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 defaultThemeVersion="124226"/>
  <xr:revisionPtr revIDLastSave="0" documentId="13_ncr:1_{894DD05E-5FE8-40A0-9433-97F2F11D5585}" xr6:coauthVersionLast="47" xr6:coauthVersionMax="47" xr10:uidLastSave="{00000000-0000-0000-0000-000000000000}"/>
  <bookViews>
    <workbookView xWindow="-103" yWindow="-103" windowWidth="23657" windowHeight="15240" xr2:uid="{00000000-000D-0000-FFFF-FFFF00000000}"/>
  </bookViews>
  <sheets>
    <sheet name="Януари" sheetId="1" r:id="rId1"/>
    <sheet name="Февруари" sheetId="13" r:id="rId2"/>
    <sheet name="Март" sheetId="3" r:id="rId3"/>
    <sheet name="Април" sheetId="14" r:id="rId4"/>
    <sheet name="Май" sheetId="5" r:id="rId5"/>
    <sheet name="Юни" sheetId="6" r:id="rId6"/>
    <sheet name="Юли" sheetId="7" r:id="rId7"/>
    <sheet name="Август" sheetId="8" r:id="rId8"/>
    <sheet name="Септември" sheetId="10" r:id="rId9"/>
    <sheet name="Октомври" sheetId="15" r:id="rId10"/>
    <sheet name="Ноември" sheetId="11" r:id="rId11"/>
    <sheet name="Декември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40" i="14" l="1"/>
  <c r="M120" i="3" l="1"/>
  <c r="M78" i="3" l="1"/>
  <c r="M70" i="3" l="1"/>
  <c r="AI43" i="3" l="1"/>
  <c r="AF20" i="13" l="1"/>
  <c r="F43" i="13" l="1"/>
  <c r="AO4" i="1" l="1"/>
  <c r="AQ127" i="12" l="1"/>
  <c r="AN127" i="12"/>
  <c r="AI127" i="12"/>
  <c r="K127" i="12"/>
  <c r="I127" i="12"/>
  <c r="F127" i="12"/>
  <c r="D127" i="12"/>
  <c r="AL126" i="12"/>
  <c r="AG126" i="12"/>
  <c r="AF126" i="12"/>
  <c r="M126" i="12"/>
  <c r="AL125" i="12"/>
  <c r="AG125" i="12"/>
  <c r="AF125" i="12"/>
  <c r="AB125" i="12"/>
  <c r="AH125" i="12" s="1"/>
  <c r="M125" i="12"/>
  <c r="AD125" i="12" s="1"/>
  <c r="AL124" i="12"/>
  <c r="AG124" i="12"/>
  <c r="AF124" i="12"/>
  <c r="AF127" i="12" s="1"/>
  <c r="M124" i="12"/>
  <c r="Y124" i="12" s="1"/>
  <c r="AQ123" i="12"/>
  <c r="AN123" i="12"/>
  <c r="AK123" i="12"/>
  <c r="AJ123" i="12"/>
  <c r="AI123" i="12"/>
  <c r="K123" i="12"/>
  <c r="AE123" i="12" s="1"/>
  <c r="I123" i="12"/>
  <c r="F123" i="12"/>
  <c r="D123" i="12"/>
  <c r="AL122" i="12"/>
  <c r="AL123" i="12" s="1"/>
  <c r="AG122" i="12"/>
  <c r="AF122" i="12"/>
  <c r="M122" i="12"/>
  <c r="AL121" i="12"/>
  <c r="AG121" i="12"/>
  <c r="AF121" i="12"/>
  <c r="U121" i="12"/>
  <c r="Q121" i="12"/>
  <c r="M121" i="12"/>
  <c r="Y121" i="12" s="1"/>
  <c r="AL120" i="12"/>
  <c r="AG120" i="12"/>
  <c r="AF120" i="12"/>
  <c r="Y120" i="12"/>
  <c r="W120" i="12"/>
  <c r="M120" i="12"/>
  <c r="AB120" i="12" s="1"/>
  <c r="AH120" i="12" s="1"/>
  <c r="AQ119" i="12"/>
  <c r="AN119" i="12"/>
  <c r="AK119" i="12"/>
  <c r="AJ119" i="12"/>
  <c r="AI119" i="12"/>
  <c r="K119" i="12"/>
  <c r="L119" i="12" s="1"/>
  <c r="I119" i="12"/>
  <c r="F119" i="12"/>
  <c r="D119" i="12"/>
  <c r="AL118" i="12"/>
  <c r="AG118" i="12"/>
  <c r="AF118" i="12"/>
  <c r="M118" i="12"/>
  <c r="AL117" i="12"/>
  <c r="AG117" i="12"/>
  <c r="AF117" i="12"/>
  <c r="AD117" i="12"/>
  <c r="AA117" i="12"/>
  <c r="Q117" i="12"/>
  <c r="M117" i="12"/>
  <c r="AB117" i="12" s="1"/>
  <c r="AH117" i="12" s="1"/>
  <c r="AL116" i="12"/>
  <c r="AG116" i="12"/>
  <c r="AF116" i="12"/>
  <c r="AF119" i="12" s="1"/>
  <c r="U116" i="12"/>
  <c r="M116" i="12"/>
  <c r="AD116" i="12" s="1"/>
  <c r="AQ115" i="12"/>
  <c r="AN115" i="12"/>
  <c r="AJ115" i="12"/>
  <c r="AI115" i="12"/>
  <c r="K115" i="12"/>
  <c r="AE115" i="12" s="1"/>
  <c r="I115" i="12"/>
  <c r="F115" i="12"/>
  <c r="D115" i="12"/>
  <c r="AL114" i="12"/>
  <c r="AG114" i="12"/>
  <c r="AF114" i="12"/>
  <c r="AD114" i="12"/>
  <c r="AA114" i="12"/>
  <c r="Y114" i="12"/>
  <c r="W114" i="12"/>
  <c r="S114" i="12"/>
  <c r="Q114" i="12"/>
  <c r="O114" i="12"/>
  <c r="M114" i="12"/>
  <c r="AB114" i="12" s="1"/>
  <c r="AH114" i="12" s="1"/>
  <c r="AL113" i="12"/>
  <c r="AG113" i="12"/>
  <c r="AF113" i="12"/>
  <c r="AD113" i="12"/>
  <c r="W113" i="12"/>
  <c r="U113" i="12"/>
  <c r="O113" i="12"/>
  <c r="M113" i="12"/>
  <c r="AL112" i="12"/>
  <c r="AG112" i="12"/>
  <c r="AF112" i="12"/>
  <c r="M112" i="12"/>
  <c r="AQ111" i="12"/>
  <c r="AN111" i="12"/>
  <c r="AK111" i="12"/>
  <c r="AI111" i="12"/>
  <c r="AJ111" i="12" s="1"/>
  <c r="K111" i="12"/>
  <c r="AE111" i="12" s="1"/>
  <c r="I111" i="12"/>
  <c r="F111" i="12"/>
  <c r="D111" i="12"/>
  <c r="AL110" i="12"/>
  <c r="AG110" i="12"/>
  <c r="AF110" i="12"/>
  <c r="M110" i="12"/>
  <c r="W110" i="12" s="1"/>
  <c r="AL109" i="12"/>
  <c r="AG109" i="12"/>
  <c r="AF109" i="12"/>
  <c r="AD109" i="12"/>
  <c r="U109" i="12"/>
  <c r="M109" i="12"/>
  <c r="W109" i="12" s="1"/>
  <c r="AL108" i="12"/>
  <c r="AG108" i="12"/>
  <c r="AF108" i="12"/>
  <c r="AF111" i="12" s="1"/>
  <c r="Y108" i="12"/>
  <c r="U108" i="12"/>
  <c r="S108" i="12"/>
  <c r="M108" i="12"/>
  <c r="AQ107" i="12"/>
  <c r="AN107" i="12"/>
  <c r="AJ107" i="12"/>
  <c r="AI107" i="12"/>
  <c r="K107" i="12"/>
  <c r="AK107" i="12" s="1"/>
  <c r="I107" i="12"/>
  <c r="F107" i="12"/>
  <c r="D107" i="12"/>
  <c r="AL106" i="12"/>
  <c r="AG106" i="12"/>
  <c r="AF106" i="12"/>
  <c r="AB106" i="12"/>
  <c r="AH106" i="12" s="1"/>
  <c r="AA106" i="12"/>
  <c r="U106" i="12"/>
  <c r="S106" i="12"/>
  <c r="M106" i="12"/>
  <c r="Q106" i="12" s="1"/>
  <c r="AL105" i="12"/>
  <c r="AG105" i="12"/>
  <c r="AF105" i="12"/>
  <c r="AA105" i="12"/>
  <c r="Y105" i="12"/>
  <c r="O105" i="12"/>
  <c r="M105" i="12"/>
  <c r="AB105" i="12" s="1"/>
  <c r="AH105" i="12" s="1"/>
  <c r="AL104" i="12"/>
  <c r="AL107" i="12" s="1"/>
  <c r="AG104" i="12"/>
  <c r="AF104" i="12"/>
  <c r="M104" i="12"/>
  <c r="AD104" i="12" s="1"/>
  <c r="AQ103" i="12"/>
  <c r="AN103" i="12"/>
  <c r="AJ103" i="12"/>
  <c r="AI103" i="12"/>
  <c r="K103" i="12"/>
  <c r="I103" i="12"/>
  <c r="F103" i="12"/>
  <c r="D103" i="12"/>
  <c r="AL102" i="12"/>
  <c r="AG102" i="12"/>
  <c r="AF102" i="12"/>
  <c r="M102" i="12"/>
  <c r="AD102" i="12" s="1"/>
  <c r="AL101" i="12"/>
  <c r="AG101" i="12"/>
  <c r="AF101" i="12"/>
  <c r="AD101" i="12"/>
  <c r="AA101" i="12"/>
  <c r="Q101" i="12"/>
  <c r="O101" i="12"/>
  <c r="M101" i="12"/>
  <c r="AB101" i="12" s="1"/>
  <c r="AH101" i="12" s="1"/>
  <c r="AL100" i="12"/>
  <c r="AG100" i="12"/>
  <c r="AF100" i="12"/>
  <c r="AF103" i="12" s="1"/>
  <c r="M100" i="12"/>
  <c r="AQ99" i="12"/>
  <c r="AN99" i="12"/>
  <c r="AI99" i="12"/>
  <c r="AJ99" i="12" s="1"/>
  <c r="K99" i="12"/>
  <c r="I99" i="12"/>
  <c r="F99" i="12"/>
  <c r="D99" i="12"/>
  <c r="AL98" i="12"/>
  <c r="AG98" i="12"/>
  <c r="AF98" i="12"/>
  <c r="AA98" i="12"/>
  <c r="Y98" i="12"/>
  <c r="W98" i="12"/>
  <c r="S98" i="12"/>
  <c r="Q98" i="12"/>
  <c r="M98" i="12"/>
  <c r="AB98" i="12" s="1"/>
  <c r="AH98" i="12" s="1"/>
  <c r="AL97" i="12"/>
  <c r="AG97" i="12"/>
  <c r="AF97" i="12"/>
  <c r="AD97" i="12"/>
  <c r="Y97" i="12"/>
  <c r="W97" i="12"/>
  <c r="Q97" i="12"/>
  <c r="O97" i="12"/>
  <c r="M97" i="12"/>
  <c r="AB97" i="12" s="1"/>
  <c r="AH97" i="12" s="1"/>
  <c r="AL96" i="12"/>
  <c r="AG96" i="12"/>
  <c r="AF96" i="12"/>
  <c r="AF99" i="12" s="1"/>
  <c r="AD96" i="12"/>
  <c r="W96" i="12"/>
  <c r="W99" i="12" s="1"/>
  <c r="M96" i="12"/>
  <c r="U96" i="12" s="1"/>
  <c r="AQ95" i="12"/>
  <c r="AN95" i="12"/>
  <c r="AI95" i="12"/>
  <c r="AJ95" i="12" s="1"/>
  <c r="AE95" i="12"/>
  <c r="K95" i="12"/>
  <c r="I95" i="12"/>
  <c r="F95" i="12"/>
  <c r="D95" i="12"/>
  <c r="AL94" i="12"/>
  <c r="AG94" i="12"/>
  <c r="AF94" i="12"/>
  <c r="M94" i="12"/>
  <c r="AL93" i="12"/>
  <c r="AG93" i="12"/>
  <c r="AF93" i="12"/>
  <c r="W93" i="12"/>
  <c r="U93" i="12"/>
  <c r="M93" i="12"/>
  <c r="AD93" i="12" s="1"/>
  <c r="AL92" i="12"/>
  <c r="AG92" i="12"/>
  <c r="AF92" i="12"/>
  <c r="AF95" i="12" s="1"/>
  <c r="M92" i="12"/>
  <c r="Y92" i="12" s="1"/>
  <c r="AQ91" i="12"/>
  <c r="AN91" i="12"/>
  <c r="AL91" i="12"/>
  <c r="AK91" i="12"/>
  <c r="AI91" i="12"/>
  <c r="AJ91" i="12" s="1"/>
  <c r="L91" i="12"/>
  <c r="K91" i="12"/>
  <c r="AE91" i="12" s="1"/>
  <c r="I91" i="12"/>
  <c r="F91" i="12"/>
  <c r="D91" i="12"/>
  <c r="AL90" i="12"/>
  <c r="AG90" i="12"/>
  <c r="AF90" i="12"/>
  <c r="M90" i="12"/>
  <c r="O90" i="12" s="1"/>
  <c r="AL89" i="12"/>
  <c r="AG89" i="12"/>
  <c r="AF89" i="12"/>
  <c r="Q89" i="12"/>
  <c r="M89" i="12"/>
  <c r="AL88" i="12"/>
  <c r="AG88" i="12"/>
  <c r="AF88" i="12"/>
  <c r="M88" i="12"/>
  <c r="AQ87" i="12"/>
  <c r="AN87" i="12"/>
  <c r="AJ87" i="12"/>
  <c r="AI87" i="12"/>
  <c r="K87" i="12"/>
  <c r="I87" i="12"/>
  <c r="F87" i="12"/>
  <c r="D87" i="12"/>
  <c r="AL86" i="12"/>
  <c r="AG86" i="12"/>
  <c r="AF86" i="12"/>
  <c r="AD86" i="12"/>
  <c r="W86" i="12"/>
  <c r="M86" i="12"/>
  <c r="U86" i="12" s="1"/>
  <c r="AL85" i="12"/>
  <c r="AG85" i="12"/>
  <c r="AF85" i="12"/>
  <c r="M85" i="12"/>
  <c r="AL84" i="12"/>
  <c r="AL87" i="12" s="1"/>
  <c r="AG84" i="12"/>
  <c r="AF84" i="12"/>
  <c r="AF87" i="12" s="1"/>
  <c r="AA84" i="12"/>
  <c r="Y84" i="12"/>
  <c r="S84" i="12"/>
  <c r="Q84" i="12"/>
  <c r="M84" i="12"/>
  <c r="AB84" i="12" s="1"/>
  <c r="AH84" i="12" s="1"/>
  <c r="AQ83" i="12"/>
  <c r="AN83" i="12"/>
  <c r="AJ83" i="12"/>
  <c r="AI83" i="12"/>
  <c r="K83" i="12"/>
  <c r="AE83" i="12" s="1"/>
  <c r="I83" i="12"/>
  <c r="F83" i="12"/>
  <c r="D83" i="12"/>
  <c r="AL82" i="12"/>
  <c r="AG82" i="12"/>
  <c r="AF82" i="12"/>
  <c r="AF83" i="12" s="1"/>
  <c r="U82" i="12"/>
  <c r="M82" i="12"/>
  <c r="Y82" i="12" s="1"/>
  <c r="AL81" i="12"/>
  <c r="AG81" i="12"/>
  <c r="AF81" i="12"/>
  <c r="AD81" i="12"/>
  <c r="AA81" i="12"/>
  <c r="W81" i="12"/>
  <c r="S81" i="12"/>
  <c r="O81" i="12"/>
  <c r="M81" i="12"/>
  <c r="AB81" i="12" s="1"/>
  <c r="AH81" i="12" s="1"/>
  <c r="AL80" i="12"/>
  <c r="AL83" i="12" s="1"/>
  <c r="AG80" i="12"/>
  <c r="AF80" i="12"/>
  <c r="Y80" i="12"/>
  <c r="W80" i="12"/>
  <c r="M80" i="12"/>
  <c r="O80" i="12" s="1"/>
  <c r="AQ79" i="12"/>
  <c r="AN79" i="12"/>
  <c r="AI79" i="12"/>
  <c r="AJ79" i="12" s="1"/>
  <c r="L79" i="12"/>
  <c r="K79" i="12"/>
  <c r="I79" i="12"/>
  <c r="F79" i="12"/>
  <c r="D79" i="12"/>
  <c r="AL78" i="12"/>
  <c r="AG78" i="12"/>
  <c r="AF78" i="12"/>
  <c r="AD78" i="12"/>
  <c r="M78" i="12"/>
  <c r="AL77" i="12"/>
  <c r="AL79" i="12" s="1"/>
  <c r="AG77" i="12"/>
  <c r="AF77" i="12"/>
  <c r="M77" i="12"/>
  <c r="AL76" i="12"/>
  <c r="AG76" i="12"/>
  <c r="AF76" i="12"/>
  <c r="AA76" i="12"/>
  <c r="W76" i="12"/>
  <c r="M76" i="12"/>
  <c r="AQ75" i="12"/>
  <c r="AN75" i="12"/>
  <c r="AI75" i="12"/>
  <c r="AJ75" i="12" s="1"/>
  <c r="K75" i="12"/>
  <c r="AE75" i="12" s="1"/>
  <c r="I75" i="12"/>
  <c r="F75" i="12"/>
  <c r="D75" i="12"/>
  <c r="AL74" i="12"/>
  <c r="AG74" i="12"/>
  <c r="AF74" i="12"/>
  <c r="M74" i="12"/>
  <c r="AL73" i="12"/>
  <c r="AL75" i="12" s="1"/>
  <c r="AG73" i="12"/>
  <c r="AF73" i="12"/>
  <c r="AD73" i="12"/>
  <c r="M73" i="12"/>
  <c r="AL72" i="12"/>
  <c r="AG72" i="12"/>
  <c r="AF72" i="12"/>
  <c r="M72" i="12"/>
  <c r="AQ71" i="12"/>
  <c r="AN71" i="12"/>
  <c r="AI71" i="12"/>
  <c r="AJ71" i="12" s="1"/>
  <c r="K71" i="12"/>
  <c r="I71" i="12"/>
  <c r="F71" i="12"/>
  <c r="D71" i="12"/>
  <c r="AL70" i="12"/>
  <c r="AG70" i="12"/>
  <c r="AF70" i="12"/>
  <c r="W70" i="12"/>
  <c r="O70" i="12"/>
  <c r="M70" i="12"/>
  <c r="AA70" i="12" s="1"/>
  <c r="AL69" i="12"/>
  <c r="AG69" i="12"/>
  <c r="AF69" i="12"/>
  <c r="M69" i="12"/>
  <c r="AL68" i="12"/>
  <c r="AL71" i="12" s="1"/>
  <c r="AG68" i="12"/>
  <c r="AF68" i="12"/>
  <c r="AF71" i="12" s="1"/>
  <c r="Y68" i="12"/>
  <c r="S68" i="12"/>
  <c r="Q68" i="12"/>
  <c r="M68" i="12"/>
  <c r="AB68" i="12" s="1"/>
  <c r="AH68" i="12" s="1"/>
  <c r="AQ67" i="12"/>
  <c r="AN67" i="12"/>
  <c r="AJ67" i="12"/>
  <c r="AI67" i="12"/>
  <c r="AF67" i="12"/>
  <c r="K67" i="12"/>
  <c r="I67" i="12"/>
  <c r="F67" i="12"/>
  <c r="D67" i="12"/>
  <c r="AL66" i="12"/>
  <c r="AG66" i="12"/>
  <c r="AF66" i="12"/>
  <c r="Y66" i="12"/>
  <c r="U66" i="12"/>
  <c r="M66" i="12"/>
  <c r="AL65" i="12"/>
  <c r="AG65" i="12"/>
  <c r="AF65" i="12"/>
  <c r="AD65" i="12"/>
  <c r="Y65" i="12"/>
  <c r="W65" i="12"/>
  <c r="Q65" i="12"/>
  <c r="M65" i="12"/>
  <c r="AB65" i="12" s="1"/>
  <c r="AH65" i="12" s="1"/>
  <c r="AL64" i="12"/>
  <c r="AL67" i="12" s="1"/>
  <c r="AG64" i="12"/>
  <c r="AF64" i="12"/>
  <c r="W64" i="12"/>
  <c r="M64" i="12"/>
  <c r="Y64" i="12" s="1"/>
  <c r="AQ63" i="12"/>
  <c r="AN63" i="12"/>
  <c r="AI63" i="12"/>
  <c r="AJ63" i="12" s="1"/>
  <c r="K63" i="12"/>
  <c r="I63" i="12"/>
  <c r="F63" i="12"/>
  <c r="D63" i="12"/>
  <c r="AL62" i="12"/>
  <c r="AG62" i="12"/>
  <c r="AF62" i="12"/>
  <c r="AD62" i="12"/>
  <c r="M62" i="12"/>
  <c r="AL61" i="12"/>
  <c r="AG61" i="12"/>
  <c r="AF61" i="12"/>
  <c r="M61" i="12"/>
  <c r="Y61" i="12" s="1"/>
  <c r="AL60" i="12"/>
  <c r="AL63" i="12" s="1"/>
  <c r="AG60" i="12"/>
  <c r="AF60" i="12"/>
  <c r="AF63" i="12" s="1"/>
  <c r="AA60" i="12"/>
  <c r="O60" i="12"/>
  <c r="M60" i="12"/>
  <c r="W60" i="12" s="1"/>
  <c r="AQ59" i="12"/>
  <c r="AN59" i="12"/>
  <c r="AI59" i="12"/>
  <c r="AJ59" i="12" s="1"/>
  <c r="K59" i="12"/>
  <c r="I59" i="12"/>
  <c r="F59" i="12"/>
  <c r="D59" i="12"/>
  <c r="AL58" i="12"/>
  <c r="AG58" i="12"/>
  <c r="AF58" i="12"/>
  <c r="M58" i="12"/>
  <c r="AD58" i="12" s="1"/>
  <c r="AL57" i="12"/>
  <c r="AL59" i="12" s="1"/>
  <c r="AG57" i="12"/>
  <c r="AF57" i="12"/>
  <c r="W57" i="12"/>
  <c r="U57" i="12"/>
  <c r="M57" i="12"/>
  <c r="AD57" i="12" s="1"/>
  <c r="AL56" i="12"/>
  <c r="AG56" i="12"/>
  <c r="AF56" i="12"/>
  <c r="Y56" i="12"/>
  <c r="Q56" i="12"/>
  <c r="O56" i="12"/>
  <c r="M56" i="12"/>
  <c r="AD56" i="12" s="1"/>
  <c r="AQ55" i="12"/>
  <c r="AN55" i="12"/>
  <c r="AI55" i="12"/>
  <c r="AJ55" i="12" s="1"/>
  <c r="K55" i="12"/>
  <c r="I55" i="12"/>
  <c r="F55" i="12"/>
  <c r="D55" i="12"/>
  <c r="AL54" i="12"/>
  <c r="AG54" i="12"/>
  <c r="AF54" i="12"/>
  <c r="M54" i="12"/>
  <c r="AL53" i="12"/>
  <c r="AG53" i="12"/>
  <c r="AF53" i="12"/>
  <c r="Y53" i="12"/>
  <c r="Q53" i="12"/>
  <c r="O53" i="12"/>
  <c r="M53" i="12"/>
  <c r="AB53" i="12" s="1"/>
  <c r="AH53" i="12" s="1"/>
  <c r="AL52" i="12"/>
  <c r="AG52" i="12"/>
  <c r="AF52" i="12"/>
  <c r="W52" i="12"/>
  <c r="M52" i="12"/>
  <c r="AQ51" i="12"/>
  <c r="AN51" i="12"/>
  <c r="AI51" i="12"/>
  <c r="AJ51" i="12" s="1"/>
  <c r="K51" i="12"/>
  <c r="I51" i="12"/>
  <c r="F51" i="12"/>
  <c r="D51" i="12"/>
  <c r="AL50" i="12"/>
  <c r="AG50" i="12"/>
  <c r="AF50" i="12"/>
  <c r="M50" i="12"/>
  <c r="AL49" i="12"/>
  <c r="AG49" i="12"/>
  <c r="AF49" i="12"/>
  <c r="U49" i="12"/>
  <c r="M49" i="12"/>
  <c r="AD49" i="12" s="1"/>
  <c r="AL48" i="12"/>
  <c r="AG48" i="12"/>
  <c r="AF48" i="12"/>
  <c r="AD48" i="12"/>
  <c r="M48" i="12"/>
  <c r="U48" i="12" s="1"/>
  <c r="AQ47" i="12"/>
  <c r="AN47" i="12"/>
  <c r="AK47" i="12"/>
  <c r="AI47" i="12"/>
  <c r="AJ47" i="12" s="1"/>
  <c r="AE47" i="12"/>
  <c r="AC47" i="12"/>
  <c r="K47" i="12"/>
  <c r="L47" i="12" s="1"/>
  <c r="I47" i="12"/>
  <c r="F47" i="12"/>
  <c r="D47" i="12"/>
  <c r="AL46" i="12"/>
  <c r="AG46" i="12"/>
  <c r="AF46" i="12"/>
  <c r="AD46" i="12"/>
  <c r="Y46" i="12"/>
  <c r="U46" i="12"/>
  <c r="Q46" i="12"/>
  <c r="O46" i="12"/>
  <c r="M46" i="12"/>
  <c r="AB46" i="12" s="1"/>
  <c r="AH46" i="12" s="1"/>
  <c r="AL45" i="12"/>
  <c r="AG45" i="12"/>
  <c r="AF45" i="12"/>
  <c r="AD45" i="12"/>
  <c r="AB45" i="12"/>
  <c r="AH45" i="12" s="1"/>
  <c r="M45" i="12"/>
  <c r="AA45" i="12" s="1"/>
  <c r="AL44" i="12"/>
  <c r="AG44" i="12"/>
  <c r="AF44" i="12"/>
  <c r="AF47" i="12" s="1"/>
  <c r="AB44" i="12"/>
  <c r="AH44" i="12" s="1"/>
  <c r="Q44" i="12"/>
  <c r="M44" i="12"/>
  <c r="AA44" i="12" s="1"/>
  <c r="AQ43" i="12"/>
  <c r="AN43" i="12"/>
  <c r="AK43" i="12"/>
  <c r="AI43" i="12"/>
  <c r="AJ43" i="12" s="1"/>
  <c r="L43" i="12"/>
  <c r="K43" i="12"/>
  <c r="AE43" i="12" s="1"/>
  <c r="I43" i="12"/>
  <c r="F43" i="12"/>
  <c r="D43" i="12"/>
  <c r="AL42" i="12"/>
  <c r="AG42" i="12"/>
  <c r="AF42" i="12"/>
  <c r="M42" i="12"/>
  <c r="AL41" i="12"/>
  <c r="AG41" i="12"/>
  <c r="AF41" i="12"/>
  <c r="U41" i="12"/>
  <c r="M41" i="12"/>
  <c r="AL40" i="12"/>
  <c r="AG40" i="12"/>
  <c r="AF40" i="12"/>
  <c r="M40" i="12"/>
  <c r="AQ39" i="12"/>
  <c r="AN39" i="12"/>
  <c r="AI39" i="12"/>
  <c r="AJ39" i="12" s="1"/>
  <c r="K39" i="12"/>
  <c r="AC39" i="12" s="1"/>
  <c r="I39" i="12"/>
  <c r="F39" i="12"/>
  <c r="D39" i="12"/>
  <c r="AL38" i="12"/>
  <c r="AG38" i="12"/>
  <c r="AF38" i="12"/>
  <c r="AA38" i="12"/>
  <c r="S38" i="12"/>
  <c r="Q38" i="12"/>
  <c r="M38" i="12"/>
  <c r="AB38" i="12" s="1"/>
  <c r="AH38" i="12" s="1"/>
  <c r="AL37" i="12"/>
  <c r="AG37" i="12"/>
  <c r="AF37" i="12"/>
  <c r="AD37" i="12"/>
  <c r="Y37" i="12"/>
  <c r="W37" i="12"/>
  <c r="M37" i="12"/>
  <c r="AB37" i="12" s="1"/>
  <c r="AH37" i="12" s="1"/>
  <c r="AL36" i="12"/>
  <c r="AG36" i="12"/>
  <c r="AF36" i="12"/>
  <c r="AF39" i="12" s="1"/>
  <c r="AD36" i="12"/>
  <c r="M36" i="12"/>
  <c r="U36" i="12" s="1"/>
  <c r="AQ35" i="12"/>
  <c r="AN35" i="12"/>
  <c r="AJ35" i="12"/>
  <c r="AI35" i="12"/>
  <c r="K35" i="12"/>
  <c r="I35" i="12"/>
  <c r="F35" i="12"/>
  <c r="D35" i="12"/>
  <c r="AL34" i="12"/>
  <c r="AG34" i="12"/>
  <c r="AF34" i="12"/>
  <c r="AA34" i="12"/>
  <c r="Y34" i="12"/>
  <c r="M34" i="12"/>
  <c r="AB34" i="12" s="1"/>
  <c r="AH34" i="12" s="1"/>
  <c r="AL33" i="12"/>
  <c r="AG33" i="12"/>
  <c r="AF33" i="12"/>
  <c r="Q33" i="12"/>
  <c r="O33" i="12"/>
  <c r="M33" i="12"/>
  <c r="AB33" i="12" s="1"/>
  <c r="AH33" i="12" s="1"/>
  <c r="AL32" i="12"/>
  <c r="AL35" i="12" s="1"/>
  <c r="AG32" i="12"/>
  <c r="AF32" i="12"/>
  <c r="M32" i="12"/>
  <c r="AQ31" i="12"/>
  <c r="AN31" i="12"/>
  <c r="AI31" i="12"/>
  <c r="AJ31" i="12" s="1"/>
  <c r="K31" i="12"/>
  <c r="AK31" i="12" s="1"/>
  <c r="I31" i="12"/>
  <c r="F31" i="12"/>
  <c r="D31" i="12"/>
  <c r="AL30" i="12"/>
  <c r="AG30" i="12"/>
  <c r="AF30" i="12"/>
  <c r="AD30" i="12"/>
  <c r="Y30" i="12"/>
  <c r="W30" i="12"/>
  <c r="Q30" i="12"/>
  <c r="M30" i="12"/>
  <c r="AB30" i="12" s="1"/>
  <c r="AH30" i="12" s="1"/>
  <c r="AL29" i="12"/>
  <c r="AG29" i="12"/>
  <c r="AF29" i="12"/>
  <c r="M29" i="12"/>
  <c r="AB29" i="12" s="1"/>
  <c r="AH29" i="12" s="1"/>
  <c r="AL28" i="12"/>
  <c r="AG28" i="12"/>
  <c r="AF28" i="12"/>
  <c r="M28" i="12"/>
  <c r="AQ27" i="12"/>
  <c r="AN27" i="12"/>
  <c r="AK27" i="12"/>
  <c r="AI27" i="12"/>
  <c r="AJ27" i="12" s="1"/>
  <c r="K27" i="12"/>
  <c r="AE27" i="12" s="1"/>
  <c r="I27" i="12"/>
  <c r="F27" i="12"/>
  <c r="D27" i="12"/>
  <c r="AL26" i="12"/>
  <c r="AG26" i="12"/>
  <c r="AF26" i="12"/>
  <c r="M26" i="12"/>
  <c r="AL25" i="12"/>
  <c r="AG25" i="12"/>
  <c r="AF25" i="12"/>
  <c r="M25" i="12"/>
  <c r="Y25" i="12" s="1"/>
  <c r="AL24" i="12"/>
  <c r="AG24" i="12"/>
  <c r="AF24" i="12"/>
  <c r="AF27" i="12" s="1"/>
  <c r="O24" i="12"/>
  <c r="M24" i="12"/>
  <c r="AQ23" i="12"/>
  <c r="AN23" i="12"/>
  <c r="AI23" i="12"/>
  <c r="AJ23" i="12" s="1"/>
  <c r="K23" i="12"/>
  <c r="I23" i="12"/>
  <c r="F23" i="12"/>
  <c r="D23" i="12"/>
  <c r="AL22" i="12"/>
  <c r="AG22" i="12"/>
  <c r="AF22" i="12"/>
  <c r="AA22" i="12"/>
  <c r="S22" i="12"/>
  <c r="M22" i="12"/>
  <c r="Y22" i="12" s="1"/>
  <c r="AL21" i="12"/>
  <c r="AG21" i="12"/>
  <c r="AF21" i="12"/>
  <c r="AD21" i="12"/>
  <c r="Y21" i="12"/>
  <c r="W21" i="12"/>
  <c r="M21" i="12"/>
  <c r="AB21" i="12" s="1"/>
  <c r="AH21" i="12" s="1"/>
  <c r="AL20" i="12"/>
  <c r="AL23" i="12" s="1"/>
  <c r="AG20" i="12"/>
  <c r="AF20" i="12"/>
  <c r="AD20" i="12"/>
  <c r="M20" i="12"/>
  <c r="AB20" i="12" s="1"/>
  <c r="AH20" i="12" s="1"/>
  <c r="AQ19" i="12"/>
  <c r="AN19" i="12"/>
  <c r="AI19" i="12"/>
  <c r="AJ19" i="12" s="1"/>
  <c r="K19" i="12"/>
  <c r="AE19" i="12" s="1"/>
  <c r="I19" i="12"/>
  <c r="F19" i="12"/>
  <c r="D19" i="12"/>
  <c r="AL18" i="12"/>
  <c r="AG18" i="12"/>
  <c r="AF18" i="12"/>
  <c r="M18" i="12"/>
  <c r="AL17" i="12"/>
  <c r="AG17" i="12"/>
  <c r="AF17" i="12"/>
  <c r="Y17" i="12"/>
  <c r="Q17" i="12"/>
  <c r="O17" i="12"/>
  <c r="M17" i="12"/>
  <c r="AB17" i="12" s="1"/>
  <c r="AH17" i="12" s="1"/>
  <c r="AL16" i="12"/>
  <c r="AG16" i="12"/>
  <c r="AF16" i="12"/>
  <c r="U16" i="12"/>
  <c r="M16" i="12"/>
  <c r="AB16" i="12" s="1"/>
  <c r="AH16" i="12" s="1"/>
  <c r="AQ15" i="12"/>
  <c r="AN15" i="12"/>
  <c r="AI15" i="12"/>
  <c r="AJ15" i="12" s="1"/>
  <c r="K15" i="12"/>
  <c r="AK15" i="12" s="1"/>
  <c r="I15" i="12"/>
  <c r="F15" i="12"/>
  <c r="D15" i="12"/>
  <c r="AL14" i="12"/>
  <c r="AL15" i="12" s="1"/>
  <c r="AG14" i="12"/>
  <c r="AF14" i="12"/>
  <c r="M14" i="12"/>
  <c r="AL13" i="12"/>
  <c r="AG13" i="12"/>
  <c r="AF13" i="12"/>
  <c r="M13" i="12"/>
  <c r="AB13" i="12" s="1"/>
  <c r="AH13" i="12" s="1"/>
  <c r="AL12" i="12"/>
  <c r="AG12" i="12"/>
  <c r="AF12" i="12"/>
  <c r="AF15" i="12" s="1"/>
  <c r="M12" i="12"/>
  <c r="AQ11" i="12"/>
  <c r="AN11" i="12"/>
  <c r="AI11" i="12"/>
  <c r="AJ11" i="12" s="1"/>
  <c r="K11" i="12"/>
  <c r="AE11" i="12" s="1"/>
  <c r="I11" i="12"/>
  <c r="F11" i="12"/>
  <c r="D11" i="12"/>
  <c r="AL10" i="12"/>
  <c r="AL11" i="12" s="1"/>
  <c r="AG10" i="12"/>
  <c r="AF10" i="12"/>
  <c r="M10" i="12"/>
  <c r="U10" i="12" s="1"/>
  <c r="AL9" i="12"/>
  <c r="AG9" i="12"/>
  <c r="AF9" i="12"/>
  <c r="M9" i="12"/>
  <c r="AL8" i="12"/>
  <c r="AG8" i="12"/>
  <c r="AF8" i="12"/>
  <c r="AA8" i="12"/>
  <c r="W8" i="12"/>
  <c r="S8" i="12"/>
  <c r="M8" i="12"/>
  <c r="AB8" i="12" s="1"/>
  <c r="AH8" i="12" s="1"/>
  <c r="AQ7" i="12"/>
  <c r="AN7" i="12"/>
  <c r="AI7" i="12"/>
  <c r="AJ7" i="12" s="1"/>
  <c r="K7" i="12"/>
  <c r="AE7" i="12" s="1"/>
  <c r="I7" i="12"/>
  <c r="F7" i="12"/>
  <c r="D7" i="12"/>
  <c r="AL6" i="12"/>
  <c r="AG6" i="12"/>
  <c r="AF6" i="12"/>
  <c r="S6" i="12"/>
  <c r="M6" i="12"/>
  <c r="Y6" i="12" s="1"/>
  <c r="AL5" i="12"/>
  <c r="AG5" i="12"/>
  <c r="AF5" i="12"/>
  <c r="AF7" i="12" s="1"/>
  <c r="M5" i="12"/>
  <c r="AL4" i="12"/>
  <c r="AL7" i="12" s="1"/>
  <c r="AG4" i="12"/>
  <c r="AF4" i="12"/>
  <c r="O4" i="12"/>
  <c r="M4" i="12"/>
  <c r="AQ127" i="11"/>
  <c r="AN127" i="11"/>
  <c r="AI127" i="11"/>
  <c r="K127" i="11"/>
  <c r="L127" i="11" s="1"/>
  <c r="I127" i="11"/>
  <c r="F127" i="11"/>
  <c r="D127" i="11"/>
  <c r="AL126" i="11"/>
  <c r="AG126" i="11"/>
  <c r="AF126" i="11"/>
  <c r="Q126" i="11"/>
  <c r="M126" i="11"/>
  <c r="AL125" i="11"/>
  <c r="AG125" i="11"/>
  <c r="AF125" i="11"/>
  <c r="AF127" i="11" s="1"/>
  <c r="W125" i="11"/>
  <c r="S125" i="11"/>
  <c r="M125" i="11"/>
  <c r="AB125" i="11" s="1"/>
  <c r="AH125" i="11" s="1"/>
  <c r="AL124" i="11"/>
  <c r="AG124" i="11"/>
  <c r="AF124" i="11"/>
  <c r="M124" i="11"/>
  <c r="AQ123" i="11"/>
  <c r="AN123" i="11"/>
  <c r="AI123" i="11"/>
  <c r="AJ123" i="11" s="1"/>
  <c r="K123" i="11"/>
  <c r="I123" i="11"/>
  <c r="F123" i="11"/>
  <c r="D123" i="11"/>
  <c r="AL122" i="11"/>
  <c r="AG122" i="11"/>
  <c r="AF122" i="11"/>
  <c r="AD122" i="11"/>
  <c r="AA122" i="11"/>
  <c r="W122" i="11"/>
  <c r="Q122" i="11"/>
  <c r="O122" i="11"/>
  <c r="M122" i="11"/>
  <c r="AB122" i="11" s="1"/>
  <c r="AH122" i="11" s="1"/>
  <c r="AL121" i="11"/>
  <c r="AG121" i="11"/>
  <c r="AF121" i="11"/>
  <c r="M121" i="11"/>
  <c r="AL120" i="11"/>
  <c r="AG120" i="11"/>
  <c r="AF120" i="11"/>
  <c r="M120" i="11"/>
  <c r="AQ119" i="11"/>
  <c r="AN119" i="11"/>
  <c r="AI119" i="11"/>
  <c r="AJ119" i="11" s="1"/>
  <c r="K119" i="11"/>
  <c r="I119" i="11"/>
  <c r="F119" i="11"/>
  <c r="D119" i="11"/>
  <c r="AL118" i="11"/>
  <c r="AG118" i="11"/>
  <c r="AF118" i="11"/>
  <c r="M118" i="11"/>
  <c r="AL117" i="11"/>
  <c r="AG117" i="11"/>
  <c r="AF117" i="11"/>
  <c r="U117" i="11"/>
  <c r="M117" i="11"/>
  <c r="AB117" i="11" s="1"/>
  <c r="AH117" i="11" s="1"/>
  <c r="AL116" i="11"/>
  <c r="AG116" i="11"/>
  <c r="AF116" i="11"/>
  <c r="AF119" i="11" s="1"/>
  <c r="S116" i="11"/>
  <c r="M116" i="11"/>
  <c r="AD116" i="11" s="1"/>
  <c r="AQ115" i="11"/>
  <c r="AN115" i="11"/>
  <c r="AK115" i="11"/>
  <c r="AJ115" i="11"/>
  <c r="AI115" i="11"/>
  <c r="AC115" i="11"/>
  <c r="K115" i="11"/>
  <c r="AE115" i="11" s="1"/>
  <c r="I115" i="11"/>
  <c r="F115" i="11"/>
  <c r="D115" i="11"/>
  <c r="AL114" i="11"/>
  <c r="AG114" i="11"/>
  <c r="AF114" i="11"/>
  <c r="M114" i="11"/>
  <c r="AA114" i="11" s="1"/>
  <c r="AL113" i="11"/>
  <c r="AG113" i="11"/>
  <c r="AF113" i="11"/>
  <c r="AB113" i="11"/>
  <c r="AH113" i="11" s="1"/>
  <c r="S113" i="11"/>
  <c r="Q113" i="11"/>
  <c r="M113" i="11"/>
  <c r="Y113" i="11" s="1"/>
  <c r="AL112" i="11"/>
  <c r="AL115" i="11" s="1"/>
  <c r="AG112" i="11"/>
  <c r="AF112" i="11"/>
  <c r="AF115" i="11" s="1"/>
  <c r="AD112" i="11"/>
  <c r="M112" i="11"/>
  <c r="AQ111" i="11"/>
  <c r="AN111" i="11"/>
  <c r="AI111" i="11"/>
  <c r="AJ111" i="11" s="1"/>
  <c r="K111" i="11"/>
  <c r="I111" i="11"/>
  <c r="F111" i="11"/>
  <c r="D111" i="11"/>
  <c r="AL110" i="11"/>
  <c r="AG110" i="11"/>
  <c r="AF110" i="11"/>
  <c r="Q110" i="11"/>
  <c r="M110" i="11"/>
  <c r="AA110" i="11" s="1"/>
  <c r="AL109" i="11"/>
  <c r="AG109" i="11"/>
  <c r="AF109" i="11"/>
  <c r="AF111" i="11" s="1"/>
  <c r="M109" i="11"/>
  <c r="AL108" i="11"/>
  <c r="AL111" i="11" s="1"/>
  <c r="AG108" i="11"/>
  <c r="AF108" i="11"/>
  <c r="M108" i="11"/>
  <c r="AQ107" i="11"/>
  <c r="AN107" i="11"/>
  <c r="AI107" i="11"/>
  <c r="AJ107" i="11" s="1"/>
  <c r="AE107" i="11"/>
  <c r="AC107" i="11"/>
  <c r="K107" i="11"/>
  <c r="I107" i="11"/>
  <c r="F107" i="11"/>
  <c r="D107" i="11"/>
  <c r="AL106" i="11"/>
  <c r="AL107" i="11" s="1"/>
  <c r="AG106" i="11"/>
  <c r="AF106" i="11"/>
  <c r="Q106" i="11"/>
  <c r="O106" i="11"/>
  <c r="M106" i="11"/>
  <c r="AD106" i="11" s="1"/>
  <c r="AL105" i="11"/>
  <c r="AG105" i="11"/>
  <c r="AF105" i="11"/>
  <c r="AA105" i="11"/>
  <c r="U105" i="11"/>
  <c r="M105" i="11"/>
  <c r="S105" i="11" s="1"/>
  <c r="AL104" i="11"/>
  <c r="AG104" i="11"/>
  <c r="AF104" i="11"/>
  <c r="AF107" i="11" s="1"/>
  <c r="AB104" i="11"/>
  <c r="AH104" i="11" s="1"/>
  <c r="AA104" i="11"/>
  <c r="U104" i="11"/>
  <c r="Q104" i="11"/>
  <c r="M104" i="11"/>
  <c r="S104" i="11" s="1"/>
  <c r="AQ103" i="11"/>
  <c r="AN103" i="11"/>
  <c r="AK103" i="11"/>
  <c r="AJ103" i="11"/>
  <c r="AI103" i="11"/>
  <c r="L103" i="11"/>
  <c r="K103" i="11"/>
  <c r="AE103" i="11" s="1"/>
  <c r="I103" i="11"/>
  <c r="F103" i="11"/>
  <c r="D103" i="11"/>
  <c r="AL102" i="11"/>
  <c r="AG102" i="11"/>
  <c r="AF102" i="11"/>
  <c r="M102" i="11"/>
  <c r="AL101" i="11"/>
  <c r="AG101" i="11"/>
  <c r="AF101" i="11"/>
  <c r="M101" i="11"/>
  <c r="AL100" i="11"/>
  <c r="AL103" i="11" s="1"/>
  <c r="AG100" i="11"/>
  <c r="AF100" i="11"/>
  <c r="AF103" i="11" s="1"/>
  <c r="AD100" i="11"/>
  <c r="Y100" i="11"/>
  <c r="S100" i="11"/>
  <c r="Q100" i="11"/>
  <c r="O100" i="11"/>
  <c r="M100" i="11"/>
  <c r="AB100" i="11" s="1"/>
  <c r="AH100" i="11" s="1"/>
  <c r="AQ99" i="11"/>
  <c r="AN99" i="11"/>
  <c r="AJ99" i="11"/>
  <c r="AI99" i="11"/>
  <c r="K99" i="11"/>
  <c r="AK99" i="11" s="1"/>
  <c r="I99" i="11"/>
  <c r="F99" i="11"/>
  <c r="D99" i="11"/>
  <c r="AL98" i="11"/>
  <c r="AG98" i="11"/>
  <c r="AF98" i="11"/>
  <c r="AA98" i="11"/>
  <c r="U98" i="11"/>
  <c r="M98" i="11"/>
  <c r="S98" i="11" s="1"/>
  <c r="AL97" i="11"/>
  <c r="AG97" i="11"/>
  <c r="AF97" i="11"/>
  <c r="AD97" i="11"/>
  <c r="M97" i="11"/>
  <c r="AL96" i="11"/>
  <c r="AG96" i="11"/>
  <c r="AF96" i="11"/>
  <c r="S96" i="11"/>
  <c r="M96" i="11"/>
  <c r="AA96" i="11" s="1"/>
  <c r="AQ95" i="11"/>
  <c r="AN95" i="11"/>
  <c r="AJ95" i="11"/>
  <c r="AI95" i="11"/>
  <c r="K95" i="11"/>
  <c r="I95" i="11"/>
  <c r="F95" i="11"/>
  <c r="D95" i="11"/>
  <c r="AL94" i="11"/>
  <c r="AG94" i="11"/>
  <c r="AF94" i="11"/>
  <c r="W94" i="11"/>
  <c r="U94" i="11"/>
  <c r="M94" i="11"/>
  <c r="O94" i="11" s="1"/>
  <c r="AL93" i="11"/>
  <c r="AG93" i="11"/>
  <c r="AF93" i="11"/>
  <c r="AB93" i="11"/>
  <c r="AH93" i="11" s="1"/>
  <c r="AA93" i="11"/>
  <c r="M93" i="11"/>
  <c r="AL92" i="11"/>
  <c r="AL95" i="11" s="1"/>
  <c r="AG92" i="11"/>
  <c r="AF92" i="11"/>
  <c r="AF95" i="11" s="1"/>
  <c r="Y92" i="11"/>
  <c r="W92" i="11"/>
  <c r="O92" i="11"/>
  <c r="M92" i="11"/>
  <c r="AB92" i="11" s="1"/>
  <c r="AH92" i="11" s="1"/>
  <c r="AQ91" i="11"/>
  <c r="AN91" i="11"/>
  <c r="AK91" i="11"/>
  <c r="AJ91" i="11"/>
  <c r="AI91" i="11"/>
  <c r="AC91" i="11"/>
  <c r="L91" i="11"/>
  <c r="K91" i="11"/>
  <c r="AE91" i="11" s="1"/>
  <c r="I91" i="11"/>
  <c r="F91" i="11"/>
  <c r="D91" i="11"/>
  <c r="AL90" i="11"/>
  <c r="AG90" i="11"/>
  <c r="AF90" i="11"/>
  <c r="S90" i="11"/>
  <c r="M90" i="11"/>
  <c r="AL89" i="11"/>
  <c r="AG89" i="11"/>
  <c r="AF89" i="11"/>
  <c r="W89" i="11"/>
  <c r="S89" i="11"/>
  <c r="M89" i="11"/>
  <c r="AB89" i="11" s="1"/>
  <c r="AH89" i="11" s="1"/>
  <c r="AL88" i="11"/>
  <c r="AL91" i="11" s="1"/>
  <c r="AG88" i="11"/>
  <c r="AF88" i="11"/>
  <c r="AF91" i="11" s="1"/>
  <c r="AD88" i="11"/>
  <c r="Y88" i="11"/>
  <c r="O88" i="11"/>
  <c r="M88" i="11"/>
  <c r="AB88" i="11" s="1"/>
  <c r="AH88" i="11" s="1"/>
  <c r="AQ87" i="11"/>
  <c r="AN87" i="11"/>
  <c r="AI87" i="11"/>
  <c r="AJ87" i="11" s="1"/>
  <c r="K87" i="11"/>
  <c r="I87" i="11"/>
  <c r="F87" i="11"/>
  <c r="D87" i="11"/>
  <c r="AL86" i="11"/>
  <c r="AG86" i="11"/>
  <c r="AF86" i="11"/>
  <c r="M86" i="11"/>
  <c r="AL85" i="11"/>
  <c r="AG85" i="11"/>
  <c r="AF85" i="11"/>
  <c r="O85" i="11"/>
  <c r="M85" i="11"/>
  <c r="AL84" i="11"/>
  <c r="AG84" i="11"/>
  <c r="AF84" i="11"/>
  <c r="AB84" i="11"/>
  <c r="AH84" i="11" s="1"/>
  <c r="M84" i="11"/>
  <c r="W84" i="11" s="1"/>
  <c r="AQ83" i="11"/>
  <c r="AN83" i="11"/>
  <c r="AI83" i="11"/>
  <c r="AJ83" i="11" s="1"/>
  <c r="K83" i="11"/>
  <c r="I83" i="11"/>
  <c r="F83" i="11"/>
  <c r="D83" i="11"/>
  <c r="AL82" i="11"/>
  <c r="AG82" i="11"/>
  <c r="AF82" i="11"/>
  <c r="W82" i="11"/>
  <c r="Q82" i="11"/>
  <c r="M82" i="11"/>
  <c r="AB82" i="11" s="1"/>
  <c r="AH82" i="11" s="1"/>
  <c r="AL81" i="11"/>
  <c r="AG81" i="11"/>
  <c r="AF81" i="11"/>
  <c r="M81" i="11"/>
  <c r="AL80" i="11"/>
  <c r="AG80" i="11"/>
  <c r="AF80" i="11"/>
  <c r="M80" i="11"/>
  <c r="AQ79" i="11"/>
  <c r="AN79" i="11"/>
  <c r="AI79" i="11"/>
  <c r="AJ79" i="11" s="1"/>
  <c r="K79" i="11"/>
  <c r="I79" i="11"/>
  <c r="F79" i="11"/>
  <c r="D79" i="11"/>
  <c r="AL78" i="11"/>
  <c r="AG78" i="11"/>
  <c r="AF78" i="11"/>
  <c r="M78" i="11"/>
  <c r="AB78" i="11" s="1"/>
  <c r="AH78" i="11" s="1"/>
  <c r="AL77" i="11"/>
  <c r="AG77" i="11"/>
  <c r="AF77" i="11"/>
  <c r="M77" i="11"/>
  <c r="AL76" i="11"/>
  <c r="AL79" i="11" s="1"/>
  <c r="AG76" i="11"/>
  <c r="AF76" i="11"/>
  <c r="AA76" i="11"/>
  <c r="Y76" i="11"/>
  <c r="M76" i="11"/>
  <c r="AQ75" i="11"/>
  <c r="AN75" i="11"/>
  <c r="AK75" i="11"/>
  <c r="AI75" i="11"/>
  <c r="AJ75" i="11" s="1"/>
  <c r="AC75" i="11"/>
  <c r="K75" i="11"/>
  <c r="AE75" i="11" s="1"/>
  <c r="I75" i="11"/>
  <c r="F75" i="11"/>
  <c r="D75" i="11"/>
  <c r="AL74" i="11"/>
  <c r="AG74" i="11"/>
  <c r="AF74" i="11"/>
  <c r="M74" i="11"/>
  <c r="AL73" i="11"/>
  <c r="AG73" i="11"/>
  <c r="AF73" i="11"/>
  <c r="AF75" i="11" s="1"/>
  <c r="M73" i="11"/>
  <c r="Y73" i="11" s="1"/>
  <c r="AL72" i="11"/>
  <c r="AG72" i="11"/>
  <c r="AF72" i="11"/>
  <c r="AD72" i="11"/>
  <c r="AA72" i="11"/>
  <c r="S72" i="11"/>
  <c r="M72" i="11"/>
  <c r="AB72" i="11" s="1"/>
  <c r="AH72" i="11" s="1"/>
  <c r="AQ71" i="11"/>
  <c r="AN71" i="11"/>
  <c r="AI71" i="11"/>
  <c r="AJ71" i="11" s="1"/>
  <c r="AE71" i="11"/>
  <c r="K71" i="11"/>
  <c r="AC71" i="11" s="1"/>
  <c r="I71" i="11"/>
  <c r="F71" i="11"/>
  <c r="D71" i="11"/>
  <c r="AL70" i="11"/>
  <c r="AG70" i="11"/>
  <c r="AF70" i="11"/>
  <c r="M70" i="11"/>
  <c r="AL69" i="11"/>
  <c r="AG69" i="11"/>
  <c r="AF69" i="11"/>
  <c r="AD69" i="11"/>
  <c r="S69" i="11"/>
  <c r="Q69" i="11"/>
  <c r="M69" i="11"/>
  <c r="AB69" i="11" s="1"/>
  <c r="AH69" i="11" s="1"/>
  <c r="AL68" i="11"/>
  <c r="AG68" i="11"/>
  <c r="AF68" i="11"/>
  <c r="M68" i="11"/>
  <c r="W68" i="11" s="1"/>
  <c r="AQ67" i="11"/>
  <c r="AN67" i="11"/>
  <c r="AI67" i="11"/>
  <c r="AJ67" i="11" s="1"/>
  <c r="K67" i="11"/>
  <c r="AE67" i="11" s="1"/>
  <c r="I67" i="11"/>
  <c r="F67" i="11"/>
  <c r="D67" i="11"/>
  <c r="AL66" i="11"/>
  <c r="AG66" i="11"/>
  <c r="AF66" i="11"/>
  <c r="Y66" i="11"/>
  <c r="W66" i="11"/>
  <c r="Q66" i="11"/>
  <c r="O66" i="11"/>
  <c r="M66" i="11"/>
  <c r="AB66" i="11" s="1"/>
  <c r="AH66" i="11" s="1"/>
  <c r="AL65" i="11"/>
  <c r="AG65" i="11"/>
  <c r="AF65" i="11"/>
  <c r="W65" i="11"/>
  <c r="M65" i="11"/>
  <c r="AL64" i="11"/>
  <c r="AL67" i="11" s="1"/>
  <c r="AG64" i="11"/>
  <c r="AF64" i="11"/>
  <c r="M64" i="11"/>
  <c r="AQ63" i="11"/>
  <c r="AN63" i="11"/>
  <c r="AL63" i="11"/>
  <c r="AI63" i="11"/>
  <c r="AJ63" i="11" s="1"/>
  <c r="AE63" i="11"/>
  <c r="L63" i="11"/>
  <c r="K63" i="11"/>
  <c r="AC63" i="11" s="1"/>
  <c r="I63" i="11"/>
  <c r="F63" i="11"/>
  <c r="D63" i="11"/>
  <c r="AL62" i="11"/>
  <c r="AG62" i="11"/>
  <c r="AF62" i="11"/>
  <c r="M62" i="11"/>
  <c r="W62" i="11" s="1"/>
  <c r="AL61" i="11"/>
  <c r="AG61" i="11"/>
  <c r="AF61" i="11"/>
  <c r="M61" i="11"/>
  <c r="AL60" i="11"/>
  <c r="AG60" i="11"/>
  <c r="AF60" i="11"/>
  <c r="Y60" i="11"/>
  <c r="W60" i="11"/>
  <c r="Q60" i="11"/>
  <c r="O60" i="11"/>
  <c r="M60" i="11"/>
  <c r="AB60" i="11" s="1"/>
  <c r="AH60" i="11" s="1"/>
  <c r="AQ59" i="11"/>
  <c r="AN59" i="11"/>
  <c r="AK59" i="11"/>
  <c r="AI59" i="11"/>
  <c r="AJ59" i="11" s="1"/>
  <c r="K59" i="11"/>
  <c r="I59" i="11"/>
  <c r="F59" i="11"/>
  <c r="D59" i="11"/>
  <c r="AL58" i="11"/>
  <c r="AG58" i="11"/>
  <c r="AF58" i="11"/>
  <c r="U58" i="11"/>
  <c r="M58" i="11"/>
  <c r="AL57" i="11"/>
  <c r="AG57" i="11"/>
  <c r="AF57" i="11"/>
  <c r="Y57" i="11"/>
  <c r="W57" i="11"/>
  <c r="O57" i="11"/>
  <c r="M57" i="11"/>
  <c r="AB57" i="11" s="1"/>
  <c r="AH57" i="11" s="1"/>
  <c r="AL56" i="11"/>
  <c r="AL59" i="11" s="1"/>
  <c r="AG56" i="11"/>
  <c r="AF56" i="11"/>
  <c r="AF59" i="11" s="1"/>
  <c r="W56" i="11"/>
  <c r="M56" i="11"/>
  <c r="AQ55" i="11"/>
  <c r="AN55" i="11"/>
  <c r="AL55" i="11"/>
  <c r="AI55" i="11"/>
  <c r="AJ55" i="11" s="1"/>
  <c r="K55" i="11"/>
  <c r="I55" i="11"/>
  <c r="F55" i="11"/>
  <c r="D55" i="11"/>
  <c r="AL54" i="11"/>
  <c r="AG54" i="11"/>
  <c r="AF54" i="11"/>
  <c r="Y54" i="11"/>
  <c r="W54" i="11"/>
  <c r="O54" i="11"/>
  <c r="M54" i="11"/>
  <c r="AB54" i="11" s="1"/>
  <c r="AH54" i="11" s="1"/>
  <c r="AL53" i="11"/>
  <c r="AG53" i="11"/>
  <c r="AF53" i="11"/>
  <c r="AF55" i="11" s="1"/>
  <c r="M53" i="11"/>
  <c r="AL52" i="11"/>
  <c r="AG52" i="11"/>
  <c r="AF52" i="11"/>
  <c r="M52" i="11"/>
  <c r="W52" i="11" s="1"/>
  <c r="AQ51" i="11"/>
  <c r="AN51" i="11"/>
  <c r="AK51" i="11"/>
  <c r="AI51" i="11"/>
  <c r="AJ51" i="11" s="1"/>
  <c r="K51" i="11"/>
  <c r="AE51" i="11" s="1"/>
  <c r="I51" i="11"/>
  <c r="F51" i="11"/>
  <c r="D51" i="11"/>
  <c r="AL50" i="11"/>
  <c r="AG50" i="11"/>
  <c r="AF50" i="11"/>
  <c r="U50" i="11"/>
  <c r="M50" i="11"/>
  <c r="AD50" i="11" s="1"/>
  <c r="AL49" i="11"/>
  <c r="AG49" i="11"/>
  <c r="AF49" i="11"/>
  <c r="M49" i="11"/>
  <c r="W49" i="11" s="1"/>
  <c r="AL48" i="11"/>
  <c r="AG48" i="11"/>
  <c r="AF48" i="11"/>
  <c r="M48" i="11"/>
  <c r="AQ47" i="11"/>
  <c r="AN47" i="11"/>
  <c r="AK47" i="11"/>
  <c r="AI47" i="11"/>
  <c r="AJ47" i="11" s="1"/>
  <c r="AC47" i="11"/>
  <c r="L47" i="11"/>
  <c r="K47" i="11"/>
  <c r="AE47" i="11" s="1"/>
  <c r="I47" i="11"/>
  <c r="F47" i="11"/>
  <c r="D47" i="11"/>
  <c r="AL46" i="11"/>
  <c r="AG46" i="11"/>
  <c r="AF46" i="11"/>
  <c r="AA46" i="11"/>
  <c r="M46" i="11"/>
  <c r="W46" i="11" s="1"/>
  <c r="AL45" i="11"/>
  <c r="AL47" i="11" s="1"/>
  <c r="AG45" i="11"/>
  <c r="AF45" i="11"/>
  <c r="Y45" i="11"/>
  <c r="M45" i="11"/>
  <c r="AA45" i="11" s="1"/>
  <c r="AL44" i="11"/>
  <c r="AG44" i="11"/>
  <c r="AF44" i="11"/>
  <c r="AF47" i="11" s="1"/>
  <c r="AD44" i="11"/>
  <c r="W44" i="11"/>
  <c r="M44" i="11"/>
  <c r="AQ43" i="11"/>
  <c r="AN43" i="11"/>
  <c r="AI43" i="11"/>
  <c r="AJ43" i="11" s="1"/>
  <c r="K43" i="11"/>
  <c r="AE43" i="11" s="1"/>
  <c r="I43" i="11"/>
  <c r="F43" i="11"/>
  <c r="D43" i="11"/>
  <c r="AL42" i="11"/>
  <c r="AG42" i="11"/>
  <c r="AF42" i="11"/>
  <c r="M42" i="11"/>
  <c r="U42" i="11" s="1"/>
  <c r="AL41" i="11"/>
  <c r="AG41" i="11"/>
  <c r="AF41" i="11"/>
  <c r="AD41" i="11"/>
  <c r="AA41" i="11"/>
  <c r="S41" i="11"/>
  <c r="Q41" i="11"/>
  <c r="M41" i="11"/>
  <c r="AB41" i="11" s="1"/>
  <c r="AH41" i="11" s="1"/>
  <c r="AL40" i="11"/>
  <c r="AG40" i="11"/>
  <c r="AF40" i="11"/>
  <c r="AF43" i="11" s="1"/>
  <c r="M40" i="11"/>
  <c r="Y40" i="11" s="1"/>
  <c r="AQ39" i="11"/>
  <c r="AN39" i="11"/>
  <c r="AI39" i="11"/>
  <c r="AJ39" i="11" s="1"/>
  <c r="K39" i="11"/>
  <c r="L39" i="11" s="1"/>
  <c r="I39" i="11"/>
  <c r="F39" i="11"/>
  <c r="D39" i="11"/>
  <c r="AL38" i="11"/>
  <c r="AG38" i="11"/>
  <c r="AF38" i="11"/>
  <c r="AA38" i="11"/>
  <c r="Y38" i="11"/>
  <c r="Q38" i="11"/>
  <c r="O38" i="11"/>
  <c r="M38" i="11"/>
  <c r="AB38" i="11" s="1"/>
  <c r="AH38" i="11" s="1"/>
  <c r="AL37" i="11"/>
  <c r="AG37" i="11"/>
  <c r="AF37" i="11"/>
  <c r="AF39" i="11" s="1"/>
  <c r="M37" i="11"/>
  <c r="AL36" i="11"/>
  <c r="AG36" i="11"/>
  <c r="AF36" i="11"/>
  <c r="M36" i="11"/>
  <c r="AB36" i="11" s="1"/>
  <c r="AH36" i="11" s="1"/>
  <c r="AQ35" i="11"/>
  <c r="AN35" i="11"/>
  <c r="AK35" i="11"/>
  <c r="AI35" i="11"/>
  <c r="AJ35" i="11" s="1"/>
  <c r="K35" i="11"/>
  <c r="I35" i="11"/>
  <c r="F35" i="11"/>
  <c r="D35" i="11"/>
  <c r="AL34" i="11"/>
  <c r="AG34" i="11"/>
  <c r="AF34" i="11"/>
  <c r="U34" i="11"/>
  <c r="M34" i="11"/>
  <c r="AD34" i="11" s="1"/>
  <c r="AL33" i="11"/>
  <c r="AG33" i="11"/>
  <c r="AF33" i="11"/>
  <c r="AD33" i="11"/>
  <c r="M33" i="11"/>
  <c r="U33" i="11" s="1"/>
  <c r="AL32" i="11"/>
  <c r="AG32" i="11"/>
  <c r="AF32" i="11"/>
  <c r="M32" i="11"/>
  <c r="U32" i="11" s="1"/>
  <c r="AQ31" i="11"/>
  <c r="AN31" i="11"/>
  <c r="AI31" i="11"/>
  <c r="AJ31" i="11" s="1"/>
  <c r="K31" i="11"/>
  <c r="I31" i="11"/>
  <c r="F31" i="11"/>
  <c r="D31" i="11"/>
  <c r="AL30" i="11"/>
  <c r="AG30" i="11"/>
  <c r="AF30" i="11"/>
  <c r="M30" i="11"/>
  <c r="AL29" i="11"/>
  <c r="AG29" i="11"/>
  <c r="AF29" i="11"/>
  <c r="M29" i="11"/>
  <c r="AL28" i="11"/>
  <c r="AG28" i="11"/>
  <c r="AF28" i="11"/>
  <c r="AF31" i="11" s="1"/>
  <c r="AD28" i="11"/>
  <c r="AA28" i="11"/>
  <c r="M28" i="11"/>
  <c r="AQ27" i="11"/>
  <c r="AN27" i="11"/>
  <c r="AJ27" i="11"/>
  <c r="AI27" i="11"/>
  <c r="K27" i="11"/>
  <c r="AE27" i="11" s="1"/>
  <c r="I27" i="11"/>
  <c r="F27" i="11"/>
  <c r="D27" i="11"/>
  <c r="AL26" i="11"/>
  <c r="AG26" i="11"/>
  <c r="AF26" i="11"/>
  <c r="U26" i="11"/>
  <c r="M26" i="11"/>
  <c r="AL25" i="11"/>
  <c r="AG25" i="11"/>
  <c r="AF25" i="11"/>
  <c r="M25" i="11"/>
  <c r="AL24" i="11"/>
  <c r="AL27" i="11" s="1"/>
  <c r="AG24" i="11"/>
  <c r="AF24" i="11"/>
  <c r="AF27" i="11" s="1"/>
  <c r="M24" i="11"/>
  <c r="Y24" i="11" s="1"/>
  <c r="AQ23" i="11"/>
  <c r="AN23" i="11"/>
  <c r="AJ23" i="11"/>
  <c r="AI23" i="11"/>
  <c r="K23" i="11"/>
  <c r="L23" i="11" s="1"/>
  <c r="I23" i="11"/>
  <c r="F23" i="11"/>
  <c r="D23" i="11"/>
  <c r="AL22" i="11"/>
  <c r="AG22" i="11"/>
  <c r="AF22" i="11"/>
  <c r="Y22" i="11"/>
  <c r="M22" i="11"/>
  <c r="AL21" i="11"/>
  <c r="AL23" i="11" s="1"/>
  <c r="AG21" i="11"/>
  <c r="AF21" i="11"/>
  <c r="M21" i="11"/>
  <c r="AB21" i="11" s="1"/>
  <c r="AH21" i="11" s="1"/>
  <c r="AL20" i="11"/>
  <c r="AG20" i="11"/>
  <c r="AF20" i="11"/>
  <c r="M20" i="11"/>
  <c r="AQ19" i="11"/>
  <c r="AN19" i="11"/>
  <c r="AK19" i="11"/>
  <c r="AI19" i="11"/>
  <c r="AJ19" i="11" s="1"/>
  <c r="K19" i="11"/>
  <c r="L19" i="11" s="1"/>
  <c r="I19" i="11"/>
  <c r="F19" i="11"/>
  <c r="D19" i="11"/>
  <c r="AL18" i="11"/>
  <c r="AG18" i="11"/>
  <c r="AF18" i="11"/>
  <c r="M18" i="11"/>
  <c r="AD18" i="11" s="1"/>
  <c r="AL17" i="11"/>
  <c r="AL19" i="11" s="1"/>
  <c r="AG17" i="11"/>
  <c r="AF17" i="11"/>
  <c r="AD17" i="11"/>
  <c r="U17" i="11"/>
  <c r="M17" i="11"/>
  <c r="AL16" i="11"/>
  <c r="AG16" i="11"/>
  <c r="AF16" i="11"/>
  <c r="AF19" i="11" s="1"/>
  <c r="U16" i="11"/>
  <c r="M16" i="11"/>
  <c r="AQ15" i="11"/>
  <c r="AN15" i="11"/>
  <c r="AI15" i="11"/>
  <c r="AJ15" i="11" s="1"/>
  <c r="K15" i="11"/>
  <c r="I15" i="11"/>
  <c r="F15" i="11"/>
  <c r="D15" i="11"/>
  <c r="AL14" i="11"/>
  <c r="AG14" i="11"/>
  <c r="AF14" i="11"/>
  <c r="M14" i="11"/>
  <c r="AL13" i="11"/>
  <c r="AG13" i="11"/>
  <c r="AF13" i="11"/>
  <c r="M13" i="11"/>
  <c r="AL12" i="11"/>
  <c r="AL15" i="11" s="1"/>
  <c r="AG12" i="11"/>
  <c r="AF12" i="11"/>
  <c r="AF15" i="11" s="1"/>
  <c r="AA12" i="11"/>
  <c r="Y12" i="11"/>
  <c r="O12" i="11"/>
  <c r="M12" i="11"/>
  <c r="AB12" i="11" s="1"/>
  <c r="AH12" i="11" s="1"/>
  <c r="AQ11" i="11"/>
  <c r="AN11" i="11"/>
  <c r="AJ11" i="11"/>
  <c r="AI11" i="11"/>
  <c r="K11" i="11"/>
  <c r="AE11" i="11" s="1"/>
  <c r="I11" i="11"/>
  <c r="F11" i="11"/>
  <c r="D11" i="11"/>
  <c r="AL10" i="11"/>
  <c r="AG10" i="11"/>
  <c r="AF10" i="11"/>
  <c r="M10" i="11"/>
  <c r="U10" i="11" s="1"/>
  <c r="AL9" i="11"/>
  <c r="AG9" i="11"/>
  <c r="AF9" i="11"/>
  <c r="AA9" i="11"/>
  <c r="Y9" i="11"/>
  <c r="O9" i="11"/>
  <c r="M9" i="11"/>
  <c r="AB9" i="11" s="1"/>
  <c r="AH9" i="11" s="1"/>
  <c r="AL8" i="11"/>
  <c r="AL11" i="11" s="1"/>
  <c r="AG8" i="11"/>
  <c r="AF8" i="11"/>
  <c r="M8" i="11"/>
  <c r="AQ7" i="11"/>
  <c r="AN7" i="11"/>
  <c r="AL7" i="11"/>
  <c r="AJ7" i="11"/>
  <c r="AI7" i="11"/>
  <c r="K7" i="11"/>
  <c r="I7" i="11"/>
  <c r="F7" i="11"/>
  <c r="D7" i="11"/>
  <c r="AL6" i="11"/>
  <c r="AG6" i="11"/>
  <c r="AF6" i="11"/>
  <c r="AA6" i="11"/>
  <c r="Y6" i="11"/>
  <c r="O6" i="11"/>
  <c r="M6" i="11"/>
  <c r="AB6" i="11" s="1"/>
  <c r="AH6" i="11" s="1"/>
  <c r="AL5" i="11"/>
  <c r="AG5" i="11"/>
  <c r="AF5" i="11"/>
  <c r="AF7" i="11" s="1"/>
  <c r="M5" i="11"/>
  <c r="Y5" i="11" s="1"/>
  <c r="AL4" i="11"/>
  <c r="AG4" i="11"/>
  <c r="AF4" i="11"/>
  <c r="M4" i="11"/>
  <c r="AQ127" i="15"/>
  <c r="AN127" i="15"/>
  <c r="AI127" i="15"/>
  <c r="K127" i="15"/>
  <c r="I127" i="15"/>
  <c r="F127" i="15"/>
  <c r="D127" i="15"/>
  <c r="AL126" i="15"/>
  <c r="AG126" i="15"/>
  <c r="AF126" i="15"/>
  <c r="Q126" i="15"/>
  <c r="M126" i="15"/>
  <c r="Y126" i="15" s="1"/>
  <c r="AL125" i="15"/>
  <c r="AG125" i="15"/>
  <c r="AF125" i="15"/>
  <c r="S125" i="15"/>
  <c r="O125" i="15"/>
  <c r="M125" i="15"/>
  <c r="AB125" i="15" s="1"/>
  <c r="AH125" i="15" s="1"/>
  <c r="AL124" i="15"/>
  <c r="AG124" i="15"/>
  <c r="AF124" i="15"/>
  <c r="U124" i="15"/>
  <c r="M124" i="15"/>
  <c r="AQ123" i="15"/>
  <c r="AN123" i="15"/>
  <c r="AI123" i="15"/>
  <c r="AJ123" i="15" s="1"/>
  <c r="K123" i="15"/>
  <c r="I123" i="15"/>
  <c r="F123" i="15"/>
  <c r="D123" i="15"/>
  <c r="AL122" i="15"/>
  <c r="AG122" i="15"/>
  <c r="AF122" i="15"/>
  <c r="AD122" i="15"/>
  <c r="W122" i="15"/>
  <c r="S122" i="15"/>
  <c r="M122" i="15"/>
  <c r="U122" i="15" s="1"/>
  <c r="AL121" i="15"/>
  <c r="AG121" i="15"/>
  <c r="AF121" i="15"/>
  <c r="AB121" i="15"/>
  <c r="AH121" i="15" s="1"/>
  <c r="Y121" i="15"/>
  <c r="M121" i="15"/>
  <c r="AL120" i="15"/>
  <c r="AG120" i="15"/>
  <c r="AF120" i="15"/>
  <c r="AF123" i="15" s="1"/>
  <c r="Y120" i="15"/>
  <c r="W120" i="15"/>
  <c r="M120" i="15"/>
  <c r="AQ119" i="15"/>
  <c r="AN119" i="15"/>
  <c r="AK119" i="15"/>
  <c r="AJ119" i="15"/>
  <c r="AI119" i="15"/>
  <c r="K119" i="15"/>
  <c r="I119" i="15"/>
  <c r="F119" i="15"/>
  <c r="D119" i="15"/>
  <c r="AL118" i="15"/>
  <c r="AG118" i="15"/>
  <c r="AF118" i="15"/>
  <c r="AB118" i="15"/>
  <c r="AH118" i="15" s="1"/>
  <c r="AA118" i="15"/>
  <c r="U118" i="15"/>
  <c r="S118" i="15"/>
  <c r="Q118" i="15"/>
  <c r="M118" i="15"/>
  <c r="AL117" i="15"/>
  <c r="AG117" i="15"/>
  <c r="AF117" i="15"/>
  <c r="W117" i="15"/>
  <c r="M117" i="15"/>
  <c r="AL116" i="15"/>
  <c r="AG116" i="15"/>
  <c r="AF116" i="15"/>
  <c r="AF119" i="15" s="1"/>
  <c r="W116" i="15"/>
  <c r="M116" i="15"/>
  <c r="AB116" i="15" s="1"/>
  <c r="AH116" i="15" s="1"/>
  <c r="AQ115" i="15"/>
  <c r="AN115" i="15"/>
  <c r="AI115" i="15"/>
  <c r="AJ115" i="15" s="1"/>
  <c r="K115" i="15"/>
  <c r="AE115" i="15" s="1"/>
  <c r="I115" i="15"/>
  <c r="F115" i="15"/>
  <c r="D115" i="15"/>
  <c r="AL114" i="15"/>
  <c r="AG114" i="15"/>
  <c r="AF114" i="15"/>
  <c r="M114" i="15"/>
  <c r="AL113" i="15"/>
  <c r="AG113" i="15"/>
  <c r="AF113" i="15"/>
  <c r="AD113" i="15"/>
  <c r="M113" i="15"/>
  <c r="AL112" i="15"/>
  <c r="AL115" i="15" s="1"/>
  <c r="AG112" i="15"/>
  <c r="AF112" i="15"/>
  <c r="S112" i="15"/>
  <c r="M112" i="15"/>
  <c r="AD112" i="15" s="1"/>
  <c r="AQ111" i="15"/>
  <c r="AN111" i="15"/>
  <c r="AK111" i="15"/>
  <c r="AI111" i="15"/>
  <c r="AJ111" i="15" s="1"/>
  <c r="M111" i="15"/>
  <c r="K111" i="15"/>
  <c r="L111" i="15" s="1"/>
  <c r="I111" i="15"/>
  <c r="F111" i="15"/>
  <c r="D111" i="15"/>
  <c r="AL110" i="15"/>
  <c r="AG110" i="15"/>
  <c r="AF110" i="15"/>
  <c r="AD110" i="15"/>
  <c r="AB110" i="15"/>
  <c r="AH110" i="15" s="1"/>
  <c r="U110" i="15"/>
  <c r="Q110" i="15"/>
  <c r="M110" i="15"/>
  <c r="O110" i="15" s="1"/>
  <c r="AL109" i="15"/>
  <c r="AG109" i="15"/>
  <c r="AF109" i="15"/>
  <c r="AB109" i="15"/>
  <c r="AH109" i="15" s="1"/>
  <c r="AA109" i="15"/>
  <c r="M109" i="15"/>
  <c r="AL108" i="15"/>
  <c r="AG108" i="15"/>
  <c r="AF108" i="15"/>
  <c r="AF111" i="15" s="1"/>
  <c r="AB108" i="15"/>
  <c r="AH108" i="15" s="1"/>
  <c r="Q108" i="15"/>
  <c r="M108" i="15"/>
  <c r="AA108" i="15" s="1"/>
  <c r="AQ107" i="15"/>
  <c r="AN107" i="15"/>
  <c r="AJ107" i="15"/>
  <c r="AI107" i="15"/>
  <c r="K107" i="15"/>
  <c r="I107" i="15"/>
  <c r="F107" i="15"/>
  <c r="D107" i="15"/>
  <c r="AL106" i="15"/>
  <c r="AG106" i="15"/>
  <c r="AF106" i="15"/>
  <c r="O106" i="15"/>
  <c r="M106" i="15"/>
  <c r="AL105" i="15"/>
  <c r="AG105" i="15"/>
  <c r="AF105" i="15"/>
  <c r="M105" i="15"/>
  <c r="AL104" i="15"/>
  <c r="AG104" i="15"/>
  <c r="AF104" i="15"/>
  <c r="M104" i="15"/>
  <c r="AQ103" i="15"/>
  <c r="AN103" i="15"/>
  <c r="AI103" i="15"/>
  <c r="AJ103" i="15" s="1"/>
  <c r="AE103" i="15"/>
  <c r="K103" i="15"/>
  <c r="I103" i="15"/>
  <c r="F103" i="15"/>
  <c r="D103" i="15"/>
  <c r="AL102" i="15"/>
  <c r="AG102" i="15"/>
  <c r="AF102" i="15"/>
  <c r="AD102" i="15"/>
  <c r="AB102" i="15"/>
  <c r="AH102" i="15" s="1"/>
  <c r="O102" i="15"/>
  <c r="M102" i="15"/>
  <c r="Y102" i="15" s="1"/>
  <c r="AL101" i="15"/>
  <c r="AG101" i="15"/>
  <c r="AF101" i="15"/>
  <c r="U101" i="15"/>
  <c r="M101" i="15"/>
  <c r="AL100" i="15"/>
  <c r="AG100" i="15"/>
  <c r="AF100" i="15"/>
  <c r="M100" i="15"/>
  <c r="AQ99" i="15"/>
  <c r="AN99" i="15"/>
  <c r="AI99" i="15"/>
  <c r="AJ99" i="15" s="1"/>
  <c r="K99" i="15"/>
  <c r="I99" i="15"/>
  <c r="F99" i="15"/>
  <c r="D99" i="15"/>
  <c r="AL98" i="15"/>
  <c r="AG98" i="15"/>
  <c r="AF98" i="15"/>
  <c r="AB98" i="15"/>
  <c r="AH98" i="15" s="1"/>
  <c r="AA98" i="15"/>
  <c r="U98" i="15"/>
  <c r="S98" i="15"/>
  <c r="Q98" i="15"/>
  <c r="M98" i="15"/>
  <c r="AL97" i="15"/>
  <c r="AG97" i="15"/>
  <c r="AF97" i="15"/>
  <c r="Y97" i="15"/>
  <c r="W97" i="15"/>
  <c r="M97" i="15"/>
  <c r="AL96" i="15"/>
  <c r="AL99" i="15" s="1"/>
  <c r="AG96" i="15"/>
  <c r="AF96" i="15"/>
  <c r="AD96" i="15"/>
  <c r="M96" i="15"/>
  <c r="W96" i="15" s="1"/>
  <c r="AQ95" i="15"/>
  <c r="AN95" i="15"/>
  <c r="AI95" i="15"/>
  <c r="AJ95" i="15" s="1"/>
  <c r="AF95" i="15"/>
  <c r="K95" i="15"/>
  <c r="I95" i="15"/>
  <c r="F95" i="15"/>
  <c r="D95" i="15"/>
  <c r="AL94" i="15"/>
  <c r="AG94" i="15"/>
  <c r="AF94" i="15"/>
  <c r="M94" i="15"/>
  <c r="AL93" i="15"/>
  <c r="AG93" i="15"/>
  <c r="AF93" i="15"/>
  <c r="M93" i="15"/>
  <c r="AD93" i="15" s="1"/>
  <c r="AL92" i="15"/>
  <c r="AG92" i="15"/>
  <c r="AF92" i="15"/>
  <c r="AD92" i="15"/>
  <c r="W92" i="15"/>
  <c r="M92" i="15"/>
  <c r="U92" i="15" s="1"/>
  <c r="AQ91" i="15"/>
  <c r="AN91" i="15"/>
  <c r="AI91" i="15"/>
  <c r="AJ91" i="15" s="1"/>
  <c r="K91" i="15"/>
  <c r="I91" i="15"/>
  <c r="F91" i="15"/>
  <c r="D91" i="15"/>
  <c r="AL90" i="15"/>
  <c r="AG90" i="15"/>
  <c r="AF90" i="15"/>
  <c r="AD90" i="15"/>
  <c r="AB90" i="15"/>
  <c r="AH90" i="15" s="1"/>
  <c r="Y90" i="15"/>
  <c r="U90" i="15"/>
  <c r="Q90" i="15"/>
  <c r="O90" i="15"/>
  <c r="M90" i="15"/>
  <c r="AL89" i="15"/>
  <c r="AG89" i="15"/>
  <c r="AF89" i="15"/>
  <c r="AD89" i="15"/>
  <c r="AA89" i="15"/>
  <c r="U89" i="15"/>
  <c r="M89" i="15"/>
  <c r="S89" i="15" s="1"/>
  <c r="AL88" i="15"/>
  <c r="AG88" i="15"/>
  <c r="AF88" i="15"/>
  <c r="AB88" i="15"/>
  <c r="AH88" i="15" s="1"/>
  <c r="M88" i="15"/>
  <c r="AQ87" i="15"/>
  <c r="AN87" i="15"/>
  <c r="AK87" i="15"/>
  <c r="AJ87" i="15"/>
  <c r="AI87" i="15"/>
  <c r="L87" i="15"/>
  <c r="K87" i="15"/>
  <c r="AE87" i="15" s="1"/>
  <c r="I87" i="15"/>
  <c r="F87" i="15"/>
  <c r="D87" i="15"/>
  <c r="AL86" i="15"/>
  <c r="AG86" i="15"/>
  <c r="AF86" i="15"/>
  <c r="AD86" i="15"/>
  <c r="M86" i="15"/>
  <c r="AL85" i="15"/>
  <c r="AG85" i="15"/>
  <c r="AF85" i="15"/>
  <c r="M85" i="15"/>
  <c r="Y85" i="15" s="1"/>
  <c r="AL84" i="15"/>
  <c r="AL87" i="15" s="1"/>
  <c r="AG84" i="15"/>
  <c r="AF84" i="15"/>
  <c r="AF87" i="15" s="1"/>
  <c r="AD84" i="15"/>
  <c r="AA84" i="15"/>
  <c r="S84" i="15"/>
  <c r="Q84" i="15"/>
  <c r="O84" i="15"/>
  <c r="M84" i="15"/>
  <c r="AB84" i="15" s="1"/>
  <c r="AH84" i="15" s="1"/>
  <c r="AQ83" i="15"/>
  <c r="AN83" i="15"/>
  <c r="AI83" i="15"/>
  <c r="AJ83" i="15" s="1"/>
  <c r="K83" i="15"/>
  <c r="I83" i="15"/>
  <c r="F83" i="15"/>
  <c r="D83" i="15"/>
  <c r="AL82" i="15"/>
  <c r="AG82" i="15"/>
  <c r="AF82" i="15"/>
  <c r="M82" i="15"/>
  <c r="AL81" i="15"/>
  <c r="AG81" i="15"/>
  <c r="AF81" i="15"/>
  <c r="AA81" i="15"/>
  <c r="Y81" i="15"/>
  <c r="W81" i="15"/>
  <c r="S81" i="15"/>
  <c r="Q81" i="15"/>
  <c r="M81" i="15"/>
  <c r="AB81" i="15" s="1"/>
  <c r="AH81" i="15" s="1"/>
  <c r="AL80" i="15"/>
  <c r="AG80" i="15"/>
  <c r="AF80" i="15"/>
  <c r="M80" i="15"/>
  <c r="AQ79" i="15"/>
  <c r="AN79" i="15"/>
  <c r="AI79" i="15"/>
  <c r="AJ79" i="15" s="1"/>
  <c r="K79" i="15"/>
  <c r="AE79" i="15" s="1"/>
  <c r="I79" i="15"/>
  <c r="F79" i="15"/>
  <c r="D79" i="15"/>
  <c r="AL78" i="15"/>
  <c r="AG78" i="15"/>
  <c r="AF78" i="15"/>
  <c r="AA78" i="15"/>
  <c r="Y78" i="15"/>
  <c r="O78" i="15"/>
  <c r="M78" i="15"/>
  <c r="AB78" i="15" s="1"/>
  <c r="AH78" i="15" s="1"/>
  <c r="AL77" i="15"/>
  <c r="AG77" i="15"/>
  <c r="AF77" i="15"/>
  <c r="M77" i="15"/>
  <c r="AL76" i="15"/>
  <c r="AG76" i="15"/>
  <c r="AF76" i="15"/>
  <c r="W76" i="15"/>
  <c r="M76" i="15"/>
  <c r="AD76" i="15" s="1"/>
  <c r="AQ75" i="15"/>
  <c r="AN75" i="15"/>
  <c r="AI75" i="15"/>
  <c r="AJ75" i="15" s="1"/>
  <c r="AE75" i="15"/>
  <c r="AC75" i="15"/>
  <c r="K75" i="15"/>
  <c r="L75" i="15" s="1"/>
  <c r="I75" i="15"/>
  <c r="F75" i="15"/>
  <c r="D75" i="15"/>
  <c r="AL74" i="15"/>
  <c r="AG74" i="15"/>
  <c r="AF74" i="15"/>
  <c r="AD74" i="15"/>
  <c r="AB74" i="15"/>
  <c r="AH74" i="15" s="1"/>
  <c r="U74" i="15"/>
  <c r="Q74" i="15"/>
  <c r="M74" i="15"/>
  <c r="O74" i="15" s="1"/>
  <c r="AL73" i="15"/>
  <c r="AG73" i="15"/>
  <c r="AF73" i="15"/>
  <c r="M73" i="15"/>
  <c r="AL72" i="15"/>
  <c r="AG72" i="15"/>
  <c r="AF72" i="15"/>
  <c r="AF75" i="15" s="1"/>
  <c r="AB72" i="15"/>
  <c r="AH72" i="15" s="1"/>
  <c r="Q72" i="15"/>
  <c r="M72" i="15"/>
  <c r="AA72" i="15" s="1"/>
  <c r="AQ71" i="15"/>
  <c r="AN71" i="15"/>
  <c r="AK71" i="15"/>
  <c r="AI71" i="15"/>
  <c r="AJ71" i="15" s="1"/>
  <c r="L71" i="15"/>
  <c r="K71" i="15"/>
  <c r="AE71" i="15" s="1"/>
  <c r="I71" i="15"/>
  <c r="F71" i="15"/>
  <c r="D71" i="15"/>
  <c r="AL70" i="15"/>
  <c r="AG70" i="15"/>
  <c r="AF70" i="15"/>
  <c r="AD70" i="15"/>
  <c r="W70" i="15"/>
  <c r="M70" i="15"/>
  <c r="AL69" i="15"/>
  <c r="AG69" i="15"/>
  <c r="AF69" i="15"/>
  <c r="M69" i="15"/>
  <c r="AL68" i="15"/>
  <c r="AG68" i="15"/>
  <c r="AF68" i="15"/>
  <c r="AF71" i="15" s="1"/>
  <c r="AA68" i="15"/>
  <c r="Y68" i="15"/>
  <c r="O68" i="15"/>
  <c r="M68" i="15"/>
  <c r="AB68" i="15" s="1"/>
  <c r="AH68" i="15" s="1"/>
  <c r="AQ67" i="15"/>
  <c r="AN67" i="15"/>
  <c r="AJ67" i="15"/>
  <c r="AI67" i="15"/>
  <c r="K67" i="15"/>
  <c r="AK67" i="15" s="1"/>
  <c r="I67" i="15"/>
  <c r="F67" i="15"/>
  <c r="D67" i="15"/>
  <c r="AL66" i="15"/>
  <c r="AG66" i="15"/>
  <c r="AF66" i="15"/>
  <c r="W66" i="15"/>
  <c r="O66" i="15"/>
  <c r="M66" i="15"/>
  <c r="AL65" i="15"/>
  <c r="AG65" i="15"/>
  <c r="AF65" i="15"/>
  <c r="M65" i="15"/>
  <c r="AL64" i="15"/>
  <c r="AL67" i="15" s="1"/>
  <c r="AG64" i="15"/>
  <c r="AF64" i="15"/>
  <c r="AD64" i="15"/>
  <c r="M64" i="15"/>
  <c r="AQ63" i="15"/>
  <c r="AN63" i="15"/>
  <c r="AK63" i="15"/>
  <c r="AI63" i="15"/>
  <c r="AJ63" i="15" s="1"/>
  <c r="AE63" i="15"/>
  <c r="AC63" i="15"/>
  <c r="K63" i="15"/>
  <c r="L63" i="15" s="1"/>
  <c r="I63" i="15"/>
  <c r="F63" i="15"/>
  <c r="D63" i="15"/>
  <c r="AL62" i="15"/>
  <c r="AG62" i="15"/>
  <c r="AF62" i="15"/>
  <c r="M62" i="15"/>
  <c r="AL61" i="15"/>
  <c r="AG61" i="15"/>
  <c r="AF61" i="15"/>
  <c r="AD61" i="15"/>
  <c r="AB61" i="15"/>
  <c r="AH61" i="15" s="1"/>
  <c r="AA61" i="15"/>
  <c r="U61" i="15"/>
  <c r="S61" i="15"/>
  <c r="M61" i="15"/>
  <c r="O61" i="15" s="1"/>
  <c r="AL60" i="15"/>
  <c r="AG60" i="15"/>
  <c r="AF60" i="15"/>
  <c r="AF63" i="15" s="1"/>
  <c r="AB60" i="15"/>
  <c r="AH60" i="15" s="1"/>
  <c r="AA60" i="15"/>
  <c r="U60" i="15"/>
  <c r="Q60" i="15"/>
  <c r="M60" i="15"/>
  <c r="S60" i="15" s="1"/>
  <c r="AQ59" i="15"/>
  <c r="AN59" i="15"/>
  <c r="AK59" i="15"/>
  <c r="AJ59" i="15"/>
  <c r="AI59" i="15"/>
  <c r="L59" i="15"/>
  <c r="K59" i="15"/>
  <c r="AE59" i="15" s="1"/>
  <c r="I59" i="15"/>
  <c r="F59" i="15"/>
  <c r="D59" i="15"/>
  <c r="AL58" i="15"/>
  <c r="AG58" i="15"/>
  <c r="AF58" i="15"/>
  <c r="M58" i="15"/>
  <c r="AL57" i="15"/>
  <c r="AG57" i="15"/>
  <c r="AF57" i="15"/>
  <c r="M57" i="15"/>
  <c r="AL56" i="15"/>
  <c r="AL59" i="15" s="1"/>
  <c r="AG56" i="15"/>
  <c r="AF56" i="15"/>
  <c r="AD56" i="15"/>
  <c r="AA56" i="15"/>
  <c r="Y56" i="15"/>
  <c r="W56" i="15"/>
  <c r="S56" i="15"/>
  <c r="Q56" i="15"/>
  <c r="O56" i="15"/>
  <c r="M56" i="15"/>
  <c r="AB56" i="15" s="1"/>
  <c r="AH56" i="15" s="1"/>
  <c r="AQ55" i="15"/>
  <c r="AN55" i="15"/>
  <c r="AJ55" i="15"/>
  <c r="AI55" i="15"/>
  <c r="K55" i="15"/>
  <c r="AK55" i="15" s="1"/>
  <c r="I55" i="15"/>
  <c r="F55" i="15"/>
  <c r="D55" i="15"/>
  <c r="AL54" i="15"/>
  <c r="AG54" i="15"/>
  <c r="AF54" i="15"/>
  <c r="AF55" i="15" s="1"/>
  <c r="AB54" i="15"/>
  <c r="AH54" i="15" s="1"/>
  <c r="AA54" i="15"/>
  <c r="U54" i="15"/>
  <c r="S54" i="15"/>
  <c r="M54" i="15"/>
  <c r="Q54" i="15" s="1"/>
  <c r="AL53" i="15"/>
  <c r="AG53" i="15"/>
  <c r="AF53" i="15"/>
  <c r="AA53" i="15"/>
  <c r="Y53" i="15"/>
  <c r="O53" i="15"/>
  <c r="M53" i="15"/>
  <c r="AB53" i="15" s="1"/>
  <c r="AH53" i="15" s="1"/>
  <c r="AL52" i="15"/>
  <c r="AL55" i="15" s="1"/>
  <c r="AG52" i="15"/>
  <c r="AF52" i="15"/>
  <c r="M52" i="15"/>
  <c r="AQ51" i="15"/>
  <c r="AN51" i="15"/>
  <c r="AI51" i="15"/>
  <c r="AJ51" i="15" s="1"/>
  <c r="K51" i="15"/>
  <c r="I51" i="15"/>
  <c r="F51" i="15"/>
  <c r="D51" i="15"/>
  <c r="AL50" i="15"/>
  <c r="AG50" i="15"/>
  <c r="AF50" i="15"/>
  <c r="W50" i="15"/>
  <c r="M50" i="15"/>
  <c r="AL49" i="15"/>
  <c r="AG49" i="15"/>
  <c r="AF49" i="15"/>
  <c r="AD49" i="15"/>
  <c r="M49" i="15"/>
  <c r="AL48" i="15"/>
  <c r="AL51" i="15" s="1"/>
  <c r="AG48" i="15"/>
  <c r="AF48" i="15"/>
  <c r="M48" i="15"/>
  <c r="AQ47" i="15"/>
  <c r="AN47" i="15"/>
  <c r="AK47" i="15"/>
  <c r="AI47" i="15"/>
  <c r="AJ47" i="15" s="1"/>
  <c r="K47" i="15"/>
  <c r="L47" i="15" s="1"/>
  <c r="I47" i="15"/>
  <c r="F47" i="15"/>
  <c r="D47" i="15"/>
  <c r="AL46" i="15"/>
  <c r="AG46" i="15"/>
  <c r="AF46" i="15"/>
  <c r="AD46" i="15"/>
  <c r="AB46" i="15"/>
  <c r="AH46" i="15" s="1"/>
  <c r="Y46" i="15"/>
  <c r="U46" i="15"/>
  <c r="O46" i="15"/>
  <c r="M46" i="15"/>
  <c r="Q46" i="15" s="1"/>
  <c r="AL45" i="15"/>
  <c r="AL47" i="15" s="1"/>
  <c r="AG45" i="15"/>
  <c r="AF45" i="15"/>
  <c r="M45" i="15"/>
  <c r="AL44" i="15"/>
  <c r="AG44" i="15"/>
  <c r="AF44" i="15"/>
  <c r="AF47" i="15" s="1"/>
  <c r="S44" i="15"/>
  <c r="Q44" i="15"/>
  <c r="M44" i="15"/>
  <c r="AB44" i="15" s="1"/>
  <c r="AH44" i="15" s="1"/>
  <c r="AQ43" i="15"/>
  <c r="AN43" i="15"/>
  <c r="AJ43" i="15"/>
  <c r="AI43" i="15"/>
  <c r="AC43" i="15"/>
  <c r="K43" i="15"/>
  <c r="I43" i="15"/>
  <c r="F43" i="15"/>
  <c r="D43" i="15"/>
  <c r="AL42" i="15"/>
  <c r="AG42" i="15"/>
  <c r="AF42" i="15"/>
  <c r="M42" i="15"/>
  <c r="AD42" i="15" s="1"/>
  <c r="AL41" i="15"/>
  <c r="AG41" i="15"/>
  <c r="AF41" i="15"/>
  <c r="U41" i="15"/>
  <c r="M41" i="15"/>
  <c r="Y41" i="15" s="1"/>
  <c r="AL40" i="15"/>
  <c r="AG40" i="15"/>
  <c r="AF40" i="15"/>
  <c r="AF43" i="15" s="1"/>
  <c r="M40" i="15"/>
  <c r="AQ39" i="15"/>
  <c r="AN39" i="15"/>
  <c r="AI39" i="15"/>
  <c r="AJ39" i="15" s="1"/>
  <c r="K39" i="15"/>
  <c r="AK39" i="15" s="1"/>
  <c r="I39" i="15"/>
  <c r="F39" i="15"/>
  <c r="D39" i="15"/>
  <c r="AL38" i="15"/>
  <c r="AG38" i="15"/>
  <c r="AF38" i="15"/>
  <c r="M38" i="15"/>
  <c r="AL37" i="15"/>
  <c r="AG37" i="15"/>
  <c r="AF37" i="15"/>
  <c r="AD37" i="15"/>
  <c r="M37" i="15"/>
  <c r="W37" i="15" s="1"/>
  <c r="AL36" i="15"/>
  <c r="AG36" i="15"/>
  <c r="AF36" i="15"/>
  <c r="AA36" i="15"/>
  <c r="U36" i="15"/>
  <c r="M36" i="15"/>
  <c r="S36" i="15" s="1"/>
  <c r="AQ35" i="15"/>
  <c r="AN35" i="15"/>
  <c r="AK35" i="15"/>
  <c r="AI35" i="15"/>
  <c r="AJ35" i="15" s="1"/>
  <c r="K35" i="15"/>
  <c r="AE35" i="15" s="1"/>
  <c r="I35" i="15"/>
  <c r="F35" i="15"/>
  <c r="D35" i="15"/>
  <c r="AL34" i="15"/>
  <c r="AG34" i="15"/>
  <c r="AF34" i="15"/>
  <c r="M34" i="15"/>
  <c r="W34" i="15" s="1"/>
  <c r="AL33" i="15"/>
  <c r="AG33" i="15"/>
  <c r="AF33" i="15"/>
  <c r="M33" i="15"/>
  <c r="AL32" i="15"/>
  <c r="AL35" i="15" s="1"/>
  <c r="AG32" i="15"/>
  <c r="AF32" i="15"/>
  <c r="AD32" i="15"/>
  <c r="AA32" i="15"/>
  <c r="Y32" i="15"/>
  <c r="W32" i="15"/>
  <c r="S32" i="15"/>
  <c r="Q32" i="15"/>
  <c r="M32" i="15"/>
  <c r="AB32" i="15" s="1"/>
  <c r="AH32" i="15" s="1"/>
  <c r="AQ31" i="15"/>
  <c r="AN31" i="15"/>
  <c r="AK31" i="15"/>
  <c r="AI31" i="15"/>
  <c r="AJ31" i="15" s="1"/>
  <c r="AF31" i="15"/>
  <c r="K31" i="15"/>
  <c r="AE31" i="15" s="1"/>
  <c r="I31" i="15"/>
  <c r="F31" i="15"/>
  <c r="D31" i="15"/>
  <c r="AL30" i="15"/>
  <c r="AG30" i="15"/>
  <c r="AF30" i="15"/>
  <c r="M30" i="15"/>
  <c r="AA30" i="15" s="1"/>
  <c r="AL29" i="15"/>
  <c r="AG29" i="15"/>
  <c r="AF29" i="15"/>
  <c r="M29" i="15"/>
  <c r="AL28" i="15"/>
  <c r="AG28" i="15"/>
  <c r="AF28" i="15"/>
  <c r="Q28" i="15"/>
  <c r="M28" i="15"/>
  <c r="AQ27" i="15"/>
  <c r="AN27" i="15"/>
  <c r="AI27" i="15"/>
  <c r="AJ27" i="15" s="1"/>
  <c r="L27" i="15"/>
  <c r="K27" i="15"/>
  <c r="AE27" i="15" s="1"/>
  <c r="I27" i="15"/>
  <c r="F27" i="15"/>
  <c r="D27" i="15"/>
  <c r="AL26" i="15"/>
  <c r="AG26" i="15"/>
  <c r="AF26" i="15"/>
  <c r="M26" i="15"/>
  <c r="AL25" i="15"/>
  <c r="AG25" i="15"/>
  <c r="AF25" i="15"/>
  <c r="AF27" i="15" s="1"/>
  <c r="Q25" i="15"/>
  <c r="M25" i="15"/>
  <c r="AL24" i="15"/>
  <c r="AL27" i="15" s="1"/>
  <c r="AG24" i="15"/>
  <c r="AF24" i="15"/>
  <c r="O24" i="15"/>
  <c r="M24" i="15"/>
  <c r="AQ23" i="15"/>
  <c r="AN23" i="15"/>
  <c r="AI23" i="15"/>
  <c r="AJ23" i="15" s="1"/>
  <c r="K23" i="15"/>
  <c r="AE23" i="15" s="1"/>
  <c r="I23" i="15"/>
  <c r="F23" i="15"/>
  <c r="D23" i="15"/>
  <c r="AL22" i="15"/>
  <c r="AG22" i="15"/>
  <c r="AF22" i="15"/>
  <c r="W22" i="15"/>
  <c r="Q22" i="15"/>
  <c r="O22" i="15"/>
  <c r="M22" i="15"/>
  <c r="AL21" i="15"/>
  <c r="AG21" i="15"/>
  <c r="AF21" i="15"/>
  <c r="M21" i="15"/>
  <c r="AL20" i="15"/>
  <c r="AG20" i="15"/>
  <c r="AF20" i="15"/>
  <c r="U20" i="15"/>
  <c r="S20" i="15"/>
  <c r="M20" i="15"/>
  <c r="AA20" i="15" s="1"/>
  <c r="AQ19" i="15"/>
  <c r="AN19" i="15"/>
  <c r="AK19" i="15"/>
  <c r="AJ19" i="15"/>
  <c r="AI19" i="15"/>
  <c r="AC19" i="15"/>
  <c r="K19" i="15"/>
  <c r="AE19" i="15" s="1"/>
  <c r="I19" i="15"/>
  <c r="F19" i="15"/>
  <c r="D19" i="15"/>
  <c r="AL18" i="15"/>
  <c r="AL19" i="15" s="1"/>
  <c r="AG18" i="15"/>
  <c r="AF18" i="15"/>
  <c r="U18" i="15"/>
  <c r="M18" i="15"/>
  <c r="AD18" i="15" s="1"/>
  <c r="AL17" i="15"/>
  <c r="AG17" i="15"/>
  <c r="AF17" i="15"/>
  <c r="M17" i="15"/>
  <c r="AA17" i="15" s="1"/>
  <c r="AL16" i="15"/>
  <c r="AG16" i="15"/>
  <c r="AF16" i="15"/>
  <c r="AA16" i="15"/>
  <c r="M16" i="15"/>
  <c r="AQ15" i="15"/>
  <c r="AN15" i="15"/>
  <c r="AJ15" i="15"/>
  <c r="AI15" i="15"/>
  <c r="K15" i="15"/>
  <c r="AE15" i="15" s="1"/>
  <c r="I15" i="15"/>
  <c r="F15" i="15"/>
  <c r="D15" i="15"/>
  <c r="AL14" i="15"/>
  <c r="AG14" i="15"/>
  <c r="AF14" i="15"/>
  <c r="M14" i="15"/>
  <c r="U14" i="15" s="1"/>
  <c r="AL13" i="15"/>
  <c r="AG13" i="15"/>
  <c r="AF13" i="15"/>
  <c r="AD13" i="15"/>
  <c r="AA13" i="15"/>
  <c r="Y13" i="15"/>
  <c r="W13" i="15"/>
  <c r="S13" i="15"/>
  <c r="Q13" i="15"/>
  <c r="O13" i="15"/>
  <c r="M13" i="15"/>
  <c r="AB13" i="15" s="1"/>
  <c r="AH13" i="15" s="1"/>
  <c r="AL12" i="15"/>
  <c r="AL15" i="15" s="1"/>
  <c r="AG12" i="15"/>
  <c r="AF12" i="15"/>
  <c r="M12" i="15"/>
  <c r="AQ11" i="15"/>
  <c r="AN11" i="15"/>
  <c r="AI11" i="15"/>
  <c r="AJ11" i="15" s="1"/>
  <c r="K11" i="15"/>
  <c r="L11" i="15" s="1"/>
  <c r="I11" i="15"/>
  <c r="F11" i="15"/>
  <c r="D11" i="15"/>
  <c r="AL10" i="15"/>
  <c r="AG10" i="15"/>
  <c r="AF10" i="15"/>
  <c r="AD10" i="15"/>
  <c r="AA10" i="15"/>
  <c r="Y10" i="15"/>
  <c r="W10" i="15"/>
  <c r="S10" i="15"/>
  <c r="Q10" i="15"/>
  <c r="O10" i="15"/>
  <c r="M10" i="15"/>
  <c r="AB10" i="15" s="1"/>
  <c r="AH10" i="15" s="1"/>
  <c r="AL9" i="15"/>
  <c r="AG9" i="15"/>
  <c r="AF9" i="15"/>
  <c r="AF11" i="15" s="1"/>
  <c r="M9" i="15"/>
  <c r="AB9" i="15" s="1"/>
  <c r="AH9" i="15" s="1"/>
  <c r="AL8" i="15"/>
  <c r="AG8" i="15"/>
  <c r="AF8" i="15"/>
  <c r="M8" i="15"/>
  <c r="AQ7" i="15"/>
  <c r="AN7" i="15"/>
  <c r="AI7" i="15"/>
  <c r="AJ7" i="15" s="1"/>
  <c r="K7" i="15"/>
  <c r="AK7" i="15" s="1"/>
  <c r="I7" i="15"/>
  <c r="F7" i="15"/>
  <c r="D7" i="15"/>
  <c r="AL6" i="15"/>
  <c r="AG6" i="15"/>
  <c r="AF6" i="15"/>
  <c r="Y6" i="15"/>
  <c r="Q6" i="15"/>
  <c r="O6" i="15"/>
  <c r="M6" i="15"/>
  <c r="AB6" i="15" s="1"/>
  <c r="AH6" i="15" s="1"/>
  <c r="AL5" i="15"/>
  <c r="AG5" i="15"/>
  <c r="AF5" i="15"/>
  <c r="AF7" i="15" s="1"/>
  <c r="Y5" i="15"/>
  <c r="W5" i="15"/>
  <c r="Q5" i="15"/>
  <c r="O5" i="15"/>
  <c r="M5" i="15"/>
  <c r="AB5" i="15" s="1"/>
  <c r="AH5" i="15" s="1"/>
  <c r="AL4" i="15"/>
  <c r="AG4" i="15"/>
  <c r="AF4" i="15"/>
  <c r="M4" i="15"/>
  <c r="AA4" i="15" s="1"/>
  <c r="AQ127" i="10"/>
  <c r="AN127" i="10"/>
  <c r="AI127" i="10"/>
  <c r="AE127" i="10"/>
  <c r="K127" i="10"/>
  <c r="I127" i="10"/>
  <c r="F127" i="10"/>
  <c r="D127" i="10"/>
  <c r="AL126" i="10"/>
  <c r="AG126" i="10"/>
  <c r="AF126" i="10"/>
  <c r="M126" i="10"/>
  <c r="AL125" i="10"/>
  <c r="AL127" i="10" s="1"/>
  <c r="AG125" i="10"/>
  <c r="AF125" i="10"/>
  <c r="M125" i="10"/>
  <c r="AD125" i="10" s="1"/>
  <c r="AL124" i="10"/>
  <c r="AG124" i="10"/>
  <c r="AF124" i="10"/>
  <c r="AF127" i="10" s="1"/>
  <c r="AA124" i="10"/>
  <c r="S124" i="10"/>
  <c r="M124" i="10"/>
  <c r="AQ123" i="10"/>
  <c r="AN123" i="10"/>
  <c r="AK123" i="10"/>
  <c r="AI123" i="10"/>
  <c r="AJ123" i="10" s="1"/>
  <c r="AC123" i="10"/>
  <c r="L123" i="10"/>
  <c r="K123" i="10"/>
  <c r="AE123" i="10" s="1"/>
  <c r="I123" i="10"/>
  <c r="F123" i="10"/>
  <c r="D123" i="10"/>
  <c r="AL122" i="10"/>
  <c r="AG122" i="10"/>
  <c r="AF122" i="10"/>
  <c r="M122" i="10"/>
  <c r="U122" i="10" s="1"/>
  <c r="AL121" i="10"/>
  <c r="AG121" i="10"/>
  <c r="AF121" i="10"/>
  <c r="AA121" i="10"/>
  <c r="U121" i="10"/>
  <c r="S121" i="10"/>
  <c r="M121" i="10"/>
  <c r="AL120" i="10"/>
  <c r="AL123" i="10" s="1"/>
  <c r="AG120" i="10"/>
  <c r="AF120" i="10"/>
  <c r="AA120" i="10"/>
  <c r="Y120" i="10"/>
  <c r="W120" i="10"/>
  <c r="O120" i="10"/>
  <c r="M120" i="10"/>
  <c r="AB120" i="10" s="1"/>
  <c r="AH120" i="10" s="1"/>
  <c r="AQ119" i="10"/>
  <c r="AN119" i="10"/>
  <c r="AK119" i="10"/>
  <c r="AJ119" i="10"/>
  <c r="AI119" i="10"/>
  <c r="M119" i="10"/>
  <c r="L119" i="10"/>
  <c r="K119" i="10"/>
  <c r="AE119" i="10" s="1"/>
  <c r="I119" i="10"/>
  <c r="F119" i="10"/>
  <c r="D119" i="10"/>
  <c r="AL118" i="10"/>
  <c r="AG118" i="10"/>
  <c r="AF118" i="10"/>
  <c r="U118" i="10"/>
  <c r="M118" i="10"/>
  <c r="AL117" i="10"/>
  <c r="AG117" i="10"/>
  <c r="AF117" i="10"/>
  <c r="Y117" i="10"/>
  <c r="Q117" i="10"/>
  <c r="O117" i="10"/>
  <c r="M117" i="10"/>
  <c r="AB117" i="10" s="1"/>
  <c r="AH117" i="10" s="1"/>
  <c r="AL116" i="10"/>
  <c r="AG116" i="10"/>
  <c r="AF116" i="10"/>
  <c r="AD116" i="10"/>
  <c r="Y116" i="10"/>
  <c r="W116" i="10"/>
  <c r="Q116" i="10"/>
  <c r="O116" i="10"/>
  <c r="M116" i="10"/>
  <c r="AB116" i="10" s="1"/>
  <c r="AH116" i="10" s="1"/>
  <c r="AQ115" i="10"/>
  <c r="AN115" i="10"/>
  <c r="AJ115" i="10"/>
  <c r="AI115" i="10"/>
  <c r="L115" i="10"/>
  <c r="K115" i="10"/>
  <c r="I115" i="10"/>
  <c r="F115" i="10"/>
  <c r="D115" i="10"/>
  <c r="AL114" i="10"/>
  <c r="AG114" i="10"/>
  <c r="AF114" i="10"/>
  <c r="AA114" i="10"/>
  <c r="Y114" i="10"/>
  <c r="S114" i="10"/>
  <c r="Q114" i="10"/>
  <c r="M114" i="10"/>
  <c r="AD114" i="10" s="1"/>
  <c r="AL113" i="10"/>
  <c r="AG113" i="10"/>
  <c r="AF113" i="10"/>
  <c r="M113" i="10"/>
  <c r="AL112" i="10"/>
  <c r="AG112" i="10"/>
  <c r="AF112" i="10"/>
  <c r="M112" i="10"/>
  <c r="AQ111" i="10"/>
  <c r="AN111" i="10"/>
  <c r="AL111" i="10"/>
  <c r="AI111" i="10"/>
  <c r="AJ111" i="10" s="1"/>
  <c r="K111" i="10"/>
  <c r="I111" i="10"/>
  <c r="F111" i="10"/>
  <c r="D111" i="10"/>
  <c r="AL110" i="10"/>
  <c r="AG110" i="10"/>
  <c r="AF110" i="10"/>
  <c r="AD110" i="10"/>
  <c r="Y110" i="10"/>
  <c r="O110" i="10"/>
  <c r="M110" i="10"/>
  <c r="AB110" i="10" s="1"/>
  <c r="AH110" i="10" s="1"/>
  <c r="AL109" i="10"/>
  <c r="AG109" i="10"/>
  <c r="AF109" i="10"/>
  <c r="M109" i="10"/>
  <c r="AL108" i="10"/>
  <c r="AG108" i="10"/>
  <c r="AF108" i="10"/>
  <c r="M108" i="10"/>
  <c r="AQ107" i="10"/>
  <c r="AN107" i="10"/>
  <c r="AI107" i="10"/>
  <c r="AJ107" i="10" s="1"/>
  <c r="K107" i="10"/>
  <c r="I107" i="10"/>
  <c r="F107" i="10"/>
  <c r="D107" i="10"/>
  <c r="AL106" i="10"/>
  <c r="AG106" i="10"/>
  <c r="AF106" i="10"/>
  <c r="Y106" i="10"/>
  <c r="S106" i="10"/>
  <c r="Q106" i="10"/>
  <c r="M106" i="10"/>
  <c r="AB106" i="10" s="1"/>
  <c r="AH106" i="10" s="1"/>
  <c r="AL105" i="10"/>
  <c r="AG105" i="10"/>
  <c r="AF105" i="10"/>
  <c r="Y105" i="10"/>
  <c r="Q105" i="10"/>
  <c r="O105" i="10"/>
  <c r="M105" i="10"/>
  <c r="AA105" i="10" s="1"/>
  <c r="AL104" i="10"/>
  <c r="AG104" i="10"/>
  <c r="AF104" i="10"/>
  <c r="W104" i="10"/>
  <c r="O104" i="10"/>
  <c r="M104" i="10"/>
  <c r="M107" i="10" s="1"/>
  <c r="X107" i="10" s="1"/>
  <c r="AQ103" i="10"/>
  <c r="AN103" i="10"/>
  <c r="AI103" i="10"/>
  <c r="AJ103" i="10" s="1"/>
  <c r="AE103" i="10"/>
  <c r="K103" i="10"/>
  <c r="I103" i="10"/>
  <c r="F103" i="10"/>
  <c r="D103" i="10"/>
  <c r="AL102" i="10"/>
  <c r="AG102" i="10"/>
  <c r="AF102" i="10"/>
  <c r="M102" i="10"/>
  <c r="AL101" i="10"/>
  <c r="AG101" i="10"/>
  <c r="AF101" i="10"/>
  <c r="O101" i="10"/>
  <c r="M101" i="10"/>
  <c r="AL100" i="10"/>
  <c r="AG100" i="10"/>
  <c r="AF100" i="10"/>
  <c r="M100" i="10"/>
  <c r="AQ99" i="10"/>
  <c r="AN99" i="10"/>
  <c r="AJ99" i="10"/>
  <c r="AI99" i="10"/>
  <c r="K99" i="10"/>
  <c r="AE99" i="10" s="1"/>
  <c r="I99" i="10"/>
  <c r="F99" i="10"/>
  <c r="D99" i="10"/>
  <c r="AL98" i="10"/>
  <c r="AG98" i="10"/>
  <c r="AF98" i="10"/>
  <c r="AD98" i="10"/>
  <c r="O98" i="10"/>
  <c r="M98" i="10"/>
  <c r="Y98" i="10" s="1"/>
  <c r="AL97" i="10"/>
  <c r="AG97" i="10"/>
  <c r="AF97" i="10"/>
  <c r="M97" i="10"/>
  <c r="AL96" i="10"/>
  <c r="AG96" i="10"/>
  <c r="AF96" i="10"/>
  <c r="M96" i="10"/>
  <c r="AQ95" i="10"/>
  <c r="AN95" i="10"/>
  <c r="AI95" i="10"/>
  <c r="AJ95" i="10" s="1"/>
  <c r="K95" i="10"/>
  <c r="I95" i="10"/>
  <c r="F95" i="10"/>
  <c r="D95" i="10"/>
  <c r="AL94" i="10"/>
  <c r="AG94" i="10"/>
  <c r="AF94" i="10"/>
  <c r="M94" i="10"/>
  <c r="AL93" i="10"/>
  <c r="AG93" i="10"/>
  <c r="AF93" i="10"/>
  <c r="M93" i="10"/>
  <c r="AB93" i="10" s="1"/>
  <c r="AH93" i="10" s="1"/>
  <c r="AL92" i="10"/>
  <c r="AG92" i="10"/>
  <c r="AF92" i="10"/>
  <c r="AF95" i="10" s="1"/>
  <c r="AA92" i="10"/>
  <c r="S92" i="10"/>
  <c r="M92" i="10"/>
  <c r="Y92" i="10" s="1"/>
  <c r="AQ91" i="10"/>
  <c r="AN91" i="10"/>
  <c r="AK91" i="10"/>
  <c r="AI91" i="10"/>
  <c r="AJ91" i="10" s="1"/>
  <c r="AC91" i="10"/>
  <c r="L91" i="10"/>
  <c r="K91" i="10"/>
  <c r="AE91" i="10" s="1"/>
  <c r="I91" i="10"/>
  <c r="F91" i="10"/>
  <c r="D91" i="10"/>
  <c r="AL90" i="10"/>
  <c r="AG90" i="10"/>
  <c r="AF90" i="10"/>
  <c r="M90" i="10"/>
  <c r="AB90" i="10" s="1"/>
  <c r="AH90" i="10" s="1"/>
  <c r="AL89" i="10"/>
  <c r="AG89" i="10"/>
  <c r="AF89" i="10"/>
  <c r="AA89" i="10"/>
  <c r="M89" i="10"/>
  <c r="Y89" i="10" s="1"/>
  <c r="AL88" i="10"/>
  <c r="AL91" i="10" s="1"/>
  <c r="AG88" i="10"/>
  <c r="AF88" i="10"/>
  <c r="Y88" i="10"/>
  <c r="Q88" i="10"/>
  <c r="O88" i="10"/>
  <c r="M88" i="10"/>
  <c r="AB88" i="10" s="1"/>
  <c r="AH88" i="10" s="1"/>
  <c r="AQ87" i="10"/>
  <c r="AN87" i="10"/>
  <c r="AJ87" i="10"/>
  <c r="AI87" i="10"/>
  <c r="K87" i="10"/>
  <c r="I87" i="10"/>
  <c r="F87" i="10"/>
  <c r="D87" i="10"/>
  <c r="AL86" i="10"/>
  <c r="AG86" i="10"/>
  <c r="AF86" i="10"/>
  <c r="AA86" i="10"/>
  <c r="S86" i="10"/>
  <c r="M86" i="10"/>
  <c r="Y86" i="10" s="1"/>
  <c r="AL85" i="10"/>
  <c r="AG85" i="10"/>
  <c r="AF85" i="10"/>
  <c r="AF87" i="10" s="1"/>
  <c r="M85" i="10"/>
  <c r="AL84" i="10"/>
  <c r="AG84" i="10"/>
  <c r="AF84" i="10"/>
  <c r="AD84" i="10"/>
  <c r="Y84" i="10"/>
  <c r="O84" i="10"/>
  <c r="M84" i="10"/>
  <c r="AB84" i="10" s="1"/>
  <c r="AH84" i="10" s="1"/>
  <c r="AQ83" i="10"/>
  <c r="AN83" i="10"/>
  <c r="AI83" i="10"/>
  <c r="AJ83" i="10" s="1"/>
  <c r="AE83" i="10"/>
  <c r="K83" i="10"/>
  <c r="I83" i="10"/>
  <c r="F83" i="10"/>
  <c r="D83" i="10"/>
  <c r="AL82" i="10"/>
  <c r="AG82" i="10"/>
  <c r="AF82" i="10"/>
  <c r="M82" i="10"/>
  <c r="AL81" i="10"/>
  <c r="AG81" i="10"/>
  <c r="AF81" i="10"/>
  <c r="AD81" i="10"/>
  <c r="Q81" i="10"/>
  <c r="O81" i="10"/>
  <c r="M81" i="10"/>
  <c r="AB81" i="10" s="1"/>
  <c r="AH81" i="10" s="1"/>
  <c r="AL80" i="10"/>
  <c r="AG80" i="10"/>
  <c r="AF80" i="10"/>
  <c r="M80" i="10"/>
  <c r="AB80" i="10" s="1"/>
  <c r="AH80" i="10" s="1"/>
  <c r="AQ79" i="10"/>
  <c r="AN79" i="10"/>
  <c r="AI79" i="10"/>
  <c r="AJ79" i="10" s="1"/>
  <c r="K79" i="10"/>
  <c r="AK79" i="10" s="1"/>
  <c r="I79" i="10"/>
  <c r="F79" i="10"/>
  <c r="D79" i="10"/>
  <c r="AL78" i="10"/>
  <c r="AL79" i="10" s="1"/>
  <c r="AG78" i="10"/>
  <c r="AF78" i="10"/>
  <c r="AD78" i="10"/>
  <c r="O78" i="10"/>
  <c r="M78" i="10"/>
  <c r="AB78" i="10" s="1"/>
  <c r="AH78" i="10" s="1"/>
  <c r="AL77" i="10"/>
  <c r="AG77" i="10"/>
  <c r="AF77" i="10"/>
  <c r="AB77" i="10"/>
  <c r="AH77" i="10" s="1"/>
  <c r="M77" i="10"/>
  <c r="AL76" i="10"/>
  <c r="AG76" i="10"/>
  <c r="AF76" i="10"/>
  <c r="M76" i="10"/>
  <c r="AQ75" i="10"/>
  <c r="AN75" i="10"/>
  <c r="AJ75" i="10"/>
  <c r="AI75" i="10"/>
  <c r="K75" i="10"/>
  <c r="I75" i="10"/>
  <c r="F75" i="10"/>
  <c r="D75" i="10"/>
  <c r="AL74" i="10"/>
  <c r="AG74" i="10"/>
  <c r="AF74" i="10"/>
  <c r="M74" i="10"/>
  <c r="AB74" i="10" s="1"/>
  <c r="AH74" i="10" s="1"/>
  <c r="AL73" i="10"/>
  <c r="AG73" i="10"/>
  <c r="AF73" i="10"/>
  <c r="S73" i="10"/>
  <c r="M73" i="10"/>
  <c r="Y73" i="10" s="1"/>
  <c r="AL72" i="10"/>
  <c r="AG72" i="10"/>
  <c r="AF72" i="10"/>
  <c r="AF75" i="10" s="1"/>
  <c r="M72" i="10"/>
  <c r="AQ71" i="10"/>
  <c r="AN71" i="10"/>
  <c r="AI71" i="10"/>
  <c r="AJ71" i="10" s="1"/>
  <c r="K71" i="10"/>
  <c r="AC71" i="10" s="1"/>
  <c r="I71" i="10"/>
  <c r="F71" i="10"/>
  <c r="D71" i="10"/>
  <c r="AL70" i="10"/>
  <c r="AG70" i="10"/>
  <c r="AF70" i="10"/>
  <c r="M70" i="10"/>
  <c r="AL69" i="10"/>
  <c r="AG69" i="10"/>
  <c r="AF69" i="10"/>
  <c r="AF71" i="10" s="1"/>
  <c r="AD69" i="10"/>
  <c r="S69" i="10"/>
  <c r="M69" i="10"/>
  <c r="AL68" i="10"/>
  <c r="AG68" i="10"/>
  <c r="AF68" i="10"/>
  <c r="M68" i="10"/>
  <c r="AD68" i="10" s="1"/>
  <c r="AQ67" i="10"/>
  <c r="AN67" i="10"/>
  <c r="AI67" i="10"/>
  <c r="AJ67" i="10" s="1"/>
  <c r="K67" i="10"/>
  <c r="AE67" i="10" s="1"/>
  <c r="I67" i="10"/>
  <c r="F67" i="10"/>
  <c r="D67" i="10"/>
  <c r="AL66" i="10"/>
  <c r="AG66" i="10"/>
  <c r="AF66" i="10"/>
  <c r="AD66" i="10"/>
  <c r="Y66" i="10"/>
  <c r="W66" i="10"/>
  <c r="Q66" i="10"/>
  <c r="M66" i="10"/>
  <c r="AB66" i="10" s="1"/>
  <c r="AH66" i="10" s="1"/>
  <c r="AL65" i="10"/>
  <c r="AG65" i="10"/>
  <c r="AF65" i="10"/>
  <c r="AB65" i="10"/>
  <c r="AH65" i="10" s="1"/>
  <c r="U65" i="10"/>
  <c r="M65" i="10"/>
  <c r="AL64" i="10"/>
  <c r="AG64" i="10"/>
  <c r="AF64" i="10"/>
  <c r="AF67" i="10" s="1"/>
  <c r="M64" i="10"/>
  <c r="AQ63" i="10"/>
  <c r="AN63" i="10"/>
  <c r="AI63" i="10"/>
  <c r="AJ63" i="10" s="1"/>
  <c r="K63" i="10"/>
  <c r="I63" i="10"/>
  <c r="F63" i="10"/>
  <c r="D63" i="10"/>
  <c r="AL62" i="10"/>
  <c r="AG62" i="10"/>
  <c r="AF62" i="10"/>
  <c r="M62" i="10"/>
  <c r="AB62" i="10" s="1"/>
  <c r="AH62" i="10" s="1"/>
  <c r="AL61" i="10"/>
  <c r="AG61" i="10"/>
  <c r="AF61" i="10"/>
  <c r="M61" i="10"/>
  <c r="AL60" i="10"/>
  <c r="AG60" i="10"/>
  <c r="AF60" i="10"/>
  <c r="AF63" i="10" s="1"/>
  <c r="M60" i="10"/>
  <c r="AQ59" i="10"/>
  <c r="AN59" i="10"/>
  <c r="AI59" i="10"/>
  <c r="AJ59" i="10" s="1"/>
  <c r="AC59" i="10"/>
  <c r="K59" i="10"/>
  <c r="AK59" i="10" s="1"/>
  <c r="I59" i="10"/>
  <c r="F59" i="10"/>
  <c r="D59" i="10"/>
  <c r="AL58" i="10"/>
  <c r="AG58" i="10"/>
  <c r="AF58" i="10"/>
  <c r="M58" i="10"/>
  <c r="AL57" i="10"/>
  <c r="AG57" i="10"/>
  <c r="AF57" i="10"/>
  <c r="M57" i="10"/>
  <c r="AL56" i="10"/>
  <c r="AG56" i="10"/>
  <c r="AF56" i="10"/>
  <c r="Y56" i="10"/>
  <c r="M56" i="10"/>
  <c r="AQ55" i="10"/>
  <c r="AN55" i="10"/>
  <c r="AI55" i="10"/>
  <c r="AJ55" i="10" s="1"/>
  <c r="AE55" i="10"/>
  <c r="K55" i="10"/>
  <c r="I55" i="10"/>
  <c r="F55" i="10"/>
  <c r="D55" i="10"/>
  <c r="AL54" i="10"/>
  <c r="AG54" i="10"/>
  <c r="AF54" i="10"/>
  <c r="Y54" i="10"/>
  <c r="M54" i="10"/>
  <c r="AA54" i="10" s="1"/>
  <c r="AL53" i="10"/>
  <c r="AG53" i="10"/>
  <c r="AF53" i="10"/>
  <c r="AA53" i="10"/>
  <c r="Y53" i="10"/>
  <c r="S53" i="10"/>
  <c r="Q53" i="10"/>
  <c r="O53" i="10"/>
  <c r="M53" i="10"/>
  <c r="AB53" i="10" s="1"/>
  <c r="AH53" i="10" s="1"/>
  <c r="AL52" i="10"/>
  <c r="AG52" i="10"/>
  <c r="AF52" i="10"/>
  <c r="U52" i="10"/>
  <c r="M52" i="10"/>
  <c r="AB52" i="10" s="1"/>
  <c r="AH52" i="10" s="1"/>
  <c r="AQ51" i="10"/>
  <c r="AN51" i="10"/>
  <c r="AJ51" i="10"/>
  <c r="AI51" i="10"/>
  <c r="K51" i="10"/>
  <c r="AE51" i="10" s="1"/>
  <c r="I51" i="10"/>
  <c r="F51" i="10"/>
  <c r="D51" i="10"/>
  <c r="AL50" i="10"/>
  <c r="AG50" i="10"/>
  <c r="AF50" i="10"/>
  <c r="Y50" i="10"/>
  <c r="W50" i="10"/>
  <c r="S50" i="10"/>
  <c r="M50" i="10"/>
  <c r="AB50" i="10" s="1"/>
  <c r="AH50" i="10" s="1"/>
  <c r="AL49" i="10"/>
  <c r="AG49" i="10"/>
  <c r="AF49" i="10"/>
  <c r="AB49" i="10"/>
  <c r="AH49" i="10" s="1"/>
  <c r="U49" i="10"/>
  <c r="M49" i="10"/>
  <c r="AL48" i="10"/>
  <c r="AG48" i="10"/>
  <c r="AF48" i="10"/>
  <c r="M48" i="10"/>
  <c r="AQ47" i="10"/>
  <c r="AN47" i="10"/>
  <c r="AI47" i="10"/>
  <c r="AJ47" i="10" s="1"/>
  <c r="K47" i="10"/>
  <c r="L47" i="10" s="1"/>
  <c r="I47" i="10"/>
  <c r="F47" i="10"/>
  <c r="D47" i="10"/>
  <c r="AL46" i="10"/>
  <c r="AG46" i="10"/>
  <c r="AF46" i="10"/>
  <c r="M46" i="10"/>
  <c r="AL45" i="10"/>
  <c r="AG45" i="10"/>
  <c r="AF45" i="10"/>
  <c r="S45" i="10"/>
  <c r="O45" i="10"/>
  <c r="M45" i="10"/>
  <c r="AB45" i="10" s="1"/>
  <c r="AH45" i="10" s="1"/>
  <c r="AL44" i="10"/>
  <c r="AL47" i="10" s="1"/>
  <c r="AG44" i="10"/>
  <c r="AF44" i="10"/>
  <c r="M44" i="10"/>
  <c r="AA44" i="10" s="1"/>
  <c r="AQ43" i="10"/>
  <c r="AN43" i="10"/>
  <c r="AI43" i="10"/>
  <c r="AJ43" i="10" s="1"/>
  <c r="K43" i="10"/>
  <c r="I43" i="10"/>
  <c r="F43" i="10"/>
  <c r="D43" i="10"/>
  <c r="AL42" i="10"/>
  <c r="AG42" i="10"/>
  <c r="AF42" i="10"/>
  <c r="S42" i="10"/>
  <c r="M42" i="10"/>
  <c r="AL41" i="10"/>
  <c r="AG41" i="10"/>
  <c r="AF41" i="10"/>
  <c r="Y41" i="10"/>
  <c r="Q41" i="10"/>
  <c r="M41" i="10"/>
  <c r="AA41" i="10" s="1"/>
  <c r="AL40" i="10"/>
  <c r="AG40" i="10"/>
  <c r="AF40" i="10"/>
  <c r="O40" i="10"/>
  <c r="M40" i="10"/>
  <c r="AQ39" i="10"/>
  <c r="AN39" i="10"/>
  <c r="AI39" i="10"/>
  <c r="AJ39" i="10" s="1"/>
  <c r="K39" i="10"/>
  <c r="AE39" i="10" s="1"/>
  <c r="I39" i="10"/>
  <c r="F39" i="10"/>
  <c r="D39" i="10"/>
  <c r="AL38" i="10"/>
  <c r="AG38" i="10"/>
  <c r="AF38" i="10"/>
  <c r="Y38" i="10"/>
  <c r="Q38" i="10"/>
  <c r="M38" i="10"/>
  <c r="AA38" i="10" s="1"/>
  <c r="AL37" i="10"/>
  <c r="AG37" i="10"/>
  <c r="AF37" i="10"/>
  <c r="AD37" i="10"/>
  <c r="W37" i="10"/>
  <c r="S37" i="10"/>
  <c r="M37" i="10"/>
  <c r="Y37" i="10" s="1"/>
  <c r="AL36" i="10"/>
  <c r="AL39" i="10" s="1"/>
  <c r="AG36" i="10"/>
  <c r="AF36" i="10"/>
  <c r="M36" i="10"/>
  <c r="AQ35" i="10"/>
  <c r="AN35" i="10"/>
  <c r="AI35" i="10"/>
  <c r="AJ35" i="10" s="1"/>
  <c r="L35" i="10"/>
  <c r="K35" i="10"/>
  <c r="AE35" i="10" s="1"/>
  <c r="I35" i="10"/>
  <c r="F35" i="10"/>
  <c r="D35" i="10"/>
  <c r="AL34" i="10"/>
  <c r="AG34" i="10"/>
  <c r="AF34" i="10"/>
  <c r="AD34" i="10"/>
  <c r="AA34" i="10"/>
  <c r="W34" i="10"/>
  <c r="S34" i="10"/>
  <c r="O34" i="10"/>
  <c r="M34" i="10"/>
  <c r="Y34" i="10" s="1"/>
  <c r="AL33" i="10"/>
  <c r="AG33" i="10"/>
  <c r="AF33" i="10"/>
  <c r="M33" i="10"/>
  <c r="AB33" i="10" s="1"/>
  <c r="AH33" i="10" s="1"/>
  <c r="AL32" i="10"/>
  <c r="AG32" i="10"/>
  <c r="AF32" i="10"/>
  <c r="Y32" i="10"/>
  <c r="S32" i="10"/>
  <c r="Q32" i="10"/>
  <c r="O32" i="10"/>
  <c r="M32" i="10"/>
  <c r="AB32" i="10" s="1"/>
  <c r="AH32" i="10" s="1"/>
  <c r="AQ31" i="10"/>
  <c r="AN31" i="10"/>
  <c r="AI31" i="10"/>
  <c r="AJ31" i="10" s="1"/>
  <c r="K31" i="10"/>
  <c r="I31" i="10"/>
  <c r="F31" i="10"/>
  <c r="D31" i="10"/>
  <c r="AL30" i="10"/>
  <c r="AG30" i="10"/>
  <c r="AF30" i="10"/>
  <c r="M30" i="10"/>
  <c r="AL29" i="10"/>
  <c r="AG29" i="10"/>
  <c r="AF29" i="10"/>
  <c r="AD29" i="10"/>
  <c r="Y29" i="10"/>
  <c r="W29" i="10"/>
  <c r="S29" i="10"/>
  <c r="Q29" i="10"/>
  <c r="O29" i="10"/>
  <c r="M29" i="10"/>
  <c r="AB29" i="10" s="1"/>
  <c r="AH29" i="10" s="1"/>
  <c r="AL28" i="10"/>
  <c r="AG28" i="10"/>
  <c r="AF28" i="10"/>
  <c r="AF31" i="10" s="1"/>
  <c r="Y28" i="10"/>
  <c r="Q28" i="10"/>
  <c r="M28" i="10"/>
  <c r="AA28" i="10" s="1"/>
  <c r="AQ27" i="10"/>
  <c r="AN27" i="10"/>
  <c r="AJ27" i="10"/>
  <c r="AI27" i="10"/>
  <c r="K27" i="10"/>
  <c r="L27" i="10" s="1"/>
  <c r="I27" i="10"/>
  <c r="F27" i="10"/>
  <c r="D27" i="10"/>
  <c r="AL26" i="10"/>
  <c r="AG26" i="10"/>
  <c r="AF26" i="10"/>
  <c r="M26" i="10"/>
  <c r="Y26" i="10" s="1"/>
  <c r="AL25" i="10"/>
  <c r="AG25" i="10"/>
  <c r="AF25" i="10"/>
  <c r="AD25" i="10"/>
  <c r="S25" i="10"/>
  <c r="M25" i="10"/>
  <c r="AB25" i="10" s="1"/>
  <c r="AH25" i="10" s="1"/>
  <c r="AL24" i="10"/>
  <c r="AG24" i="10"/>
  <c r="AF24" i="10"/>
  <c r="M24" i="10"/>
  <c r="AQ23" i="10"/>
  <c r="AN23" i="10"/>
  <c r="AK23" i="10"/>
  <c r="AJ23" i="10"/>
  <c r="AI23" i="10"/>
  <c r="K23" i="10"/>
  <c r="I23" i="10"/>
  <c r="F23" i="10"/>
  <c r="D23" i="10"/>
  <c r="AL22" i="10"/>
  <c r="AG22" i="10"/>
  <c r="AF22" i="10"/>
  <c r="M22" i="10"/>
  <c r="AL21" i="10"/>
  <c r="AG21" i="10"/>
  <c r="AF21" i="10"/>
  <c r="Y21" i="10"/>
  <c r="M21" i="10"/>
  <c r="AB21" i="10" s="1"/>
  <c r="AH21" i="10" s="1"/>
  <c r="AL20" i="10"/>
  <c r="AG20" i="10"/>
  <c r="AF20" i="10"/>
  <c r="Y20" i="10"/>
  <c r="Q20" i="10"/>
  <c r="O20" i="10"/>
  <c r="M20" i="10"/>
  <c r="AB20" i="10" s="1"/>
  <c r="AH20" i="10" s="1"/>
  <c r="AQ19" i="10"/>
  <c r="AN19" i="10"/>
  <c r="AI19" i="10"/>
  <c r="AJ19" i="10" s="1"/>
  <c r="K19" i="10"/>
  <c r="AK19" i="10" s="1"/>
  <c r="I19" i="10"/>
  <c r="F19" i="10"/>
  <c r="D19" i="10"/>
  <c r="AL18" i="10"/>
  <c r="AG18" i="10"/>
  <c r="AF18" i="10"/>
  <c r="Y18" i="10"/>
  <c r="M18" i="10"/>
  <c r="AB18" i="10" s="1"/>
  <c r="AH18" i="10" s="1"/>
  <c r="AL17" i="10"/>
  <c r="AG17" i="10"/>
  <c r="AF17" i="10"/>
  <c r="Y17" i="10"/>
  <c r="Q17" i="10"/>
  <c r="O17" i="10"/>
  <c r="M17" i="10"/>
  <c r="AB17" i="10" s="1"/>
  <c r="AH17" i="10" s="1"/>
  <c r="AL16" i="10"/>
  <c r="AG16" i="10"/>
  <c r="AF16" i="10"/>
  <c r="AF19" i="10" s="1"/>
  <c r="M16" i="10"/>
  <c r="AQ15" i="10"/>
  <c r="AN15" i="10"/>
  <c r="AJ15" i="10"/>
  <c r="AI15" i="10"/>
  <c r="K15" i="10"/>
  <c r="AE15" i="10" s="1"/>
  <c r="I15" i="10"/>
  <c r="F15" i="10"/>
  <c r="D15" i="10"/>
  <c r="AL14" i="10"/>
  <c r="AL15" i="10" s="1"/>
  <c r="AG14" i="10"/>
  <c r="AF14" i="10"/>
  <c r="Y14" i="10"/>
  <c r="Q14" i="10"/>
  <c r="O14" i="10"/>
  <c r="M14" i="10"/>
  <c r="AB14" i="10" s="1"/>
  <c r="AH14" i="10" s="1"/>
  <c r="AL13" i="10"/>
  <c r="AG13" i="10"/>
  <c r="AF13" i="10"/>
  <c r="AF15" i="10" s="1"/>
  <c r="M13" i="10"/>
  <c r="AL12" i="10"/>
  <c r="AG12" i="10"/>
  <c r="AF12" i="10"/>
  <c r="M12" i="10"/>
  <c r="AQ11" i="10"/>
  <c r="AN11" i="10"/>
  <c r="AI11" i="10"/>
  <c r="AJ11" i="10" s="1"/>
  <c r="K11" i="10"/>
  <c r="AK11" i="10" s="1"/>
  <c r="I11" i="10"/>
  <c r="F11" i="10"/>
  <c r="D11" i="10"/>
  <c r="AL10" i="10"/>
  <c r="AG10" i="10"/>
  <c r="AF10" i="10"/>
  <c r="U10" i="10"/>
  <c r="M10" i="10"/>
  <c r="Y10" i="10" s="1"/>
  <c r="AL9" i="10"/>
  <c r="AG9" i="10"/>
  <c r="AF9" i="10"/>
  <c r="M9" i="10"/>
  <c r="U9" i="10" s="1"/>
  <c r="AL8" i="10"/>
  <c r="AG8" i="10"/>
  <c r="AF8" i="10"/>
  <c r="M8" i="10"/>
  <c r="U8" i="10" s="1"/>
  <c r="AQ7" i="10"/>
  <c r="AN7" i="10"/>
  <c r="AI7" i="10"/>
  <c r="AJ7" i="10" s="1"/>
  <c r="K7" i="10"/>
  <c r="I7" i="10"/>
  <c r="F7" i="10"/>
  <c r="D7" i="10"/>
  <c r="AL6" i="10"/>
  <c r="AL7" i="10" s="1"/>
  <c r="AG6" i="10"/>
  <c r="AF6" i="10"/>
  <c r="W6" i="10"/>
  <c r="M6" i="10"/>
  <c r="AB6" i="10" s="1"/>
  <c r="AH6" i="10" s="1"/>
  <c r="AL5" i="10"/>
  <c r="AG5" i="10"/>
  <c r="AF5" i="10"/>
  <c r="M5" i="10"/>
  <c r="AB5" i="10" s="1"/>
  <c r="AH5" i="10" s="1"/>
  <c r="AL4" i="10"/>
  <c r="AG4" i="10"/>
  <c r="AF4" i="10"/>
  <c r="AA4" i="10"/>
  <c r="Y4" i="10"/>
  <c r="S4" i="10"/>
  <c r="Q4" i="10"/>
  <c r="M4" i="10"/>
  <c r="AQ127" i="8"/>
  <c r="AN127" i="8"/>
  <c r="AI127" i="8"/>
  <c r="AJ127" i="8" s="1"/>
  <c r="AE127" i="8"/>
  <c r="K127" i="8"/>
  <c r="I127" i="8"/>
  <c r="F127" i="8"/>
  <c r="D127" i="8"/>
  <c r="AL126" i="8"/>
  <c r="AG126" i="8"/>
  <c r="AF126" i="8"/>
  <c r="AD126" i="8"/>
  <c r="U126" i="8"/>
  <c r="M126" i="8"/>
  <c r="AL125" i="8"/>
  <c r="AG125" i="8"/>
  <c r="AF125" i="8"/>
  <c r="M125" i="8"/>
  <c r="AL124" i="8"/>
  <c r="AG124" i="8"/>
  <c r="AF124" i="8"/>
  <c r="M124" i="8"/>
  <c r="U124" i="8" s="1"/>
  <c r="AQ123" i="8"/>
  <c r="AN123" i="8"/>
  <c r="AK123" i="8"/>
  <c r="AJ123" i="8"/>
  <c r="AI123" i="8"/>
  <c r="L123" i="8"/>
  <c r="K123" i="8"/>
  <c r="AE123" i="8" s="1"/>
  <c r="I123" i="8"/>
  <c r="F123" i="8"/>
  <c r="D123" i="8"/>
  <c r="AL122" i="8"/>
  <c r="AG122" i="8"/>
  <c r="AF122" i="8"/>
  <c r="M122" i="8"/>
  <c r="AL121" i="8"/>
  <c r="AG121" i="8"/>
  <c r="AF121" i="8"/>
  <c r="M121" i="8"/>
  <c r="AL120" i="8"/>
  <c r="AL123" i="8" s="1"/>
  <c r="AG120" i="8"/>
  <c r="AF120" i="8"/>
  <c r="AD120" i="8"/>
  <c r="Y120" i="8"/>
  <c r="W120" i="8"/>
  <c r="S120" i="8"/>
  <c r="Q120" i="8"/>
  <c r="O120" i="8"/>
  <c r="M120" i="8"/>
  <c r="AB120" i="8" s="1"/>
  <c r="AH120" i="8" s="1"/>
  <c r="AQ119" i="8"/>
  <c r="AN119" i="8"/>
  <c r="AI119" i="8"/>
  <c r="AJ119" i="8" s="1"/>
  <c r="K119" i="8"/>
  <c r="I119" i="8"/>
  <c r="F119" i="8"/>
  <c r="D119" i="8"/>
  <c r="AL118" i="8"/>
  <c r="AG118" i="8"/>
  <c r="AF118" i="8"/>
  <c r="M118" i="8"/>
  <c r="U118" i="8" s="1"/>
  <c r="AL117" i="8"/>
  <c r="AG117" i="8"/>
  <c r="AF117" i="8"/>
  <c r="AD117" i="8"/>
  <c r="Y117" i="8"/>
  <c r="W117" i="8"/>
  <c r="S117" i="8"/>
  <c r="Q117" i="8"/>
  <c r="M117" i="8"/>
  <c r="AB117" i="8" s="1"/>
  <c r="AH117" i="8" s="1"/>
  <c r="AL116" i="8"/>
  <c r="AG116" i="8"/>
  <c r="AF116" i="8"/>
  <c r="M116" i="8"/>
  <c r="AQ115" i="8"/>
  <c r="AN115" i="8"/>
  <c r="AI115" i="8"/>
  <c r="AJ115" i="8" s="1"/>
  <c r="K115" i="8"/>
  <c r="I115" i="8"/>
  <c r="F115" i="8"/>
  <c r="D115" i="8"/>
  <c r="AL114" i="8"/>
  <c r="AG114" i="8"/>
  <c r="AF114" i="8"/>
  <c r="M114" i="8"/>
  <c r="AL113" i="8"/>
  <c r="AG113" i="8"/>
  <c r="AF113" i="8"/>
  <c r="M113" i="8"/>
  <c r="W113" i="8" s="1"/>
  <c r="AL112" i="8"/>
  <c r="AL115" i="8" s="1"/>
  <c r="AG112" i="8"/>
  <c r="AF112" i="8"/>
  <c r="AF115" i="8" s="1"/>
  <c r="M112" i="8"/>
  <c r="AQ111" i="8"/>
  <c r="AN111" i="8"/>
  <c r="AK111" i="8"/>
  <c r="AI111" i="8"/>
  <c r="AJ111" i="8" s="1"/>
  <c r="K111" i="8"/>
  <c r="L111" i="8" s="1"/>
  <c r="I111" i="8"/>
  <c r="F111" i="8"/>
  <c r="D111" i="8"/>
  <c r="AL110" i="8"/>
  <c r="AG110" i="8"/>
  <c r="AF110" i="8"/>
  <c r="M110" i="8"/>
  <c r="AL109" i="8"/>
  <c r="AG109" i="8"/>
  <c r="AF109" i="8"/>
  <c r="AD109" i="8"/>
  <c r="U109" i="8"/>
  <c r="M109" i="8"/>
  <c r="AL108" i="8"/>
  <c r="AG108" i="8"/>
  <c r="AF108" i="8"/>
  <c r="M108" i="8"/>
  <c r="U108" i="8" s="1"/>
  <c r="AQ107" i="8"/>
  <c r="AN107" i="8"/>
  <c r="AI107" i="8"/>
  <c r="AJ107" i="8" s="1"/>
  <c r="K107" i="8"/>
  <c r="I107" i="8"/>
  <c r="F107" i="8"/>
  <c r="D107" i="8"/>
  <c r="AL106" i="8"/>
  <c r="AG106" i="8"/>
  <c r="AF106" i="8"/>
  <c r="S106" i="8"/>
  <c r="M106" i="8"/>
  <c r="AL105" i="8"/>
  <c r="AG105" i="8"/>
  <c r="AF105" i="8"/>
  <c r="AD105" i="8"/>
  <c r="W105" i="8"/>
  <c r="S105" i="8"/>
  <c r="Q105" i="8"/>
  <c r="M105" i="8"/>
  <c r="AB105" i="8" s="1"/>
  <c r="AH105" i="8" s="1"/>
  <c r="AL104" i="8"/>
  <c r="AL107" i="8" s="1"/>
  <c r="AG104" i="8"/>
  <c r="AF104" i="8"/>
  <c r="M104" i="8"/>
  <c r="AQ103" i="8"/>
  <c r="AN103" i="8"/>
  <c r="AI103" i="8"/>
  <c r="AJ103" i="8" s="1"/>
  <c r="K103" i="8"/>
  <c r="AE103" i="8" s="1"/>
  <c r="I103" i="8"/>
  <c r="F103" i="8"/>
  <c r="D103" i="8"/>
  <c r="AL102" i="8"/>
  <c r="AG102" i="8"/>
  <c r="AF102" i="8"/>
  <c r="Y102" i="8"/>
  <c r="O102" i="8"/>
  <c r="M102" i="8"/>
  <c r="AD102" i="8" s="1"/>
  <c r="AL101" i="8"/>
  <c r="AG101" i="8"/>
  <c r="AF101" i="8"/>
  <c r="M101" i="8"/>
  <c r="AA101" i="8" s="1"/>
  <c r="AL100" i="8"/>
  <c r="AG100" i="8"/>
  <c r="AF100" i="8"/>
  <c r="AF103" i="8" s="1"/>
  <c r="AA100" i="8"/>
  <c r="Y100" i="8"/>
  <c r="S100" i="8"/>
  <c r="M100" i="8"/>
  <c r="AQ99" i="8"/>
  <c r="AN99" i="8"/>
  <c r="AK99" i="8"/>
  <c r="AI99" i="8"/>
  <c r="AJ99" i="8" s="1"/>
  <c r="K99" i="8"/>
  <c r="AE99" i="8" s="1"/>
  <c r="I99" i="8"/>
  <c r="F99" i="8"/>
  <c r="D99" i="8"/>
  <c r="AL98" i="8"/>
  <c r="AG98" i="8"/>
  <c r="AF98" i="8"/>
  <c r="M98" i="8"/>
  <c r="AA98" i="8" s="1"/>
  <c r="AL97" i="8"/>
  <c r="AG97" i="8"/>
  <c r="AF97" i="8"/>
  <c r="AD97" i="8"/>
  <c r="AA97" i="8"/>
  <c r="Y97" i="8"/>
  <c r="M97" i="8"/>
  <c r="AB97" i="8" s="1"/>
  <c r="AH97" i="8" s="1"/>
  <c r="AL96" i="8"/>
  <c r="AG96" i="8"/>
  <c r="AF96" i="8"/>
  <c r="AF99" i="8" s="1"/>
  <c r="M96" i="8"/>
  <c r="AB96" i="8" s="1"/>
  <c r="AH96" i="8" s="1"/>
  <c r="AQ95" i="8"/>
  <c r="AN95" i="8"/>
  <c r="AI95" i="8"/>
  <c r="AJ95" i="8" s="1"/>
  <c r="K95" i="8"/>
  <c r="AE95" i="8" s="1"/>
  <c r="I95" i="8"/>
  <c r="F95" i="8"/>
  <c r="D95" i="8"/>
  <c r="AL94" i="8"/>
  <c r="AG94" i="8"/>
  <c r="AF94" i="8"/>
  <c r="AD94" i="8"/>
  <c r="AA94" i="8"/>
  <c r="Y94" i="8"/>
  <c r="W94" i="8"/>
  <c r="S94" i="8"/>
  <c r="Q94" i="8"/>
  <c r="M94" i="8"/>
  <c r="AB94" i="8" s="1"/>
  <c r="AH94" i="8" s="1"/>
  <c r="AL93" i="8"/>
  <c r="AG93" i="8"/>
  <c r="AF93" i="8"/>
  <c r="AD93" i="8"/>
  <c r="Y93" i="8"/>
  <c r="W93" i="8"/>
  <c r="M93" i="8"/>
  <c r="AB93" i="8" s="1"/>
  <c r="AH93" i="8" s="1"/>
  <c r="AL92" i="8"/>
  <c r="AG92" i="8"/>
  <c r="AF92" i="8"/>
  <c r="AD92" i="8"/>
  <c r="AD95" i="8" s="1"/>
  <c r="W92" i="8"/>
  <c r="M92" i="8"/>
  <c r="AB92" i="8" s="1"/>
  <c r="AH92" i="8" s="1"/>
  <c r="AQ91" i="8"/>
  <c r="AN91" i="8"/>
  <c r="AI91" i="8"/>
  <c r="AJ91" i="8" s="1"/>
  <c r="K91" i="8"/>
  <c r="AK91" i="8" s="1"/>
  <c r="I91" i="8"/>
  <c r="F91" i="8"/>
  <c r="D91" i="8"/>
  <c r="AL90" i="8"/>
  <c r="AG90" i="8"/>
  <c r="AF90" i="8"/>
  <c r="M90" i="8"/>
  <c r="AL89" i="8"/>
  <c r="AG89" i="8"/>
  <c r="AF89" i="8"/>
  <c r="O89" i="8"/>
  <c r="M89" i="8"/>
  <c r="AL88" i="8"/>
  <c r="AG88" i="8"/>
  <c r="AF88" i="8"/>
  <c r="M88" i="8"/>
  <c r="AA88" i="8" s="1"/>
  <c r="AQ87" i="8"/>
  <c r="AN87" i="8"/>
  <c r="AJ87" i="8"/>
  <c r="AI87" i="8"/>
  <c r="K87" i="8"/>
  <c r="AK87" i="8" s="1"/>
  <c r="I87" i="8"/>
  <c r="F87" i="8"/>
  <c r="D87" i="8"/>
  <c r="AL86" i="8"/>
  <c r="AG86" i="8"/>
  <c r="AF86" i="8"/>
  <c r="M86" i="8"/>
  <c r="AL85" i="8"/>
  <c r="AG85" i="8"/>
  <c r="AF85" i="8"/>
  <c r="M85" i="8"/>
  <c r="AA85" i="8" s="1"/>
  <c r="AL84" i="8"/>
  <c r="AG84" i="8"/>
  <c r="AF84" i="8"/>
  <c r="AF87" i="8" s="1"/>
  <c r="AD84" i="8"/>
  <c r="AA84" i="8"/>
  <c r="M84" i="8"/>
  <c r="AQ83" i="8"/>
  <c r="AN83" i="8"/>
  <c r="AI83" i="8"/>
  <c r="AJ83" i="8" s="1"/>
  <c r="K83" i="8"/>
  <c r="L83" i="8" s="1"/>
  <c r="I83" i="8"/>
  <c r="F83" i="8"/>
  <c r="D83" i="8"/>
  <c r="AL82" i="8"/>
  <c r="AG82" i="8"/>
  <c r="AF82" i="8"/>
  <c r="M82" i="8"/>
  <c r="AA82" i="8" s="1"/>
  <c r="AL81" i="8"/>
  <c r="AG81" i="8"/>
  <c r="AF81" i="8"/>
  <c r="AD81" i="8"/>
  <c r="AA81" i="8"/>
  <c r="Y81" i="8"/>
  <c r="W81" i="8"/>
  <c r="M81" i="8"/>
  <c r="AB81" i="8" s="1"/>
  <c r="AH81" i="8" s="1"/>
  <c r="AL80" i="8"/>
  <c r="AG80" i="8"/>
  <c r="AF80" i="8"/>
  <c r="AF83" i="8" s="1"/>
  <c r="Y80" i="8"/>
  <c r="M80" i="8"/>
  <c r="AD80" i="8" s="1"/>
  <c r="AQ79" i="8"/>
  <c r="AN79" i="8"/>
  <c r="AI79" i="8"/>
  <c r="AJ79" i="8" s="1"/>
  <c r="K79" i="8"/>
  <c r="AE79" i="8" s="1"/>
  <c r="I79" i="8"/>
  <c r="F79" i="8"/>
  <c r="D79" i="8"/>
  <c r="AL78" i="8"/>
  <c r="AG78" i="8"/>
  <c r="AF78" i="8"/>
  <c r="AD78" i="8"/>
  <c r="AA78" i="8"/>
  <c r="M78" i="8"/>
  <c r="AB78" i="8" s="1"/>
  <c r="AH78" i="8" s="1"/>
  <c r="AL77" i="8"/>
  <c r="AG77" i="8"/>
  <c r="AF77" i="8"/>
  <c r="M77" i="8"/>
  <c r="AL76" i="8"/>
  <c r="AG76" i="8"/>
  <c r="AF76" i="8"/>
  <c r="M76" i="8"/>
  <c r="U76" i="8" s="1"/>
  <c r="AQ75" i="8"/>
  <c r="AN75" i="8"/>
  <c r="AI75" i="8"/>
  <c r="AJ75" i="8" s="1"/>
  <c r="AC75" i="8"/>
  <c r="K75" i="8"/>
  <c r="L75" i="8" s="1"/>
  <c r="I75" i="8"/>
  <c r="F75" i="8"/>
  <c r="D75" i="8"/>
  <c r="AL74" i="8"/>
  <c r="AG74" i="8"/>
  <c r="AF74" i="8"/>
  <c r="M74" i="8"/>
  <c r="AD74" i="8" s="1"/>
  <c r="AL73" i="8"/>
  <c r="AG73" i="8"/>
  <c r="AF73" i="8"/>
  <c r="AD73" i="8"/>
  <c r="AA73" i="8"/>
  <c r="Y73" i="8"/>
  <c r="W73" i="8"/>
  <c r="S73" i="8"/>
  <c r="O73" i="8"/>
  <c r="M73" i="8"/>
  <c r="AB73" i="8" s="1"/>
  <c r="AH73" i="8" s="1"/>
  <c r="AL72" i="8"/>
  <c r="AL75" i="8" s="1"/>
  <c r="AG72" i="8"/>
  <c r="AF72" i="8"/>
  <c r="Y72" i="8"/>
  <c r="Q72" i="8"/>
  <c r="M72" i="8"/>
  <c r="AA72" i="8" s="1"/>
  <c r="AQ71" i="8"/>
  <c r="AN71" i="8"/>
  <c r="AJ71" i="8"/>
  <c r="AI71" i="8"/>
  <c r="K71" i="8"/>
  <c r="I71" i="8"/>
  <c r="F71" i="8"/>
  <c r="D71" i="8"/>
  <c r="AL70" i="8"/>
  <c r="AG70" i="8"/>
  <c r="AF70" i="8"/>
  <c r="AD70" i="8"/>
  <c r="AA70" i="8"/>
  <c r="Y70" i="8"/>
  <c r="O70" i="8"/>
  <c r="M70" i="8"/>
  <c r="AB70" i="8" s="1"/>
  <c r="AH70" i="8" s="1"/>
  <c r="AL69" i="8"/>
  <c r="AG69" i="8"/>
  <c r="AF69" i="8"/>
  <c r="AF71" i="8" s="1"/>
  <c r="Q69" i="8"/>
  <c r="M69" i="8"/>
  <c r="AA69" i="8" s="1"/>
  <c r="AL68" i="8"/>
  <c r="AG68" i="8"/>
  <c r="AF68" i="8"/>
  <c r="AD68" i="8"/>
  <c r="AA68" i="8"/>
  <c r="M68" i="8"/>
  <c r="M71" i="8" s="1"/>
  <c r="AQ67" i="8"/>
  <c r="AN67" i="8"/>
  <c r="AI67" i="8"/>
  <c r="AJ67" i="8" s="1"/>
  <c r="K67" i="8"/>
  <c r="L67" i="8" s="1"/>
  <c r="I67" i="8"/>
  <c r="F67" i="8"/>
  <c r="D67" i="8"/>
  <c r="AL66" i="8"/>
  <c r="AG66" i="8"/>
  <c r="AF66" i="8"/>
  <c r="Y66" i="8"/>
  <c r="Q66" i="8"/>
  <c r="M66" i="8"/>
  <c r="AA66" i="8" s="1"/>
  <c r="AL65" i="8"/>
  <c r="AG65" i="8"/>
  <c r="AF65" i="8"/>
  <c r="AD65" i="8"/>
  <c r="AA65" i="8"/>
  <c r="W65" i="8"/>
  <c r="S65" i="8"/>
  <c r="M65" i="8"/>
  <c r="Y65" i="8" s="1"/>
  <c r="AL64" i="8"/>
  <c r="AG64" i="8"/>
  <c r="AF64" i="8"/>
  <c r="M64" i="8"/>
  <c r="AD64" i="8" s="1"/>
  <c r="AQ63" i="8"/>
  <c r="AN63" i="8"/>
  <c r="AI63" i="8"/>
  <c r="AJ63" i="8" s="1"/>
  <c r="K63" i="8"/>
  <c r="AE63" i="8" s="1"/>
  <c r="I63" i="8"/>
  <c r="F63" i="8"/>
  <c r="D63" i="8"/>
  <c r="AL62" i="8"/>
  <c r="AG62" i="8"/>
  <c r="AF62" i="8"/>
  <c r="AD62" i="8"/>
  <c r="AA62" i="8"/>
  <c r="W62" i="8"/>
  <c r="S62" i="8"/>
  <c r="O62" i="8"/>
  <c r="M62" i="8"/>
  <c r="Y62" i="8" s="1"/>
  <c r="AL61" i="8"/>
  <c r="AG61" i="8"/>
  <c r="AF61" i="8"/>
  <c r="M61" i="8"/>
  <c r="AD61" i="8" s="1"/>
  <c r="AL60" i="8"/>
  <c r="AL63" i="8" s="1"/>
  <c r="AG60" i="8"/>
  <c r="AF60" i="8"/>
  <c r="AF63" i="8" s="1"/>
  <c r="M60" i="8"/>
  <c r="AQ59" i="8"/>
  <c r="AN59" i="8"/>
  <c r="AI59" i="8"/>
  <c r="AJ59" i="8" s="1"/>
  <c r="K59" i="8"/>
  <c r="L59" i="8" s="1"/>
  <c r="I59" i="8"/>
  <c r="F59" i="8"/>
  <c r="D59" i="8"/>
  <c r="AL58" i="8"/>
  <c r="AG58" i="8"/>
  <c r="AF58" i="8"/>
  <c r="M58" i="8"/>
  <c r="AD58" i="8" s="1"/>
  <c r="AL57" i="8"/>
  <c r="AG57" i="8"/>
  <c r="AF57" i="8"/>
  <c r="M57" i="8"/>
  <c r="AL56" i="8"/>
  <c r="AG56" i="8"/>
  <c r="AF56" i="8"/>
  <c r="M56" i="8"/>
  <c r="AA56" i="8" s="1"/>
  <c r="AQ55" i="8"/>
  <c r="AN55" i="8"/>
  <c r="AI55" i="8"/>
  <c r="AJ55" i="8" s="1"/>
  <c r="K55" i="8"/>
  <c r="AK55" i="8" s="1"/>
  <c r="I55" i="8"/>
  <c r="F55" i="8"/>
  <c r="D55" i="8"/>
  <c r="AL54" i="8"/>
  <c r="AG54" i="8"/>
  <c r="AF54" i="8"/>
  <c r="AA54" i="8"/>
  <c r="Y54" i="8"/>
  <c r="W54" i="8"/>
  <c r="S54" i="8"/>
  <c r="Q54" i="8"/>
  <c r="M54" i="8"/>
  <c r="AB54" i="8" s="1"/>
  <c r="AH54" i="8" s="1"/>
  <c r="AL53" i="8"/>
  <c r="AG53" i="8"/>
  <c r="AF53" i="8"/>
  <c r="AF55" i="8" s="1"/>
  <c r="M53" i="8"/>
  <c r="AL52" i="8"/>
  <c r="AG52" i="8"/>
  <c r="AF52" i="8"/>
  <c r="AD52" i="8"/>
  <c r="AA52" i="8"/>
  <c r="W52" i="8"/>
  <c r="S52" i="8"/>
  <c r="O52" i="8"/>
  <c r="M52" i="8"/>
  <c r="AQ51" i="8"/>
  <c r="AN51" i="8"/>
  <c r="AI51" i="8"/>
  <c r="AJ51" i="8" s="1"/>
  <c r="K51" i="8"/>
  <c r="L51" i="8" s="1"/>
  <c r="I51" i="8"/>
  <c r="F51" i="8"/>
  <c r="D51" i="8"/>
  <c r="AL50" i="8"/>
  <c r="AG50" i="8"/>
  <c r="AF50" i="8"/>
  <c r="Y50" i="8"/>
  <c r="Q50" i="8"/>
  <c r="M50" i="8"/>
  <c r="AA50" i="8" s="1"/>
  <c r="AL49" i="8"/>
  <c r="AG49" i="8"/>
  <c r="AF49" i="8"/>
  <c r="M49" i="8"/>
  <c r="AL48" i="8"/>
  <c r="AG48" i="8"/>
  <c r="AF48" i="8"/>
  <c r="AF51" i="8" s="1"/>
  <c r="M48" i="8"/>
  <c r="AQ47" i="8"/>
  <c r="AN47" i="8"/>
  <c r="AI47" i="8"/>
  <c r="AJ47" i="8" s="1"/>
  <c r="L47" i="8"/>
  <c r="K47" i="8"/>
  <c r="I47" i="8"/>
  <c r="F47" i="8"/>
  <c r="D47" i="8"/>
  <c r="AL46" i="8"/>
  <c r="AG46" i="8"/>
  <c r="AF46" i="8"/>
  <c r="AA46" i="8"/>
  <c r="M46" i="8"/>
  <c r="Y46" i="8" s="1"/>
  <c r="AL45" i="8"/>
  <c r="AG45" i="8"/>
  <c r="AF45" i="8"/>
  <c r="AA45" i="8"/>
  <c r="Y45" i="8"/>
  <c r="S45" i="8"/>
  <c r="M45" i="8"/>
  <c r="AD45" i="8" s="1"/>
  <c r="AL44" i="8"/>
  <c r="AG44" i="8"/>
  <c r="AF44" i="8"/>
  <c r="AA44" i="8"/>
  <c r="Y44" i="8"/>
  <c r="M44" i="8"/>
  <c r="W44" i="8" s="1"/>
  <c r="AQ43" i="8"/>
  <c r="AN43" i="8"/>
  <c r="AI43" i="8"/>
  <c r="AJ43" i="8" s="1"/>
  <c r="K43" i="8"/>
  <c r="AK43" i="8" s="1"/>
  <c r="I43" i="8"/>
  <c r="F43" i="8"/>
  <c r="D43" i="8"/>
  <c r="AL42" i="8"/>
  <c r="AG42" i="8"/>
  <c r="AF42" i="8"/>
  <c r="AA42" i="8"/>
  <c r="M42" i="8"/>
  <c r="AD42" i="8" s="1"/>
  <c r="AL41" i="8"/>
  <c r="AG41" i="8"/>
  <c r="AF41" i="8"/>
  <c r="M41" i="8"/>
  <c r="AL40" i="8"/>
  <c r="AL43" i="8" s="1"/>
  <c r="AG40" i="8"/>
  <c r="AF40" i="8"/>
  <c r="M40" i="8"/>
  <c r="AA40" i="8" s="1"/>
  <c r="AQ39" i="8"/>
  <c r="AN39" i="8"/>
  <c r="AI39" i="8"/>
  <c r="AJ39" i="8" s="1"/>
  <c r="K39" i="8"/>
  <c r="AK39" i="8" s="1"/>
  <c r="I39" i="8"/>
  <c r="F39" i="8"/>
  <c r="D39" i="8"/>
  <c r="AL38" i="8"/>
  <c r="AG38" i="8"/>
  <c r="AF38" i="8"/>
  <c r="AD38" i="8"/>
  <c r="AA38" i="8"/>
  <c r="Y38" i="8"/>
  <c r="O38" i="8"/>
  <c r="M38" i="8"/>
  <c r="AB38" i="8" s="1"/>
  <c r="AH38" i="8" s="1"/>
  <c r="AL37" i="8"/>
  <c r="AG37" i="8"/>
  <c r="AF37" i="8"/>
  <c r="M37" i="8"/>
  <c r="AA37" i="8" s="1"/>
  <c r="AL36" i="8"/>
  <c r="AG36" i="8"/>
  <c r="AF36" i="8"/>
  <c r="M36" i="8"/>
  <c r="AQ35" i="8"/>
  <c r="AN35" i="8"/>
  <c r="AI35" i="8"/>
  <c r="AJ35" i="8" s="1"/>
  <c r="AC35" i="8"/>
  <c r="K35" i="8"/>
  <c r="L35" i="8" s="1"/>
  <c r="I35" i="8"/>
  <c r="F35" i="8"/>
  <c r="D35" i="8"/>
  <c r="AL34" i="8"/>
  <c r="AG34" i="8"/>
  <c r="AF34" i="8"/>
  <c r="M34" i="8"/>
  <c r="AA34" i="8" s="1"/>
  <c r="AL33" i="8"/>
  <c r="AG33" i="8"/>
  <c r="AF33" i="8"/>
  <c r="AA33" i="8"/>
  <c r="M33" i="8"/>
  <c r="Y33" i="8" s="1"/>
  <c r="AL32" i="8"/>
  <c r="AG32" i="8"/>
  <c r="AF32" i="8"/>
  <c r="AA32" i="8"/>
  <c r="Y32" i="8"/>
  <c r="S32" i="8"/>
  <c r="M32" i="8"/>
  <c r="AD32" i="8" s="1"/>
  <c r="AQ31" i="8"/>
  <c r="AN31" i="8"/>
  <c r="AK31" i="8"/>
  <c r="AI31" i="8"/>
  <c r="AJ31" i="8" s="1"/>
  <c r="AC31" i="8"/>
  <c r="K31" i="8"/>
  <c r="AE31" i="8" s="1"/>
  <c r="I31" i="8"/>
  <c r="F31" i="8"/>
  <c r="D31" i="8"/>
  <c r="AL30" i="8"/>
  <c r="AG30" i="8"/>
  <c r="AF30" i="8"/>
  <c r="S30" i="8"/>
  <c r="M30" i="8"/>
  <c r="Y30" i="8" s="1"/>
  <c r="AL29" i="8"/>
  <c r="AG29" i="8"/>
  <c r="AF29" i="8"/>
  <c r="AA29" i="8"/>
  <c r="Y29" i="8"/>
  <c r="Q29" i="8"/>
  <c r="M29" i="8"/>
  <c r="AD29" i="8" s="1"/>
  <c r="AL28" i="8"/>
  <c r="AL31" i="8" s="1"/>
  <c r="AG28" i="8"/>
  <c r="AF28" i="8"/>
  <c r="AD28" i="8"/>
  <c r="AA28" i="8"/>
  <c r="Q28" i="8"/>
  <c r="O28" i="8"/>
  <c r="M28" i="8"/>
  <c r="AB28" i="8" s="1"/>
  <c r="AH28" i="8" s="1"/>
  <c r="AQ27" i="8"/>
  <c r="AN27" i="8"/>
  <c r="AI27" i="8"/>
  <c r="AJ27" i="8" s="1"/>
  <c r="K27" i="8"/>
  <c r="AK27" i="8" s="1"/>
  <c r="I27" i="8"/>
  <c r="F27" i="8"/>
  <c r="D27" i="8"/>
  <c r="AL26" i="8"/>
  <c r="AG26" i="8"/>
  <c r="AF26" i="8"/>
  <c r="M26" i="8"/>
  <c r="AD26" i="8" s="1"/>
  <c r="AL25" i="8"/>
  <c r="AG25" i="8"/>
  <c r="AF25" i="8"/>
  <c r="M25" i="8"/>
  <c r="AL24" i="8"/>
  <c r="AG24" i="8"/>
  <c r="AF24" i="8"/>
  <c r="M24" i="8"/>
  <c r="AA24" i="8" s="1"/>
  <c r="AQ23" i="8"/>
  <c r="AN23" i="8"/>
  <c r="AI23" i="8"/>
  <c r="AJ23" i="8" s="1"/>
  <c r="K23" i="8"/>
  <c r="AK23" i="8" s="1"/>
  <c r="I23" i="8"/>
  <c r="F23" i="8"/>
  <c r="D23" i="8"/>
  <c r="AL22" i="8"/>
  <c r="AG22" i="8"/>
  <c r="AF22" i="8"/>
  <c r="AD22" i="8"/>
  <c r="AA22" i="8"/>
  <c r="Q22" i="8"/>
  <c r="O22" i="8"/>
  <c r="M22" i="8"/>
  <c r="AB22" i="8" s="1"/>
  <c r="AH22" i="8" s="1"/>
  <c r="AL21" i="8"/>
  <c r="AG21" i="8"/>
  <c r="AF21" i="8"/>
  <c r="M21" i="8"/>
  <c r="AA21" i="8" s="1"/>
  <c r="AL20" i="8"/>
  <c r="AG20" i="8"/>
  <c r="AF20" i="8"/>
  <c r="AF23" i="8" s="1"/>
  <c r="M20" i="8"/>
  <c r="AQ19" i="8"/>
  <c r="AN19" i="8"/>
  <c r="AI19" i="8"/>
  <c r="AJ19" i="8" s="1"/>
  <c r="AC19" i="8"/>
  <c r="K19" i="8"/>
  <c r="L19" i="8" s="1"/>
  <c r="I19" i="8"/>
  <c r="F19" i="8"/>
  <c r="D19" i="8"/>
  <c r="AL18" i="8"/>
  <c r="AG18" i="8"/>
  <c r="AF18" i="8"/>
  <c r="M18" i="8"/>
  <c r="AA18" i="8" s="1"/>
  <c r="AL17" i="8"/>
  <c r="AG17" i="8"/>
  <c r="AF17" i="8"/>
  <c r="AA17" i="8"/>
  <c r="M17" i="8"/>
  <c r="Y17" i="8" s="1"/>
  <c r="AL16" i="8"/>
  <c r="AG16" i="8"/>
  <c r="AF16" i="8"/>
  <c r="AA16" i="8"/>
  <c r="Y16" i="8"/>
  <c r="S16" i="8"/>
  <c r="M16" i="8"/>
  <c r="AD16" i="8" s="1"/>
  <c r="AQ15" i="8"/>
  <c r="AN15" i="8"/>
  <c r="AJ15" i="8"/>
  <c r="AI15" i="8"/>
  <c r="L15" i="8"/>
  <c r="K15" i="8"/>
  <c r="AE15" i="8" s="1"/>
  <c r="I15" i="8"/>
  <c r="F15" i="8"/>
  <c r="D15" i="8"/>
  <c r="AL14" i="8"/>
  <c r="AG14" i="8"/>
  <c r="AF14" i="8"/>
  <c r="AA14" i="8"/>
  <c r="S14" i="8"/>
  <c r="M14" i="8"/>
  <c r="Y14" i="8" s="1"/>
  <c r="AL13" i="8"/>
  <c r="AG13" i="8"/>
  <c r="AF13" i="8"/>
  <c r="AA13" i="8"/>
  <c r="Y13" i="8"/>
  <c r="S13" i="8"/>
  <c r="Q13" i="8"/>
  <c r="M13" i="8"/>
  <c r="AD13" i="8" s="1"/>
  <c r="AL12" i="8"/>
  <c r="AG12" i="8"/>
  <c r="AF12" i="8"/>
  <c r="AF15" i="8" s="1"/>
  <c r="Y12" i="8"/>
  <c r="Y15" i="8" s="1"/>
  <c r="W12" i="8"/>
  <c r="M12" i="8"/>
  <c r="AB12" i="8" s="1"/>
  <c r="AH12" i="8" s="1"/>
  <c r="AQ11" i="8"/>
  <c r="AN11" i="8"/>
  <c r="AI11" i="8"/>
  <c r="AJ11" i="8" s="1"/>
  <c r="K11" i="8"/>
  <c r="AK11" i="8" s="1"/>
  <c r="I11" i="8"/>
  <c r="F11" i="8"/>
  <c r="D11" i="8"/>
  <c r="AL10" i="8"/>
  <c r="AG10" i="8"/>
  <c r="AF10" i="8"/>
  <c r="Y10" i="8"/>
  <c r="Q10" i="8"/>
  <c r="M10" i="8"/>
  <c r="AD10" i="8" s="1"/>
  <c r="AL9" i="8"/>
  <c r="AG9" i="8"/>
  <c r="AF9" i="8"/>
  <c r="Y9" i="8"/>
  <c r="W9" i="8"/>
  <c r="M9" i="8"/>
  <c r="AB9" i="8" s="1"/>
  <c r="AH9" i="8" s="1"/>
  <c r="AL8" i="8"/>
  <c r="AG8" i="8"/>
  <c r="AF8" i="8"/>
  <c r="AF11" i="8" s="1"/>
  <c r="M8" i="8"/>
  <c r="AA8" i="8" s="1"/>
  <c r="AQ7" i="8"/>
  <c r="AN7" i="8"/>
  <c r="AI7" i="8"/>
  <c r="AJ7" i="8" s="1"/>
  <c r="L7" i="8"/>
  <c r="K7" i="8"/>
  <c r="AK7" i="8" s="1"/>
  <c r="I7" i="8"/>
  <c r="F7" i="8"/>
  <c r="D7" i="8"/>
  <c r="AL6" i="8"/>
  <c r="AG6" i="8"/>
  <c r="AF6" i="8"/>
  <c r="Y6" i="8"/>
  <c r="W6" i="8"/>
  <c r="M6" i="8"/>
  <c r="AB6" i="8" s="1"/>
  <c r="AH6" i="8" s="1"/>
  <c r="AL5" i="8"/>
  <c r="AG5" i="8"/>
  <c r="AF5" i="8"/>
  <c r="Y5" i="8"/>
  <c r="M5" i="8"/>
  <c r="AA5" i="8" s="1"/>
  <c r="AL4" i="8"/>
  <c r="AG4" i="8"/>
  <c r="AF4" i="8"/>
  <c r="AD4" i="8"/>
  <c r="AA4" i="8"/>
  <c r="W4" i="8"/>
  <c r="O4" i="8"/>
  <c r="M4" i="8"/>
  <c r="AQ127" i="7"/>
  <c r="AN127" i="7"/>
  <c r="AI127" i="7"/>
  <c r="K127" i="7"/>
  <c r="AE127" i="7" s="1"/>
  <c r="I127" i="7"/>
  <c r="F127" i="7"/>
  <c r="D127" i="7"/>
  <c r="AL126" i="7"/>
  <c r="AG126" i="7"/>
  <c r="AF126" i="7"/>
  <c r="AA126" i="7"/>
  <c r="Y126" i="7"/>
  <c r="Q126" i="7"/>
  <c r="M126" i="7"/>
  <c r="AD126" i="7" s="1"/>
  <c r="AL125" i="7"/>
  <c r="AG125" i="7"/>
  <c r="AF125" i="7"/>
  <c r="AD125" i="7"/>
  <c r="AA125" i="7"/>
  <c r="Q125" i="7"/>
  <c r="O125" i="7"/>
  <c r="M125" i="7"/>
  <c r="AB125" i="7" s="1"/>
  <c r="AH125" i="7" s="1"/>
  <c r="AL124" i="7"/>
  <c r="AL127" i="7" s="1"/>
  <c r="AG124" i="7"/>
  <c r="AF124" i="7"/>
  <c r="M124" i="7"/>
  <c r="AQ123" i="7"/>
  <c r="AN123" i="7"/>
  <c r="AI123" i="7"/>
  <c r="AJ123" i="7" s="1"/>
  <c r="K123" i="7"/>
  <c r="AK123" i="7" s="1"/>
  <c r="I123" i="7"/>
  <c r="F123" i="7"/>
  <c r="D123" i="7"/>
  <c r="AL122" i="7"/>
  <c r="AG122" i="7"/>
  <c r="AF122" i="7"/>
  <c r="Y122" i="7"/>
  <c r="W122" i="7"/>
  <c r="M122" i="7"/>
  <c r="AB122" i="7" s="1"/>
  <c r="AH122" i="7" s="1"/>
  <c r="AL121" i="7"/>
  <c r="AG121" i="7"/>
  <c r="AF121" i="7"/>
  <c r="M121" i="7"/>
  <c r="AL120" i="7"/>
  <c r="AG120" i="7"/>
  <c r="AF120" i="7"/>
  <c r="AA120" i="7"/>
  <c r="S120" i="7"/>
  <c r="M120" i="7"/>
  <c r="AQ119" i="7"/>
  <c r="AN119" i="7"/>
  <c r="AI119" i="7"/>
  <c r="AJ119" i="7" s="1"/>
  <c r="K119" i="7"/>
  <c r="L119" i="7" s="1"/>
  <c r="I119" i="7"/>
  <c r="F119" i="7"/>
  <c r="D119" i="7"/>
  <c r="AL118" i="7"/>
  <c r="AG118" i="7"/>
  <c r="AF118" i="7"/>
  <c r="AB118" i="7"/>
  <c r="AH118" i="7" s="1"/>
  <c r="U118" i="7"/>
  <c r="M118" i="7"/>
  <c r="AL117" i="7"/>
  <c r="AG117" i="7"/>
  <c r="AF117" i="7"/>
  <c r="M117" i="7"/>
  <c r="Y117" i="7" s="1"/>
  <c r="AL116" i="7"/>
  <c r="AG116" i="7"/>
  <c r="AF116" i="7"/>
  <c r="AF119" i="7" s="1"/>
  <c r="AA116" i="7"/>
  <c r="O116" i="7"/>
  <c r="M116" i="7"/>
  <c r="AD116" i="7" s="1"/>
  <c r="AQ115" i="7"/>
  <c r="AN115" i="7"/>
  <c r="AJ115" i="7"/>
  <c r="AI115" i="7"/>
  <c r="K115" i="7"/>
  <c r="AE115" i="7" s="1"/>
  <c r="I115" i="7"/>
  <c r="F115" i="7"/>
  <c r="D115" i="7"/>
  <c r="AL114" i="7"/>
  <c r="AG114" i="7"/>
  <c r="AF114" i="7"/>
  <c r="M114" i="7"/>
  <c r="AL113" i="7"/>
  <c r="AG113" i="7"/>
  <c r="AF113" i="7"/>
  <c r="AA113" i="7"/>
  <c r="Y113" i="7"/>
  <c r="W113" i="7"/>
  <c r="S113" i="7"/>
  <c r="Q113" i="7"/>
  <c r="M113" i="7"/>
  <c r="AB113" i="7" s="1"/>
  <c r="AH113" i="7" s="1"/>
  <c r="AL112" i="7"/>
  <c r="AG112" i="7"/>
  <c r="AF112" i="7"/>
  <c r="AF115" i="7" s="1"/>
  <c r="AD112" i="7"/>
  <c r="W112" i="7"/>
  <c r="O112" i="7"/>
  <c r="M112" i="7"/>
  <c r="AB112" i="7" s="1"/>
  <c r="AH112" i="7" s="1"/>
  <c r="AQ111" i="7"/>
  <c r="AN111" i="7"/>
  <c r="AI111" i="7"/>
  <c r="AJ111" i="7" s="1"/>
  <c r="AE111" i="7"/>
  <c r="K111" i="7"/>
  <c r="I111" i="7"/>
  <c r="F111" i="7"/>
  <c r="D111" i="7"/>
  <c r="AL110" i="7"/>
  <c r="AG110" i="7"/>
  <c r="AF110" i="7"/>
  <c r="Y110" i="7"/>
  <c r="S110" i="7"/>
  <c r="Q110" i="7"/>
  <c r="O110" i="7"/>
  <c r="M110" i="7"/>
  <c r="AD110" i="7" s="1"/>
  <c r="AL109" i="7"/>
  <c r="AG109" i="7"/>
  <c r="AF109" i="7"/>
  <c r="AD109" i="7"/>
  <c r="W109" i="7"/>
  <c r="Q109" i="7"/>
  <c r="O109" i="7"/>
  <c r="M109" i="7"/>
  <c r="AB109" i="7" s="1"/>
  <c r="AH109" i="7" s="1"/>
  <c r="AL108" i="7"/>
  <c r="AL111" i="7" s="1"/>
  <c r="AG108" i="7"/>
  <c r="AF108" i="7"/>
  <c r="M108" i="7"/>
  <c r="AQ107" i="7"/>
  <c r="AN107" i="7"/>
  <c r="AI107" i="7"/>
  <c r="AJ107" i="7" s="1"/>
  <c r="K107" i="7"/>
  <c r="L107" i="7" s="1"/>
  <c r="I107" i="7"/>
  <c r="F107" i="7"/>
  <c r="D107" i="7"/>
  <c r="AL106" i="7"/>
  <c r="AG106" i="7"/>
  <c r="AF106" i="7"/>
  <c r="M106" i="7"/>
  <c r="AB106" i="7" s="1"/>
  <c r="AH106" i="7" s="1"/>
  <c r="AL105" i="7"/>
  <c r="AG105" i="7"/>
  <c r="AF105" i="7"/>
  <c r="AA105" i="7"/>
  <c r="Y105" i="7"/>
  <c r="O105" i="7"/>
  <c r="M105" i="7"/>
  <c r="AB105" i="7" s="1"/>
  <c r="AH105" i="7" s="1"/>
  <c r="AL104" i="7"/>
  <c r="AL107" i="7" s="1"/>
  <c r="AG104" i="7"/>
  <c r="AF104" i="7"/>
  <c r="Q104" i="7"/>
  <c r="O104" i="7"/>
  <c r="M104" i="7"/>
  <c r="AB104" i="7" s="1"/>
  <c r="AH104" i="7" s="1"/>
  <c r="AQ103" i="7"/>
  <c r="AN103" i="7"/>
  <c r="AI103" i="7"/>
  <c r="AJ103" i="7" s="1"/>
  <c r="K103" i="7"/>
  <c r="I103" i="7"/>
  <c r="F103" i="7"/>
  <c r="D103" i="7"/>
  <c r="AL102" i="7"/>
  <c r="AG102" i="7"/>
  <c r="AF102" i="7"/>
  <c r="AD102" i="7"/>
  <c r="AA102" i="7"/>
  <c r="Y102" i="7"/>
  <c r="W102" i="7"/>
  <c r="S102" i="7"/>
  <c r="Q102" i="7"/>
  <c r="O102" i="7"/>
  <c r="M102" i="7"/>
  <c r="AB102" i="7" s="1"/>
  <c r="AH102" i="7" s="1"/>
  <c r="AL101" i="7"/>
  <c r="AG101" i="7"/>
  <c r="AF101" i="7"/>
  <c r="AD101" i="7"/>
  <c r="Y101" i="7"/>
  <c r="W101" i="7"/>
  <c r="Q101" i="7"/>
  <c r="M101" i="7"/>
  <c r="AB101" i="7" s="1"/>
  <c r="AH101" i="7" s="1"/>
  <c r="AL100" i="7"/>
  <c r="AG100" i="7"/>
  <c r="AF100" i="7"/>
  <c r="AF103" i="7" s="1"/>
  <c r="W100" i="7"/>
  <c r="U100" i="7"/>
  <c r="M100" i="7"/>
  <c r="O100" i="7" s="1"/>
  <c r="AQ99" i="7"/>
  <c r="AN99" i="7"/>
  <c r="AI99" i="7"/>
  <c r="AJ99" i="7" s="1"/>
  <c r="K99" i="7"/>
  <c r="AE99" i="7" s="1"/>
  <c r="I99" i="7"/>
  <c r="F99" i="7"/>
  <c r="D99" i="7"/>
  <c r="AL98" i="7"/>
  <c r="AG98" i="7"/>
  <c r="AF98" i="7"/>
  <c r="AD98" i="7"/>
  <c r="Y98" i="7"/>
  <c r="W98" i="7"/>
  <c r="Q98" i="7"/>
  <c r="O98" i="7"/>
  <c r="M98" i="7"/>
  <c r="AB98" i="7" s="1"/>
  <c r="AH98" i="7" s="1"/>
  <c r="AL97" i="7"/>
  <c r="AL99" i="7" s="1"/>
  <c r="AG97" i="7"/>
  <c r="AF97" i="7"/>
  <c r="AD97" i="7"/>
  <c r="U97" i="7"/>
  <c r="M97" i="7"/>
  <c r="W97" i="7" s="1"/>
  <c r="AL96" i="7"/>
  <c r="AG96" i="7"/>
  <c r="AF96" i="7"/>
  <c r="AF99" i="7" s="1"/>
  <c r="AA96" i="7"/>
  <c r="U96" i="7"/>
  <c r="S96" i="7"/>
  <c r="M96" i="7"/>
  <c r="AQ95" i="7"/>
  <c r="AN95" i="7"/>
  <c r="AL95" i="7"/>
  <c r="AK95" i="7"/>
  <c r="AI95" i="7"/>
  <c r="AJ95" i="7" s="1"/>
  <c r="AC95" i="7"/>
  <c r="K95" i="7"/>
  <c r="AE95" i="7" s="1"/>
  <c r="I95" i="7"/>
  <c r="F95" i="7"/>
  <c r="D95" i="7"/>
  <c r="AL94" i="7"/>
  <c r="AG94" i="7"/>
  <c r="AF94" i="7"/>
  <c r="M94" i="7"/>
  <c r="AL93" i="7"/>
  <c r="AG93" i="7"/>
  <c r="AF93" i="7"/>
  <c r="M93" i="7"/>
  <c r="AL92" i="7"/>
  <c r="AG92" i="7"/>
  <c r="AF92" i="7"/>
  <c r="AF95" i="7" s="1"/>
  <c r="M92" i="7"/>
  <c r="AQ91" i="7"/>
  <c r="AN91" i="7"/>
  <c r="AJ91" i="7"/>
  <c r="AI91" i="7"/>
  <c r="K91" i="7"/>
  <c r="I91" i="7"/>
  <c r="F91" i="7"/>
  <c r="D91" i="7"/>
  <c r="AL90" i="7"/>
  <c r="AG90" i="7"/>
  <c r="AF90" i="7"/>
  <c r="M90" i="7"/>
  <c r="AL89" i="7"/>
  <c r="AG89" i="7"/>
  <c r="AF89" i="7"/>
  <c r="AA89" i="7"/>
  <c r="Y89" i="7"/>
  <c r="S89" i="7"/>
  <c r="Q89" i="7"/>
  <c r="M89" i="7"/>
  <c r="AB89" i="7" s="1"/>
  <c r="AH89" i="7" s="1"/>
  <c r="AL88" i="7"/>
  <c r="AG88" i="7"/>
  <c r="AF88" i="7"/>
  <c r="AD88" i="7"/>
  <c r="Y88" i="7"/>
  <c r="W88" i="7"/>
  <c r="Q88" i="7"/>
  <c r="O88" i="7"/>
  <c r="M88" i="7"/>
  <c r="AB88" i="7" s="1"/>
  <c r="AH88" i="7" s="1"/>
  <c r="AQ87" i="7"/>
  <c r="AN87" i="7"/>
  <c r="AI87" i="7"/>
  <c r="AJ87" i="7" s="1"/>
  <c r="AE87" i="7"/>
  <c r="L87" i="7"/>
  <c r="K87" i="7"/>
  <c r="I87" i="7"/>
  <c r="F87" i="7"/>
  <c r="D87" i="7"/>
  <c r="AL86" i="7"/>
  <c r="AG86" i="7"/>
  <c r="AF86" i="7"/>
  <c r="AD86" i="7"/>
  <c r="Y86" i="7"/>
  <c r="W86" i="7"/>
  <c r="S86" i="7"/>
  <c r="Q86" i="7"/>
  <c r="O86" i="7"/>
  <c r="M86" i="7"/>
  <c r="AB86" i="7" s="1"/>
  <c r="AH86" i="7" s="1"/>
  <c r="AL85" i="7"/>
  <c r="AG85" i="7"/>
  <c r="AF85" i="7"/>
  <c r="AF87" i="7" s="1"/>
  <c r="M85" i="7"/>
  <c r="AL84" i="7"/>
  <c r="AG84" i="7"/>
  <c r="AF84" i="7"/>
  <c r="M84" i="7"/>
  <c r="AQ83" i="7"/>
  <c r="AN83" i="7"/>
  <c r="AI83" i="7"/>
  <c r="AJ83" i="7" s="1"/>
  <c r="AE83" i="7"/>
  <c r="K83" i="7"/>
  <c r="AK83" i="7" s="1"/>
  <c r="I83" i="7"/>
  <c r="F83" i="7"/>
  <c r="D83" i="7"/>
  <c r="AL82" i="7"/>
  <c r="AL83" i="7" s="1"/>
  <c r="AG82" i="7"/>
  <c r="AF82" i="7"/>
  <c r="M82" i="7"/>
  <c r="AL81" i="7"/>
  <c r="AG81" i="7"/>
  <c r="AF81" i="7"/>
  <c r="S81" i="7"/>
  <c r="M81" i="7"/>
  <c r="AD81" i="7" s="1"/>
  <c r="AL80" i="7"/>
  <c r="AG80" i="7"/>
  <c r="AF80" i="7"/>
  <c r="AF83" i="7" s="1"/>
  <c r="M80" i="7"/>
  <c r="AQ79" i="7"/>
  <c r="AN79" i="7"/>
  <c r="AK79" i="7"/>
  <c r="AJ79" i="7"/>
  <c r="AI79" i="7"/>
  <c r="AF79" i="7"/>
  <c r="AC79" i="7"/>
  <c r="L79" i="7"/>
  <c r="K79" i="7"/>
  <c r="AE79" i="7" s="1"/>
  <c r="I79" i="7"/>
  <c r="F79" i="7"/>
  <c r="D79" i="7"/>
  <c r="AL78" i="7"/>
  <c r="AG78" i="7"/>
  <c r="AF78" i="7"/>
  <c r="AA78" i="7"/>
  <c r="O78" i="7"/>
  <c r="M78" i="7"/>
  <c r="AL77" i="7"/>
  <c r="AG77" i="7"/>
  <c r="AF77" i="7"/>
  <c r="M77" i="7"/>
  <c r="U77" i="7" s="1"/>
  <c r="AL76" i="7"/>
  <c r="AG76" i="7"/>
  <c r="AF76" i="7"/>
  <c r="M76" i="7"/>
  <c r="AQ75" i="7"/>
  <c r="AN75" i="7"/>
  <c r="AJ75" i="7"/>
  <c r="AI75" i="7"/>
  <c r="AE75" i="7"/>
  <c r="L75" i="7"/>
  <c r="K75" i="7"/>
  <c r="AC75" i="7" s="1"/>
  <c r="I75" i="7"/>
  <c r="F75" i="7"/>
  <c r="D75" i="7"/>
  <c r="AL74" i="7"/>
  <c r="AG74" i="7"/>
  <c r="AF74" i="7"/>
  <c r="M74" i="7"/>
  <c r="U74" i="7" s="1"/>
  <c r="AL73" i="7"/>
  <c r="AG73" i="7"/>
  <c r="AF73" i="7"/>
  <c r="AD73" i="7"/>
  <c r="AA73" i="7"/>
  <c r="Y73" i="7"/>
  <c r="W73" i="7"/>
  <c r="S73" i="7"/>
  <c r="Q73" i="7"/>
  <c r="O73" i="7"/>
  <c r="M73" i="7"/>
  <c r="AB73" i="7" s="1"/>
  <c r="AH73" i="7" s="1"/>
  <c r="AL72" i="7"/>
  <c r="AL75" i="7" s="1"/>
  <c r="AG72" i="7"/>
  <c r="AF72" i="7"/>
  <c r="Y72" i="7"/>
  <c r="W72" i="7"/>
  <c r="M72" i="7"/>
  <c r="O72" i="7" s="1"/>
  <c r="AQ71" i="7"/>
  <c r="AN71" i="7"/>
  <c r="AJ71" i="7"/>
  <c r="AI71" i="7"/>
  <c r="AE71" i="7"/>
  <c r="K71" i="7"/>
  <c r="I71" i="7"/>
  <c r="F71" i="7"/>
  <c r="D71" i="7"/>
  <c r="AL70" i="7"/>
  <c r="AG70" i="7"/>
  <c r="AF70" i="7"/>
  <c r="AD70" i="7"/>
  <c r="Y70" i="7"/>
  <c r="M70" i="7"/>
  <c r="AL69" i="7"/>
  <c r="AL71" i="7" s="1"/>
  <c r="AG69" i="7"/>
  <c r="AF69" i="7"/>
  <c r="AF71" i="7" s="1"/>
  <c r="M69" i="7"/>
  <c r="AL68" i="7"/>
  <c r="AG68" i="7"/>
  <c r="AF68" i="7"/>
  <c r="M68" i="7"/>
  <c r="AB68" i="7" s="1"/>
  <c r="AH68" i="7" s="1"/>
  <c r="AQ67" i="7"/>
  <c r="AN67" i="7"/>
  <c r="AI67" i="7"/>
  <c r="AJ67" i="7" s="1"/>
  <c r="AE67" i="7"/>
  <c r="K67" i="7"/>
  <c r="I67" i="7"/>
  <c r="F67" i="7"/>
  <c r="D67" i="7"/>
  <c r="AL66" i="7"/>
  <c r="AG66" i="7"/>
  <c r="AF66" i="7"/>
  <c r="M66" i="7"/>
  <c r="AL65" i="7"/>
  <c r="AG65" i="7"/>
  <c r="AF65" i="7"/>
  <c r="M65" i="7"/>
  <c r="AD65" i="7" s="1"/>
  <c r="AL64" i="7"/>
  <c r="AG64" i="7"/>
  <c r="AF64" i="7"/>
  <c r="AF67" i="7" s="1"/>
  <c r="AB64" i="7"/>
  <c r="AH64" i="7" s="1"/>
  <c r="AA64" i="7"/>
  <c r="U64" i="7"/>
  <c r="S64" i="7"/>
  <c r="Q64" i="7"/>
  <c r="M64" i="7"/>
  <c r="AQ63" i="7"/>
  <c r="AN63" i="7"/>
  <c r="AK63" i="7"/>
  <c r="AI63" i="7"/>
  <c r="AJ63" i="7" s="1"/>
  <c r="AC63" i="7"/>
  <c r="K63" i="7"/>
  <c r="AE63" i="7" s="1"/>
  <c r="I63" i="7"/>
  <c r="F63" i="7"/>
  <c r="D63" i="7"/>
  <c r="AL62" i="7"/>
  <c r="AG62" i="7"/>
  <c r="AF62" i="7"/>
  <c r="M62" i="7"/>
  <c r="AB62" i="7" s="1"/>
  <c r="AH62" i="7" s="1"/>
  <c r="AL61" i="7"/>
  <c r="AG61" i="7"/>
  <c r="AF61" i="7"/>
  <c r="Y61" i="7"/>
  <c r="U61" i="7"/>
  <c r="S61" i="7"/>
  <c r="M61" i="7"/>
  <c r="AL60" i="7"/>
  <c r="AG60" i="7"/>
  <c r="AF60" i="7"/>
  <c r="AD60" i="7"/>
  <c r="AA60" i="7"/>
  <c r="Y60" i="7"/>
  <c r="W60" i="7"/>
  <c r="M60" i="7"/>
  <c r="AB60" i="7" s="1"/>
  <c r="AH60" i="7" s="1"/>
  <c r="AQ59" i="7"/>
  <c r="AN59" i="7"/>
  <c r="AI59" i="7"/>
  <c r="AJ59" i="7" s="1"/>
  <c r="K59" i="7"/>
  <c r="I59" i="7"/>
  <c r="F59" i="7"/>
  <c r="D59" i="7"/>
  <c r="AL58" i="7"/>
  <c r="AG58" i="7"/>
  <c r="AF58" i="7"/>
  <c r="M58" i="7"/>
  <c r="AB58" i="7" s="1"/>
  <c r="AH58" i="7" s="1"/>
  <c r="AL57" i="7"/>
  <c r="AG57" i="7"/>
  <c r="AF57" i="7"/>
  <c r="AA57" i="7"/>
  <c r="Y57" i="7"/>
  <c r="W57" i="7"/>
  <c r="S57" i="7"/>
  <c r="Q57" i="7"/>
  <c r="O57" i="7"/>
  <c r="M57" i="7"/>
  <c r="AB57" i="7" s="1"/>
  <c r="AH57" i="7" s="1"/>
  <c r="AL56" i="7"/>
  <c r="AG56" i="7"/>
  <c r="AF56" i="7"/>
  <c r="AD56" i="7"/>
  <c r="W56" i="7"/>
  <c r="U56" i="7"/>
  <c r="M56" i="7"/>
  <c r="M59" i="7" s="1"/>
  <c r="AQ55" i="7"/>
  <c r="AN55" i="7"/>
  <c r="AJ55" i="7"/>
  <c r="AI55" i="7"/>
  <c r="K55" i="7"/>
  <c r="I55" i="7"/>
  <c r="F55" i="7"/>
  <c r="D55" i="7"/>
  <c r="AL54" i="7"/>
  <c r="AG54" i="7"/>
  <c r="AF54" i="7"/>
  <c r="AA54" i="7"/>
  <c r="Y54" i="7"/>
  <c r="M54" i="7"/>
  <c r="AB54" i="7" s="1"/>
  <c r="AH54" i="7" s="1"/>
  <c r="AL53" i="7"/>
  <c r="AG53" i="7"/>
  <c r="AF53" i="7"/>
  <c r="AF55" i="7" s="1"/>
  <c r="M53" i="7"/>
  <c r="AB53" i="7" s="1"/>
  <c r="AH53" i="7" s="1"/>
  <c r="AL52" i="7"/>
  <c r="AG52" i="7"/>
  <c r="AF52" i="7"/>
  <c r="M52" i="7"/>
  <c r="AB52" i="7" s="1"/>
  <c r="AH52" i="7" s="1"/>
  <c r="AQ51" i="7"/>
  <c r="AN51" i="7"/>
  <c r="AI51" i="7"/>
  <c r="AJ51" i="7" s="1"/>
  <c r="K51" i="7"/>
  <c r="L51" i="7" s="1"/>
  <c r="I51" i="7"/>
  <c r="F51" i="7"/>
  <c r="D51" i="7"/>
  <c r="AL50" i="7"/>
  <c r="AG50" i="7"/>
  <c r="AF50" i="7"/>
  <c r="AD50" i="7"/>
  <c r="AB50" i="7"/>
  <c r="AH50" i="7" s="1"/>
  <c r="M50" i="7"/>
  <c r="Y50" i="7" s="1"/>
  <c r="AL49" i="7"/>
  <c r="AG49" i="7"/>
  <c r="AF49" i="7"/>
  <c r="M49" i="7"/>
  <c r="AD49" i="7" s="1"/>
  <c r="AL48" i="7"/>
  <c r="AG48" i="7"/>
  <c r="AF48" i="7"/>
  <c r="AB48" i="7"/>
  <c r="AH48" i="7" s="1"/>
  <c r="AA48" i="7"/>
  <c r="U48" i="7"/>
  <c r="S48" i="7"/>
  <c r="Q48" i="7"/>
  <c r="M48" i="7"/>
  <c r="AQ47" i="7"/>
  <c r="AN47" i="7"/>
  <c r="AI47" i="7"/>
  <c r="AJ47" i="7" s="1"/>
  <c r="K47" i="7"/>
  <c r="L47" i="7" s="1"/>
  <c r="I47" i="7"/>
  <c r="F47" i="7"/>
  <c r="D47" i="7"/>
  <c r="AL46" i="7"/>
  <c r="AG46" i="7"/>
  <c r="AF46" i="7"/>
  <c r="AB46" i="7"/>
  <c r="AH46" i="7" s="1"/>
  <c r="M46" i="7"/>
  <c r="AA46" i="7" s="1"/>
  <c r="AL45" i="7"/>
  <c r="AG45" i="7"/>
  <c r="AF45" i="7"/>
  <c r="M45" i="7"/>
  <c r="AB45" i="7" s="1"/>
  <c r="AH45" i="7" s="1"/>
  <c r="AL44" i="7"/>
  <c r="AG44" i="7"/>
  <c r="AF44" i="7"/>
  <c r="M44" i="7"/>
  <c r="AD44" i="7" s="1"/>
  <c r="AQ43" i="7"/>
  <c r="AN43" i="7"/>
  <c r="AI43" i="7"/>
  <c r="AJ43" i="7" s="1"/>
  <c r="K43" i="7"/>
  <c r="AE43" i="7" s="1"/>
  <c r="I43" i="7"/>
  <c r="F43" i="7"/>
  <c r="D43" i="7"/>
  <c r="AL42" i="7"/>
  <c r="AG42" i="7"/>
  <c r="AF42" i="7"/>
  <c r="AA42" i="7"/>
  <c r="Y42" i="7"/>
  <c r="W42" i="7"/>
  <c r="S42" i="7"/>
  <c r="Q42" i="7"/>
  <c r="O42" i="7"/>
  <c r="M42" i="7"/>
  <c r="AB42" i="7" s="1"/>
  <c r="AH42" i="7" s="1"/>
  <c r="AL41" i="7"/>
  <c r="AG41" i="7"/>
  <c r="AF41" i="7"/>
  <c r="AF43" i="7" s="1"/>
  <c r="AB41" i="7"/>
  <c r="AH41" i="7" s="1"/>
  <c r="Q41" i="7"/>
  <c r="M41" i="7"/>
  <c r="AD41" i="7" s="1"/>
  <c r="AL40" i="7"/>
  <c r="AL43" i="7" s="1"/>
  <c r="AG40" i="7"/>
  <c r="AF40" i="7"/>
  <c r="M40" i="7"/>
  <c r="W40" i="7" s="1"/>
  <c r="AQ39" i="7"/>
  <c r="AN39" i="7"/>
  <c r="AI39" i="7"/>
  <c r="AJ39" i="7" s="1"/>
  <c r="K39" i="7"/>
  <c r="L39" i="7" s="1"/>
  <c r="I39" i="7"/>
  <c r="F39" i="7"/>
  <c r="D39" i="7"/>
  <c r="AL38" i="7"/>
  <c r="AG38" i="7"/>
  <c r="AF38" i="7"/>
  <c r="AD38" i="7"/>
  <c r="AB38" i="7"/>
  <c r="AH38" i="7" s="1"/>
  <c r="M38" i="7"/>
  <c r="Y38" i="7" s="1"/>
  <c r="AL37" i="7"/>
  <c r="AG37" i="7"/>
  <c r="AF37" i="7"/>
  <c r="M37" i="7"/>
  <c r="AD37" i="7" s="1"/>
  <c r="AL36" i="7"/>
  <c r="AG36" i="7"/>
  <c r="AF36" i="7"/>
  <c r="AB36" i="7"/>
  <c r="AH36" i="7" s="1"/>
  <c r="AA36" i="7"/>
  <c r="U36" i="7"/>
  <c r="S36" i="7"/>
  <c r="Q36" i="7"/>
  <c r="M36" i="7"/>
  <c r="AQ35" i="7"/>
  <c r="AN35" i="7"/>
  <c r="AK35" i="7"/>
  <c r="AJ35" i="7"/>
  <c r="AI35" i="7"/>
  <c r="AC35" i="7"/>
  <c r="L35" i="7"/>
  <c r="K35" i="7"/>
  <c r="AE35" i="7" s="1"/>
  <c r="I35" i="7"/>
  <c r="F35" i="7"/>
  <c r="D35" i="7"/>
  <c r="AL34" i="7"/>
  <c r="AH34" i="7"/>
  <c r="AG34" i="7"/>
  <c r="AF34" i="7"/>
  <c r="AB34" i="7"/>
  <c r="M34" i="7"/>
  <c r="W34" i="7" s="1"/>
  <c r="AL33" i="7"/>
  <c r="AG33" i="7"/>
  <c r="AF33" i="7"/>
  <c r="M33" i="7"/>
  <c r="AB33" i="7" s="1"/>
  <c r="AH33" i="7" s="1"/>
  <c r="AL32" i="7"/>
  <c r="AG32" i="7"/>
  <c r="AF32" i="7"/>
  <c r="AD32" i="7"/>
  <c r="AA32" i="7"/>
  <c r="Y32" i="7"/>
  <c r="W32" i="7"/>
  <c r="S32" i="7"/>
  <c r="Q32" i="7"/>
  <c r="M32" i="7"/>
  <c r="AB32" i="7" s="1"/>
  <c r="AH32" i="7" s="1"/>
  <c r="AQ31" i="7"/>
  <c r="AN31" i="7"/>
  <c r="AI31" i="7"/>
  <c r="AJ31" i="7" s="1"/>
  <c r="K31" i="7"/>
  <c r="AC31" i="7" s="1"/>
  <c r="I31" i="7"/>
  <c r="F31" i="7"/>
  <c r="D31" i="7"/>
  <c r="AL30" i="7"/>
  <c r="AG30" i="7"/>
  <c r="AF30" i="7"/>
  <c r="AD30" i="7"/>
  <c r="AA30" i="7"/>
  <c r="M30" i="7"/>
  <c r="AB30" i="7" s="1"/>
  <c r="AH30" i="7" s="1"/>
  <c r="AL29" i="7"/>
  <c r="AG29" i="7"/>
  <c r="AF29" i="7"/>
  <c r="M29" i="7"/>
  <c r="Y29" i="7" s="1"/>
  <c r="AL28" i="7"/>
  <c r="AG28" i="7"/>
  <c r="AF28" i="7"/>
  <c r="M28" i="7"/>
  <c r="AQ27" i="7"/>
  <c r="AN27" i="7"/>
  <c r="AI27" i="7"/>
  <c r="AJ27" i="7" s="1"/>
  <c r="K27" i="7"/>
  <c r="L27" i="7" s="1"/>
  <c r="I27" i="7"/>
  <c r="F27" i="7"/>
  <c r="D27" i="7"/>
  <c r="AL26" i="7"/>
  <c r="AG26" i="7"/>
  <c r="AF26" i="7"/>
  <c r="M26" i="7"/>
  <c r="AD26" i="7" s="1"/>
  <c r="AL25" i="7"/>
  <c r="AG25" i="7"/>
  <c r="AF25" i="7"/>
  <c r="AD25" i="7"/>
  <c r="U25" i="7"/>
  <c r="M25" i="7"/>
  <c r="AL24" i="7"/>
  <c r="AG24" i="7"/>
  <c r="AF24" i="7"/>
  <c r="M24" i="7"/>
  <c r="U24" i="7" s="1"/>
  <c r="AQ23" i="7"/>
  <c r="AN23" i="7"/>
  <c r="AI23" i="7"/>
  <c r="AJ23" i="7" s="1"/>
  <c r="K23" i="7"/>
  <c r="AE23" i="7" s="1"/>
  <c r="I23" i="7"/>
  <c r="F23" i="7"/>
  <c r="D23" i="7"/>
  <c r="AL22" i="7"/>
  <c r="AG22" i="7"/>
  <c r="AF22" i="7"/>
  <c r="M22" i="7"/>
  <c r="AB22" i="7" s="1"/>
  <c r="AH22" i="7" s="1"/>
  <c r="AL21" i="7"/>
  <c r="AG21" i="7"/>
  <c r="AF21" i="7"/>
  <c r="M21" i="7"/>
  <c r="AB21" i="7" s="1"/>
  <c r="AH21" i="7" s="1"/>
  <c r="AL20" i="7"/>
  <c r="AG20" i="7"/>
  <c r="AF20" i="7"/>
  <c r="AF23" i="7" s="1"/>
  <c r="AD20" i="7"/>
  <c r="AA20" i="7"/>
  <c r="M20" i="7"/>
  <c r="AB20" i="7" s="1"/>
  <c r="AH20" i="7" s="1"/>
  <c r="AQ19" i="7"/>
  <c r="AN19" i="7"/>
  <c r="AJ19" i="7"/>
  <c r="AI19" i="7"/>
  <c r="K19" i="7"/>
  <c r="AE19" i="7" s="1"/>
  <c r="I19" i="7"/>
  <c r="F19" i="7"/>
  <c r="D19" i="7"/>
  <c r="AL18" i="7"/>
  <c r="AG18" i="7"/>
  <c r="AF18" i="7"/>
  <c r="M18" i="7"/>
  <c r="U18" i="7" s="1"/>
  <c r="AL17" i="7"/>
  <c r="AG17" i="7"/>
  <c r="AF17" i="7"/>
  <c r="AD17" i="7"/>
  <c r="AA17" i="7"/>
  <c r="M17" i="7"/>
  <c r="AB17" i="7" s="1"/>
  <c r="AH17" i="7" s="1"/>
  <c r="AL16" i="7"/>
  <c r="AL19" i="7" s="1"/>
  <c r="AG16" i="7"/>
  <c r="AF16" i="7"/>
  <c r="M16" i="7"/>
  <c r="Y16" i="7" s="1"/>
  <c r="AQ15" i="7"/>
  <c r="AN15" i="7"/>
  <c r="AI15" i="7"/>
  <c r="AJ15" i="7" s="1"/>
  <c r="K15" i="7"/>
  <c r="L15" i="7" s="1"/>
  <c r="I15" i="7"/>
  <c r="F15" i="7"/>
  <c r="D15" i="7"/>
  <c r="AL14" i="7"/>
  <c r="AG14" i="7"/>
  <c r="AF14" i="7"/>
  <c r="AD14" i="7"/>
  <c r="AA14" i="7"/>
  <c r="M14" i="7"/>
  <c r="AB14" i="7" s="1"/>
  <c r="AH14" i="7" s="1"/>
  <c r="AL13" i="7"/>
  <c r="AL15" i="7" s="1"/>
  <c r="AG13" i="7"/>
  <c r="AF13" i="7"/>
  <c r="M13" i="7"/>
  <c r="AL12" i="7"/>
  <c r="AG12" i="7"/>
  <c r="AF12" i="7"/>
  <c r="M12" i="7"/>
  <c r="AB12" i="7" s="1"/>
  <c r="AH12" i="7" s="1"/>
  <c r="AQ11" i="7"/>
  <c r="AN11" i="7"/>
  <c r="AI11" i="7"/>
  <c r="AJ11" i="7" s="1"/>
  <c r="K11" i="7"/>
  <c r="L11" i="7" s="1"/>
  <c r="I11" i="7"/>
  <c r="F11" i="7"/>
  <c r="D11" i="7"/>
  <c r="AL10" i="7"/>
  <c r="AG10" i="7"/>
  <c r="AF10" i="7"/>
  <c r="M10" i="7"/>
  <c r="AD10" i="7" s="1"/>
  <c r="AL9" i="7"/>
  <c r="AG9" i="7"/>
  <c r="AF9" i="7"/>
  <c r="AD9" i="7"/>
  <c r="M9" i="7"/>
  <c r="U9" i="7" s="1"/>
  <c r="AL8" i="7"/>
  <c r="AG8" i="7"/>
  <c r="AF8" i="7"/>
  <c r="M8" i="7"/>
  <c r="U8" i="7" s="1"/>
  <c r="AQ7" i="7"/>
  <c r="AN7" i="7"/>
  <c r="AI7" i="7"/>
  <c r="AJ7" i="7" s="1"/>
  <c r="K7" i="7"/>
  <c r="AE7" i="7" s="1"/>
  <c r="I7" i="7"/>
  <c r="F7" i="7"/>
  <c r="D7" i="7"/>
  <c r="AL6" i="7"/>
  <c r="AG6" i="7"/>
  <c r="AF6" i="7"/>
  <c r="M6" i="7"/>
  <c r="AA6" i="7" s="1"/>
  <c r="AL5" i="7"/>
  <c r="AG5" i="7"/>
  <c r="AF5" i="7"/>
  <c r="M5" i="7"/>
  <c r="AL4" i="7"/>
  <c r="AG4" i="7"/>
  <c r="AF4" i="7"/>
  <c r="AF7" i="7" s="1"/>
  <c r="AD4" i="7"/>
  <c r="AA4" i="7"/>
  <c r="M4" i="7"/>
  <c r="AB4" i="7" s="1"/>
  <c r="AH4" i="7" s="1"/>
  <c r="AQ127" i="6"/>
  <c r="AN127" i="6"/>
  <c r="AI127" i="6"/>
  <c r="K127" i="6"/>
  <c r="I127" i="6"/>
  <c r="F127" i="6"/>
  <c r="D127" i="6"/>
  <c r="AL126" i="6"/>
  <c r="AG126" i="6"/>
  <c r="AF126" i="6"/>
  <c r="M126" i="6"/>
  <c r="Y126" i="6" s="1"/>
  <c r="AL125" i="6"/>
  <c r="AG125" i="6"/>
  <c r="AF125" i="6"/>
  <c r="AD125" i="6"/>
  <c r="AA125" i="6"/>
  <c r="O125" i="6"/>
  <c r="M125" i="6"/>
  <c r="AB125" i="6" s="1"/>
  <c r="AH125" i="6" s="1"/>
  <c r="AL124" i="6"/>
  <c r="AG124" i="6"/>
  <c r="AF124" i="6"/>
  <c r="AB124" i="6"/>
  <c r="AH124" i="6" s="1"/>
  <c r="S124" i="6"/>
  <c r="M124" i="6"/>
  <c r="AQ123" i="6"/>
  <c r="AN123" i="6"/>
  <c r="AI123" i="6"/>
  <c r="AJ123" i="6" s="1"/>
  <c r="AC123" i="6"/>
  <c r="K123" i="6"/>
  <c r="AE123" i="6" s="1"/>
  <c r="I123" i="6"/>
  <c r="F123" i="6"/>
  <c r="D123" i="6"/>
  <c r="AL122" i="6"/>
  <c r="AG122" i="6"/>
  <c r="AF122" i="6"/>
  <c r="M122" i="6"/>
  <c r="AD122" i="6" s="1"/>
  <c r="AL121" i="6"/>
  <c r="AG121" i="6"/>
  <c r="AF121" i="6"/>
  <c r="AF123" i="6" s="1"/>
  <c r="M121" i="6"/>
  <c r="M123" i="6" s="1"/>
  <c r="AL120" i="6"/>
  <c r="AG120" i="6"/>
  <c r="AF120" i="6"/>
  <c r="AD120" i="6"/>
  <c r="AA120" i="6"/>
  <c r="Y120" i="6"/>
  <c r="W120" i="6"/>
  <c r="S120" i="6"/>
  <c r="Q120" i="6"/>
  <c r="M120" i="6"/>
  <c r="AB120" i="6" s="1"/>
  <c r="AH120" i="6" s="1"/>
  <c r="AQ119" i="6"/>
  <c r="AN119" i="6"/>
  <c r="AI119" i="6"/>
  <c r="AJ119" i="6" s="1"/>
  <c r="K119" i="6"/>
  <c r="AC119" i="6" s="1"/>
  <c r="I119" i="6"/>
  <c r="F119" i="6"/>
  <c r="D119" i="6"/>
  <c r="AL118" i="6"/>
  <c r="AG118" i="6"/>
  <c r="AF118" i="6"/>
  <c r="AB118" i="6"/>
  <c r="AH118" i="6" s="1"/>
  <c r="U118" i="6"/>
  <c r="M118" i="6"/>
  <c r="S118" i="6" s="1"/>
  <c r="AL117" i="6"/>
  <c r="AG117" i="6"/>
  <c r="AF117" i="6"/>
  <c r="AD117" i="6"/>
  <c r="AA117" i="6"/>
  <c r="Y117" i="6"/>
  <c r="M117" i="6"/>
  <c r="AB117" i="6" s="1"/>
  <c r="AH117" i="6" s="1"/>
  <c r="AL116" i="6"/>
  <c r="AL119" i="6" s="1"/>
  <c r="AG116" i="6"/>
  <c r="AF116" i="6"/>
  <c r="AF119" i="6" s="1"/>
  <c r="M116" i="6"/>
  <c r="AD116" i="6" s="1"/>
  <c r="AQ115" i="6"/>
  <c r="AN115" i="6"/>
  <c r="AI115" i="6"/>
  <c r="AJ115" i="6" s="1"/>
  <c r="AE115" i="6"/>
  <c r="K115" i="6"/>
  <c r="I115" i="6"/>
  <c r="F115" i="6"/>
  <c r="D115" i="6"/>
  <c r="AL114" i="6"/>
  <c r="AG114" i="6"/>
  <c r="AF114" i="6"/>
  <c r="AD114" i="6"/>
  <c r="M114" i="6"/>
  <c r="AB114" i="6" s="1"/>
  <c r="AH114" i="6" s="1"/>
  <c r="AL113" i="6"/>
  <c r="AG113" i="6"/>
  <c r="AF113" i="6"/>
  <c r="W113" i="6"/>
  <c r="M113" i="6"/>
  <c r="AL112" i="6"/>
  <c r="AG112" i="6"/>
  <c r="AF112" i="6"/>
  <c r="AF115" i="6" s="1"/>
  <c r="M112" i="6"/>
  <c r="AQ111" i="6"/>
  <c r="AN111" i="6"/>
  <c r="AI111" i="6"/>
  <c r="AJ111" i="6" s="1"/>
  <c r="K111" i="6"/>
  <c r="AK111" i="6" s="1"/>
  <c r="I111" i="6"/>
  <c r="F111" i="6"/>
  <c r="D111" i="6"/>
  <c r="AL110" i="6"/>
  <c r="AG110" i="6"/>
  <c r="AF110" i="6"/>
  <c r="M110" i="6"/>
  <c r="AB110" i="6" s="1"/>
  <c r="AH110" i="6" s="1"/>
  <c r="AL109" i="6"/>
  <c r="AG109" i="6"/>
  <c r="AF109" i="6"/>
  <c r="U109" i="6"/>
  <c r="M109" i="6"/>
  <c r="W109" i="6" s="1"/>
  <c r="AL108" i="6"/>
  <c r="AG108" i="6"/>
  <c r="AF108" i="6"/>
  <c r="AF111" i="6" s="1"/>
  <c r="Y108" i="6"/>
  <c r="M108" i="6"/>
  <c r="AQ107" i="6"/>
  <c r="AN107" i="6"/>
  <c r="AI107" i="6"/>
  <c r="AJ107" i="6" s="1"/>
  <c r="K107" i="6"/>
  <c r="AK107" i="6" s="1"/>
  <c r="I107" i="6"/>
  <c r="F107" i="6"/>
  <c r="D107" i="6"/>
  <c r="AL106" i="6"/>
  <c r="AG106" i="6"/>
  <c r="AF106" i="6"/>
  <c r="M106" i="6"/>
  <c r="U106" i="6" s="1"/>
  <c r="AL105" i="6"/>
  <c r="AG105" i="6"/>
  <c r="AF105" i="6"/>
  <c r="AA105" i="6"/>
  <c r="Y105" i="6"/>
  <c r="W105" i="6"/>
  <c r="S105" i="6"/>
  <c r="M105" i="6"/>
  <c r="AB105" i="6" s="1"/>
  <c r="AH105" i="6" s="1"/>
  <c r="AL104" i="6"/>
  <c r="AL107" i="6" s="1"/>
  <c r="AG104" i="6"/>
  <c r="AF104" i="6"/>
  <c r="AF107" i="6" s="1"/>
  <c r="M104" i="6"/>
  <c r="W104" i="6" s="1"/>
  <c r="AQ103" i="6"/>
  <c r="AN103" i="6"/>
  <c r="AI103" i="6"/>
  <c r="AJ103" i="6" s="1"/>
  <c r="K103" i="6"/>
  <c r="I103" i="6"/>
  <c r="F103" i="6"/>
  <c r="D103" i="6"/>
  <c r="AL102" i="6"/>
  <c r="AG102" i="6"/>
  <c r="AF102" i="6"/>
  <c r="AD102" i="6"/>
  <c r="AA102" i="6"/>
  <c r="Y102" i="6"/>
  <c r="W102" i="6"/>
  <c r="O102" i="6"/>
  <c r="M102" i="6"/>
  <c r="AB102" i="6" s="1"/>
  <c r="AH102" i="6" s="1"/>
  <c r="AL101" i="6"/>
  <c r="AL103" i="6" s="1"/>
  <c r="AG101" i="6"/>
  <c r="AF101" i="6"/>
  <c r="AF103" i="6" s="1"/>
  <c r="M101" i="6"/>
  <c r="AL100" i="6"/>
  <c r="AG100" i="6"/>
  <c r="AF100" i="6"/>
  <c r="M100" i="6"/>
  <c r="AD100" i="6" s="1"/>
  <c r="AQ99" i="6"/>
  <c r="AN99" i="6"/>
  <c r="AI99" i="6"/>
  <c r="AJ99" i="6" s="1"/>
  <c r="K99" i="6"/>
  <c r="L99" i="6" s="1"/>
  <c r="I99" i="6"/>
  <c r="F99" i="6"/>
  <c r="D99" i="6"/>
  <c r="AL98" i="6"/>
  <c r="AG98" i="6"/>
  <c r="AF98" i="6"/>
  <c r="AD98" i="6"/>
  <c r="W98" i="6"/>
  <c r="U98" i="6"/>
  <c r="M98" i="6"/>
  <c r="O98" i="6" s="1"/>
  <c r="AL97" i="6"/>
  <c r="AG97" i="6"/>
  <c r="AF97" i="6"/>
  <c r="M97" i="6"/>
  <c r="AA97" i="6" s="1"/>
  <c r="AL96" i="6"/>
  <c r="AG96" i="6"/>
  <c r="AF96" i="6"/>
  <c r="M96" i="6"/>
  <c r="AD96" i="6" s="1"/>
  <c r="AQ95" i="6"/>
  <c r="AN95" i="6"/>
  <c r="AI95" i="6"/>
  <c r="AJ95" i="6" s="1"/>
  <c r="K95" i="6"/>
  <c r="AE95" i="6" s="1"/>
  <c r="I95" i="6"/>
  <c r="F95" i="6"/>
  <c r="D95" i="6"/>
  <c r="AL94" i="6"/>
  <c r="AG94" i="6"/>
  <c r="AF94" i="6"/>
  <c r="AA94" i="6"/>
  <c r="O94" i="6"/>
  <c r="M94" i="6"/>
  <c r="W94" i="6" s="1"/>
  <c r="AL93" i="6"/>
  <c r="AG93" i="6"/>
  <c r="AF93" i="6"/>
  <c r="M93" i="6"/>
  <c r="AA93" i="6" s="1"/>
  <c r="AL92" i="6"/>
  <c r="AL95" i="6" s="1"/>
  <c r="AG92" i="6"/>
  <c r="AF92" i="6"/>
  <c r="AA92" i="6"/>
  <c r="Y92" i="6"/>
  <c r="W92" i="6"/>
  <c r="S92" i="6"/>
  <c r="Q92" i="6"/>
  <c r="O92" i="6"/>
  <c r="M92" i="6"/>
  <c r="AB92" i="6" s="1"/>
  <c r="AH92" i="6" s="1"/>
  <c r="AQ91" i="6"/>
  <c r="AN91" i="6"/>
  <c r="AI91" i="6"/>
  <c r="AJ91" i="6" s="1"/>
  <c r="K91" i="6"/>
  <c r="AK91" i="6" s="1"/>
  <c r="I91" i="6"/>
  <c r="F91" i="6"/>
  <c r="D91" i="6"/>
  <c r="AL90" i="6"/>
  <c r="AG90" i="6"/>
  <c r="AF90" i="6"/>
  <c r="M90" i="6"/>
  <c r="AL89" i="6"/>
  <c r="AG89" i="6"/>
  <c r="AF89" i="6"/>
  <c r="AF91" i="6" s="1"/>
  <c r="AD89" i="6"/>
  <c r="M89" i="6"/>
  <c r="AB89" i="6" s="1"/>
  <c r="AH89" i="6" s="1"/>
  <c r="AL88" i="6"/>
  <c r="AL91" i="6" s="1"/>
  <c r="AG88" i="6"/>
  <c r="AF88" i="6"/>
  <c r="U88" i="6"/>
  <c r="M88" i="6"/>
  <c r="W88" i="6" s="1"/>
  <c r="AQ87" i="6"/>
  <c r="AN87" i="6"/>
  <c r="AI87" i="6"/>
  <c r="AJ87" i="6" s="1"/>
  <c r="AE87" i="6"/>
  <c r="K87" i="6"/>
  <c r="I87" i="6"/>
  <c r="F87" i="6"/>
  <c r="D87" i="6"/>
  <c r="AL86" i="6"/>
  <c r="AG86" i="6"/>
  <c r="AF86" i="6"/>
  <c r="AD86" i="6"/>
  <c r="M86" i="6"/>
  <c r="AB86" i="6" s="1"/>
  <c r="AH86" i="6" s="1"/>
  <c r="AL85" i="6"/>
  <c r="AG85" i="6"/>
  <c r="AF85" i="6"/>
  <c r="M85" i="6"/>
  <c r="AD85" i="6" s="1"/>
  <c r="AL84" i="6"/>
  <c r="AG84" i="6"/>
  <c r="AF84" i="6"/>
  <c r="M84" i="6"/>
  <c r="AQ83" i="6"/>
  <c r="AN83" i="6"/>
  <c r="AK83" i="6"/>
  <c r="AI83" i="6"/>
  <c r="AJ83" i="6" s="1"/>
  <c r="AC83" i="6"/>
  <c r="K83" i="6"/>
  <c r="L83" i="6" s="1"/>
  <c r="I83" i="6"/>
  <c r="F83" i="6"/>
  <c r="D83" i="6"/>
  <c r="AL82" i="6"/>
  <c r="AG82" i="6"/>
  <c r="AF82" i="6"/>
  <c r="AD82" i="6"/>
  <c r="O82" i="6"/>
  <c r="M82" i="6"/>
  <c r="W82" i="6" s="1"/>
  <c r="AL81" i="6"/>
  <c r="AG81" i="6"/>
  <c r="AF81" i="6"/>
  <c r="M81" i="6"/>
  <c r="AL80" i="6"/>
  <c r="AG80" i="6"/>
  <c r="AF80" i="6"/>
  <c r="M80" i="6"/>
  <c r="AD80" i="6" s="1"/>
  <c r="AQ79" i="6"/>
  <c r="AN79" i="6"/>
  <c r="AK79" i="6"/>
  <c r="AI79" i="6"/>
  <c r="AJ79" i="6" s="1"/>
  <c r="AC79" i="6"/>
  <c r="L79" i="6"/>
  <c r="K79" i="6"/>
  <c r="AE79" i="6" s="1"/>
  <c r="I79" i="6"/>
  <c r="F79" i="6"/>
  <c r="D79" i="6"/>
  <c r="AL78" i="6"/>
  <c r="AG78" i="6"/>
  <c r="AF78" i="6"/>
  <c r="AD78" i="6"/>
  <c r="AB78" i="6"/>
  <c r="AH78" i="6" s="1"/>
  <c r="AA78" i="6"/>
  <c r="U78" i="6"/>
  <c r="S78" i="6"/>
  <c r="O78" i="6"/>
  <c r="M78" i="6"/>
  <c r="AL77" i="6"/>
  <c r="AG77" i="6"/>
  <c r="AF77" i="6"/>
  <c r="AB77" i="6"/>
  <c r="AH77" i="6" s="1"/>
  <c r="AA77" i="6"/>
  <c r="U77" i="6"/>
  <c r="S77" i="6"/>
  <c r="M77" i="6"/>
  <c r="Q77" i="6" s="1"/>
  <c r="AL76" i="6"/>
  <c r="AG76" i="6"/>
  <c r="AF76" i="6"/>
  <c r="AA76" i="6"/>
  <c r="AA79" i="6" s="1"/>
  <c r="AG79" i="6" s="1"/>
  <c r="Y76" i="6"/>
  <c r="M76" i="6"/>
  <c r="AB76" i="6" s="1"/>
  <c r="AH76" i="6" s="1"/>
  <c r="AQ75" i="6"/>
  <c r="AN75" i="6"/>
  <c r="AJ75" i="6"/>
  <c r="AI75" i="6"/>
  <c r="K75" i="6"/>
  <c r="AK75" i="6" s="1"/>
  <c r="I75" i="6"/>
  <c r="F75" i="6"/>
  <c r="D75" i="6"/>
  <c r="AL74" i="6"/>
  <c r="AG74" i="6"/>
  <c r="AF74" i="6"/>
  <c r="M74" i="6"/>
  <c r="U74" i="6" s="1"/>
  <c r="AL73" i="6"/>
  <c r="AG73" i="6"/>
  <c r="AF73" i="6"/>
  <c r="AA73" i="6"/>
  <c r="Y73" i="6"/>
  <c r="W73" i="6"/>
  <c r="S73" i="6"/>
  <c r="M73" i="6"/>
  <c r="AB73" i="6" s="1"/>
  <c r="AH73" i="6" s="1"/>
  <c r="AL72" i="6"/>
  <c r="AL75" i="6" s="1"/>
  <c r="AG72" i="6"/>
  <c r="AF72" i="6"/>
  <c r="AF75" i="6" s="1"/>
  <c r="AD72" i="6"/>
  <c r="AB72" i="6"/>
  <c r="AH72" i="6" s="1"/>
  <c r="M72" i="6"/>
  <c r="Y72" i="6" s="1"/>
  <c r="AQ71" i="6"/>
  <c r="AN71" i="6"/>
  <c r="AJ71" i="6"/>
  <c r="AI71" i="6"/>
  <c r="K71" i="6"/>
  <c r="AE71" i="6" s="1"/>
  <c r="I71" i="6"/>
  <c r="F71" i="6"/>
  <c r="D71" i="6"/>
  <c r="AL70" i="6"/>
  <c r="AG70" i="6"/>
  <c r="AF70" i="6"/>
  <c r="AA70" i="6"/>
  <c r="Y70" i="6"/>
  <c r="W70" i="6"/>
  <c r="S70" i="6"/>
  <c r="M70" i="6"/>
  <c r="AB70" i="6" s="1"/>
  <c r="AH70" i="6" s="1"/>
  <c r="AL69" i="6"/>
  <c r="AG69" i="6"/>
  <c r="AF69" i="6"/>
  <c r="AD69" i="6"/>
  <c r="AB69" i="6"/>
  <c r="AH69" i="6" s="1"/>
  <c r="M69" i="6"/>
  <c r="Y69" i="6" s="1"/>
  <c r="AL68" i="6"/>
  <c r="AL71" i="6" s="1"/>
  <c r="AG68" i="6"/>
  <c r="AF68" i="6"/>
  <c r="M68" i="6"/>
  <c r="AD68" i="6" s="1"/>
  <c r="AQ67" i="6"/>
  <c r="AN67" i="6"/>
  <c r="AI67" i="6"/>
  <c r="AJ67" i="6" s="1"/>
  <c r="K67" i="6"/>
  <c r="L67" i="6" s="1"/>
  <c r="I67" i="6"/>
  <c r="F67" i="6"/>
  <c r="D67" i="6"/>
  <c r="AL66" i="6"/>
  <c r="AG66" i="6"/>
  <c r="AF66" i="6"/>
  <c r="M66" i="6"/>
  <c r="AD66" i="6" s="1"/>
  <c r="AL65" i="6"/>
  <c r="AG65" i="6"/>
  <c r="AF65" i="6"/>
  <c r="M65" i="6"/>
  <c r="AD65" i="6" s="1"/>
  <c r="AL64" i="6"/>
  <c r="AL67" i="6" s="1"/>
  <c r="AG64" i="6"/>
  <c r="AF64" i="6"/>
  <c r="AB64" i="6"/>
  <c r="AH64" i="6" s="1"/>
  <c r="S64" i="6"/>
  <c r="M64" i="6"/>
  <c r="U64" i="6" s="1"/>
  <c r="AQ63" i="6"/>
  <c r="AN63" i="6"/>
  <c r="AJ63" i="6"/>
  <c r="AI63" i="6"/>
  <c r="AC63" i="6"/>
  <c r="L63" i="6"/>
  <c r="K63" i="6"/>
  <c r="AE63" i="6" s="1"/>
  <c r="I63" i="6"/>
  <c r="F63" i="6"/>
  <c r="D63" i="6"/>
  <c r="AL62" i="6"/>
  <c r="AG62" i="6"/>
  <c r="AF62" i="6"/>
  <c r="AD62" i="6"/>
  <c r="AA62" i="6"/>
  <c r="U62" i="6"/>
  <c r="S62" i="6"/>
  <c r="O62" i="6"/>
  <c r="M62" i="6"/>
  <c r="AB62" i="6" s="1"/>
  <c r="AH62" i="6" s="1"/>
  <c r="AL61" i="6"/>
  <c r="AG61" i="6"/>
  <c r="AF61" i="6"/>
  <c r="AF63" i="6" s="1"/>
  <c r="AB61" i="6"/>
  <c r="AH61" i="6" s="1"/>
  <c r="AA61" i="6"/>
  <c r="U61" i="6"/>
  <c r="M61" i="6"/>
  <c r="S61" i="6" s="1"/>
  <c r="AL60" i="6"/>
  <c r="AG60" i="6"/>
  <c r="AF60" i="6"/>
  <c r="AD60" i="6"/>
  <c r="AA60" i="6"/>
  <c r="O60" i="6"/>
  <c r="M60" i="6"/>
  <c r="AB60" i="6" s="1"/>
  <c r="AH60" i="6" s="1"/>
  <c r="AQ59" i="6"/>
  <c r="AN59" i="6"/>
  <c r="AI59" i="6"/>
  <c r="AJ59" i="6" s="1"/>
  <c r="L59" i="6"/>
  <c r="K59" i="6"/>
  <c r="AK59" i="6" s="1"/>
  <c r="I59" i="6"/>
  <c r="F59" i="6"/>
  <c r="D59" i="6"/>
  <c r="AL58" i="6"/>
  <c r="AG58" i="6"/>
  <c r="AF58" i="6"/>
  <c r="M58" i="6"/>
  <c r="U58" i="6" s="1"/>
  <c r="AL57" i="6"/>
  <c r="AG57" i="6"/>
  <c r="AF57" i="6"/>
  <c r="AD57" i="6"/>
  <c r="Y57" i="6"/>
  <c r="W57" i="6"/>
  <c r="S57" i="6"/>
  <c r="Q57" i="6"/>
  <c r="O57" i="6"/>
  <c r="M57" i="6"/>
  <c r="AB57" i="6" s="1"/>
  <c r="AH57" i="6" s="1"/>
  <c r="AL56" i="6"/>
  <c r="AG56" i="6"/>
  <c r="AF56" i="6"/>
  <c r="AF59" i="6" s="1"/>
  <c r="AD56" i="6"/>
  <c r="AB56" i="6"/>
  <c r="AH56" i="6" s="1"/>
  <c r="Y56" i="6"/>
  <c r="Q56" i="6"/>
  <c r="O56" i="6"/>
  <c r="M56" i="6"/>
  <c r="U56" i="6" s="1"/>
  <c r="AQ55" i="6"/>
  <c r="AN55" i="6"/>
  <c r="AI55" i="6"/>
  <c r="AJ55" i="6" s="1"/>
  <c r="K55" i="6"/>
  <c r="AE55" i="6" s="1"/>
  <c r="I55" i="6"/>
  <c r="F55" i="6"/>
  <c r="D55" i="6"/>
  <c r="AL54" i="6"/>
  <c r="AG54" i="6"/>
  <c r="AF54" i="6"/>
  <c r="W54" i="6"/>
  <c r="S54" i="6"/>
  <c r="Q54" i="6"/>
  <c r="O54" i="6"/>
  <c r="M54" i="6"/>
  <c r="AB54" i="6" s="1"/>
  <c r="AH54" i="6" s="1"/>
  <c r="AL53" i="6"/>
  <c r="AG53" i="6"/>
  <c r="AF53" i="6"/>
  <c r="AD53" i="6"/>
  <c r="AB53" i="6"/>
  <c r="AH53" i="6" s="1"/>
  <c r="Y53" i="6"/>
  <c r="U53" i="6"/>
  <c r="M53" i="6"/>
  <c r="Q53" i="6" s="1"/>
  <c r="AL52" i="6"/>
  <c r="AG52" i="6"/>
  <c r="AF52" i="6"/>
  <c r="M52" i="6"/>
  <c r="AQ51" i="6"/>
  <c r="AN51" i="6"/>
  <c r="AI51" i="6"/>
  <c r="AJ51" i="6" s="1"/>
  <c r="K51" i="6"/>
  <c r="AE51" i="6" s="1"/>
  <c r="I51" i="6"/>
  <c r="F51" i="6"/>
  <c r="D51" i="6"/>
  <c r="AL50" i="6"/>
  <c r="AG50" i="6"/>
  <c r="AF50" i="6"/>
  <c r="AD50" i="6"/>
  <c r="AA50" i="6"/>
  <c r="W50" i="6"/>
  <c r="M50" i="6"/>
  <c r="AB50" i="6" s="1"/>
  <c r="AH50" i="6" s="1"/>
  <c r="AL49" i="6"/>
  <c r="AG49" i="6"/>
  <c r="AF49" i="6"/>
  <c r="M49" i="6"/>
  <c r="AA49" i="6" s="1"/>
  <c r="AL48" i="6"/>
  <c r="AG48" i="6"/>
  <c r="AF48" i="6"/>
  <c r="AD48" i="6"/>
  <c r="Y48" i="6"/>
  <c r="W48" i="6"/>
  <c r="S48" i="6"/>
  <c r="Q48" i="6"/>
  <c r="O48" i="6"/>
  <c r="M48" i="6"/>
  <c r="AA48" i="6" s="1"/>
  <c r="AA51" i="6" s="1"/>
  <c r="AG51" i="6" s="1"/>
  <c r="AQ47" i="6"/>
  <c r="AN47" i="6"/>
  <c r="AI47" i="6"/>
  <c r="AJ47" i="6" s="1"/>
  <c r="K47" i="6"/>
  <c r="L47" i="6" s="1"/>
  <c r="I47" i="6"/>
  <c r="F47" i="6"/>
  <c r="D47" i="6"/>
  <c r="AL46" i="6"/>
  <c r="AG46" i="6"/>
  <c r="AF46" i="6"/>
  <c r="M46" i="6"/>
  <c r="AL45" i="6"/>
  <c r="AG45" i="6"/>
  <c r="AF45" i="6"/>
  <c r="Y45" i="6"/>
  <c r="W45" i="6"/>
  <c r="S45" i="6"/>
  <c r="Q45" i="6"/>
  <c r="M45" i="6"/>
  <c r="AB45" i="6" s="1"/>
  <c r="AH45" i="6" s="1"/>
  <c r="AL44" i="6"/>
  <c r="AG44" i="6"/>
  <c r="AF44" i="6"/>
  <c r="AF47" i="6" s="1"/>
  <c r="M44" i="6"/>
  <c r="AD44" i="6" s="1"/>
  <c r="AQ43" i="6"/>
  <c r="AN43" i="6"/>
  <c r="AJ43" i="6"/>
  <c r="AI43" i="6"/>
  <c r="L43" i="6"/>
  <c r="K43" i="6"/>
  <c r="AE43" i="6" s="1"/>
  <c r="I43" i="6"/>
  <c r="F43" i="6"/>
  <c r="D43" i="6"/>
  <c r="AL42" i="6"/>
  <c r="AG42" i="6"/>
  <c r="AF42" i="6"/>
  <c r="AD42" i="6"/>
  <c r="AA42" i="6"/>
  <c r="Y42" i="6"/>
  <c r="W42" i="6"/>
  <c r="Q42" i="6"/>
  <c r="O42" i="6"/>
  <c r="M42" i="6"/>
  <c r="AB42" i="6" s="1"/>
  <c r="AH42" i="6" s="1"/>
  <c r="AL41" i="6"/>
  <c r="AG41" i="6"/>
  <c r="AF41" i="6"/>
  <c r="AF43" i="6" s="1"/>
  <c r="Y41" i="6"/>
  <c r="M41" i="6"/>
  <c r="AD41" i="6" s="1"/>
  <c r="AL40" i="6"/>
  <c r="AL43" i="6" s="1"/>
  <c r="AG40" i="6"/>
  <c r="AF40" i="6"/>
  <c r="W40" i="6"/>
  <c r="S40" i="6"/>
  <c r="M40" i="6"/>
  <c r="AB40" i="6" s="1"/>
  <c r="AH40" i="6" s="1"/>
  <c r="AQ39" i="6"/>
  <c r="AN39" i="6"/>
  <c r="AI39" i="6"/>
  <c r="AJ39" i="6" s="1"/>
  <c r="K39" i="6"/>
  <c r="I39" i="6"/>
  <c r="F39" i="6"/>
  <c r="D39" i="6"/>
  <c r="AL38" i="6"/>
  <c r="AG38" i="6"/>
  <c r="AF38" i="6"/>
  <c r="M38" i="6"/>
  <c r="AD38" i="6" s="1"/>
  <c r="AL37" i="6"/>
  <c r="AG37" i="6"/>
  <c r="AF37" i="6"/>
  <c r="M37" i="6"/>
  <c r="AB37" i="6" s="1"/>
  <c r="AH37" i="6" s="1"/>
  <c r="AL36" i="6"/>
  <c r="AL39" i="6" s="1"/>
  <c r="AG36" i="6"/>
  <c r="AF36" i="6"/>
  <c r="U36" i="6"/>
  <c r="M36" i="6"/>
  <c r="AB36" i="6" s="1"/>
  <c r="AH36" i="6" s="1"/>
  <c r="AQ35" i="6"/>
  <c r="AN35" i="6"/>
  <c r="AJ35" i="6"/>
  <c r="AI35" i="6"/>
  <c r="K35" i="6"/>
  <c r="AK35" i="6" s="1"/>
  <c r="I35" i="6"/>
  <c r="F35" i="6"/>
  <c r="D35" i="6"/>
  <c r="AL34" i="6"/>
  <c r="AG34" i="6"/>
  <c r="AF34" i="6"/>
  <c r="M34" i="6"/>
  <c r="AB34" i="6" s="1"/>
  <c r="AH34" i="6" s="1"/>
  <c r="AL33" i="6"/>
  <c r="AG33" i="6"/>
  <c r="AF33" i="6"/>
  <c r="U33" i="6"/>
  <c r="M33" i="6"/>
  <c r="AB33" i="6" s="1"/>
  <c r="AH33" i="6" s="1"/>
  <c r="AL32" i="6"/>
  <c r="AL35" i="6" s="1"/>
  <c r="AG32" i="6"/>
  <c r="AF32" i="6"/>
  <c r="AF35" i="6" s="1"/>
  <c r="AD32" i="6"/>
  <c r="S32" i="6"/>
  <c r="M32" i="6"/>
  <c r="AA32" i="6" s="1"/>
  <c r="AQ31" i="6"/>
  <c r="AN31" i="6"/>
  <c r="AK31" i="6"/>
  <c r="AI31" i="6"/>
  <c r="AJ31" i="6" s="1"/>
  <c r="K31" i="6"/>
  <c r="L31" i="6" s="1"/>
  <c r="I31" i="6"/>
  <c r="F31" i="6"/>
  <c r="D31" i="6"/>
  <c r="AL30" i="6"/>
  <c r="AG30" i="6"/>
  <c r="AF30" i="6"/>
  <c r="U30" i="6"/>
  <c r="M30" i="6"/>
  <c r="AB30" i="6" s="1"/>
  <c r="AH30" i="6" s="1"/>
  <c r="AL29" i="6"/>
  <c r="AG29" i="6"/>
  <c r="AF29" i="6"/>
  <c r="AD29" i="6"/>
  <c r="AA29" i="6"/>
  <c r="S29" i="6"/>
  <c r="M29" i="6"/>
  <c r="AB29" i="6" s="1"/>
  <c r="AH29" i="6" s="1"/>
  <c r="AL28" i="6"/>
  <c r="AL31" i="6" s="1"/>
  <c r="AG28" i="6"/>
  <c r="AF28" i="6"/>
  <c r="Y28" i="6"/>
  <c r="M28" i="6"/>
  <c r="AA28" i="6" s="1"/>
  <c r="AQ27" i="6"/>
  <c r="AN27" i="6"/>
  <c r="AJ27" i="6"/>
  <c r="AI27" i="6"/>
  <c r="AC27" i="6"/>
  <c r="L27" i="6"/>
  <c r="K27" i="6"/>
  <c r="AK27" i="6" s="1"/>
  <c r="I27" i="6"/>
  <c r="F27" i="6"/>
  <c r="D27" i="6"/>
  <c r="AL26" i="6"/>
  <c r="AG26" i="6"/>
  <c r="AF26" i="6"/>
  <c r="M26" i="6"/>
  <c r="AB26" i="6" s="1"/>
  <c r="AH26" i="6" s="1"/>
  <c r="AL25" i="6"/>
  <c r="AG25" i="6"/>
  <c r="AF25" i="6"/>
  <c r="Q25" i="6"/>
  <c r="M25" i="6"/>
  <c r="AA25" i="6" s="1"/>
  <c r="AL24" i="6"/>
  <c r="AG24" i="6"/>
  <c r="AF24" i="6"/>
  <c r="AF27" i="6" s="1"/>
  <c r="M24" i="6"/>
  <c r="AQ23" i="6"/>
  <c r="AN23" i="6"/>
  <c r="AI23" i="6"/>
  <c r="AJ23" i="6" s="1"/>
  <c r="K23" i="6"/>
  <c r="AE23" i="6" s="1"/>
  <c r="I23" i="6"/>
  <c r="F23" i="6"/>
  <c r="D23" i="6"/>
  <c r="AL22" i="6"/>
  <c r="AG22" i="6"/>
  <c r="AF22" i="6"/>
  <c r="Y22" i="6"/>
  <c r="Q22" i="6"/>
  <c r="M22" i="6"/>
  <c r="AA22" i="6" s="1"/>
  <c r="AL21" i="6"/>
  <c r="AG21" i="6"/>
  <c r="AF21" i="6"/>
  <c r="AD21" i="6"/>
  <c r="Y21" i="6"/>
  <c r="S21" i="6"/>
  <c r="Q21" i="6"/>
  <c r="O21" i="6"/>
  <c r="M21" i="6"/>
  <c r="AB21" i="6" s="1"/>
  <c r="AH21" i="6" s="1"/>
  <c r="AL20" i="6"/>
  <c r="AG20" i="6"/>
  <c r="AF20" i="6"/>
  <c r="M20" i="6"/>
  <c r="AQ19" i="6"/>
  <c r="AN19" i="6"/>
  <c r="AI19" i="6"/>
  <c r="AJ19" i="6" s="1"/>
  <c r="K19" i="6"/>
  <c r="AE19" i="6" s="1"/>
  <c r="I19" i="6"/>
  <c r="F19" i="6"/>
  <c r="D19" i="6"/>
  <c r="AL18" i="6"/>
  <c r="AL19" i="6" s="1"/>
  <c r="AG18" i="6"/>
  <c r="AF18" i="6"/>
  <c r="W18" i="6"/>
  <c r="S18" i="6"/>
  <c r="O18" i="6"/>
  <c r="M18" i="6"/>
  <c r="Y18" i="6" s="1"/>
  <c r="AL17" i="6"/>
  <c r="AG17" i="6"/>
  <c r="AF17" i="6"/>
  <c r="M17" i="6"/>
  <c r="U17" i="6" s="1"/>
  <c r="AL16" i="6"/>
  <c r="AG16" i="6"/>
  <c r="AF16" i="6"/>
  <c r="S16" i="6"/>
  <c r="O16" i="6"/>
  <c r="M16" i="6"/>
  <c r="AB16" i="6" s="1"/>
  <c r="AH16" i="6" s="1"/>
  <c r="AQ15" i="6"/>
  <c r="AN15" i="6"/>
  <c r="AI15" i="6"/>
  <c r="AJ15" i="6" s="1"/>
  <c r="K15" i="6"/>
  <c r="I15" i="6"/>
  <c r="F15" i="6"/>
  <c r="D15" i="6"/>
  <c r="AL14" i="6"/>
  <c r="AG14" i="6"/>
  <c r="AF14" i="6"/>
  <c r="M14" i="6"/>
  <c r="AL13" i="6"/>
  <c r="AG13" i="6"/>
  <c r="AF13" i="6"/>
  <c r="S13" i="6"/>
  <c r="Q13" i="6"/>
  <c r="M13" i="6"/>
  <c r="AB13" i="6" s="1"/>
  <c r="AH13" i="6" s="1"/>
  <c r="AL12" i="6"/>
  <c r="AG12" i="6"/>
  <c r="AF12" i="6"/>
  <c r="Q12" i="6"/>
  <c r="M12" i="6"/>
  <c r="AQ11" i="6"/>
  <c r="AN11" i="6"/>
  <c r="AI11" i="6"/>
  <c r="AJ11" i="6" s="1"/>
  <c r="K11" i="6"/>
  <c r="I11" i="6"/>
  <c r="F11" i="6"/>
  <c r="D11" i="6"/>
  <c r="AL10" i="6"/>
  <c r="AG10" i="6"/>
  <c r="AF10" i="6"/>
  <c r="AA10" i="6"/>
  <c r="Y10" i="6"/>
  <c r="S10" i="6"/>
  <c r="O10" i="6"/>
  <c r="M10" i="6"/>
  <c r="AB10" i="6" s="1"/>
  <c r="AH10" i="6" s="1"/>
  <c r="AL9" i="6"/>
  <c r="AG9" i="6"/>
  <c r="AF9" i="6"/>
  <c r="AF11" i="6" s="1"/>
  <c r="Q9" i="6"/>
  <c r="M9" i="6"/>
  <c r="AA9" i="6" s="1"/>
  <c r="AL8" i="6"/>
  <c r="AL11" i="6" s="1"/>
  <c r="AG8" i="6"/>
  <c r="AF8" i="6"/>
  <c r="AD8" i="6"/>
  <c r="AA8" i="6"/>
  <c r="S8" i="6"/>
  <c r="M8" i="6"/>
  <c r="M11" i="6" s="1"/>
  <c r="AB11" i="6" s="1"/>
  <c r="AQ7" i="6"/>
  <c r="AN7" i="6"/>
  <c r="AI7" i="6"/>
  <c r="AJ7" i="6" s="1"/>
  <c r="AE7" i="6"/>
  <c r="K7" i="6"/>
  <c r="I7" i="6"/>
  <c r="F7" i="6"/>
  <c r="D7" i="6"/>
  <c r="AL6" i="6"/>
  <c r="AG6" i="6"/>
  <c r="AF6" i="6"/>
  <c r="M6" i="6"/>
  <c r="Y6" i="6" s="1"/>
  <c r="AL5" i="6"/>
  <c r="AG5" i="6"/>
  <c r="AF5" i="6"/>
  <c r="AD5" i="6"/>
  <c r="AA5" i="6"/>
  <c r="W5" i="6"/>
  <c r="S5" i="6"/>
  <c r="O5" i="6"/>
  <c r="M5" i="6"/>
  <c r="AB5" i="6" s="1"/>
  <c r="AH5" i="6" s="1"/>
  <c r="AL4" i="6"/>
  <c r="AL7" i="6" s="1"/>
  <c r="AG4" i="6"/>
  <c r="AF4" i="6"/>
  <c r="Q4" i="6"/>
  <c r="M4" i="6"/>
  <c r="Y4" i="6" s="1"/>
  <c r="AQ127" i="5"/>
  <c r="AN127" i="5"/>
  <c r="AI127" i="5"/>
  <c r="K127" i="5"/>
  <c r="I127" i="5"/>
  <c r="F127" i="5"/>
  <c r="D127" i="5"/>
  <c r="AL126" i="5"/>
  <c r="AG126" i="5"/>
  <c r="AF126" i="5"/>
  <c r="M126" i="5"/>
  <c r="AD126" i="5" s="1"/>
  <c r="AL125" i="5"/>
  <c r="AG125" i="5"/>
  <c r="AF125" i="5"/>
  <c r="U125" i="5"/>
  <c r="M125" i="5"/>
  <c r="W125" i="5" s="1"/>
  <c r="AL124" i="5"/>
  <c r="AG124" i="5"/>
  <c r="AF124" i="5"/>
  <c r="M124" i="5"/>
  <c r="AQ123" i="5"/>
  <c r="AN123" i="5"/>
  <c r="AJ123" i="5"/>
  <c r="AI123" i="5"/>
  <c r="K123" i="5"/>
  <c r="I123" i="5"/>
  <c r="F123" i="5"/>
  <c r="D123" i="5"/>
  <c r="AL122" i="5"/>
  <c r="AG122" i="5"/>
  <c r="AF122" i="5"/>
  <c r="S122" i="5"/>
  <c r="M122" i="5"/>
  <c r="AL121" i="5"/>
  <c r="AG121" i="5"/>
  <c r="AF121" i="5"/>
  <c r="Y121" i="5"/>
  <c r="M121" i="5"/>
  <c r="AA121" i="5" s="1"/>
  <c r="AL120" i="5"/>
  <c r="AL123" i="5" s="1"/>
  <c r="AG120" i="5"/>
  <c r="AF120" i="5"/>
  <c r="AF123" i="5" s="1"/>
  <c r="W120" i="5"/>
  <c r="S120" i="5"/>
  <c r="O120" i="5"/>
  <c r="M120" i="5"/>
  <c r="AB120" i="5" s="1"/>
  <c r="AH120" i="5" s="1"/>
  <c r="AQ119" i="5"/>
  <c r="AN119" i="5"/>
  <c r="AI119" i="5"/>
  <c r="AJ119" i="5" s="1"/>
  <c r="M119" i="5"/>
  <c r="L119" i="5"/>
  <c r="K119" i="5"/>
  <c r="AE119" i="5" s="1"/>
  <c r="I119" i="5"/>
  <c r="F119" i="5"/>
  <c r="D119" i="5"/>
  <c r="AL118" i="5"/>
  <c r="AG118" i="5"/>
  <c r="AF118" i="5"/>
  <c r="Y118" i="5"/>
  <c r="Q118" i="5"/>
  <c r="M118" i="5"/>
  <c r="U118" i="5" s="1"/>
  <c r="AL117" i="5"/>
  <c r="AG117" i="5"/>
  <c r="AF117" i="5"/>
  <c r="AD117" i="5"/>
  <c r="AA117" i="5"/>
  <c r="W117" i="5"/>
  <c r="S117" i="5"/>
  <c r="M117" i="5"/>
  <c r="AB117" i="5" s="1"/>
  <c r="AH117" i="5" s="1"/>
  <c r="AL116" i="5"/>
  <c r="AL119" i="5" s="1"/>
  <c r="AG116" i="5"/>
  <c r="AF116" i="5"/>
  <c r="AB116" i="5"/>
  <c r="AH116" i="5" s="1"/>
  <c r="Q116" i="5"/>
  <c r="M116" i="5"/>
  <c r="W116" i="5" s="1"/>
  <c r="AQ115" i="5"/>
  <c r="AN115" i="5"/>
  <c r="AL115" i="5"/>
  <c r="AI115" i="5"/>
  <c r="AJ115" i="5" s="1"/>
  <c r="K115" i="5"/>
  <c r="L115" i="5" s="1"/>
  <c r="I115" i="5"/>
  <c r="F115" i="5"/>
  <c r="D115" i="5"/>
  <c r="AL114" i="5"/>
  <c r="AG114" i="5"/>
  <c r="AF114" i="5"/>
  <c r="AA114" i="5"/>
  <c r="Y114" i="5"/>
  <c r="W114" i="5"/>
  <c r="S114" i="5"/>
  <c r="Q114" i="5"/>
  <c r="O114" i="5"/>
  <c r="M114" i="5"/>
  <c r="AB114" i="5" s="1"/>
  <c r="AH114" i="5" s="1"/>
  <c r="AL113" i="5"/>
  <c r="AG113" i="5"/>
  <c r="AF113" i="5"/>
  <c r="AB113" i="5"/>
  <c r="AH113" i="5" s="1"/>
  <c r="W113" i="5"/>
  <c r="Q113" i="5"/>
  <c r="O113" i="5"/>
  <c r="M113" i="5"/>
  <c r="AL112" i="5"/>
  <c r="AG112" i="5"/>
  <c r="AF112" i="5"/>
  <c r="AA112" i="5"/>
  <c r="O112" i="5"/>
  <c r="O115" i="5" s="1"/>
  <c r="M112" i="5"/>
  <c r="AB112" i="5" s="1"/>
  <c r="AH112" i="5" s="1"/>
  <c r="AQ111" i="5"/>
  <c r="AN111" i="5"/>
  <c r="AI111" i="5"/>
  <c r="AJ111" i="5" s="1"/>
  <c r="K111" i="5"/>
  <c r="AE111" i="5" s="1"/>
  <c r="I111" i="5"/>
  <c r="F111" i="5"/>
  <c r="D111" i="5"/>
  <c r="AL110" i="5"/>
  <c r="AG110" i="5"/>
  <c r="AF110" i="5"/>
  <c r="M110" i="5"/>
  <c r="AL109" i="5"/>
  <c r="AG109" i="5"/>
  <c r="AF109" i="5"/>
  <c r="AD109" i="5"/>
  <c r="M109" i="5"/>
  <c r="W109" i="5" s="1"/>
  <c r="AL108" i="5"/>
  <c r="AL111" i="5" s="1"/>
  <c r="AG108" i="5"/>
  <c r="AF108" i="5"/>
  <c r="AF111" i="5" s="1"/>
  <c r="AA108" i="5"/>
  <c r="Y108" i="5"/>
  <c r="M108" i="5"/>
  <c r="AQ107" i="5"/>
  <c r="AN107" i="5"/>
  <c r="AI107" i="5"/>
  <c r="AJ107" i="5" s="1"/>
  <c r="AC107" i="5"/>
  <c r="L107" i="5"/>
  <c r="K107" i="5"/>
  <c r="AE107" i="5" s="1"/>
  <c r="I107" i="5"/>
  <c r="F107" i="5"/>
  <c r="D107" i="5"/>
  <c r="AL106" i="5"/>
  <c r="AG106" i="5"/>
  <c r="AF106" i="5"/>
  <c r="AD106" i="5"/>
  <c r="AA106" i="5"/>
  <c r="O106" i="5"/>
  <c r="M106" i="5"/>
  <c r="U106" i="5" s="1"/>
  <c r="AL105" i="5"/>
  <c r="AG105" i="5"/>
  <c r="AF105" i="5"/>
  <c r="M105" i="5"/>
  <c r="AA105" i="5" s="1"/>
  <c r="AL104" i="5"/>
  <c r="AG104" i="5"/>
  <c r="AF104" i="5"/>
  <c r="S104" i="5"/>
  <c r="Q104" i="5"/>
  <c r="M104" i="5"/>
  <c r="AB104" i="5" s="1"/>
  <c r="AH104" i="5" s="1"/>
  <c r="AQ103" i="5"/>
  <c r="AN103" i="5"/>
  <c r="AI103" i="5"/>
  <c r="AJ103" i="5" s="1"/>
  <c r="AC103" i="5"/>
  <c r="L103" i="5"/>
  <c r="K103" i="5"/>
  <c r="AK103" i="5" s="1"/>
  <c r="I103" i="5"/>
  <c r="F103" i="5"/>
  <c r="D103" i="5"/>
  <c r="AL102" i="5"/>
  <c r="AG102" i="5"/>
  <c r="AF102" i="5"/>
  <c r="AA102" i="5"/>
  <c r="M102" i="5"/>
  <c r="U102" i="5" s="1"/>
  <c r="AL101" i="5"/>
  <c r="AG101" i="5"/>
  <c r="AF101" i="5"/>
  <c r="Y101" i="5"/>
  <c r="M101" i="5"/>
  <c r="AD101" i="5" s="1"/>
  <c r="AL100" i="5"/>
  <c r="AG100" i="5"/>
  <c r="AF100" i="5"/>
  <c r="M100" i="5"/>
  <c r="AD100" i="5" s="1"/>
  <c r="AQ99" i="5"/>
  <c r="AN99" i="5"/>
  <c r="AL99" i="5"/>
  <c r="AI99" i="5"/>
  <c r="AJ99" i="5" s="1"/>
  <c r="K99" i="5"/>
  <c r="I99" i="5"/>
  <c r="F99" i="5"/>
  <c r="D99" i="5"/>
  <c r="AL98" i="5"/>
  <c r="AG98" i="5"/>
  <c r="AF98" i="5"/>
  <c r="AD98" i="5"/>
  <c r="Y98" i="5"/>
  <c r="W98" i="5"/>
  <c r="Q98" i="5"/>
  <c r="O98" i="5"/>
  <c r="M98" i="5"/>
  <c r="AB98" i="5" s="1"/>
  <c r="AH98" i="5" s="1"/>
  <c r="AL97" i="5"/>
  <c r="AG97" i="5"/>
  <c r="AF97" i="5"/>
  <c r="AB97" i="5"/>
  <c r="AH97" i="5" s="1"/>
  <c r="M97" i="5"/>
  <c r="W97" i="5" s="1"/>
  <c r="AL96" i="5"/>
  <c r="AG96" i="5"/>
  <c r="AF96" i="5"/>
  <c r="M96" i="5"/>
  <c r="AQ95" i="5"/>
  <c r="AN95" i="5"/>
  <c r="AJ95" i="5"/>
  <c r="AI95" i="5"/>
  <c r="L95" i="5"/>
  <c r="K95" i="5"/>
  <c r="AE95" i="5" s="1"/>
  <c r="I95" i="5"/>
  <c r="F95" i="5"/>
  <c r="D95" i="5"/>
  <c r="AL94" i="5"/>
  <c r="AG94" i="5"/>
  <c r="AF94" i="5"/>
  <c r="M94" i="5"/>
  <c r="W94" i="5" s="1"/>
  <c r="AL93" i="5"/>
  <c r="AG93" i="5"/>
  <c r="AF93" i="5"/>
  <c r="M93" i="5"/>
  <c r="AA93" i="5" s="1"/>
  <c r="AL92" i="5"/>
  <c r="AG92" i="5"/>
  <c r="AF92" i="5"/>
  <c r="AF95" i="5" s="1"/>
  <c r="S92" i="5"/>
  <c r="Q92" i="5"/>
  <c r="M92" i="5"/>
  <c r="AB92" i="5" s="1"/>
  <c r="AH92" i="5" s="1"/>
  <c r="AQ91" i="5"/>
  <c r="AN91" i="5"/>
  <c r="AK91" i="5"/>
  <c r="AI91" i="5"/>
  <c r="AJ91" i="5" s="1"/>
  <c r="AC91" i="5"/>
  <c r="L91" i="5"/>
  <c r="K91" i="5"/>
  <c r="AE91" i="5" s="1"/>
  <c r="I91" i="5"/>
  <c r="F91" i="5"/>
  <c r="D91" i="5"/>
  <c r="AL90" i="5"/>
  <c r="AG90" i="5"/>
  <c r="AF90" i="5"/>
  <c r="U90" i="5"/>
  <c r="S90" i="5"/>
  <c r="M90" i="5"/>
  <c r="AA90" i="5" s="1"/>
  <c r="AL89" i="5"/>
  <c r="AG89" i="5"/>
  <c r="AF89" i="5"/>
  <c r="AD89" i="5"/>
  <c r="M89" i="5"/>
  <c r="AB89" i="5" s="1"/>
  <c r="AH89" i="5" s="1"/>
  <c r="AL88" i="5"/>
  <c r="AL91" i="5" s="1"/>
  <c r="AG88" i="5"/>
  <c r="AF88" i="5"/>
  <c r="M88" i="5"/>
  <c r="AB88" i="5" s="1"/>
  <c r="AH88" i="5" s="1"/>
  <c r="AQ87" i="5"/>
  <c r="AN87" i="5"/>
  <c r="AI87" i="5"/>
  <c r="AJ87" i="5" s="1"/>
  <c r="K87" i="5"/>
  <c r="AE87" i="5" s="1"/>
  <c r="I87" i="5"/>
  <c r="F87" i="5"/>
  <c r="D87" i="5"/>
  <c r="AL86" i="5"/>
  <c r="AG86" i="5"/>
  <c r="AF86" i="5"/>
  <c r="U86" i="5"/>
  <c r="S86" i="5"/>
  <c r="M86" i="5"/>
  <c r="AA86" i="5" s="1"/>
  <c r="AL85" i="5"/>
  <c r="AG85" i="5"/>
  <c r="AF85" i="5"/>
  <c r="AD85" i="5"/>
  <c r="Y85" i="5"/>
  <c r="W85" i="5"/>
  <c r="Q85" i="5"/>
  <c r="M85" i="5"/>
  <c r="AB85" i="5" s="1"/>
  <c r="AH85" i="5" s="1"/>
  <c r="AL84" i="5"/>
  <c r="AG84" i="5"/>
  <c r="AF84" i="5"/>
  <c r="AF87" i="5" s="1"/>
  <c r="AD84" i="5"/>
  <c r="W84" i="5"/>
  <c r="M84" i="5"/>
  <c r="AB84" i="5" s="1"/>
  <c r="AH84" i="5" s="1"/>
  <c r="AQ83" i="5"/>
  <c r="AN83" i="5"/>
  <c r="AI83" i="5"/>
  <c r="AJ83" i="5" s="1"/>
  <c r="K83" i="5"/>
  <c r="I83" i="5"/>
  <c r="F83" i="5"/>
  <c r="D83" i="5"/>
  <c r="AL82" i="5"/>
  <c r="AG82" i="5"/>
  <c r="AF82" i="5"/>
  <c r="AD82" i="5"/>
  <c r="M82" i="5"/>
  <c r="AB82" i="5" s="1"/>
  <c r="AH82" i="5" s="1"/>
  <c r="AL81" i="5"/>
  <c r="AG81" i="5"/>
  <c r="AF81" i="5"/>
  <c r="M81" i="5"/>
  <c r="AB81" i="5" s="1"/>
  <c r="AH81" i="5" s="1"/>
  <c r="AL80" i="5"/>
  <c r="AG80" i="5"/>
  <c r="AF80" i="5"/>
  <c r="M80" i="5"/>
  <c r="AQ79" i="5"/>
  <c r="AN79" i="5"/>
  <c r="AI79" i="5"/>
  <c r="AJ79" i="5" s="1"/>
  <c r="K79" i="5"/>
  <c r="I79" i="5"/>
  <c r="F79" i="5"/>
  <c r="D79" i="5"/>
  <c r="AL78" i="5"/>
  <c r="AG78" i="5"/>
  <c r="AF78" i="5"/>
  <c r="AD78" i="5"/>
  <c r="Y78" i="5"/>
  <c r="Q78" i="5"/>
  <c r="M78" i="5"/>
  <c r="AB78" i="5" s="1"/>
  <c r="AH78" i="5" s="1"/>
  <c r="AL77" i="5"/>
  <c r="AG77" i="5"/>
  <c r="AF77" i="5"/>
  <c r="W77" i="5"/>
  <c r="M77" i="5"/>
  <c r="U77" i="5" s="1"/>
  <c r="AL76" i="5"/>
  <c r="AG76" i="5"/>
  <c r="AF76" i="5"/>
  <c r="M76" i="5"/>
  <c r="AQ75" i="5"/>
  <c r="AN75" i="5"/>
  <c r="AJ75" i="5"/>
  <c r="AI75" i="5"/>
  <c r="AC75" i="5"/>
  <c r="L75" i="5"/>
  <c r="K75" i="5"/>
  <c r="AE75" i="5" s="1"/>
  <c r="I75" i="5"/>
  <c r="F75" i="5"/>
  <c r="D75" i="5"/>
  <c r="AL74" i="5"/>
  <c r="AG74" i="5"/>
  <c r="AF74" i="5"/>
  <c r="M74" i="5"/>
  <c r="AL73" i="5"/>
  <c r="AG73" i="5"/>
  <c r="AF73" i="5"/>
  <c r="S73" i="5"/>
  <c r="M73" i="5"/>
  <c r="U73" i="5" s="1"/>
  <c r="AL72" i="5"/>
  <c r="AG72" i="5"/>
  <c r="AF72" i="5"/>
  <c r="AD72" i="5"/>
  <c r="AA72" i="5"/>
  <c r="W72" i="5"/>
  <c r="Q72" i="5"/>
  <c r="O72" i="5"/>
  <c r="M72" i="5"/>
  <c r="AB72" i="5" s="1"/>
  <c r="AH72" i="5" s="1"/>
  <c r="AQ71" i="5"/>
  <c r="AN71" i="5"/>
  <c r="AI71" i="5"/>
  <c r="AJ71" i="5" s="1"/>
  <c r="AE71" i="5"/>
  <c r="K71" i="5"/>
  <c r="L71" i="5" s="1"/>
  <c r="I71" i="5"/>
  <c r="F71" i="5"/>
  <c r="D71" i="5"/>
  <c r="AL70" i="5"/>
  <c r="AG70" i="5"/>
  <c r="AF70" i="5"/>
  <c r="U70" i="5"/>
  <c r="S70" i="5"/>
  <c r="M70" i="5"/>
  <c r="AB70" i="5" s="1"/>
  <c r="AH70" i="5" s="1"/>
  <c r="AL69" i="5"/>
  <c r="AG69" i="5"/>
  <c r="AF69" i="5"/>
  <c r="AA69" i="5"/>
  <c r="Y69" i="5"/>
  <c r="S69" i="5"/>
  <c r="M69" i="5"/>
  <c r="AB69" i="5" s="1"/>
  <c r="AH69" i="5" s="1"/>
  <c r="AL68" i="5"/>
  <c r="AG68" i="5"/>
  <c r="AF68" i="5"/>
  <c r="AF71" i="5" s="1"/>
  <c r="AB68" i="5"/>
  <c r="AH68" i="5" s="1"/>
  <c r="M68" i="5"/>
  <c r="U68" i="5" s="1"/>
  <c r="AQ67" i="5"/>
  <c r="AN67" i="5"/>
  <c r="AI67" i="5"/>
  <c r="AJ67" i="5" s="1"/>
  <c r="K67" i="5"/>
  <c r="AE67" i="5" s="1"/>
  <c r="I67" i="5"/>
  <c r="F67" i="5"/>
  <c r="D67" i="5"/>
  <c r="AL66" i="5"/>
  <c r="AG66" i="5"/>
  <c r="AF66" i="5"/>
  <c r="AD66" i="5"/>
  <c r="AD67" i="5" s="1"/>
  <c r="AA66" i="5"/>
  <c r="Y66" i="5"/>
  <c r="W66" i="5"/>
  <c r="S66" i="5"/>
  <c r="Q66" i="5"/>
  <c r="O66" i="5"/>
  <c r="M66" i="5"/>
  <c r="AB66" i="5" s="1"/>
  <c r="AH66" i="5" s="1"/>
  <c r="AL65" i="5"/>
  <c r="AG65" i="5"/>
  <c r="AF65" i="5"/>
  <c r="AD65" i="5"/>
  <c r="U65" i="5"/>
  <c r="Q65" i="5"/>
  <c r="M65" i="5"/>
  <c r="AB65" i="5" s="1"/>
  <c r="AH65" i="5" s="1"/>
  <c r="AL64" i="5"/>
  <c r="AG64" i="5"/>
  <c r="AF64" i="5"/>
  <c r="AD64" i="5"/>
  <c r="U64" i="5"/>
  <c r="S64" i="5"/>
  <c r="M64" i="5"/>
  <c r="AB64" i="5" s="1"/>
  <c r="AH64" i="5" s="1"/>
  <c r="AQ63" i="5"/>
  <c r="AN63" i="5"/>
  <c r="AK63" i="5"/>
  <c r="AI63" i="5"/>
  <c r="AJ63" i="5" s="1"/>
  <c r="AC63" i="5"/>
  <c r="K63" i="5"/>
  <c r="L63" i="5" s="1"/>
  <c r="I63" i="5"/>
  <c r="F63" i="5"/>
  <c r="D63" i="5"/>
  <c r="AL62" i="5"/>
  <c r="AG62" i="5"/>
  <c r="AF62" i="5"/>
  <c r="M62" i="5"/>
  <c r="AB62" i="5" s="1"/>
  <c r="AH62" i="5" s="1"/>
  <c r="AL61" i="5"/>
  <c r="AG61" i="5"/>
  <c r="AF61" i="5"/>
  <c r="U61" i="5"/>
  <c r="S61" i="5"/>
  <c r="M61" i="5"/>
  <c r="AD61" i="5" s="1"/>
  <c r="AL60" i="5"/>
  <c r="AG60" i="5"/>
  <c r="AF60" i="5"/>
  <c r="AF63" i="5" s="1"/>
  <c r="AA60" i="5"/>
  <c r="U60" i="5"/>
  <c r="Q60" i="5"/>
  <c r="M60" i="5"/>
  <c r="AB60" i="5" s="1"/>
  <c r="AH60" i="5" s="1"/>
  <c r="AQ59" i="5"/>
  <c r="AN59" i="5"/>
  <c r="AI59" i="5"/>
  <c r="AJ59" i="5" s="1"/>
  <c r="AC59" i="5"/>
  <c r="K59" i="5"/>
  <c r="AE59" i="5" s="1"/>
  <c r="I59" i="5"/>
  <c r="F59" i="5"/>
  <c r="D59" i="5"/>
  <c r="AL58" i="5"/>
  <c r="AG58" i="5"/>
  <c r="AF58" i="5"/>
  <c r="M58" i="5"/>
  <c r="AD58" i="5" s="1"/>
  <c r="AL57" i="5"/>
  <c r="AG57" i="5"/>
  <c r="AF57" i="5"/>
  <c r="AB57" i="5"/>
  <c r="AH57" i="5" s="1"/>
  <c r="U57" i="5"/>
  <c r="S57" i="5"/>
  <c r="M57" i="5"/>
  <c r="AL56" i="5"/>
  <c r="AG56" i="5"/>
  <c r="AF56" i="5"/>
  <c r="AF59" i="5" s="1"/>
  <c r="AD56" i="5"/>
  <c r="AA56" i="5"/>
  <c r="W56" i="5"/>
  <c r="Q56" i="5"/>
  <c r="O56" i="5"/>
  <c r="M56" i="5"/>
  <c r="AB56" i="5" s="1"/>
  <c r="AH56" i="5" s="1"/>
  <c r="AQ55" i="5"/>
  <c r="AN55" i="5"/>
  <c r="AI55" i="5"/>
  <c r="AJ55" i="5" s="1"/>
  <c r="K55" i="5"/>
  <c r="L55" i="5" s="1"/>
  <c r="I55" i="5"/>
  <c r="F55" i="5"/>
  <c r="D55" i="5"/>
  <c r="AL54" i="5"/>
  <c r="AG54" i="5"/>
  <c r="AF54" i="5"/>
  <c r="AA54" i="5"/>
  <c r="U54" i="5"/>
  <c r="Q54" i="5"/>
  <c r="M54" i="5"/>
  <c r="AB54" i="5" s="1"/>
  <c r="AH54" i="5" s="1"/>
  <c r="AL53" i="5"/>
  <c r="AG53" i="5"/>
  <c r="AF53" i="5"/>
  <c r="M53" i="5"/>
  <c r="W53" i="5" s="1"/>
  <c r="AL52" i="5"/>
  <c r="AG52" i="5"/>
  <c r="AF52" i="5"/>
  <c r="M52" i="5"/>
  <c r="AB52" i="5" s="1"/>
  <c r="AH52" i="5" s="1"/>
  <c r="AQ51" i="5"/>
  <c r="AN51" i="5"/>
  <c r="AK51" i="5"/>
  <c r="AI51" i="5"/>
  <c r="AJ51" i="5" s="1"/>
  <c r="AE51" i="5"/>
  <c r="K51" i="5"/>
  <c r="L51" i="5" s="1"/>
  <c r="I51" i="5"/>
  <c r="F51" i="5"/>
  <c r="D51" i="5"/>
  <c r="AL50" i="5"/>
  <c r="AG50" i="5"/>
  <c r="AF50" i="5"/>
  <c r="AD50" i="5"/>
  <c r="M50" i="5"/>
  <c r="U50" i="5" s="1"/>
  <c r="AL49" i="5"/>
  <c r="AG49" i="5"/>
  <c r="AF49" i="5"/>
  <c r="AD49" i="5"/>
  <c r="M49" i="5"/>
  <c r="U49" i="5" s="1"/>
  <c r="AL48" i="5"/>
  <c r="AG48" i="5"/>
  <c r="AF48" i="5"/>
  <c r="M48" i="5"/>
  <c r="U48" i="5" s="1"/>
  <c r="AQ47" i="5"/>
  <c r="AN47" i="5"/>
  <c r="AI47" i="5"/>
  <c r="AJ47" i="5" s="1"/>
  <c r="K47" i="5"/>
  <c r="AE47" i="5" s="1"/>
  <c r="I47" i="5"/>
  <c r="F47" i="5"/>
  <c r="D47" i="5"/>
  <c r="AL46" i="5"/>
  <c r="AG46" i="5"/>
  <c r="AF46" i="5"/>
  <c r="M46" i="5"/>
  <c r="AL45" i="5"/>
  <c r="AL47" i="5" s="1"/>
  <c r="AG45" i="5"/>
  <c r="AF45" i="5"/>
  <c r="M45" i="5"/>
  <c r="Y45" i="5" s="1"/>
  <c r="AL44" i="5"/>
  <c r="AG44" i="5"/>
  <c r="AF44" i="5"/>
  <c r="AF47" i="5" s="1"/>
  <c r="AD44" i="5"/>
  <c r="M44" i="5"/>
  <c r="AB44" i="5" s="1"/>
  <c r="AH44" i="5" s="1"/>
  <c r="AQ43" i="5"/>
  <c r="AN43" i="5"/>
  <c r="AI43" i="5"/>
  <c r="AJ43" i="5" s="1"/>
  <c r="K43" i="5"/>
  <c r="I43" i="5"/>
  <c r="F43" i="5"/>
  <c r="D43" i="5"/>
  <c r="AL42" i="5"/>
  <c r="AG42" i="5"/>
  <c r="AF42" i="5"/>
  <c r="U42" i="5"/>
  <c r="M42" i="5"/>
  <c r="AL41" i="5"/>
  <c r="AG41" i="5"/>
  <c r="AF41" i="5"/>
  <c r="AD41" i="5"/>
  <c r="AA41" i="5"/>
  <c r="W41" i="5"/>
  <c r="S41" i="5"/>
  <c r="Q41" i="5"/>
  <c r="O41" i="5"/>
  <c r="M41" i="5"/>
  <c r="AB41" i="5" s="1"/>
  <c r="AH41" i="5" s="1"/>
  <c r="AL40" i="5"/>
  <c r="AL43" i="5" s="1"/>
  <c r="AG40" i="5"/>
  <c r="AF40" i="5"/>
  <c r="AF43" i="5" s="1"/>
  <c r="M40" i="5"/>
  <c r="AQ39" i="5"/>
  <c r="AN39" i="5"/>
  <c r="AI39" i="5"/>
  <c r="AJ39" i="5" s="1"/>
  <c r="K39" i="5"/>
  <c r="I39" i="5"/>
  <c r="F39" i="5"/>
  <c r="D39" i="5"/>
  <c r="AL38" i="5"/>
  <c r="AG38" i="5"/>
  <c r="AF38" i="5"/>
  <c r="AA38" i="5"/>
  <c r="Y38" i="5"/>
  <c r="S38" i="5"/>
  <c r="M38" i="5"/>
  <c r="AB38" i="5" s="1"/>
  <c r="AH38" i="5" s="1"/>
  <c r="AL37" i="5"/>
  <c r="AG37" i="5"/>
  <c r="AF37" i="5"/>
  <c r="AF39" i="5" s="1"/>
  <c r="M37" i="5"/>
  <c r="AL36" i="5"/>
  <c r="AL39" i="5" s="1"/>
  <c r="AG36" i="5"/>
  <c r="AF36" i="5"/>
  <c r="W36" i="5"/>
  <c r="M36" i="5"/>
  <c r="AQ35" i="5"/>
  <c r="AN35" i="5"/>
  <c r="AI35" i="5"/>
  <c r="AJ35" i="5" s="1"/>
  <c r="K35" i="5"/>
  <c r="L35" i="5" s="1"/>
  <c r="I35" i="5"/>
  <c r="F35" i="5"/>
  <c r="D35" i="5"/>
  <c r="AL34" i="5"/>
  <c r="AG34" i="5"/>
  <c r="AF34" i="5"/>
  <c r="M34" i="5"/>
  <c r="AD34" i="5" s="1"/>
  <c r="AL33" i="5"/>
  <c r="AG33" i="5"/>
  <c r="AF33" i="5"/>
  <c r="U33" i="5"/>
  <c r="M33" i="5"/>
  <c r="AD33" i="5" s="1"/>
  <c r="AL32" i="5"/>
  <c r="AG32" i="5"/>
  <c r="AF32" i="5"/>
  <c r="M32" i="5"/>
  <c r="U32" i="5" s="1"/>
  <c r="AQ31" i="5"/>
  <c r="AN31" i="5"/>
  <c r="AJ31" i="5"/>
  <c r="AI31" i="5"/>
  <c r="AC31" i="5"/>
  <c r="L31" i="5"/>
  <c r="K31" i="5"/>
  <c r="AE31" i="5" s="1"/>
  <c r="I31" i="5"/>
  <c r="F31" i="5"/>
  <c r="D31" i="5"/>
  <c r="AL30" i="5"/>
  <c r="AG30" i="5"/>
  <c r="AF30" i="5"/>
  <c r="M30" i="5"/>
  <c r="AL29" i="5"/>
  <c r="AG29" i="5"/>
  <c r="AF29" i="5"/>
  <c r="M29" i="5"/>
  <c r="Y29" i="5" s="1"/>
  <c r="AL28" i="5"/>
  <c r="AL31" i="5" s="1"/>
  <c r="AG28" i="5"/>
  <c r="AF28" i="5"/>
  <c r="AF31" i="5" s="1"/>
  <c r="M28" i="5"/>
  <c r="AB28" i="5" s="1"/>
  <c r="AH28" i="5" s="1"/>
  <c r="AQ27" i="5"/>
  <c r="AN27" i="5"/>
  <c r="AI27" i="5"/>
  <c r="AJ27" i="5" s="1"/>
  <c r="K27" i="5"/>
  <c r="AK27" i="5" s="1"/>
  <c r="I27" i="5"/>
  <c r="F27" i="5"/>
  <c r="D27" i="5"/>
  <c r="AL26" i="5"/>
  <c r="AG26" i="5"/>
  <c r="AF26" i="5"/>
  <c r="M26" i="5"/>
  <c r="U26" i="5" s="1"/>
  <c r="AL25" i="5"/>
  <c r="AG25" i="5"/>
  <c r="AF25" i="5"/>
  <c r="M25" i="5"/>
  <c r="AB25" i="5" s="1"/>
  <c r="AH25" i="5" s="1"/>
  <c r="AL24" i="5"/>
  <c r="AL27" i="5" s="1"/>
  <c r="AG24" i="5"/>
  <c r="AF24" i="5"/>
  <c r="M24" i="5"/>
  <c r="AQ23" i="5"/>
  <c r="AN23" i="5"/>
  <c r="AI23" i="5"/>
  <c r="AJ23" i="5" s="1"/>
  <c r="K23" i="5"/>
  <c r="I23" i="5"/>
  <c r="F23" i="5"/>
  <c r="D23" i="5"/>
  <c r="AL22" i="5"/>
  <c r="AG22" i="5"/>
  <c r="AF22" i="5"/>
  <c r="AD22" i="5"/>
  <c r="M22" i="5"/>
  <c r="AB22" i="5" s="1"/>
  <c r="AH22" i="5" s="1"/>
  <c r="AL21" i="5"/>
  <c r="AL23" i="5" s="1"/>
  <c r="AG21" i="5"/>
  <c r="AF21" i="5"/>
  <c r="M21" i="5"/>
  <c r="AL20" i="5"/>
  <c r="AG20" i="5"/>
  <c r="AF20" i="5"/>
  <c r="M20" i="5"/>
  <c r="W20" i="5" s="1"/>
  <c r="AQ19" i="5"/>
  <c r="AN19" i="5"/>
  <c r="AI19" i="5"/>
  <c r="AJ19" i="5" s="1"/>
  <c r="AE19" i="5"/>
  <c r="K19" i="5"/>
  <c r="L19" i="5" s="1"/>
  <c r="I19" i="5"/>
  <c r="F19" i="5"/>
  <c r="D19" i="5"/>
  <c r="AL18" i="5"/>
  <c r="AG18" i="5"/>
  <c r="AF18" i="5"/>
  <c r="M18" i="5"/>
  <c r="Y18" i="5" s="1"/>
  <c r="AL17" i="5"/>
  <c r="AG17" i="5"/>
  <c r="AF17" i="5"/>
  <c r="M17" i="5"/>
  <c r="AD17" i="5" s="1"/>
  <c r="AL16" i="5"/>
  <c r="AG16" i="5"/>
  <c r="AF16" i="5"/>
  <c r="AF19" i="5" s="1"/>
  <c r="M16" i="5"/>
  <c r="U16" i="5" s="1"/>
  <c r="AQ15" i="5"/>
  <c r="AN15" i="5"/>
  <c r="AK15" i="5"/>
  <c r="AI15" i="5"/>
  <c r="AJ15" i="5" s="1"/>
  <c r="AC15" i="5"/>
  <c r="L15" i="5"/>
  <c r="K15" i="5"/>
  <c r="AE15" i="5" s="1"/>
  <c r="I15" i="5"/>
  <c r="F15" i="5"/>
  <c r="D15" i="5"/>
  <c r="AL14" i="5"/>
  <c r="AG14" i="5"/>
  <c r="AF14" i="5"/>
  <c r="M14" i="5"/>
  <c r="AL13" i="5"/>
  <c r="AG13" i="5"/>
  <c r="AF13" i="5"/>
  <c r="M13" i="5"/>
  <c r="Y13" i="5" s="1"/>
  <c r="AL12" i="5"/>
  <c r="AL15" i="5" s="1"/>
  <c r="AG12" i="5"/>
  <c r="AF12" i="5"/>
  <c r="AF15" i="5" s="1"/>
  <c r="S12" i="5"/>
  <c r="Q12" i="5"/>
  <c r="M12" i="5"/>
  <c r="AB12" i="5" s="1"/>
  <c r="AH12" i="5" s="1"/>
  <c r="AQ11" i="5"/>
  <c r="AN11" i="5"/>
  <c r="AI11" i="5"/>
  <c r="AJ11" i="5" s="1"/>
  <c r="K11" i="5"/>
  <c r="I11" i="5"/>
  <c r="F11" i="5"/>
  <c r="D11" i="5"/>
  <c r="AL10" i="5"/>
  <c r="AG10" i="5"/>
  <c r="AF10" i="5"/>
  <c r="U10" i="5"/>
  <c r="M10" i="5"/>
  <c r="AA10" i="5" s="1"/>
  <c r="AL9" i="5"/>
  <c r="AG9" i="5"/>
  <c r="AF9" i="5"/>
  <c r="AD9" i="5"/>
  <c r="W9" i="5"/>
  <c r="Q9" i="5"/>
  <c r="O9" i="5"/>
  <c r="M9" i="5"/>
  <c r="AB9" i="5" s="1"/>
  <c r="AH9" i="5" s="1"/>
  <c r="AL8" i="5"/>
  <c r="AG8" i="5"/>
  <c r="AF8" i="5"/>
  <c r="AF11" i="5" s="1"/>
  <c r="M8" i="5"/>
  <c r="AQ7" i="5"/>
  <c r="AN7" i="5"/>
  <c r="AL7" i="5"/>
  <c r="AI7" i="5"/>
  <c r="AJ7" i="5" s="1"/>
  <c r="K7" i="5"/>
  <c r="I7" i="5"/>
  <c r="F7" i="5"/>
  <c r="D7" i="5"/>
  <c r="AL6" i="5"/>
  <c r="AG6" i="5"/>
  <c r="AF6" i="5"/>
  <c r="M6" i="5"/>
  <c r="AB6" i="5" s="1"/>
  <c r="AH6" i="5" s="1"/>
  <c r="AL5" i="5"/>
  <c r="AG5" i="5"/>
  <c r="AF5" i="5"/>
  <c r="M5" i="5"/>
  <c r="Y5" i="5" s="1"/>
  <c r="AL4" i="5"/>
  <c r="AG4" i="5"/>
  <c r="AF4" i="5"/>
  <c r="AA4" i="5"/>
  <c r="W4" i="5"/>
  <c r="M4" i="5"/>
  <c r="O4" i="5" s="1"/>
  <c r="AQ127" i="14"/>
  <c r="AN127" i="14"/>
  <c r="AK127" i="14"/>
  <c r="AI127" i="14"/>
  <c r="M127" i="14"/>
  <c r="K127" i="14"/>
  <c r="AC127" i="14" s="1"/>
  <c r="I127" i="14"/>
  <c r="F127" i="14"/>
  <c r="D127" i="14"/>
  <c r="AL126" i="14"/>
  <c r="AG126" i="14"/>
  <c r="AF126" i="14"/>
  <c r="U126" i="14"/>
  <c r="M126" i="14"/>
  <c r="Y126" i="14" s="1"/>
  <c r="AL125" i="14"/>
  <c r="AG125" i="14"/>
  <c r="AF125" i="14"/>
  <c r="AD125" i="14"/>
  <c r="W125" i="14"/>
  <c r="M125" i="14"/>
  <c r="AB125" i="14" s="1"/>
  <c r="AH125" i="14" s="1"/>
  <c r="AL124" i="14"/>
  <c r="AG124" i="14"/>
  <c r="AF124" i="14"/>
  <c r="AF127" i="14" s="1"/>
  <c r="AA124" i="14"/>
  <c r="Q124" i="14"/>
  <c r="M124" i="14"/>
  <c r="U124" i="14" s="1"/>
  <c r="AQ123" i="14"/>
  <c r="AN123" i="14"/>
  <c r="AJ123" i="14"/>
  <c r="AI123" i="14"/>
  <c r="K123" i="14"/>
  <c r="AE123" i="14" s="1"/>
  <c r="I123" i="14"/>
  <c r="F123" i="14"/>
  <c r="D123" i="14"/>
  <c r="AL122" i="14"/>
  <c r="AG122" i="14"/>
  <c r="AF122" i="14"/>
  <c r="AD122" i="14"/>
  <c r="W122" i="14"/>
  <c r="U122" i="14"/>
  <c r="M122" i="14"/>
  <c r="AL121" i="14"/>
  <c r="AG121" i="14"/>
  <c r="AF121" i="14"/>
  <c r="M121" i="14"/>
  <c r="Y121" i="14" s="1"/>
  <c r="AL120" i="14"/>
  <c r="AG120" i="14"/>
  <c r="AF120" i="14"/>
  <c r="AF123" i="14" s="1"/>
  <c r="S120" i="14"/>
  <c r="Q120" i="14"/>
  <c r="M120" i="14"/>
  <c r="AB120" i="14" s="1"/>
  <c r="AH120" i="14" s="1"/>
  <c r="AQ119" i="14"/>
  <c r="AN119" i="14"/>
  <c r="AI119" i="14"/>
  <c r="AJ119" i="14" s="1"/>
  <c r="K119" i="14"/>
  <c r="I119" i="14"/>
  <c r="F119" i="14"/>
  <c r="D119" i="14"/>
  <c r="AL118" i="14"/>
  <c r="AG118" i="14"/>
  <c r="AF118" i="14"/>
  <c r="AB118" i="14"/>
  <c r="AH118" i="14" s="1"/>
  <c r="AA118" i="14"/>
  <c r="S118" i="14"/>
  <c r="M118" i="14"/>
  <c r="Q118" i="14" s="1"/>
  <c r="AL117" i="14"/>
  <c r="AG117" i="14"/>
  <c r="AF117" i="14"/>
  <c r="AD117" i="14"/>
  <c r="M117" i="14"/>
  <c r="AB117" i="14" s="1"/>
  <c r="AH117" i="14" s="1"/>
  <c r="AL116" i="14"/>
  <c r="AL119" i="14" s="1"/>
  <c r="AG116" i="14"/>
  <c r="AF116" i="14"/>
  <c r="Q116" i="14"/>
  <c r="M116" i="14"/>
  <c r="W116" i="14" s="1"/>
  <c r="AQ115" i="14"/>
  <c r="AN115" i="14"/>
  <c r="AI115" i="14"/>
  <c r="AJ115" i="14" s="1"/>
  <c r="AF115" i="14"/>
  <c r="K115" i="14"/>
  <c r="I115" i="14"/>
  <c r="F115" i="14"/>
  <c r="D115" i="14"/>
  <c r="AL114" i="14"/>
  <c r="AG114" i="14"/>
  <c r="AF114" i="14"/>
  <c r="AD114" i="14"/>
  <c r="W114" i="14"/>
  <c r="Q114" i="14"/>
  <c r="O114" i="14"/>
  <c r="M114" i="14"/>
  <c r="AB114" i="14" s="1"/>
  <c r="AH114" i="14" s="1"/>
  <c r="AL113" i="14"/>
  <c r="AG113" i="14"/>
  <c r="AF113" i="14"/>
  <c r="U113" i="14"/>
  <c r="Q113" i="14"/>
  <c r="M113" i="14"/>
  <c r="AD113" i="14" s="1"/>
  <c r="AL112" i="14"/>
  <c r="AG112" i="14"/>
  <c r="AF112" i="14"/>
  <c r="M112" i="14"/>
  <c r="AD112" i="14" s="1"/>
  <c r="AD115" i="14" s="1"/>
  <c r="AQ111" i="14"/>
  <c r="AN111" i="14"/>
  <c r="AI111" i="14"/>
  <c r="AJ111" i="14" s="1"/>
  <c r="K111" i="14"/>
  <c r="L111" i="14" s="1"/>
  <c r="I111" i="14"/>
  <c r="F111" i="14"/>
  <c r="D111" i="14"/>
  <c r="AL110" i="14"/>
  <c r="AG110" i="14"/>
  <c r="AF110" i="14"/>
  <c r="AD110" i="14"/>
  <c r="AB110" i="14"/>
  <c r="AH110" i="14" s="1"/>
  <c r="Y110" i="14"/>
  <c r="O110" i="14"/>
  <c r="M110" i="14"/>
  <c r="U110" i="14" s="1"/>
  <c r="AL109" i="14"/>
  <c r="AL111" i="14" s="1"/>
  <c r="AG109" i="14"/>
  <c r="AF109" i="14"/>
  <c r="M109" i="14"/>
  <c r="AB109" i="14" s="1"/>
  <c r="AH109" i="14" s="1"/>
  <c r="AL108" i="14"/>
  <c r="AG108" i="14"/>
  <c r="AF108" i="14"/>
  <c r="S108" i="14"/>
  <c r="Q108" i="14"/>
  <c r="M108" i="14"/>
  <c r="AB108" i="14" s="1"/>
  <c r="AH108" i="14" s="1"/>
  <c r="AQ107" i="14"/>
  <c r="AN107" i="14"/>
  <c r="AI107" i="14"/>
  <c r="AJ107" i="14" s="1"/>
  <c r="K107" i="14"/>
  <c r="AK107" i="14" s="1"/>
  <c r="I107" i="14"/>
  <c r="F107" i="14"/>
  <c r="D107" i="14"/>
  <c r="AL106" i="14"/>
  <c r="AG106" i="14"/>
  <c r="AF106" i="14"/>
  <c r="AA106" i="14"/>
  <c r="Y106" i="14"/>
  <c r="W106" i="14"/>
  <c r="S106" i="14"/>
  <c r="M106" i="14"/>
  <c r="AB106" i="14" s="1"/>
  <c r="AH106" i="14" s="1"/>
  <c r="AL105" i="14"/>
  <c r="AH105" i="14"/>
  <c r="AG105" i="14"/>
  <c r="AF105" i="14"/>
  <c r="AB105" i="14"/>
  <c r="O105" i="14"/>
  <c r="M105" i="14"/>
  <c r="AD105" i="14" s="1"/>
  <c r="AL104" i="14"/>
  <c r="AL107" i="14" s="1"/>
  <c r="AG104" i="14"/>
  <c r="AF104" i="14"/>
  <c r="AB104" i="14"/>
  <c r="AH104" i="14" s="1"/>
  <c r="O104" i="14"/>
  <c r="M104" i="14"/>
  <c r="AD104" i="14" s="1"/>
  <c r="AQ103" i="14"/>
  <c r="AN103" i="14"/>
  <c r="AI103" i="14"/>
  <c r="AJ103" i="14" s="1"/>
  <c r="K103" i="14"/>
  <c r="AC103" i="14" s="1"/>
  <c r="I103" i="14"/>
  <c r="F103" i="14"/>
  <c r="D103" i="14"/>
  <c r="AL102" i="14"/>
  <c r="AG102" i="14"/>
  <c r="AF102" i="14"/>
  <c r="M102" i="14"/>
  <c r="AL101" i="14"/>
  <c r="AG101" i="14"/>
  <c r="AF101" i="14"/>
  <c r="M101" i="14"/>
  <c r="AL100" i="14"/>
  <c r="AL103" i="14" s="1"/>
  <c r="AG100" i="14"/>
  <c r="AF100" i="14"/>
  <c r="M100" i="14"/>
  <c r="AQ99" i="14"/>
  <c r="AN99" i="14"/>
  <c r="AJ99" i="14"/>
  <c r="AI99" i="14"/>
  <c r="K99" i="14"/>
  <c r="AC99" i="14" s="1"/>
  <c r="I99" i="14"/>
  <c r="F99" i="14"/>
  <c r="D99" i="14"/>
  <c r="AL98" i="14"/>
  <c r="AG98" i="14"/>
  <c r="AF98" i="14"/>
  <c r="AD98" i="14"/>
  <c r="Y98" i="14"/>
  <c r="W98" i="14"/>
  <c r="Q98" i="14"/>
  <c r="M98" i="14"/>
  <c r="AB98" i="14" s="1"/>
  <c r="AH98" i="14" s="1"/>
  <c r="AL97" i="14"/>
  <c r="AL99" i="14" s="1"/>
  <c r="AG97" i="14"/>
  <c r="AF97" i="14"/>
  <c r="AD97" i="14"/>
  <c r="U97" i="14"/>
  <c r="O97" i="14"/>
  <c r="M97" i="14"/>
  <c r="W97" i="14" s="1"/>
  <c r="AL96" i="14"/>
  <c r="AG96" i="14"/>
  <c r="AF96" i="14"/>
  <c r="AA96" i="14"/>
  <c r="U96" i="14"/>
  <c r="M96" i="14"/>
  <c r="S96" i="14" s="1"/>
  <c r="AQ95" i="14"/>
  <c r="AN95" i="14"/>
  <c r="AK95" i="14"/>
  <c r="AI95" i="14"/>
  <c r="AJ95" i="14" s="1"/>
  <c r="AC95" i="14"/>
  <c r="L95" i="14"/>
  <c r="K95" i="14"/>
  <c r="AE95" i="14" s="1"/>
  <c r="I95" i="14"/>
  <c r="F95" i="14"/>
  <c r="D95" i="14"/>
  <c r="AL94" i="14"/>
  <c r="AG94" i="14"/>
  <c r="AF94" i="14"/>
  <c r="W94" i="14"/>
  <c r="M94" i="14"/>
  <c r="AL93" i="14"/>
  <c r="AG93" i="14"/>
  <c r="AF93" i="14"/>
  <c r="M93" i="14"/>
  <c r="AB93" i="14" s="1"/>
  <c r="AH93" i="14" s="1"/>
  <c r="AL92" i="14"/>
  <c r="AL95" i="14" s="1"/>
  <c r="AG92" i="14"/>
  <c r="AF92" i="14"/>
  <c r="AF95" i="14" s="1"/>
  <c r="AA92" i="14"/>
  <c r="W92" i="14"/>
  <c r="S92" i="14"/>
  <c r="O92" i="14"/>
  <c r="M92" i="14"/>
  <c r="AB92" i="14" s="1"/>
  <c r="AH92" i="14" s="1"/>
  <c r="AQ91" i="14"/>
  <c r="AN91" i="14"/>
  <c r="AI91" i="14"/>
  <c r="AJ91" i="14" s="1"/>
  <c r="AC91" i="14"/>
  <c r="L91" i="14"/>
  <c r="K91" i="14"/>
  <c r="AE91" i="14" s="1"/>
  <c r="I91" i="14"/>
  <c r="F91" i="14"/>
  <c r="D91" i="14"/>
  <c r="AL90" i="14"/>
  <c r="AG90" i="14"/>
  <c r="AF90" i="14"/>
  <c r="M90" i="14"/>
  <c r="AB90" i="14" s="1"/>
  <c r="AH90" i="14" s="1"/>
  <c r="AL89" i="14"/>
  <c r="AG89" i="14"/>
  <c r="AF89" i="14"/>
  <c r="M89" i="14"/>
  <c r="AB89" i="14" s="1"/>
  <c r="AH89" i="14" s="1"/>
  <c r="AL88" i="14"/>
  <c r="AG88" i="14"/>
  <c r="AF88" i="14"/>
  <c r="AF91" i="14" s="1"/>
  <c r="Y88" i="14"/>
  <c r="Q88" i="14"/>
  <c r="O88" i="14"/>
  <c r="M88" i="14"/>
  <c r="AB88" i="14" s="1"/>
  <c r="AH88" i="14" s="1"/>
  <c r="AQ87" i="14"/>
  <c r="AN87" i="14"/>
  <c r="AI87" i="14"/>
  <c r="AJ87" i="14" s="1"/>
  <c r="L87" i="14"/>
  <c r="K87" i="14"/>
  <c r="I87" i="14"/>
  <c r="F87" i="14"/>
  <c r="D87" i="14"/>
  <c r="AL86" i="14"/>
  <c r="AG86" i="14"/>
  <c r="AF86" i="14"/>
  <c r="M86" i="14"/>
  <c r="AB86" i="14" s="1"/>
  <c r="AH86" i="14" s="1"/>
  <c r="AL85" i="14"/>
  <c r="AG85" i="14"/>
  <c r="AF85" i="14"/>
  <c r="W85" i="14"/>
  <c r="S85" i="14"/>
  <c r="Q85" i="14"/>
  <c r="O85" i="14"/>
  <c r="M85" i="14"/>
  <c r="AB85" i="14" s="1"/>
  <c r="AH85" i="14" s="1"/>
  <c r="AL84" i="14"/>
  <c r="AG84" i="14"/>
  <c r="AF84" i="14"/>
  <c r="AD84" i="14"/>
  <c r="Y84" i="14"/>
  <c r="W84" i="14"/>
  <c r="Q84" i="14"/>
  <c r="O84" i="14"/>
  <c r="M84" i="14"/>
  <c r="AQ83" i="14"/>
  <c r="AN83" i="14"/>
  <c r="AI83" i="14"/>
  <c r="AJ83" i="14" s="1"/>
  <c r="AE83" i="14"/>
  <c r="K83" i="14"/>
  <c r="I83" i="14"/>
  <c r="F83" i="14"/>
  <c r="D83" i="14"/>
  <c r="AL82" i="14"/>
  <c r="AG82" i="14"/>
  <c r="AF82" i="14"/>
  <c r="AD82" i="14"/>
  <c r="M82" i="14"/>
  <c r="AB82" i="14" s="1"/>
  <c r="AH82" i="14" s="1"/>
  <c r="AL81" i="14"/>
  <c r="AG81" i="14"/>
  <c r="AF81" i="14"/>
  <c r="AD81" i="14"/>
  <c r="M81" i="14"/>
  <c r="W81" i="14" s="1"/>
  <c r="AL80" i="14"/>
  <c r="AG80" i="14"/>
  <c r="AF80" i="14"/>
  <c r="W80" i="14"/>
  <c r="M80" i="14"/>
  <c r="AQ79" i="14"/>
  <c r="AN79" i="14"/>
  <c r="AI79" i="14"/>
  <c r="AJ79" i="14" s="1"/>
  <c r="AE79" i="14"/>
  <c r="AC79" i="14"/>
  <c r="K79" i="14"/>
  <c r="L79" i="14" s="1"/>
  <c r="I79" i="14"/>
  <c r="F79" i="14"/>
  <c r="D79" i="14"/>
  <c r="AL78" i="14"/>
  <c r="AG78" i="14"/>
  <c r="AF78" i="14"/>
  <c r="M78" i="14"/>
  <c r="AB78" i="14" s="1"/>
  <c r="AH78" i="14" s="1"/>
  <c r="AL77" i="14"/>
  <c r="AG77" i="14"/>
  <c r="AF77" i="14"/>
  <c r="U77" i="14"/>
  <c r="S77" i="14"/>
  <c r="O77" i="14"/>
  <c r="M77" i="14"/>
  <c r="AD77" i="14" s="1"/>
  <c r="AL76" i="14"/>
  <c r="AG76" i="14"/>
  <c r="AF76" i="14"/>
  <c r="AA76" i="14"/>
  <c r="U76" i="14"/>
  <c r="S76" i="14"/>
  <c r="Q76" i="14"/>
  <c r="M76" i="14"/>
  <c r="AB76" i="14" s="1"/>
  <c r="AH76" i="14" s="1"/>
  <c r="AQ75" i="14"/>
  <c r="AN75" i="14"/>
  <c r="AI75" i="14"/>
  <c r="AJ75" i="14" s="1"/>
  <c r="AC75" i="14"/>
  <c r="L75" i="14"/>
  <c r="K75" i="14"/>
  <c r="AE75" i="14" s="1"/>
  <c r="I75" i="14"/>
  <c r="F75" i="14"/>
  <c r="D75" i="14"/>
  <c r="AL74" i="14"/>
  <c r="AG74" i="14"/>
  <c r="AF74" i="14"/>
  <c r="M74" i="14"/>
  <c r="W74" i="14" s="1"/>
  <c r="AL73" i="14"/>
  <c r="AG73" i="14"/>
  <c r="AF73" i="14"/>
  <c r="M73" i="14"/>
  <c r="AL72" i="14"/>
  <c r="AL75" i="14" s="1"/>
  <c r="AG72" i="14"/>
  <c r="AF72" i="14"/>
  <c r="S72" i="14"/>
  <c r="Q72" i="14"/>
  <c r="O72" i="14"/>
  <c r="M72" i="14"/>
  <c r="AB72" i="14" s="1"/>
  <c r="AH72" i="14" s="1"/>
  <c r="AQ71" i="14"/>
  <c r="AN71" i="14"/>
  <c r="AI71" i="14"/>
  <c r="AJ71" i="14" s="1"/>
  <c r="K71" i="14"/>
  <c r="L71" i="14" s="1"/>
  <c r="I71" i="14"/>
  <c r="F71" i="14"/>
  <c r="D71" i="14"/>
  <c r="AL70" i="14"/>
  <c r="AG70" i="14"/>
  <c r="AF70" i="14"/>
  <c r="AB70" i="14"/>
  <c r="AH70" i="14" s="1"/>
  <c r="AA70" i="14"/>
  <c r="U70" i="14"/>
  <c r="S70" i="14"/>
  <c r="Q70" i="14"/>
  <c r="M70" i="14"/>
  <c r="AL69" i="14"/>
  <c r="AG69" i="14"/>
  <c r="AF69" i="14"/>
  <c r="AD69" i="14"/>
  <c r="M69" i="14"/>
  <c r="AB69" i="14" s="1"/>
  <c r="AH69" i="14" s="1"/>
  <c r="AL68" i="14"/>
  <c r="AL71" i="14" s="1"/>
  <c r="AG68" i="14"/>
  <c r="AF68" i="14"/>
  <c r="M68" i="14"/>
  <c r="AQ67" i="14"/>
  <c r="AN67" i="14"/>
  <c r="AI67" i="14"/>
  <c r="AJ67" i="14" s="1"/>
  <c r="K67" i="14"/>
  <c r="AE67" i="14" s="1"/>
  <c r="I67" i="14"/>
  <c r="F67" i="14"/>
  <c r="D67" i="14"/>
  <c r="AL66" i="14"/>
  <c r="AG66" i="14"/>
  <c r="AF66" i="14"/>
  <c r="AD66" i="14"/>
  <c r="AA66" i="14"/>
  <c r="Y66" i="14"/>
  <c r="M66" i="14"/>
  <c r="AB66" i="14" s="1"/>
  <c r="AH66" i="14" s="1"/>
  <c r="AL65" i="14"/>
  <c r="AL67" i="14" s="1"/>
  <c r="AG65" i="14"/>
  <c r="AF65" i="14"/>
  <c r="M65" i="14"/>
  <c r="W65" i="14" s="1"/>
  <c r="AL64" i="14"/>
  <c r="AG64" i="14"/>
  <c r="AF64" i="14"/>
  <c r="W64" i="14"/>
  <c r="M64" i="14"/>
  <c r="AQ63" i="14"/>
  <c r="AN63" i="14"/>
  <c r="AK63" i="14"/>
  <c r="AI63" i="14"/>
  <c r="AJ63" i="14" s="1"/>
  <c r="AE63" i="14"/>
  <c r="AC63" i="14"/>
  <c r="K63" i="14"/>
  <c r="L63" i="14" s="1"/>
  <c r="I63" i="14"/>
  <c r="F63" i="14"/>
  <c r="D63" i="14"/>
  <c r="AL62" i="14"/>
  <c r="AG62" i="14"/>
  <c r="AF62" i="14"/>
  <c r="M62" i="14"/>
  <c r="AB62" i="14" s="1"/>
  <c r="AH62" i="14" s="1"/>
  <c r="AL61" i="14"/>
  <c r="AG61" i="14"/>
  <c r="AF61" i="14"/>
  <c r="AA61" i="14"/>
  <c r="U61" i="14"/>
  <c r="S61" i="14"/>
  <c r="O61" i="14"/>
  <c r="M61" i="14"/>
  <c r="AD61" i="14" s="1"/>
  <c r="AL60" i="14"/>
  <c r="AG60" i="14"/>
  <c r="AF60" i="14"/>
  <c r="AB60" i="14"/>
  <c r="AH60" i="14" s="1"/>
  <c r="AA60" i="14"/>
  <c r="U60" i="14"/>
  <c r="S60" i="14"/>
  <c r="Q60" i="14"/>
  <c r="M60" i="14"/>
  <c r="M63" i="14" s="1"/>
  <c r="AQ59" i="14"/>
  <c r="AN59" i="14"/>
  <c r="AK59" i="14"/>
  <c r="AI59" i="14"/>
  <c r="AJ59" i="14" s="1"/>
  <c r="AC59" i="14"/>
  <c r="L59" i="14"/>
  <c r="K59" i="14"/>
  <c r="AE59" i="14" s="1"/>
  <c r="I59" i="14"/>
  <c r="F59" i="14"/>
  <c r="D59" i="14"/>
  <c r="AL58" i="14"/>
  <c r="AG58" i="14"/>
  <c r="AF58" i="14"/>
  <c r="W58" i="14"/>
  <c r="M58" i="14"/>
  <c r="AL57" i="14"/>
  <c r="AG57" i="14"/>
  <c r="AF57" i="14"/>
  <c r="M57" i="14"/>
  <c r="AL56" i="14"/>
  <c r="AL59" i="14" s="1"/>
  <c r="AG56" i="14"/>
  <c r="AF56" i="14"/>
  <c r="S56" i="14"/>
  <c r="Q56" i="14"/>
  <c r="O56" i="14"/>
  <c r="M56" i="14"/>
  <c r="AB56" i="14" s="1"/>
  <c r="AH56" i="14" s="1"/>
  <c r="AQ55" i="14"/>
  <c r="AN55" i="14"/>
  <c r="AI55" i="14"/>
  <c r="AJ55" i="14" s="1"/>
  <c r="K55" i="14"/>
  <c r="L55" i="14" s="1"/>
  <c r="I55" i="14"/>
  <c r="F55" i="14"/>
  <c r="D55" i="14"/>
  <c r="AL54" i="14"/>
  <c r="AG54" i="14"/>
  <c r="AF54" i="14"/>
  <c r="AB54" i="14"/>
  <c r="AH54" i="14" s="1"/>
  <c r="AA54" i="14"/>
  <c r="U54" i="14"/>
  <c r="S54" i="14"/>
  <c r="M54" i="14"/>
  <c r="Q54" i="14" s="1"/>
  <c r="AL53" i="14"/>
  <c r="AG53" i="14"/>
  <c r="AF53" i="14"/>
  <c r="AD53" i="14"/>
  <c r="M53" i="14"/>
  <c r="AB53" i="14" s="1"/>
  <c r="AH53" i="14" s="1"/>
  <c r="AL52" i="14"/>
  <c r="AL55" i="14" s="1"/>
  <c r="AG52" i="14"/>
  <c r="AF52" i="14"/>
  <c r="M52" i="14"/>
  <c r="AQ51" i="14"/>
  <c r="AN51" i="14"/>
  <c r="AI51" i="14"/>
  <c r="AJ51" i="14" s="1"/>
  <c r="K51" i="14"/>
  <c r="AE51" i="14" s="1"/>
  <c r="I51" i="14"/>
  <c r="F51" i="14"/>
  <c r="D51" i="14"/>
  <c r="AL50" i="14"/>
  <c r="AG50" i="14"/>
  <c r="AF50" i="14"/>
  <c r="M50" i="14"/>
  <c r="AD50" i="14" s="1"/>
  <c r="AL49" i="14"/>
  <c r="AG49" i="14"/>
  <c r="AF49" i="14"/>
  <c r="M49" i="14"/>
  <c r="U49" i="14" s="1"/>
  <c r="AL48" i="14"/>
  <c r="AG48" i="14"/>
  <c r="AF48" i="14"/>
  <c r="M48" i="14"/>
  <c r="O48" i="14" s="1"/>
  <c r="AQ47" i="14"/>
  <c r="AN47" i="14"/>
  <c r="AK47" i="14"/>
  <c r="AI47" i="14"/>
  <c r="AJ47" i="14" s="1"/>
  <c r="K47" i="14"/>
  <c r="L47" i="14" s="1"/>
  <c r="I47" i="14"/>
  <c r="F47" i="14"/>
  <c r="D47" i="14"/>
  <c r="AL46" i="14"/>
  <c r="AG46" i="14"/>
  <c r="AF46" i="14"/>
  <c r="M46" i="14"/>
  <c r="U46" i="14" s="1"/>
  <c r="AL45" i="14"/>
  <c r="AG45" i="14"/>
  <c r="AF45" i="14"/>
  <c r="M45" i="14"/>
  <c r="AA45" i="14" s="1"/>
  <c r="AL44" i="14"/>
  <c r="AG44" i="14"/>
  <c r="AF44" i="14"/>
  <c r="M44" i="14"/>
  <c r="O44" i="14" s="1"/>
  <c r="AQ43" i="14"/>
  <c r="AN43" i="14"/>
  <c r="AI43" i="14"/>
  <c r="AJ43" i="14" s="1"/>
  <c r="K43" i="14"/>
  <c r="L43" i="14" s="1"/>
  <c r="I43" i="14"/>
  <c r="F43" i="14"/>
  <c r="D43" i="14"/>
  <c r="AL42" i="14"/>
  <c r="AG42" i="14"/>
  <c r="AF42" i="14"/>
  <c r="M42" i="14"/>
  <c r="AL41" i="14"/>
  <c r="AG41" i="14"/>
  <c r="AF41" i="14"/>
  <c r="M41" i="14"/>
  <c r="Y41" i="14" s="1"/>
  <c r="AG40" i="14"/>
  <c r="AF40" i="14"/>
  <c r="M40" i="14"/>
  <c r="AA40" i="14" s="1"/>
  <c r="AQ39" i="14"/>
  <c r="AN39" i="14"/>
  <c r="AI39" i="14"/>
  <c r="AJ39" i="14" s="1"/>
  <c r="K39" i="14"/>
  <c r="AE39" i="14" s="1"/>
  <c r="I39" i="14"/>
  <c r="F39" i="14"/>
  <c r="D39" i="14"/>
  <c r="AL38" i="14"/>
  <c r="AG38" i="14"/>
  <c r="AF38" i="14"/>
  <c r="M38" i="14"/>
  <c r="AD38" i="14" s="1"/>
  <c r="AL37" i="14"/>
  <c r="AG37" i="14"/>
  <c r="AF37" i="14"/>
  <c r="M37" i="14"/>
  <c r="AD37" i="14" s="1"/>
  <c r="AL36" i="14"/>
  <c r="AG36" i="14"/>
  <c r="AF36" i="14"/>
  <c r="M36" i="14"/>
  <c r="Y36" i="14" s="1"/>
  <c r="AQ35" i="14"/>
  <c r="AN35" i="14"/>
  <c r="AI35" i="14"/>
  <c r="AJ35" i="14" s="1"/>
  <c r="K35" i="14"/>
  <c r="AE35" i="14" s="1"/>
  <c r="I35" i="14"/>
  <c r="F35" i="14"/>
  <c r="D35" i="14"/>
  <c r="AL34" i="14"/>
  <c r="AG34" i="14"/>
  <c r="AF34" i="14"/>
  <c r="M34" i="14"/>
  <c r="AA34" i="14" s="1"/>
  <c r="AL33" i="14"/>
  <c r="AG33" i="14"/>
  <c r="AF33" i="14"/>
  <c r="M33" i="14"/>
  <c r="AA33" i="14" s="1"/>
  <c r="AL32" i="14"/>
  <c r="AL35" i="14" s="1"/>
  <c r="AG32" i="14"/>
  <c r="AF32" i="14"/>
  <c r="M32" i="14"/>
  <c r="O32" i="14" s="1"/>
  <c r="AQ31" i="14"/>
  <c r="AN31" i="14"/>
  <c r="AI31" i="14"/>
  <c r="AJ31" i="14" s="1"/>
  <c r="K31" i="14"/>
  <c r="AE31" i="14" s="1"/>
  <c r="I31" i="14"/>
  <c r="F31" i="14"/>
  <c r="D31" i="14"/>
  <c r="AL30" i="14"/>
  <c r="AG30" i="14"/>
  <c r="AF30" i="14"/>
  <c r="M30" i="14"/>
  <c r="U30" i="14" s="1"/>
  <c r="AL29" i="14"/>
  <c r="AG29" i="14"/>
  <c r="AF29" i="14"/>
  <c r="M29" i="14"/>
  <c r="AD29" i="14" s="1"/>
  <c r="AL28" i="14"/>
  <c r="AG28" i="14"/>
  <c r="AF28" i="14"/>
  <c r="M28" i="14"/>
  <c r="Y28" i="14" s="1"/>
  <c r="AQ27" i="14"/>
  <c r="AN27" i="14"/>
  <c r="AI27" i="14"/>
  <c r="AJ27" i="14" s="1"/>
  <c r="K27" i="14"/>
  <c r="AE27" i="14" s="1"/>
  <c r="I27" i="14"/>
  <c r="F27" i="14"/>
  <c r="D27" i="14"/>
  <c r="AL26" i="14"/>
  <c r="AG26" i="14"/>
  <c r="AF26" i="14"/>
  <c r="M26" i="14"/>
  <c r="AD26" i="14" s="1"/>
  <c r="AL25" i="14"/>
  <c r="AG25" i="14"/>
  <c r="AF25" i="14"/>
  <c r="M25" i="14"/>
  <c r="Y25" i="14" s="1"/>
  <c r="AL24" i="14"/>
  <c r="AG24" i="14"/>
  <c r="AF24" i="14"/>
  <c r="M24" i="14"/>
  <c r="AQ23" i="14"/>
  <c r="AN23" i="14"/>
  <c r="AI23" i="14"/>
  <c r="AJ23" i="14" s="1"/>
  <c r="K23" i="14"/>
  <c r="I23" i="14"/>
  <c r="F23" i="14"/>
  <c r="D23" i="14"/>
  <c r="AL22" i="14"/>
  <c r="AG22" i="14"/>
  <c r="AF22" i="14"/>
  <c r="M22" i="14"/>
  <c r="AA22" i="14" s="1"/>
  <c r="AL21" i="14"/>
  <c r="AG21" i="14"/>
  <c r="AF21" i="14"/>
  <c r="M21" i="14"/>
  <c r="U21" i="14" s="1"/>
  <c r="AL20" i="14"/>
  <c r="AG20" i="14"/>
  <c r="AF20" i="14"/>
  <c r="M20" i="14"/>
  <c r="AA20" i="14" s="1"/>
  <c r="AQ19" i="14"/>
  <c r="AN19" i="14"/>
  <c r="AI19" i="14"/>
  <c r="AJ19" i="14" s="1"/>
  <c r="K19" i="14"/>
  <c r="L19" i="14" s="1"/>
  <c r="I19" i="14"/>
  <c r="F19" i="14"/>
  <c r="D19" i="14"/>
  <c r="AL18" i="14"/>
  <c r="AG18" i="14"/>
  <c r="AF18" i="14"/>
  <c r="M18" i="14"/>
  <c r="Y18" i="14" s="1"/>
  <c r="AL17" i="14"/>
  <c r="AG17" i="14"/>
  <c r="AF17" i="14"/>
  <c r="M17" i="14"/>
  <c r="AD17" i="14" s="1"/>
  <c r="AL16" i="14"/>
  <c r="AG16" i="14"/>
  <c r="AF16" i="14"/>
  <c r="M16" i="14"/>
  <c r="U16" i="14" s="1"/>
  <c r="AQ15" i="14"/>
  <c r="AN15" i="14"/>
  <c r="AI15" i="14"/>
  <c r="AJ15" i="14" s="1"/>
  <c r="K15" i="14"/>
  <c r="AE15" i="14" s="1"/>
  <c r="I15" i="14"/>
  <c r="F15" i="14"/>
  <c r="D15" i="14"/>
  <c r="AL14" i="14"/>
  <c r="AG14" i="14"/>
  <c r="AF14" i="14"/>
  <c r="M14" i="14"/>
  <c r="AD14" i="14" s="1"/>
  <c r="AL13" i="14"/>
  <c r="AG13" i="14"/>
  <c r="AF13" i="14"/>
  <c r="M13" i="14"/>
  <c r="U13" i="14" s="1"/>
  <c r="AL12" i="14"/>
  <c r="AG12" i="14"/>
  <c r="AF12" i="14"/>
  <c r="M12" i="14"/>
  <c r="AQ11" i="14"/>
  <c r="AN11" i="14"/>
  <c r="AI11" i="14"/>
  <c r="AJ11" i="14" s="1"/>
  <c r="K11" i="14"/>
  <c r="L11" i="14" s="1"/>
  <c r="I11" i="14"/>
  <c r="F11" i="14"/>
  <c r="D11" i="14"/>
  <c r="AL10" i="14"/>
  <c r="AG10" i="14"/>
  <c r="AF10" i="14"/>
  <c r="M10" i="14"/>
  <c r="U10" i="14" s="1"/>
  <c r="AL9" i="14"/>
  <c r="AG9" i="14"/>
  <c r="AF9" i="14"/>
  <c r="M9" i="14"/>
  <c r="AL8" i="14"/>
  <c r="AL11" i="14" s="1"/>
  <c r="AG8" i="14"/>
  <c r="AF8" i="14"/>
  <c r="AF11" i="14" s="1"/>
  <c r="M8" i="14"/>
  <c r="AD8" i="14" s="1"/>
  <c r="AQ7" i="14"/>
  <c r="AN7" i="14"/>
  <c r="AI7" i="14"/>
  <c r="AJ7" i="14" s="1"/>
  <c r="K7" i="14"/>
  <c r="AE7" i="14" s="1"/>
  <c r="I7" i="14"/>
  <c r="F7" i="14"/>
  <c r="D7" i="14"/>
  <c r="AL6" i="14"/>
  <c r="AG6" i="14"/>
  <c r="AF6" i="14"/>
  <c r="M6" i="14"/>
  <c r="Y6" i="14" s="1"/>
  <c r="AL5" i="14"/>
  <c r="AG5" i="14"/>
  <c r="AF5" i="14"/>
  <c r="M5" i="14"/>
  <c r="AD5" i="14" s="1"/>
  <c r="AL4" i="14"/>
  <c r="AG4" i="14"/>
  <c r="AF4" i="14"/>
  <c r="M4" i="14"/>
  <c r="AD4" i="14" s="1"/>
  <c r="AQ127" i="3"/>
  <c r="AN127" i="3"/>
  <c r="AI127" i="3"/>
  <c r="K127" i="3"/>
  <c r="AE127" i="3" s="1"/>
  <c r="I127" i="3"/>
  <c r="F127" i="3"/>
  <c r="D127" i="3"/>
  <c r="AL126" i="3"/>
  <c r="AG126" i="3"/>
  <c r="AF126" i="3"/>
  <c r="M126" i="3"/>
  <c r="AD126" i="3" s="1"/>
  <c r="AL125" i="3"/>
  <c r="AG125" i="3"/>
  <c r="AF125" i="3"/>
  <c r="M125" i="3"/>
  <c r="AL124" i="3"/>
  <c r="AG124" i="3"/>
  <c r="AF124" i="3"/>
  <c r="M124" i="3"/>
  <c r="AQ123" i="3"/>
  <c r="AN123" i="3"/>
  <c r="AJ123" i="3"/>
  <c r="AI123" i="3"/>
  <c r="K123" i="3"/>
  <c r="AE123" i="3" s="1"/>
  <c r="I123" i="3"/>
  <c r="F123" i="3"/>
  <c r="D123" i="3"/>
  <c r="AL122" i="3"/>
  <c r="AG122" i="3"/>
  <c r="AF122" i="3"/>
  <c r="M122" i="3"/>
  <c r="AL121" i="3"/>
  <c r="AG121" i="3"/>
  <c r="AF121" i="3"/>
  <c r="M121" i="3"/>
  <c r="Y121" i="3" s="1"/>
  <c r="AL120" i="3"/>
  <c r="AG120" i="3"/>
  <c r="AF120" i="3"/>
  <c r="AD120" i="3"/>
  <c r="AQ119" i="3"/>
  <c r="AN119" i="3"/>
  <c r="AI119" i="3"/>
  <c r="AJ119" i="3" s="1"/>
  <c r="K119" i="3"/>
  <c r="I119" i="3"/>
  <c r="F119" i="3"/>
  <c r="D119" i="3"/>
  <c r="AL118" i="3"/>
  <c r="AG118" i="3"/>
  <c r="AF118" i="3"/>
  <c r="M118" i="3"/>
  <c r="Y118" i="3" s="1"/>
  <c r="AL117" i="3"/>
  <c r="AG117" i="3"/>
  <c r="AF117" i="3"/>
  <c r="M117" i="3"/>
  <c r="AL116" i="3"/>
  <c r="AG116" i="3"/>
  <c r="AF116" i="3"/>
  <c r="M116" i="3"/>
  <c r="M119" i="3" s="1"/>
  <c r="AQ115" i="3"/>
  <c r="AN115" i="3"/>
  <c r="AI115" i="3"/>
  <c r="AJ115" i="3" s="1"/>
  <c r="K115" i="3"/>
  <c r="AE115" i="3" s="1"/>
  <c r="I115" i="3"/>
  <c r="F115" i="3"/>
  <c r="D115" i="3"/>
  <c r="AL114" i="3"/>
  <c r="AG114" i="3"/>
  <c r="AF114" i="3"/>
  <c r="M114" i="3"/>
  <c r="AL113" i="3"/>
  <c r="AG113" i="3"/>
  <c r="AF113" i="3"/>
  <c r="M113" i="3"/>
  <c r="Y113" i="3" s="1"/>
  <c r="AL112" i="3"/>
  <c r="AL115" i="3" s="1"/>
  <c r="AG112" i="3"/>
  <c r="AF112" i="3"/>
  <c r="AD112" i="3"/>
  <c r="O112" i="3"/>
  <c r="M112" i="3"/>
  <c r="AQ111" i="3"/>
  <c r="AN111" i="3"/>
  <c r="AI111" i="3"/>
  <c r="AJ111" i="3" s="1"/>
  <c r="K111" i="3"/>
  <c r="L111" i="3" s="1"/>
  <c r="I111" i="3"/>
  <c r="F111" i="3"/>
  <c r="D111" i="3"/>
  <c r="AL110" i="3"/>
  <c r="AG110" i="3"/>
  <c r="AF110" i="3"/>
  <c r="Y110" i="3"/>
  <c r="M110" i="3"/>
  <c r="AL109" i="3"/>
  <c r="AG109" i="3"/>
  <c r="AF109" i="3"/>
  <c r="M109" i="3"/>
  <c r="AL108" i="3"/>
  <c r="AG108" i="3"/>
  <c r="AF108" i="3"/>
  <c r="M108" i="3"/>
  <c r="Y108" i="3" s="1"/>
  <c r="AQ107" i="3"/>
  <c r="AN107" i="3"/>
  <c r="AI107" i="3"/>
  <c r="AJ107" i="3" s="1"/>
  <c r="K107" i="3"/>
  <c r="AC107" i="3" s="1"/>
  <c r="I107" i="3"/>
  <c r="F107" i="3"/>
  <c r="D107" i="3"/>
  <c r="AL106" i="3"/>
  <c r="AG106" i="3"/>
  <c r="AF106" i="3"/>
  <c r="M106" i="3"/>
  <c r="W106" i="3" s="1"/>
  <c r="AL105" i="3"/>
  <c r="AG105" i="3"/>
  <c r="AF105" i="3"/>
  <c r="M105" i="3"/>
  <c r="U105" i="3" s="1"/>
  <c r="AL104" i="3"/>
  <c r="AG104" i="3"/>
  <c r="AF104" i="3"/>
  <c r="M104" i="3"/>
  <c r="AD104" i="3" s="1"/>
  <c r="AQ103" i="3"/>
  <c r="AN103" i="3"/>
  <c r="AI103" i="3"/>
  <c r="AJ103" i="3" s="1"/>
  <c r="K103" i="3"/>
  <c r="AE103" i="3" s="1"/>
  <c r="I103" i="3"/>
  <c r="F103" i="3"/>
  <c r="D103" i="3"/>
  <c r="AL102" i="3"/>
  <c r="AG102" i="3"/>
  <c r="AF102" i="3"/>
  <c r="M102" i="3"/>
  <c r="U102" i="3" s="1"/>
  <c r="AL101" i="3"/>
  <c r="AG101" i="3"/>
  <c r="AF101" i="3"/>
  <c r="M101" i="3"/>
  <c r="AD101" i="3" s="1"/>
  <c r="AL100" i="3"/>
  <c r="AG100" i="3"/>
  <c r="AF100" i="3"/>
  <c r="M100" i="3"/>
  <c r="AQ99" i="3"/>
  <c r="AN99" i="3"/>
  <c r="AI99" i="3"/>
  <c r="AJ99" i="3" s="1"/>
  <c r="K99" i="3"/>
  <c r="L99" i="3" s="1"/>
  <c r="I99" i="3"/>
  <c r="F99" i="3"/>
  <c r="D99" i="3"/>
  <c r="AL98" i="3"/>
  <c r="AG98" i="3"/>
  <c r="AF98" i="3"/>
  <c r="M98" i="3"/>
  <c r="AD98" i="3" s="1"/>
  <c r="AL97" i="3"/>
  <c r="AG97" i="3"/>
  <c r="AF97" i="3"/>
  <c r="M97" i="3"/>
  <c r="AL96" i="3"/>
  <c r="AG96" i="3"/>
  <c r="AF96" i="3"/>
  <c r="M96" i="3"/>
  <c r="O96" i="3" s="1"/>
  <c r="AQ95" i="3"/>
  <c r="AN95" i="3"/>
  <c r="AI95" i="3"/>
  <c r="AJ95" i="3" s="1"/>
  <c r="K95" i="3"/>
  <c r="AE95" i="3" s="1"/>
  <c r="I95" i="3"/>
  <c r="F95" i="3"/>
  <c r="D95" i="3"/>
  <c r="AL94" i="3"/>
  <c r="AG94" i="3"/>
  <c r="AF94" i="3"/>
  <c r="M94" i="3"/>
  <c r="AL93" i="3"/>
  <c r="AG93" i="3"/>
  <c r="AF93" i="3"/>
  <c r="M93" i="3"/>
  <c r="AA93" i="3" s="1"/>
  <c r="AL92" i="3"/>
  <c r="AG92" i="3"/>
  <c r="AF92" i="3"/>
  <c r="M92" i="3"/>
  <c r="AQ91" i="3"/>
  <c r="AN91" i="3"/>
  <c r="AI91" i="3"/>
  <c r="AJ91" i="3" s="1"/>
  <c r="K91" i="3"/>
  <c r="L91" i="3" s="1"/>
  <c r="I91" i="3"/>
  <c r="F91" i="3"/>
  <c r="D91" i="3"/>
  <c r="AL90" i="3"/>
  <c r="AG90" i="3"/>
  <c r="AF90" i="3"/>
  <c r="M90" i="3"/>
  <c r="AL89" i="3"/>
  <c r="AG89" i="3"/>
  <c r="AF89" i="3"/>
  <c r="M89" i="3"/>
  <c r="AL88" i="3"/>
  <c r="AG88" i="3"/>
  <c r="AF88" i="3"/>
  <c r="M88" i="3"/>
  <c r="W88" i="3" s="1"/>
  <c r="AQ87" i="3"/>
  <c r="AN87" i="3"/>
  <c r="AI87" i="3"/>
  <c r="AJ87" i="3" s="1"/>
  <c r="K87" i="3"/>
  <c r="AE87" i="3" s="1"/>
  <c r="I87" i="3"/>
  <c r="F87" i="3"/>
  <c r="D87" i="3"/>
  <c r="AL86" i="3"/>
  <c r="AG86" i="3"/>
  <c r="AF86" i="3"/>
  <c r="M86" i="3"/>
  <c r="AL85" i="3"/>
  <c r="AG85" i="3"/>
  <c r="AF85" i="3"/>
  <c r="M85" i="3"/>
  <c r="AL84" i="3"/>
  <c r="AG84" i="3"/>
  <c r="AF84" i="3"/>
  <c r="AF87" i="3" s="1"/>
  <c r="M84" i="3"/>
  <c r="AA84" i="3" s="1"/>
  <c r="AQ83" i="3"/>
  <c r="AN83" i="3"/>
  <c r="AI83" i="3"/>
  <c r="AJ83" i="3" s="1"/>
  <c r="K83" i="3"/>
  <c r="L83" i="3" s="1"/>
  <c r="I83" i="3"/>
  <c r="F83" i="3"/>
  <c r="D83" i="3"/>
  <c r="AL82" i="3"/>
  <c r="AG82" i="3"/>
  <c r="AF82" i="3"/>
  <c r="M82" i="3"/>
  <c r="W82" i="3" s="1"/>
  <c r="AL81" i="3"/>
  <c r="AG81" i="3"/>
  <c r="AF81" i="3"/>
  <c r="M81" i="3"/>
  <c r="S81" i="3" s="1"/>
  <c r="AL80" i="3"/>
  <c r="AG80" i="3"/>
  <c r="AF80" i="3"/>
  <c r="M80" i="3"/>
  <c r="AD80" i="3" s="1"/>
  <c r="AQ79" i="3"/>
  <c r="AN79" i="3"/>
  <c r="AI79" i="3"/>
  <c r="AJ79" i="3" s="1"/>
  <c r="K79" i="3"/>
  <c r="AE79" i="3" s="1"/>
  <c r="I79" i="3"/>
  <c r="F79" i="3"/>
  <c r="D79" i="3"/>
  <c r="AL78" i="3"/>
  <c r="AG78" i="3"/>
  <c r="AF78" i="3"/>
  <c r="AA78" i="3"/>
  <c r="AL77" i="3"/>
  <c r="AG77" i="3"/>
  <c r="AF77" i="3"/>
  <c r="M77" i="3"/>
  <c r="AD77" i="3" s="1"/>
  <c r="AL76" i="3"/>
  <c r="AG76" i="3"/>
  <c r="AF76" i="3"/>
  <c r="AF79" i="3" s="1"/>
  <c r="M76" i="3"/>
  <c r="AQ75" i="3"/>
  <c r="AN75" i="3"/>
  <c r="AI75" i="3"/>
  <c r="AJ75" i="3" s="1"/>
  <c r="K75" i="3"/>
  <c r="AE75" i="3" s="1"/>
  <c r="I75" i="3"/>
  <c r="F75" i="3"/>
  <c r="D75" i="3"/>
  <c r="AL74" i="3"/>
  <c r="AG74" i="3"/>
  <c r="AF74" i="3"/>
  <c r="M74" i="3"/>
  <c r="AD74" i="3" s="1"/>
  <c r="AL73" i="3"/>
  <c r="AG73" i="3"/>
  <c r="AF73" i="3"/>
  <c r="M73" i="3"/>
  <c r="AL72" i="3"/>
  <c r="AG72" i="3"/>
  <c r="AF72" i="3"/>
  <c r="AF75" i="3" s="1"/>
  <c r="M72" i="3"/>
  <c r="AQ71" i="3"/>
  <c r="AN71" i="3"/>
  <c r="AI71" i="3"/>
  <c r="AJ71" i="3" s="1"/>
  <c r="K71" i="3"/>
  <c r="AE71" i="3" s="1"/>
  <c r="I71" i="3"/>
  <c r="F71" i="3"/>
  <c r="D71" i="3"/>
  <c r="AL70" i="3"/>
  <c r="AG70" i="3"/>
  <c r="AF70" i="3"/>
  <c r="AA70" i="3"/>
  <c r="AL69" i="3"/>
  <c r="AG69" i="3"/>
  <c r="AF69" i="3"/>
  <c r="M69" i="3"/>
  <c r="AL68" i="3"/>
  <c r="AG68" i="3"/>
  <c r="AF68" i="3"/>
  <c r="M68" i="3"/>
  <c r="AQ67" i="3"/>
  <c r="AN67" i="3"/>
  <c r="AI67" i="3"/>
  <c r="AJ67" i="3" s="1"/>
  <c r="K67" i="3"/>
  <c r="AE67" i="3" s="1"/>
  <c r="I67" i="3"/>
  <c r="F67" i="3"/>
  <c r="D67" i="3"/>
  <c r="AL66" i="3"/>
  <c r="AG66" i="3"/>
  <c r="AF66" i="3"/>
  <c r="M66" i="3"/>
  <c r="AL65" i="3"/>
  <c r="AG65" i="3"/>
  <c r="AF65" i="3"/>
  <c r="M65" i="3"/>
  <c r="AL64" i="3"/>
  <c r="AG64" i="3"/>
  <c r="AF64" i="3"/>
  <c r="M64" i="3"/>
  <c r="AQ63" i="3"/>
  <c r="AN63" i="3"/>
  <c r="AI63" i="3"/>
  <c r="AJ63" i="3" s="1"/>
  <c r="K63" i="3"/>
  <c r="AK63" i="3" s="1"/>
  <c r="I63" i="3"/>
  <c r="F63" i="3"/>
  <c r="D63" i="3"/>
  <c r="AL62" i="3"/>
  <c r="AG62" i="3"/>
  <c r="AF62" i="3"/>
  <c r="Q62" i="3"/>
  <c r="M62" i="3"/>
  <c r="AD62" i="3" s="1"/>
  <c r="AL61" i="3"/>
  <c r="AG61" i="3"/>
  <c r="AF61" i="3"/>
  <c r="M61" i="3"/>
  <c r="AL60" i="3"/>
  <c r="AG60" i="3"/>
  <c r="AF60" i="3"/>
  <c r="M60" i="3"/>
  <c r="AA60" i="3" s="1"/>
  <c r="AQ59" i="3"/>
  <c r="AN59" i="3"/>
  <c r="AI59" i="3"/>
  <c r="AJ59" i="3" s="1"/>
  <c r="K59" i="3"/>
  <c r="AK59" i="3" s="1"/>
  <c r="I59" i="3"/>
  <c r="F59" i="3"/>
  <c r="D59" i="3"/>
  <c r="AL58" i="3"/>
  <c r="AG58" i="3"/>
  <c r="AF58" i="3"/>
  <c r="M58" i="3"/>
  <c r="AL57" i="3"/>
  <c r="AG57" i="3"/>
  <c r="AF57" i="3"/>
  <c r="M57" i="3"/>
  <c r="AA57" i="3" s="1"/>
  <c r="AL56" i="3"/>
  <c r="AG56" i="3"/>
  <c r="AF56" i="3"/>
  <c r="AF59" i="3" s="1"/>
  <c r="M56" i="3"/>
  <c r="M59" i="3" s="1"/>
  <c r="AQ55" i="3"/>
  <c r="AN55" i="3"/>
  <c r="AI55" i="3"/>
  <c r="AJ55" i="3" s="1"/>
  <c r="K55" i="3"/>
  <c r="L55" i="3" s="1"/>
  <c r="I55" i="3"/>
  <c r="F55" i="3"/>
  <c r="D55" i="3"/>
  <c r="AL54" i="3"/>
  <c r="AG54" i="3"/>
  <c r="AF54" i="3"/>
  <c r="M54" i="3"/>
  <c r="AA54" i="3" s="1"/>
  <c r="AL53" i="3"/>
  <c r="AG53" i="3"/>
  <c r="AF53" i="3"/>
  <c r="M53" i="3"/>
  <c r="Y53" i="3" s="1"/>
  <c r="AL52" i="3"/>
  <c r="AL55" i="3" s="1"/>
  <c r="AG52" i="3"/>
  <c r="AF52" i="3"/>
  <c r="M52" i="3"/>
  <c r="AD52" i="3" s="1"/>
  <c r="AQ51" i="3"/>
  <c r="AN51" i="3"/>
  <c r="AI51" i="3"/>
  <c r="AJ51" i="3" s="1"/>
  <c r="K51" i="3"/>
  <c r="AE51" i="3" s="1"/>
  <c r="I51" i="3"/>
  <c r="F51" i="3"/>
  <c r="D51" i="3"/>
  <c r="AL50" i="3"/>
  <c r="AG50" i="3"/>
  <c r="AF50" i="3"/>
  <c r="M50" i="3"/>
  <c r="Y50" i="3" s="1"/>
  <c r="AL49" i="3"/>
  <c r="AG49" i="3"/>
  <c r="AF49" i="3"/>
  <c r="M49" i="3"/>
  <c r="AD49" i="3" s="1"/>
  <c r="AL48" i="3"/>
  <c r="AG48" i="3"/>
  <c r="AF48" i="3"/>
  <c r="M48" i="3"/>
  <c r="AD48" i="3" s="1"/>
  <c r="AQ47" i="3"/>
  <c r="AN47" i="3"/>
  <c r="AI47" i="3"/>
  <c r="AJ47" i="3" s="1"/>
  <c r="K47" i="3"/>
  <c r="AE47" i="3" s="1"/>
  <c r="I47" i="3"/>
  <c r="F47" i="3"/>
  <c r="D47" i="3"/>
  <c r="AL46" i="3"/>
  <c r="AG46" i="3"/>
  <c r="AF46" i="3"/>
  <c r="M46" i="3"/>
  <c r="Y46" i="3" s="1"/>
  <c r="AL45" i="3"/>
  <c r="AG45" i="3"/>
  <c r="AF45" i="3"/>
  <c r="M45" i="3"/>
  <c r="AD45" i="3" s="1"/>
  <c r="AL44" i="3"/>
  <c r="AL47" i="3" s="1"/>
  <c r="AG44" i="3"/>
  <c r="AF44" i="3"/>
  <c r="M44" i="3"/>
  <c r="Y44" i="3" s="1"/>
  <c r="AQ43" i="3"/>
  <c r="AN43" i="3"/>
  <c r="AJ43" i="3"/>
  <c r="K43" i="3"/>
  <c r="AE43" i="3" s="1"/>
  <c r="I43" i="3"/>
  <c r="F43" i="3"/>
  <c r="D43" i="3"/>
  <c r="AL42" i="3"/>
  <c r="AG42" i="3"/>
  <c r="AF42" i="3"/>
  <c r="M42" i="3"/>
  <c r="Y42" i="3" s="1"/>
  <c r="AL41" i="3"/>
  <c r="AG41" i="3"/>
  <c r="AF41" i="3"/>
  <c r="M41" i="3"/>
  <c r="AD41" i="3" s="1"/>
  <c r="AL40" i="3"/>
  <c r="AG40" i="3"/>
  <c r="AF40" i="3"/>
  <c r="M40" i="3"/>
  <c r="AQ39" i="3"/>
  <c r="AN39" i="3"/>
  <c r="AI39" i="3"/>
  <c r="AJ39" i="3" s="1"/>
  <c r="K39" i="3"/>
  <c r="AK39" i="3" s="1"/>
  <c r="I39" i="3"/>
  <c r="F39" i="3"/>
  <c r="D39" i="3"/>
  <c r="AL38" i="3"/>
  <c r="AG38" i="3"/>
  <c r="AF38" i="3"/>
  <c r="M38" i="3"/>
  <c r="AD38" i="3" s="1"/>
  <c r="AL37" i="3"/>
  <c r="AG37" i="3"/>
  <c r="AF37" i="3"/>
  <c r="M37" i="3"/>
  <c r="AL36" i="3"/>
  <c r="AG36" i="3"/>
  <c r="AF36" i="3"/>
  <c r="M36" i="3"/>
  <c r="AA36" i="3" s="1"/>
  <c r="AQ35" i="3"/>
  <c r="AN35" i="3"/>
  <c r="AI35" i="3"/>
  <c r="AJ35" i="3" s="1"/>
  <c r="K35" i="3"/>
  <c r="AK35" i="3" s="1"/>
  <c r="I35" i="3"/>
  <c r="F35" i="3"/>
  <c r="D35" i="3"/>
  <c r="AL34" i="3"/>
  <c r="AG34" i="3"/>
  <c r="AF34" i="3"/>
  <c r="M34" i="3"/>
  <c r="AL33" i="3"/>
  <c r="AG33" i="3"/>
  <c r="AF33" i="3"/>
  <c r="M33" i="3"/>
  <c r="AD33" i="3" s="1"/>
  <c r="AL32" i="3"/>
  <c r="AG32" i="3"/>
  <c r="AF32" i="3"/>
  <c r="M32" i="3"/>
  <c r="AQ31" i="3"/>
  <c r="AN31" i="3"/>
  <c r="AI31" i="3"/>
  <c r="AJ31" i="3" s="1"/>
  <c r="K31" i="3"/>
  <c r="L31" i="3" s="1"/>
  <c r="I31" i="3"/>
  <c r="F31" i="3"/>
  <c r="D31" i="3"/>
  <c r="AL30" i="3"/>
  <c r="AG30" i="3"/>
  <c r="AF30" i="3"/>
  <c r="M30" i="3"/>
  <c r="AA30" i="3" s="1"/>
  <c r="AL29" i="3"/>
  <c r="AG29" i="3"/>
  <c r="AF29" i="3"/>
  <c r="M29" i="3"/>
  <c r="Y29" i="3" s="1"/>
  <c r="AL28" i="3"/>
  <c r="AG28" i="3"/>
  <c r="AF28" i="3"/>
  <c r="AF31" i="3" s="1"/>
  <c r="M28" i="3"/>
  <c r="AD28" i="3" s="1"/>
  <c r="AQ27" i="3"/>
  <c r="AN27" i="3"/>
  <c r="AI27" i="3"/>
  <c r="AJ27" i="3" s="1"/>
  <c r="K27" i="3"/>
  <c r="AE27" i="3" s="1"/>
  <c r="I27" i="3"/>
  <c r="F27" i="3"/>
  <c r="D27" i="3"/>
  <c r="AL26" i="3"/>
  <c r="AG26" i="3"/>
  <c r="AF26" i="3"/>
  <c r="M26" i="3"/>
  <c r="Y26" i="3" s="1"/>
  <c r="AL25" i="3"/>
  <c r="AG25" i="3"/>
  <c r="AF25" i="3"/>
  <c r="M25" i="3"/>
  <c r="AD25" i="3" s="1"/>
  <c r="AL24" i="3"/>
  <c r="AG24" i="3"/>
  <c r="AF24" i="3"/>
  <c r="M24" i="3"/>
  <c r="AQ23" i="3"/>
  <c r="AN23" i="3"/>
  <c r="AI23" i="3"/>
  <c r="AJ23" i="3" s="1"/>
  <c r="K23" i="3"/>
  <c r="AK23" i="3" s="1"/>
  <c r="I23" i="3"/>
  <c r="F23" i="3"/>
  <c r="D23" i="3"/>
  <c r="AL22" i="3"/>
  <c r="AG22" i="3"/>
  <c r="AF22" i="3"/>
  <c r="M22" i="3"/>
  <c r="AD22" i="3" s="1"/>
  <c r="AL21" i="3"/>
  <c r="AG21" i="3"/>
  <c r="AF21" i="3"/>
  <c r="M21" i="3"/>
  <c r="Q21" i="3" s="1"/>
  <c r="AL20" i="3"/>
  <c r="AG20" i="3"/>
  <c r="AF20" i="3"/>
  <c r="M20" i="3"/>
  <c r="AA20" i="3" s="1"/>
  <c r="AQ19" i="3"/>
  <c r="AN19" i="3"/>
  <c r="AI19" i="3"/>
  <c r="AJ19" i="3" s="1"/>
  <c r="K19" i="3"/>
  <c r="AK19" i="3" s="1"/>
  <c r="I19" i="3"/>
  <c r="F19" i="3"/>
  <c r="D19" i="3"/>
  <c r="AL18" i="3"/>
  <c r="AG18" i="3"/>
  <c r="AF18" i="3"/>
  <c r="M18" i="3"/>
  <c r="Y18" i="3" s="1"/>
  <c r="AL17" i="3"/>
  <c r="AG17" i="3"/>
  <c r="AF17" i="3"/>
  <c r="M17" i="3"/>
  <c r="AA17" i="3" s="1"/>
  <c r="AL16" i="3"/>
  <c r="AG16" i="3"/>
  <c r="AF16" i="3"/>
  <c r="M16" i="3"/>
  <c r="AQ15" i="3"/>
  <c r="AN15" i="3"/>
  <c r="AI15" i="3"/>
  <c r="AJ15" i="3" s="1"/>
  <c r="K15" i="3"/>
  <c r="L15" i="3" s="1"/>
  <c r="I15" i="3"/>
  <c r="F15" i="3"/>
  <c r="D15" i="3"/>
  <c r="AL14" i="3"/>
  <c r="AG14" i="3"/>
  <c r="AF14" i="3"/>
  <c r="M14" i="3"/>
  <c r="AA14" i="3" s="1"/>
  <c r="AL13" i="3"/>
  <c r="AG13" i="3"/>
  <c r="AF13" i="3"/>
  <c r="M13" i="3"/>
  <c r="Y13" i="3" s="1"/>
  <c r="AL12" i="3"/>
  <c r="AG12" i="3"/>
  <c r="AF12" i="3"/>
  <c r="M12" i="3"/>
  <c r="AD12" i="3" s="1"/>
  <c r="AQ11" i="3"/>
  <c r="AN11" i="3"/>
  <c r="AI11" i="3"/>
  <c r="AJ11" i="3" s="1"/>
  <c r="K11" i="3"/>
  <c r="AE11" i="3" s="1"/>
  <c r="I11" i="3"/>
  <c r="F11" i="3"/>
  <c r="D11" i="3"/>
  <c r="AL10" i="3"/>
  <c r="AG10" i="3"/>
  <c r="AF10" i="3"/>
  <c r="M10" i="3"/>
  <c r="Y10" i="3" s="1"/>
  <c r="AL9" i="3"/>
  <c r="AG9" i="3"/>
  <c r="AF9" i="3"/>
  <c r="M9" i="3"/>
  <c r="AD9" i="3" s="1"/>
  <c r="AL8" i="3"/>
  <c r="AG8" i="3"/>
  <c r="AF8" i="3"/>
  <c r="AF11" i="3" s="1"/>
  <c r="M8" i="3"/>
  <c r="AQ7" i="3"/>
  <c r="AN7" i="3"/>
  <c r="AI7" i="3"/>
  <c r="AJ7" i="3" s="1"/>
  <c r="K7" i="3"/>
  <c r="AK7" i="3" s="1"/>
  <c r="I7" i="3"/>
  <c r="F7" i="3"/>
  <c r="D7" i="3"/>
  <c r="AL6" i="3"/>
  <c r="AG6" i="3"/>
  <c r="AF6" i="3"/>
  <c r="O6" i="3"/>
  <c r="M6" i="3"/>
  <c r="AD6" i="3" s="1"/>
  <c r="AL5" i="3"/>
  <c r="AG5" i="3"/>
  <c r="AF5" i="3"/>
  <c r="M5" i="3"/>
  <c r="AL4" i="3"/>
  <c r="AG4" i="3"/>
  <c r="AF4" i="3"/>
  <c r="M4" i="3"/>
  <c r="AA4" i="3" s="1"/>
  <c r="AQ127" i="13"/>
  <c r="AN127" i="13"/>
  <c r="AI127" i="13"/>
  <c r="K127" i="13"/>
  <c r="I127" i="13"/>
  <c r="F127" i="13"/>
  <c r="D127" i="13"/>
  <c r="AL126" i="13"/>
  <c r="AG126" i="13"/>
  <c r="AF126" i="13"/>
  <c r="AD126" i="13"/>
  <c r="M126" i="13"/>
  <c r="AB126" i="13" s="1"/>
  <c r="AH126" i="13" s="1"/>
  <c r="AL125" i="13"/>
  <c r="AG125" i="13"/>
  <c r="AF125" i="13"/>
  <c r="M125" i="13"/>
  <c r="AB125" i="13" s="1"/>
  <c r="AH125" i="13" s="1"/>
  <c r="AL124" i="13"/>
  <c r="AG124" i="13"/>
  <c r="AF124" i="13"/>
  <c r="M124" i="13"/>
  <c r="AQ123" i="13"/>
  <c r="AN123" i="13"/>
  <c r="AI123" i="13"/>
  <c r="AJ123" i="13" s="1"/>
  <c r="K123" i="13"/>
  <c r="AK123" i="13" s="1"/>
  <c r="I123" i="13"/>
  <c r="F123" i="13"/>
  <c r="D123" i="13"/>
  <c r="AL122" i="13"/>
  <c r="AG122" i="13"/>
  <c r="AF122" i="13"/>
  <c r="AD122" i="13"/>
  <c r="W122" i="13"/>
  <c r="O122" i="13"/>
  <c r="M122" i="13"/>
  <c r="AB122" i="13" s="1"/>
  <c r="AH122" i="13" s="1"/>
  <c r="AL121" i="13"/>
  <c r="AG121" i="13"/>
  <c r="AF121" i="13"/>
  <c r="M121" i="13"/>
  <c r="AL120" i="13"/>
  <c r="AG120" i="13"/>
  <c r="AF120" i="13"/>
  <c r="M120" i="13"/>
  <c r="S120" i="13" s="1"/>
  <c r="AQ119" i="13"/>
  <c r="AN119" i="13"/>
  <c r="AK119" i="13"/>
  <c r="AJ119" i="13"/>
  <c r="AI119" i="13"/>
  <c r="K119" i="13"/>
  <c r="AE119" i="13" s="1"/>
  <c r="I119" i="13"/>
  <c r="F119" i="13"/>
  <c r="D119" i="13"/>
  <c r="AL118" i="13"/>
  <c r="AG118" i="13"/>
  <c r="AF118" i="13"/>
  <c r="M118" i="13"/>
  <c r="U118" i="13" s="1"/>
  <c r="AL117" i="13"/>
  <c r="AG117" i="13"/>
  <c r="AF117" i="13"/>
  <c r="AA117" i="13"/>
  <c r="M117" i="13"/>
  <c r="AD117" i="13" s="1"/>
  <c r="AL116" i="13"/>
  <c r="AG116" i="13"/>
  <c r="AF116" i="13"/>
  <c r="AF119" i="13" s="1"/>
  <c r="M116" i="13"/>
  <c r="AB116" i="13" s="1"/>
  <c r="AH116" i="13" s="1"/>
  <c r="AQ115" i="13"/>
  <c r="AN115" i="13"/>
  <c r="AI115" i="13"/>
  <c r="AJ115" i="13" s="1"/>
  <c r="K115" i="13"/>
  <c r="AE115" i="13" s="1"/>
  <c r="I115" i="13"/>
  <c r="F115" i="13"/>
  <c r="D115" i="13"/>
  <c r="AL114" i="13"/>
  <c r="AG114" i="13"/>
  <c r="AF114" i="13"/>
  <c r="M114" i="13"/>
  <c r="Y114" i="13" s="1"/>
  <c r="AL113" i="13"/>
  <c r="AG113" i="13"/>
  <c r="AF113" i="13"/>
  <c r="M113" i="13"/>
  <c r="AD113" i="13" s="1"/>
  <c r="AL112" i="13"/>
  <c r="AG112" i="13"/>
  <c r="AF112" i="13"/>
  <c r="M112" i="13"/>
  <c r="Q112" i="13" s="1"/>
  <c r="AQ111" i="13"/>
  <c r="AN111" i="13"/>
  <c r="AI111" i="13"/>
  <c r="AJ111" i="13" s="1"/>
  <c r="K111" i="13"/>
  <c r="I111" i="13"/>
  <c r="F111" i="13"/>
  <c r="D111" i="13"/>
  <c r="AL110" i="13"/>
  <c r="AG110" i="13"/>
  <c r="AF110" i="13"/>
  <c r="M110" i="13"/>
  <c r="AD110" i="13" s="1"/>
  <c r="AL109" i="13"/>
  <c r="AG109" i="13"/>
  <c r="AF109" i="13"/>
  <c r="M109" i="13"/>
  <c r="W109" i="13" s="1"/>
  <c r="AL108" i="13"/>
  <c r="AG108" i="13"/>
  <c r="AF108" i="13"/>
  <c r="M108" i="13"/>
  <c r="AQ107" i="13"/>
  <c r="AN107" i="13"/>
  <c r="AI107" i="13"/>
  <c r="AJ107" i="13" s="1"/>
  <c r="K107" i="13"/>
  <c r="L107" i="13" s="1"/>
  <c r="I107" i="13"/>
  <c r="F107" i="13"/>
  <c r="D107" i="13"/>
  <c r="AL106" i="13"/>
  <c r="AG106" i="13"/>
  <c r="AF106" i="13"/>
  <c r="M106" i="13"/>
  <c r="AD106" i="13" s="1"/>
  <c r="AL105" i="13"/>
  <c r="AG105" i="13"/>
  <c r="AF105" i="13"/>
  <c r="M105" i="13"/>
  <c r="U105" i="13" s="1"/>
  <c r="AL104" i="13"/>
  <c r="AG104" i="13"/>
  <c r="AF104" i="13"/>
  <c r="M104" i="13"/>
  <c r="AQ103" i="13"/>
  <c r="AN103" i="13"/>
  <c r="AI103" i="13"/>
  <c r="AJ103" i="13" s="1"/>
  <c r="K103" i="13"/>
  <c r="AK103" i="13" s="1"/>
  <c r="I103" i="13"/>
  <c r="F103" i="13"/>
  <c r="D103" i="13"/>
  <c r="AL102" i="13"/>
  <c r="AG102" i="13"/>
  <c r="AF102" i="13"/>
  <c r="M102" i="13"/>
  <c r="Q102" i="13" s="1"/>
  <c r="AL101" i="13"/>
  <c r="AG101" i="13"/>
  <c r="AF101" i="13"/>
  <c r="M101" i="13"/>
  <c r="AD101" i="13" s="1"/>
  <c r="AL100" i="13"/>
  <c r="AG100" i="13"/>
  <c r="AF100" i="13"/>
  <c r="M100" i="13"/>
  <c r="AD100" i="13" s="1"/>
  <c r="AQ99" i="13"/>
  <c r="AN99" i="13"/>
  <c r="AI99" i="13"/>
  <c r="AJ99" i="13" s="1"/>
  <c r="K99" i="13"/>
  <c r="AE99" i="13" s="1"/>
  <c r="I99" i="13"/>
  <c r="F99" i="13"/>
  <c r="D99" i="13"/>
  <c r="AL98" i="13"/>
  <c r="AG98" i="13"/>
  <c r="AF98" i="13"/>
  <c r="M98" i="13"/>
  <c r="AA98" i="13" s="1"/>
  <c r="AL97" i="13"/>
  <c r="AG97" i="13"/>
  <c r="AF97" i="13"/>
  <c r="M97" i="13"/>
  <c r="AD97" i="13" s="1"/>
  <c r="AL96" i="13"/>
  <c r="AG96" i="13"/>
  <c r="AF96" i="13"/>
  <c r="M96" i="13"/>
  <c r="AD96" i="13" s="1"/>
  <c r="AQ95" i="13"/>
  <c r="AN95" i="13"/>
  <c r="AI95" i="13"/>
  <c r="AJ95" i="13" s="1"/>
  <c r="K95" i="13"/>
  <c r="AC95" i="13" s="1"/>
  <c r="I95" i="13"/>
  <c r="F95" i="13"/>
  <c r="D95" i="13"/>
  <c r="AL94" i="13"/>
  <c r="AG94" i="13"/>
  <c r="AF94" i="13"/>
  <c r="M94" i="13"/>
  <c r="Y94" i="13" s="1"/>
  <c r="AL93" i="13"/>
  <c r="AG93" i="13"/>
  <c r="AF93" i="13"/>
  <c r="M93" i="13"/>
  <c r="AL92" i="13"/>
  <c r="AL95" i="13" s="1"/>
  <c r="AG92" i="13"/>
  <c r="AF92" i="13"/>
  <c r="M92" i="13"/>
  <c r="AQ91" i="13"/>
  <c r="AN91" i="13"/>
  <c r="AI91" i="13"/>
  <c r="AJ91" i="13" s="1"/>
  <c r="K91" i="13"/>
  <c r="I91" i="13"/>
  <c r="F91" i="13"/>
  <c r="D91" i="13"/>
  <c r="AL90" i="13"/>
  <c r="AG90" i="13"/>
  <c r="AF90" i="13"/>
  <c r="M90" i="13"/>
  <c r="AL89" i="13"/>
  <c r="AG89" i="13"/>
  <c r="AF89" i="13"/>
  <c r="M89" i="13"/>
  <c r="AD89" i="13" s="1"/>
  <c r="AL88" i="13"/>
  <c r="AG88" i="13"/>
  <c r="AF88" i="13"/>
  <c r="M88" i="13"/>
  <c r="AQ87" i="13"/>
  <c r="AN87" i="13"/>
  <c r="AI87" i="13"/>
  <c r="AJ87" i="13" s="1"/>
  <c r="K87" i="13"/>
  <c r="I87" i="13"/>
  <c r="F87" i="13"/>
  <c r="D87" i="13"/>
  <c r="AL86" i="13"/>
  <c r="AG86" i="13"/>
  <c r="AF86" i="13"/>
  <c r="M86" i="13"/>
  <c r="AL85" i="13"/>
  <c r="AG85" i="13"/>
  <c r="AF85" i="13"/>
  <c r="M85" i="13"/>
  <c r="W85" i="13" s="1"/>
  <c r="AL84" i="13"/>
  <c r="AG84" i="13"/>
  <c r="AF84" i="13"/>
  <c r="M84" i="13"/>
  <c r="AQ83" i="13"/>
  <c r="AN83" i="13"/>
  <c r="AI83" i="13"/>
  <c r="AJ83" i="13" s="1"/>
  <c r="K83" i="13"/>
  <c r="AE83" i="13" s="1"/>
  <c r="I83" i="13"/>
  <c r="F83" i="13"/>
  <c r="D83" i="13"/>
  <c r="AL82" i="13"/>
  <c r="AG82" i="13"/>
  <c r="AF82" i="13"/>
  <c r="M82" i="13"/>
  <c r="AD82" i="13" s="1"/>
  <c r="AL81" i="13"/>
  <c r="AG81" i="13"/>
  <c r="AF81" i="13"/>
  <c r="M81" i="13"/>
  <c r="Y81" i="13" s="1"/>
  <c r="AL80" i="13"/>
  <c r="AG80" i="13"/>
  <c r="AF80" i="13"/>
  <c r="M80" i="13"/>
  <c r="O80" i="13" s="1"/>
  <c r="AQ79" i="13"/>
  <c r="AN79" i="13"/>
  <c r="AI79" i="13"/>
  <c r="AJ79" i="13" s="1"/>
  <c r="K79" i="13"/>
  <c r="AE79" i="13" s="1"/>
  <c r="I79" i="13"/>
  <c r="F79" i="13"/>
  <c r="D79" i="13"/>
  <c r="AL78" i="13"/>
  <c r="AG78" i="13"/>
  <c r="AF78" i="13"/>
  <c r="M78" i="13"/>
  <c r="S78" i="13" s="1"/>
  <c r="AL77" i="13"/>
  <c r="AG77" i="13"/>
  <c r="AF77" i="13"/>
  <c r="M77" i="13"/>
  <c r="AD77" i="13" s="1"/>
  <c r="AL76" i="13"/>
  <c r="AG76" i="13"/>
  <c r="AF76" i="13"/>
  <c r="M76" i="13"/>
  <c r="AD76" i="13" s="1"/>
  <c r="AQ75" i="13"/>
  <c r="AN75" i="13"/>
  <c r="AI75" i="13"/>
  <c r="AJ75" i="13" s="1"/>
  <c r="K75" i="13"/>
  <c r="I75" i="13"/>
  <c r="F75" i="13"/>
  <c r="D75" i="13"/>
  <c r="AL74" i="13"/>
  <c r="AG74" i="13"/>
  <c r="AF74" i="13"/>
  <c r="M74" i="13"/>
  <c r="AL73" i="13"/>
  <c r="AG73" i="13"/>
  <c r="AF73" i="13"/>
  <c r="M73" i="13"/>
  <c r="AD73" i="13" s="1"/>
  <c r="AL72" i="13"/>
  <c r="AG72" i="13"/>
  <c r="AF72" i="13"/>
  <c r="M72" i="13"/>
  <c r="AD72" i="13" s="1"/>
  <c r="AQ71" i="13"/>
  <c r="AN71" i="13"/>
  <c r="AI71" i="13"/>
  <c r="AJ71" i="13" s="1"/>
  <c r="K71" i="13"/>
  <c r="L71" i="13" s="1"/>
  <c r="I71" i="13"/>
  <c r="F71" i="13"/>
  <c r="D71" i="13"/>
  <c r="AL70" i="13"/>
  <c r="AG70" i="13"/>
  <c r="AF70" i="13"/>
  <c r="M70" i="13"/>
  <c r="U70" i="13" s="1"/>
  <c r="AL69" i="13"/>
  <c r="AG69" i="13"/>
  <c r="AF69" i="13"/>
  <c r="M69" i="13"/>
  <c r="U69" i="13" s="1"/>
  <c r="AL68" i="13"/>
  <c r="AG68" i="13"/>
  <c r="AF68" i="13"/>
  <c r="AF71" i="13" s="1"/>
  <c r="M68" i="13"/>
  <c r="AQ67" i="13"/>
  <c r="AN67" i="13"/>
  <c r="AI67" i="13"/>
  <c r="AJ67" i="13" s="1"/>
  <c r="K67" i="13"/>
  <c r="AE67" i="13" s="1"/>
  <c r="I67" i="13"/>
  <c r="F67" i="13"/>
  <c r="D67" i="13"/>
  <c r="AL66" i="13"/>
  <c r="AG66" i="13"/>
  <c r="AF66" i="13"/>
  <c r="M66" i="13"/>
  <c r="AD66" i="13" s="1"/>
  <c r="AL65" i="13"/>
  <c r="AG65" i="13"/>
  <c r="AF65" i="13"/>
  <c r="M65" i="13"/>
  <c r="Y65" i="13" s="1"/>
  <c r="AL64" i="13"/>
  <c r="AG64" i="13"/>
  <c r="AF64" i="13"/>
  <c r="AF67" i="13" s="1"/>
  <c r="M64" i="13"/>
  <c r="AQ63" i="13"/>
  <c r="AN63" i="13"/>
  <c r="AI63" i="13"/>
  <c r="AJ63" i="13" s="1"/>
  <c r="K63" i="13"/>
  <c r="AC63" i="13" s="1"/>
  <c r="I63" i="13"/>
  <c r="F63" i="13"/>
  <c r="D63" i="13"/>
  <c r="AL62" i="13"/>
  <c r="AG62" i="13"/>
  <c r="AF62" i="13"/>
  <c r="M62" i="13"/>
  <c r="AA62" i="13" s="1"/>
  <c r="AL61" i="13"/>
  <c r="AG61" i="13"/>
  <c r="AF61" i="13"/>
  <c r="M61" i="13"/>
  <c r="AD61" i="13" s="1"/>
  <c r="AL60" i="13"/>
  <c r="AG60" i="13"/>
  <c r="AF60" i="13"/>
  <c r="M60" i="13"/>
  <c r="AQ59" i="13"/>
  <c r="AN59" i="13"/>
  <c r="AI59" i="13"/>
  <c r="AJ59" i="13" s="1"/>
  <c r="K59" i="13"/>
  <c r="L59" i="13" s="1"/>
  <c r="I59" i="13"/>
  <c r="F59" i="13"/>
  <c r="D59" i="13"/>
  <c r="AL58" i="13"/>
  <c r="AG58" i="13"/>
  <c r="AF58" i="13"/>
  <c r="M58" i="13"/>
  <c r="AD58" i="13" s="1"/>
  <c r="AL57" i="13"/>
  <c r="AG57" i="13"/>
  <c r="AF57" i="13"/>
  <c r="M57" i="13"/>
  <c r="AL56" i="13"/>
  <c r="AG56" i="13"/>
  <c r="AF56" i="13"/>
  <c r="M56" i="13"/>
  <c r="AD56" i="13" s="1"/>
  <c r="AQ55" i="13"/>
  <c r="AN55" i="13"/>
  <c r="AI55" i="13"/>
  <c r="AJ55" i="13" s="1"/>
  <c r="K55" i="13"/>
  <c r="AE55" i="13" s="1"/>
  <c r="I55" i="13"/>
  <c r="F55" i="13"/>
  <c r="D55" i="13"/>
  <c r="AL54" i="13"/>
  <c r="AG54" i="13"/>
  <c r="AF54" i="13"/>
  <c r="M54" i="13"/>
  <c r="AL53" i="13"/>
  <c r="AG53" i="13"/>
  <c r="AF53" i="13"/>
  <c r="M53" i="13"/>
  <c r="AL52" i="13"/>
  <c r="AG52" i="13"/>
  <c r="AF52" i="13"/>
  <c r="M52" i="13"/>
  <c r="AQ51" i="13"/>
  <c r="AN51" i="13"/>
  <c r="AI51" i="13"/>
  <c r="AJ51" i="13" s="1"/>
  <c r="K51" i="13"/>
  <c r="L51" i="13" s="1"/>
  <c r="I51" i="13"/>
  <c r="F51" i="13"/>
  <c r="D51" i="13"/>
  <c r="AL50" i="13"/>
  <c r="AG50" i="13"/>
  <c r="AF50" i="13"/>
  <c r="M50" i="13"/>
  <c r="AL49" i="13"/>
  <c r="AG49" i="13"/>
  <c r="AF49" i="13"/>
  <c r="M49" i="13"/>
  <c r="AL48" i="13"/>
  <c r="AG48" i="13"/>
  <c r="AF48" i="13"/>
  <c r="M48" i="13"/>
  <c r="AD48" i="13" s="1"/>
  <c r="AQ47" i="13"/>
  <c r="AN47" i="13"/>
  <c r="AI47" i="13"/>
  <c r="AJ47" i="13" s="1"/>
  <c r="K47" i="13"/>
  <c r="AE47" i="13" s="1"/>
  <c r="I47" i="13"/>
  <c r="F47" i="13"/>
  <c r="D47" i="13"/>
  <c r="AL46" i="13"/>
  <c r="AG46" i="13"/>
  <c r="AF46" i="13"/>
  <c r="M46" i="13"/>
  <c r="AL45" i="13"/>
  <c r="AG45" i="13"/>
  <c r="AF45" i="13"/>
  <c r="M45" i="13"/>
  <c r="AD45" i="13" s="1"/>
  <c r="AL44" i="13"/>
  <c r="AL47" i="13" s="1"/>
  <c r="AG44" i="13"/>
  <c r="AF44" i="13"/>
  <c r="M44" i="13"/>
  <c r="AA44" i="13" s="1"/>
  <c r="AQ43" i="13"/>
  <c r="AN43" i="13"/>
  <c r="AI43" i="13"/>
  <c r="AJ43" i="13" s="1"/>
  <c r="K43" i="13"/>
  <c r="AK43" i="13" s="1"/>
  <c r="I43" i="13"/>
  <c r="D43" i="13"/>
  <c r="AL42" i="13"/>
  <c r="AG42" i="13"/>
  <c r="AF42" i="13"/>
  <c r="M42" i="13"/>
  <c r="AA42" i="13" s="1"/>
  <c r="AL41" i="13"/>
  <c r="AG41" i="13"/>
  <c r="AF41" i="13"/>
  <c r="M41" i="13"/>
  <c r="AL40" i="13"/>
  <c r="AG40" i="13"/>
  <c r="AF40" i="13"/>
  <c r="M40" i="13"/>
  <c r="Y40" i="13" s="1"/>
  <c r="AQ39" i="13"/>
  <c r="AN39" i="13"/>
  <c r="AI39" i="13"/>
  <c r="AJ39" i="13" s="1"/>
  <c r="K39" i="13"/>
  <c r="AE39" i="13" s="1"/>
  <c r="I39" i="13"/>
  <c r="F39" i="13"/>
  <c r="D39" i="13"/>
  <c r="AL38" i="13"/>
  <c r="AG38" i="13"/>
  <c r="AF38" i="13"/>
  <c r="M38" i="13"/>
  <c r="AA38" i="13" s="1"/>
  <c r="AL37" i="13"/>
  <c r="AG37" i="13"/>
  <c r="AF37" i="13"/>
  <c r="M37" i="13"/>
  <c r="AD37" i="13" s="1"/>
  <c r="AL36" i="13"/>
  <c r="AG36" i="13"/>
  <c r="AF36" i="13"/>
  <c r="M36" i="13"/>
  <c r="AD36" i="13" s="1"/>
  <c r="AQ35" i="13"/>
  <c r="AN35" i="13"/>
  <c r="AI35" i="13"/>
  <c r="AJ35" i="13" s="1"/>
  <c r="K35" i="13"/>
  <c r="AE35" i="13" s="1"/>
  <c r="I35" i="13"/>
  <c r="F35" i="13"/>
  <c r="D35" i="13"/>
  <c r="AL34" i="13"/>
  <c r="AG34" i="13"/>
  <c r="AF34" i="13"/>
  <c r="M34" i="13"/>
  <c r="AD34" i="13" s="1"/>
  <c r="AL33" i="13"/>
  <c r="AG33" i="13"/>
  <c r="AF33" i="13"/>
  <c r="M33" i="13"/>
  <c r="AD33" i="13" s="1"/>
  <c r="AL32" i="13"/>
  <c r="AG32" i="13"/>
  <c r="AF32" i="13"/>
  <c r="M32" i="13"/>
  <c r="U32" i="13" s="1"/>
  <c r="AQ31" i="13"/>
  <c r="AN31" i="13"/>
  <c r="AI31" i="13"/>
  <c r="AJ31" i="13" s="1"/>
  <c r="K31" i="13"/>
  <c r="L31" i="13" s="1"/>
  <c r="I31" i="13"/>
  <c r="F31" i="13"/>
  <c r="D31" i="13"/>
  <c r="AL30" i="13"/>
  <c r="AG30" i="13"/>
  <c r="AF30" i="13"/>
  <c r="M30" i="13"/>
  <c r="AL29" i="13"/>
  <c r="AG29" i="13"/>
  <c r="AF29" i="13"/>
  <c r="M29" i="13"/>
  <c r="AD29" i="13" s="1"/>
  <c r="AL28" i="13"/>
  <c r="AL31" i="13" s="1"/>
  <c r="AG28" i="13"/>
  <c r="AF28" i="13"/>
  <c r="M28" i="13"/>
  <c r="AD28" i="13" s="1"/>
  <c r="AQ27" i="13"/>
  <c r="AN27" i="13"/>
  <c r="AI27" i="13"/>
  <c r="AJ27" i="13" s="1"/>
  <c r="K27" i="13"/>
  <c r="L27" i="13" s="1"/>
  <c r="I27" i="13"/>
  <c r="F27" i="13"/>
  <c r="D27" i="13"/>
  <c r="AL26" i="13"/>
  <c r="AG26" i="13"/>
  <c r="AF26" i="13"/>
  <c r="M26" i="13"/>
  <c r="Y26" i="13" s="1"/>
  <c r="AL25" i="13"/>
  <c r="AG25" i="13"/>
  <c r="AF25" i="13"/>
  <c r="M25" i="13"/>
  <c r="AL24" i="13"/>
  <c r="AG24" i="13"/>
  <c r="AF24" i="13"/>
  <c r="M24" i="13"/>
  <c r="AQ23" i="13"/>
  <c r="AN23" i="13"/>
  <c r="AI23" i="13"/>
  <c r="AJ23" i="13" s="1"/>
  <c r="K23" i="13"/>
  <c r="AE23" i="13" s="1"/>
  <c r="I23" i="13"/>
  <c r="F23" i="13"/>
  <c r="D23" i="13"/>
  <c r="AL22" i="13"/>
  <c r="AG22" i="13"/>
  <c r="AF22" i="13"/>
  <c r="M22" i="13"/>
  <c r="AD22" i="13" s="1"/>
  <c r="AL21" i="13"/>
  <c r="AG21" i="13"/>
  <c r="AF21" i="13"/>
  <c r="AF23" i="13" s="1"/>
  <c r="M21" i="13"/>
  <c r="U21" i="13" s="1"/>
  <c r="AL20" i="13"/>
  <c r="AG20" i="13"/>
  <c r="M20" i="13"/>
  <c r="AA20" i="13" s="1"/>
  <c r="AQ19" i="13"/>
  <c r="AN19" i="13"/>
  <c r="AI19" i="13"/>
  <c r="AJ19" i="13" s="1"/>
  <c r="K19" i="13"/>
  <c r="AK19" i="13" s="1"/>
  <c r="I19" i="13"/>
  <c r="F19" i="13"/>
  <c r="D19" i="13"/>
  <c r="AL18" i="13"/>
  <c r="AG18" i="13"/>
  <c r="AF18" i="13"/>
  <c r="M18" i="13"/>
  <c r="AA18" i="13" s="1"/>
  <c r="AL17" i="13"/>
  <c r="AG17" i="13"/>
  <c r="AF17" i="13"/>
  <c r="M17" i="13"/>
  <c r="AA17" i="13" s="1"/>
  <c r="AL16" i="13"/>
  <c r="AG16" i="13"/>
  <c r="AF16" i="13"/>
  <c r="M16" i="13"/>
  <c r="AD16" i="13" s="1"/>
  <c r="AQ15" i="13"/>
  <c r="AN15" i="13"/>
  <c r="AI15" i="13"/>
  <c r="AJ15" i="13" s="1"/>
  <c r="K15" i="13"/>
  <c r="AE15" i="13" s="1"/>
  <c r="I15" i="13"/>
  <c r="F15" i="13"/>
  <c r="D15" i="13"/>
  <c r="AL14" i="13"/>
  <c r="AG14" i="13"/>
  <c r="AF14" i="13"/>
  <c r="M14" i="13"/>
  <c r="Y14" i="13" s="1"/>
  <c r="AL13" i="13"/>
  <c r="AG13" i="13"/>
  <c r="AF13" i="13"/>
  <c r="Y13" i="13"/>
  <c r="M13" i="13"/>
  <c r="AD13" i="13" s="1"/>
  <c r="AL12" i="13"/>
  <c r="AG12" i="13"/>
  <c r="AF12" i="13"/>
  <c r="M12" i="13"/>
  <c r="AD12" i="13" s="1"/>
  <c r="AQ11" i="13"/>
  <c r="AN11" i="13"/>
  <c r="AI11" i="13"/>
  <c r="AJ11" i="13" s="1"/>
  <c r="K11" i="13"/>
  <c r="AK11" i="13" s="1"/>
  <c r="I11" i="13"/>
  <c r="F11" i="13"/>
  <c r="D11" i="13"/>
  <c r="AL10" i="13"/>
  <c r="AG10" i="13"/>
  <c r="AF10" i="13"/>
  <c r="M10" i="13"/>
  <c r="AL9" i="13"/>
  <c r="AG9" i="13"/>
  <c r="AF9" i="13"/>
  <c r="M9" i="13"/>
  <c r="AD9" i="13" s="1"/>
  <c r="AL8" i="13"/>
  <c r="AG8" i="13"/>
  <c r="AF8" i="13"/>
  <c r="M8" i="13"/>
  <c r="AA8" i="13" s="1"/>
  <c r="AQ7" i="13"/>
  <c r="AN7" i="13"/>
  <c r="AI7" i="13"/>
  <c r="AJ7" i="13" s="1"/>
  <c r="K7" i="13"/>
  <c r="L7" i="13" s="1"/>
  <c r="I7" i="13"/>
  <c r="F7" i="13"/>
  <c r="D7" i="13"/>
  <c r="AL6" i="13"/>
  <c r="AG6" i="13"/>
  <c r="AF6" i="13"/>
  <c r="M6" i="13"/>
  <c r="AL5" i="13"/>
  <c r="AG5" i="13"/>
  <c r="AF5" i="13"/>
  <c r="M5" i="13"/>
  <c r="AL4" i="13"/>
  <c r="AG4" i="13"/>
  <c r="AF4" i="13"/>
  <c r="M4" i="13"/>
  <c r="AD4" i="13" s="1"/>
  <c r="AQ127" i="1"/>
  <c r="AN127" i="1"/>
  <c r="AI127" i="1"/>
  <c r="AJ127" i="1" s="1"/>
  <c r="K127" i="1"/>
  <c r="L127" i="1" s="1"/>
  <c r="I127" i="1"/>
  <c r="F127" i="1"/>
  <c r="D127" i="1"/>
  <c r="AL126" i="1"/>
  <c r="AG126" i="1"/>
  <c r="AF126" i="1"/>
  <c r="M126" i="1"/>
  <c r="W126" i="1" s="1"/>
  <c r="AL125" i="1"/>
  <c r="AG125" i="1"/>
  <c r="AF125" i="1"/>
  <c r="M125" i="1"/>
  <c r="AL124" i="1"/>
  <c r="AG124" i="1"/>
  <c r="AF124" i="1"/>
  <c r="M124" i="1"/>
  <c r="AD124" i="1" s="1"/>
  <c r="AQ123" i="1"/>
  <c r="AN123" i="1"/>
  <c r="AI123" i="1"/>
  <c r="AJ123" i="1" s="1"/>
  <c r="K123" i="1"/>
  <c r="AE123" i="1" s="1"/>
  <c r="I123" i="1"/>
  <c r="F123" i="1"/>
  <c r="D123" i="1"/>
  <c r="AL122" i="1"/>
  <c r="AG122" i="1"/>
  <c r="AF122" i="1"/>
  <c r="M122" i="1"/>
  <c r="U122" i="1" s="1"/>
  <c r="AL121" i="1"/>
  <c r="AG121" i="1"/>
  <c r="AF121" i="1"/>
  <c r="M121" i="1"/>
  <c r="AD121" i="1" s="1"/>
  <c r="AL120" i="1"/>
  <c r="AG120" i="1"/>
  <c r="AF120" i="1"/>
  <c r="M120" i="1"/>
  <c r="AQ119" i="1"/>
  <c r="AN119" i="1"/>
  <c r="AI119" i="1"/>
  <c r="AJ119" i="1" s="1"/>
  <c r="K119" i="1"/>
  <c r="L119" i="1" s="1"/>
  <c r="I119" i="1"/>
  <c r="F119" i="1"/>
  <c r="D119" i="1"/>
  <c r="AL118" i="1"/>
  <c r="AG118" i="1"/>
  <c r="AF118" i="1"/>
  <c r="M118" i="1"/>
  <c r="AD118" i="1" s="1"/>
  <c r="AL117" i="1"/>
  <c r="AG117" i="1"/>
  <c r="AF117" i="1"/>
  <c r="M117" i="1"/>
  <c r="AD117" i="1" s="1"/>
  <c r="AL116" i="1"/>
  <c r="AG116" i="1"/>
  <c r="AF116" i="1"/>
  <c r="M116" i="1"/>
  <c r="AQ115" i="1"/>
  <c r="AN115" i="1"/>
  <c r="AI115" i="1"/>
  <c r="AJ115" i="1" s="1"/>
  <c r="K115" i="1"/>
  <c r="I115" i="1"/>
  <c r="F115" i="1"/>
  <c r="D115" i="1"/>
  <c r="AL114" i="1"/>
  <c r="AG114" i="1"/>
  <c r="AF114" i="1"/>
  <c r="M114" i="1"/>
  <c r="Q114" i="1" s="1"/>
  <c r="AL113" i="1"/>
  <c r="AG113" i="1"/>
  <c r="AF113" i="1"/>
  <c r="M113" i="1"/>
  <c r="AD113" i="1" s="1"/>
  <c r="AL112" i="1"/>
  <c r="AG112" i="1"/>
  <c r="AF112" i="1"/>
  <c r="M112" i="1"/>
  <c r="S112" i="1" s="1"/>
  <c r="AQ111" i="1"/>
  <c r="AN111" i="1"/>
  <c r="AI111" i="1"/>
  <c r="AJ111" i="1" s="1"/>
  <c r="K111" i="1"/>
  <c r="L111" i="1" s="1"/>
  <c r="I111" i="1"/>
  <c r="F111" i="1"/>
  <c r="D111" i="1"/>
  <c r="AL110" i="1"/>
  <c r="AG110" i="1"/>
  <c r="AF110" i="1"/>
  <c r="M110" i="1"/>
  <c r="O110" i="1" s="1"/>
  <c r="AL109" i="1"/>
  <c r="AG109" i="1"/>
  <c r="AF109" i="1"/>
  <c r="M109" i="1"/>
  <c r="AL108" i="1"/>
  <c r="AG108" i="1"/>
  <c r="AF108" i="1"/>
  <c r="AF111" i="1" s="1"/>
  <c r="M108" i="1"/>
  <c r="AD108" i="1" s="1"/>
  <c r="AQ107" i="1"/>
  <c r="AN107" i="1"/>
  <c r="AI107" i="1"/>
  <c r="AJ107" i="1" s="1"/>
  <c r="K107" i="1"/>
  <c r="I107" i="1"/>
  <c r="F107" i="1"/>
  <c r="D107" i="1"/>
  <c r="AL106" i="1"/>
  <c r="AG106" i="1"/>
  <c r="AF106" i="1"/>
  <c r="M106" i="1"/>
  <c r="AD106" i="1" s="1"/>
  <c r="AL105" i="1"/>
  <c r="AG105" i="1"/>
  <c r="AF105" i="1"/>
  <c r="M105" i="1"/>
  <c r="U105" i="1" s="1"/>
  <c r="AL104" i="1"/>
  <c r="AG104" i="1"/>
  <c r="AF104" i="1"/>
  <c r="M104" i="1"/>
  <c r="AQ103" i="1"/>
  <c r="AN103" i="1"/>
  <c r="AI103" i="1"/>
  <c r="AJ103" i="1" s="1"/>
  <c r="K103" i="1"/>
  <c r="AE103" i="1" s="1"/>
  <c r="I103" i="1"/>
  <c r="F103" i="1"/>
  <c r="D103" i="1"/>
  <c r="AL102" i="1"/>
  <c r="AG102" i="1"/>
  <c r="AF102" i="1"/>
  <c r="M102" i="1"/>
  <c r="AA102" i="1" s="1"/>
  <c r="AL101" i="1"/>
  <c r="AG101" i="1"/>
  <c r="AF101" i="1"/>
  <c r="M101" i="1"/>
  <c r="AA101" i="1" s="1"/>
  <c r="AL100" i="1"/>
  <c r="AG100" i="1"/>
  <c r="AF100" i="1"/>
  <c r="M100" i="1"/>
  <c r="Y100" i="1" s="1"/>
  <c r="AQ99" i="1"/>
  <c r="AN99" i="1"/>
  <c r="AI99" i="1"/>
  <c r="AJ99" i="1" s="1"/>
  <c r="K99" i="1"/>
  <c r="I99" i="1"/>
  <c r="F99" i="1"/>
  <c r="D99" i="1"/>
  <c r="AL98" i="1"/>
  <c r="AG98" i="1"/>
  <c r="AF98" i="1"/>
  <c r="M98" i="1"/>
  <c r="Y98" i="1" s="1"/>
  <c r="AL97" i="1"/>
  <c r="AG97" i="1"/>
  <c r="AF97" i="1"/>
  <c r="M97" i="1"/>
  <c r="AL96" i="1"/>
  <c r="AL99" i="1" s="1"/>
  <c r="AG96" i="1"/>
  <c r="AF96" i="1"/>
  <c r="M96" i="1"/>
  <c r="Y96" i="1" s="1"/>
  <c r="AQ95" i="1"/>
  <c r="AN95" i="1"/>
  <c r="AI95" i="1"/>
  <c r="AJ95" i="1" s="1"/>
  <c r="K95" i="1"/>
  <c r="L95" i="1" s="1"/>
  <c r="I95" i="1"/>
  <c r="F95" i="1"/>
  <c r="D95" i="1"/>
  <c r="AL94" i="1"/>
  <c r="AG94" i="1"/>
  <c r="AF94" i="1"/>
  <c r="M94" i="1"/>
  <c r="Q94" i="1" s="1"/>
  <c r="AL93" i="1"/>
  <c r="AG93" i="1"/>
  <c r="AF93" i="1"/>
  <c r="M93" i="1"/>
  <c r="O93" i="1" s="1"/>
  <c r="AL92" i="1"/>
  <c r="AG92" i="1"/>
  <c r="AF92" i="1"/>
  <c r="M92" i="1"/>
  <c r="AA92" i="1" s="1"/>
  <c r="AQ91" i="1"/>
  <c r="AN91" i="1"/>
  <c r="AI91" i="1"/>
  <c r="AJ91" i="1" s="1"/>
  <c r="K91" i="1"/>
  <c r="I91" i="1"/>
  <c r="F91" i="1"/>
  <c r="D91" i="1"/>
  <c r="AL90" i="1"/>
  <c r="AG90" i="1"/>
  <c r="AF90" i="1"/>
  <c r="M90" i="1"/>
  <c r="AL89" i="1"/>
  <c r="AG89" i="1"/>
  <c r="AF89" i="1"/>
  <c r="M89" i="1"/>
  <c r="U89" i="1" s="1"/>
  <c r="AL88" i="1"/>
  <c r="AG88" i="1"/>
  <c r="AF88" i="1"/>
  <c r="M88" i="1"/>
  <c r="AQ87" i="1"/>
  <c r="AN87" i="1"/>
  <c r="AI87" i="1"/>
  <c r="AJ87" i="1" s="1"/>
  <c r="K87" i="1"/>
  <c r="AE87" i="1" s="1"/>
  <c r="I87" i="1"/>
  <c r="F87" i="1"/>
  <c r="D87" i="1"/>
  <c r="AL86" i="1"/>
  <c r="AG86" i="1"/>
  <c r="AF86" i="1"/>
  <c r="M86" i="1"/>
  <c r="AL85" i="1"/>
  <c r="AG85" i="1"/>
  <c r="AF85" i="1"/>
  <c r="M85" i="1"/>
  <c r="S85" i="1" s="1"/>
  <c r="AL84" i="1"/>
  <c r="AG84" i="1"/>
  <c r="AF84" i="1"/>
  <c r="M84" i="1"/>
  <c r="Y84" i="1" s="1"/>
  <c r="AQ83" i="1"/>
  <c r="AN83" i="1"/>
  <c r="AI83" i="1"/>
  <c r="AJ83" i="1" s="1"/>
  <c r="K83" i="1"/>
  <c r="AE83" i="1" s="1"/>
  <c r="I83" i="1"/>
  <c r="F83" i="1"/>
  <c r="D83" i="1"/>
  <c r="AL82" i="1"/>
  <c r="AG82" i="1"/>
  <c r="AF82" i="1"/>
  <c r="M82" i="1"/>
  <c r="AL81" i="1"/>
  <c r="AG81" i="1"/>
  <c r="AF81" i="1"/>
  <c r="M81" i="1"/>
  <c r="O81" i="1" s="1"/>
  <c r="AL80" i="1"/>
  <c r="AG80" i="1"/>
  <c r="AF80" i="1"/>
  <c r="M80" i="1"/>
  <c r="Q80" i="1" s="1"/>
  <c r="AQ79" i="1"/>
  <c r="AN79" i="1"/>
  <c r="AI79" i="1"/>
  <c r="AJ79" i="1" s="1"/>
  <c r="K79" i="1"/>
  <c r="AE79" i="1" s="1"/>
  <c r="I79" i="1"/>
  <c r="F79" i="1"/>
  <c r="D79" i="1"/>
  <c r="AL78" i="1"/>
  <c r="AG78" i="1"/>
  <c r="AF78" i="1"/>
  <c r="M78" i="1"/>
  <c r="Y78" i="1" s="1"/>
  <c r="AL77" i="1"/>
  <c r="AG77" i="1"/>
  <c r="AF77" i="1"/>
  <c r="M77" i="1"/>
  <c r="AD77" i="1" s="1"/>
  <c r="AL76" i="1"/>
  <c r="AG76" i="1"/>
  <c r="AF76" i="1"/>
  <c r="M76" i="1"/>
  <c r="AQ75" i="1"/>
  <c r="AN75" i="1"/>
  <c r="AI75" i="1"/>
  <c r="AJ75" i="1" s="1"/>
  <c r="K75" i="1"/>
  <c r="I75" i="1"/>
  <c r="F75" i="1"/>
  <c r="D75" i="1"/>
  <c r="AL74" i="1"/>
  <c r="AG74" i="1"/>
  <c r="AF74" i="1"/>
  <c r="M74" i="1"/>
  <c r="AD74" i="1" s="1"/>
  <c r="AL73" i="1"/>
  <c r="AG73" i="1"/>
  <c r="AF73" i="1"/>
  <c r="M73" i="1"/>
  <c r="U73" i="1" s="1"/>
  <c r="AL72" i="1"/>
  <c r="AG72" i="1"/>
  <c r="AF72" i="1"/>
  <c r="M72" i="1"/>
  <c r="U72" i="1" s="1"/>
  <c r="AQ71" i="1"/>
  <c r="AN71" i="1"/>
  <c r="AI71" i="1"/>
  <c r="AJ71" i="1" s="1"/>
  <c r="K71" i="1"/>
  <c r="L71" i="1" s="1"/>
  <c r="I71" i="1"/>
  <c r="F71" i="1"/>
  <c r="D71" i="1"/>
  <c r="AL70" i="1"/>
  <c r="AG70" i="1"/>
  <c r="AF70" i="1"/>
  <c r="M70" i="1"/>
  <c r="U70" i="1" s="1"/>
  <c r="AL69" i="1"/>
  <c r="AG69" i="1"/>
  <c r="AF69" i="1"/>
  <c r="M69" i="1"/>
  <c r="AL68" i="1"/>
  <c r="AG68" i="1"/>
  <c r="AF68" i="1"/>
  <c r="M68" i="1"/>
  <c r="AD68" i="1" s="1"/>
  <c r="AQ67" i="1"/>
  <c r="AN67" i="1"/>
  <c r="AI67" i="1"/>
  <c r="AJ67" i="1" s="1"/>
  <c r="K67" i="1"/>
  <c r="AE67" i="1" s="1"/>
  <c r="I67" i="1"/>
  <c r="F67" i="1"/>
  <c r="D67" i="1"/>
  <c r="AL66" i="1"/>
  <c r="AG66" i="1"/>
  <c r="AF66" i="1"/>
  <c r="M66" i="1"/>
  <c r="AL65" i="1"/>
  <c r="AG65" i="1"/>
  <c r="AF65" i="1"/>
  <c r="M65" i="1"/>
  <c r="Y65" i="1" s="1"/>
  <c r="AL64" i="1"/>
  <c r="AG64" i="1"/>
  <c r="AF64" i="1"/>
  <c r="M64" i="1"/>
  <c r="AQ63" i="1"/>
  <c r="AN63" i="1"/>
  <c r="AI63" i="1"/>
  <c r="AJ63" i="1" s="1"/>
  <c r="K63" i="1"/>
  <c r="L63" i="1" s="1"/>
  <c r="I63" i="1"/>
  <c r="F63" i="1"/>
  <c r="D63" i="1"/>
  <c r="AL62" i="1"/>
  <c r="AG62" i="1"/>
  <c r="AF62" i="1"/>
  <c r="M62" i="1"/>
  <c r="AD62" i="1" s="1"/>
  <c r="AL61" i="1"/>
  <c r="AG61" i="1"/>
  <c r="AF61" i="1"/>
  <c r="AD61" i="1"/>
  <c r="M61" i="1"/>
  <c r="AL60" i="1"/>
  <c r="AG60" i="1"/>
  <c r="AF60" i="1"/>
  <c r="M60" i="1"/>
  <c r="AQ59" i="1"/>
  <c r="AN59" i="1"/>
  <c r="AI59" i="1"/>
  <c r="AJ59" i="1" s="1"/>
  <c r="K59" i="1"/>
  <c r="I59" i="1"/>
  <c r="F59" i="1"/>
  <c r="D59" i="1"/>
  <c r="AL58" i="1"/>
  <c r="AG58" i="1"/>
  <c r="AF58" i="1"/>
  <c r="M58" i="1"/>
  <c r="AL57" i="1"/>
  <c r="AG57" i="1"/>
  <c r="AF57" i="1"/>
  <c r="M57" i="1"/>
  <c r="AD57" i="1" s="1"/>
  <c r="AL56" i="1"/>
  <c r="AG56" i="1"/>
  <c r="AF56" i="1"/>
  <c r="M56" i="1"/>
  <c r="U56" i="1" s="1"/>
  <c r="AQ55" i="1"/>
  <c r="AN55" i="1"/>
  <c r="AI55" i="1"/>
  <c r="AJ55" i="1" s="1"/>
  <c r="K55" i="1"/>
  <c r="AE55" i="1" s="1"/>
  <c r="I55" i="1"/>
  <c r="F55" i="1"/>
  <c r="D55" i="1"/>
  <c r="AL54" i="1"/>
  <c r="AG54" i="1"/>
  <c r="AF54" i="1"/>
  <c r="M54" i="1"/>
  <c r="W54" i="1" s="1"/>
  <c r="AL53" i="1"/>
  <c r="AG53" i="1"/>
  <c r="AF53" i="1"/>
  <c r="M53" i="1"/>
  <c r="AL52" i="1"/>
  <c r="AG52" i="1"/>
  <c r="AF52" i="1"/>
  <c r="AF55" i="1" s="1"/>
  <c r="M52" i="1"/>
  <c r="AQ51" i="1"/>
  <c r="AN51" i="1"/>
  <c r="AI51" i="1"/>
  <c r="AJ51" i="1" s="1"/>
  <c r="K51" i="1"/>
  <c r="AE51" i="1" s="1"/>
  <c r="I51" i="1"/>
  <c r="F51" i="1"/>
  <c r="D51" i="1"/>
  <c r="AL50" i="1"/>
  <c r="AG50" i="1"/>
  <c r="AF50" i="1"/>
  <c r="M50" i="1"/>
  <c r="W50" i="1" s="1"/>
  <c r="AL49" i="1"/>
  <c r="AG49" i="1"/>
  <c r="AF49" i="1"/>
  <c r="M49" i="1"/>
  <c r="AA49" i="1" s="1"/>
  <c r="AL48" i="1"/>
  <c r="AG48" i="1"/>
  <c r="AF48" i="1"/>
  <c r="M48" i="1"/>
  <c r="Y48" i="1" s="1"/>
  <c r="AQ47" i="1"/>
  <c r="AN47" i="1"/>
  <c r="AI47" i="1"/>
  <c r="AJ47" i="1" s="1"/>
  <c r="K47" i="1"/>
  <c r="AE47" i="1" s="1"/>
  <c r="I47" i="1"/>
  <c r="F47" i="1"/>
  <c r="D47" i="1"/>
  <c r="AL46" i="1"/>
  <c r="AG46" i="1"/>
  <c r="AF46" i="1"/>
  <c r="M46" i="1"/>
  <c r="Y46" i="1" s="1"/>
  <c r="AL45" i="1"/>
  <c r="AG45" i="1"/>
  <c r="AF45" i="1"/>
  <c r="M45" i="1"/>
  <c r="S45" i="1" s="1"/>
  <c r="AL44" i="1"/>
  <c r="AG44" i="1"/>
  <c r="AF44" i="1"/>
  <c r="AF47" i="1" s="1"/>
  <c r="M44" i="1"/>
  <c r="U44" i="1" s="1"/>
  <c r="AQ43" i="1"/>
  <c r="AN43" i="1"/>
  <c r="AI43" i="1"/>
  <c r="AJ43" i="1" s="1"/>
  <c r="K43" i="1"/>
  <c r="AE43" i="1" s="1"/>
  <c r="I43" i="1"/>
  <c r="F43" i="1"/>
  <c r="D43" i="1"/>
  <c r="AL42" i="1"/>
  <c r="AG42" i="1"/>
  <c r="AF42" i="1"/>
  <c r="M42" i="1"/>
  <c r="AD42" i="1" s="1"/>
  <c r="AL41" i="1"/>
  <c r="AG41" i="1"/>
  <c r="AF41" i="1"/>
  <c r="M41" i="1"/>
  <c r="Y41" i="1" s="1"/>
  <c r="AL40" i="1"/>
  <c r="AG40" i="1"/>
  <c r="AF40" i="1"/>
  <c r="M40" i="1"/>
  <c r="Y40" i="1" s="1"/>
  <c r="AQ39" i="1"/>
  <c r="AN39" i="1"/>
  <c r="AI39" i="1"/>
  <c r="AJ39" i="1" s="1"/>
  <c r="K39" i="1"/>
  <c r="AK39" i="1" s="1"/>
  <c r="I39" i="1"/>
  <c r="F39" i="1"/>
  <c r="D39" i="1"/>
  <c r="AL38" i="1"/>
  <c r="AG38" i="1"/>
  <c r="AF38" i="1"/>
  <c r="M38" i="1"/>
  <c r="AL37" i="1"/>
  <c r="AG37" i="1"/>
  <c r="AF37" i="1"/>
  <c r="M37" i="1"/>
  <c r="AL36" i="1"/>
  <c r="AG36" i="1"/>
  <c r="AF36" i="1"/>
  <c r="M36" i="1"/>
  <c r="W36" i="1" s="1"/>
  <c r="AQ35" i="1"/>
  <c r="AN35" i="1"/>
  <c r="AI35" i="1"/>
  <c r="AJ35" i="1" s="1"/>
  <c r="K35" i="1"/>
  <c r="I35" i="1"/>
  <c r="F35" i="1"/>
  <c r="D35" i="1"/>
  <c r="AL34" i="1"/>
  <c r="AG34" i="1"/>
  <c r="AF34" i="1"/>
  <c r="S34" i="1"/>
  <c r="M34" i="1"/>
  <c r="AL33" i="1"/>
  <c r="AG33" i="1"/>
  <c r="AF33" i="1"/>
  <c r="M33" i="1"/>
  <c r="AD33" i="1" s="1"/>
  <c r="AL32" i="1"/>
  <c r="AG32" i="1"/>
  <c r="AF32" i="1"/>
  <c r="M32" i="1"/>
  <c r="AD32" i="1" s="1"/>
  <c r="AQ31" i="1"/>
  <c r="AN31" i="1"/>
  <c r="AI31" i="1"/>
  <c r="AJ31" i="1" s="1"/>
  <c r="K31" i="1"/>
  <c r="L31" i="1" s="1"/>
  <c r="I31" i="1"/>
  <c r="F31" i="1"/>
  <c r="D31" i="1"/>
  <c r="AL30" i="1"/>
  <c r="AG30" i="1"/>
  <c r="AF30" i="1"/>
  <c r="M30" i="1"/>
  <c r="U30" i="1" s="1"/>
  <c r="AL29" i="1"/>
  <c r="AG29" i="1"/>
  <c r="AF29" i="1"/>
  <c r="M29" i="1"/>
  <c r="U29" i="1" s="1"/>
  <c r="AL28" i="1"/>
  <c r="AG28" i="1"/>
  <c r="AF28" i="1"/>
  <c r="M28" i="1"/>
  <c r="AQ27" i="1"/>
  <c r="AN27" i="1"/>
  <c r="AI27" i="1"/>
  <c r="AJ27" i="1" s="1"/>
  <c r="K27" i="1"/>
  <c r="AE27" i="1" s="1"/>
  <c r="I27" i="1"/>
  <c r="F27" i="1"/>
  <c r="D27" i="1"/>
  <c r="AL26" i="1"/>
  <c r="AG26" i="1"/>
  <c r="AF26" i="1"/>
  <c r="M26" i="1"/>
  <c r="AD26" i="1" s="1"/>
  <c r="AL25" i="1"/>
  <c r="AG25" i="1"/>
  <c r="AF25" i="1"/>
  <c r="M25" i="1"/>
  <c r="Y25" i="1" s="1"/>
  <c r="AL24" i="1"/>
  <c r="AG24" i="1"/>
  <c r="AF24" i="1"/>
  <c r="M24" i="1"/>
  <c r="AD24" i="1" s="1"/>
  <c r="AQ23" i="1"/>
  <c r="AN23" i="1"/>
  <c r="AI23" i="1"/>
  <c r="AJ23" i="1" s="1"/>
  <c r="K23" i="1"/>
  <c r="I23" i="1"/>
  <c r="F23" i="1"/>
  <c r="D23" i="1"/>
  <c r="AL22" i="1"/>
  <c r="AG22" i="1"/>
  <c r="AF22" i="1"/>
  <c r="Q22" i="1"/>
  <c r="M22" i="1"/>
  <c r="AA22" i="1" s="1"/>
  <c r="AL21" i="1"/>
  <c r="AG21" i="1"/>
  <c r="AF21" i="1"/>
  <c r="M21" i="1"/>
  <c r="O21" i="1" s="1"/>
  <c r="AL20" i="1"/>
  <c r="AG20" i="1"/>
  <c r="AF20" i="1"/>
  <c r="M20" i="1"/>
  <c r="U20" i="1" s="1"/>
  <c r="AQ19" i="1"/>
  <c r="AN19" i="1"/>
  <c r="AI19" i="1"/>
  <c r="AJ19" i="1" s="1"/>
  <c r="K19" i="1"/>
  <c r="L19" i="1" s="1"/>
  <c r="I19" i="1"/>
  <c r="F19" i="1"/>
  <c r="D19" i="1"/>
  <c r="AL18" i="1"/>
  <c r="AG18" i="1"/>
  <c r="AF18" i="1"/>
  <c r="M18" i="1"/>
  <c r="U18" i="1" s="1"/>
  <c r="AL17" i="1"/>
  <c r="AG17" i="1"/>
  <c r="AF17" i="1"/>
  <c r="U17" i="1"/>
  <c r="M17" i="1"/>
  <c r="AA17" i="1" s="1"/>
  <c r="AL16" i="1"/>
  <c r="AG16" i="1"/>
  <c r="AF16" i="1"/>
  <c r="S16" i="1"/>
  <c r="M16" i="1"/>
  <c r="AD16" i="1" s="1"/>
  <c r="AQ15" i="1"/>
  <c r="AN15" i="1"/>
  <c r="AI15" i="1"/>
  <c r="AJ15" i="1" s="1"/>
  <c r="K15" i="1"/>
  <c r="AE15" i="1" s="1"/>
  <c r="I15" i="1"/>
  <c r="F15" i="1"/>
  <c r="D15" i="1"/>
  <c r="AL14" i="1"/>
  <c r="AG14" i="1"/>
  <c r="AF14" i="1"/>
  <c r="M14" i="1"/>
  <c r="AA14" i="1" s="1"/>
  <c r="AL13" i="1"/>
  <c r="AG13" i="1"/>
  <c r="AF13" i="1"/>
  <c r="M13" i="1"/>
  <c r="AD13" i="1" s="1"/>
  <c r="AL12" i="1"/>
  <c r="AG12" i="1"/>
  <c r="AF12" i="1"/>
  <c r="M12" i="1"/>
  <c r="AQ11" i="1"/>
  <c r="AN11" i="1"/>
  <c r="AI11" i="1"/>
  <c r="AJ11" i="1" s="1"/>
  <c r="K11" i="1"/>
  <c r="AK11" i="1" s="1"/>
  <c r="I11" i="1"/>
  <c r="F11" i="1"/>
  <c r="D11" i="1"/>
  <c r="AL10" i="1"/>
  <c r="AG10" i="1"/>
  <c r="AF10" i="1"/>
  <c r="M10" i="1"/>
  <c r="U10" i="1" s="1"/>
  <c r="AL9" i="1"/>
  <c r="AG9" i="1"/>
  <c r="AF9" i="1"/>
  <c r="M9" i="1"/>
  <c r="AL8" i="1"/>
  <c r="AG8" i="1"/>
  <c r="AF8" i="1"/>
  <c r="AF11" i="1" s="1"/>
  <c r="M8" i="1"/>
  <c r="AQ7" i="1"/>
  <c r="AN7" i="1"/>
  <c r="AI7" i="1"/>
  <c r="AJ7" i="1" s="1"/>
  <c r="K7" i="1"/>
  <c r="AE7" i="1" s="1"/>
  <c r="I7" i="1"/>
  <c r="F7" i="1"/>
  <c r="D7" i="1"/>
  <c r="AL6" i="1"/>
  <c r="AG6" i="1"/>
  <c r="AF6" i="1"/>
  <c r="M6" i="1"/>
  <c r="AL5" i="1"/>
  <c r="AG5" i="1"/>
  <c r="AF5" i="1"/>
  <c r="M5" i="1"/>
  <c r="AL4" i="1"/>
  <c r="AG4" i="1"/>
  <c r="AF4" i="1"/>
  <c r="M4" i="1"/>
  <c r="AD4" i="1" s="1"/>
  <c r="AO5" i="1"/>
  <c r="AO6" i="1" s="1"/>
  <c r="U51" i="5" l="1"/>
  <c r="O125" i="13"/>
  <c r="AL67" i="1"/>
  <c r="AL103" i="1"/>
  <c r="AA114" i="1"/>
  <c r="S117" i="1"/>
  <c r="S20" i="13"/>
  <c r="AL51" i="13"/>
  <c r="O89" i="13"/>
  <c r="S117" i="13"/>
  <c r="AC119" i="13"/>
  <c r="AA120" i="13"/>
  <c r="Y126" i="13"/>
  <c r="S21" i="3"/>
  <c r="L75" i="3"/>
  <c r="U108" i="3"/>
  <c r="U18" i="14"/>
  <c r="Y53" i="14"/>
  <c r="AF59" i="14"/>
  <c r="AD62" i="14"/>
  <c r="W67" i="14"/>
  <c r="AD65" i="14"/>
  <c r="W66" i="14"/>
  <c r="Y69" i="14"/>
  <c r="AF75" i="14"/>
  <c r="AD78" i="14"/>
  <c r="M79" i="14"/>
  <c r="AF83" i="14"/>
  <c r="Y82" i="14"/>
  <c r="AA86" i="14"/>
  <c r="AA89" i="14"/>
  <c r="AD109" i="14"/>
  <c r="AL115" i="14"/>
  <c r="AF119" i="14"/>
  <c r="Y117" i="14"/>
  <c r="AA6" i="5"/>
  <c r="AL11" i="5"/>
  <c r="AF23" i="5"/>
  <c r="Y22" i="5"/>
  <c r="AA25" i="5"/>
  <c r="AA28" i="5"/>
  <c r="Y44" i="5"/>
  <c r="AD62" i="5"/>
  <c r="M63" i="5"/>
  <c r="AL67" i="5"/>
  <c r="AF83" i="5"/>
  <c r="Y82" i="5"/>
  <c r="AF91" i="5"/>
  <c r="Y89" i="5"/>
  <c r="AL95" i="5"/>
  <c r="AB105" i="5"/>
  <c r="AH105" i="5" s="1"/>
  <c r="AK11" i="6"/>
  <c r="L11" i="6"/>
  <c r="M111" i="14"/>
  <c r="O78" i="14"/>
  <c r="M119" i="14"/>
  <c r="T119" i="14" s="1"/>
  <c r="AB20" i="6"/>
  <c r="AH20" i="6" s="1"/>
  <c r="U20" i="6"/>
  <c r="Q89" i="13"/>
  <c r="Y117" i="13"/>
  <c r="AF123" i="13"/>
  <c r="AL127" i="13"/>
  <c r="AA126" i="13"/>
  <c r="S41" i="3"/>
  <c r="AA53" i="14"/>
  <c r="AL63" i="14"/>
  <c r="AF67" i="14"/>
  <c r="AA69" i="14"/>
  <c r="AL79" i="14"/>
  <c r="AA82" i="14"/>
  <c r="AD86" i="14"/>
  <c r="AL91" i="14"/>
  <c r="AD89" i="14"/>
  <c r="Q92" i="14"/>
  <c r="AF107" i="14"/>
  <c r="AA117" i="14"/>
  <c r="U118" i="14"/>
  <c r="O120" i="14"/>
  <c r="AK123" i="14"/>
  <c r="AB124" i="14"/>
  <c r="AH124" i="14" s="1"/>
  <c r="AA125" i="14"/>
  <c r="AD6" i="5"/>
  <c r="O12" i="5"/>
  <c r="AA22" i="5"/>
  <c r="AD25" i="5"/>
  <c r="AD28" i="5"/>
  <c r="AK35" i="5"/>
  <c r="W38" i="5"/>
  <c r="Y41" i="5"/>
  <c r="AA44" i="5"/>
  <c r="S54" i="5"/>
  <c r="S60" i="5"/>
  <c r="O61" i="5"/>
  <c r="AL63" i="5"/>
  <c r="AD68" i="5"/>
  <c r="W69" i="5"/>
  <c r="Q70" i="5"/>
  <c r="Y72" i="5"/>
  <c r="AK75" i="5"/>
  <c r="W78" i="5"/>
  <c r="AL83" i="5"/>
  <c r="AA82" i="5"/>
  <c r="Y84" i="5"/>
  <c r="S85" i="5"/>
  <c r="AA89" i="5"/>
  <c r="M91" i="5"/>
  <c r="O92" i="5"/>
  <c r="AK95" i="5"/>
  <c r="AA101" i="5"/>
  <c r="AB102" i="5"/>
  <c r="AH102" i="5" s="1"/>
  <c r="O104" i="5"/>
  <c r="AB106" i="5"/>
  <c r="AH106" i="5" s="1"/>
  <c r="AB17" i="6"/>
  <c r="AH17" i="6" s="1"/>
  <c r="O25" i="5"/>
  <c r="O88" i="5"/>
  <c r="Q125" i="13"/>
  <c r="O126" i="13"/>
  <c r="O17" i="3"/>
  <c r="S48" i="3"/>
  <c r="O53" i="14"/>
  <c r="AF55" i="14"/>
  <c r="W56" i="14"/>
  <c r="Q62" i="14"/>
  <c r="O69" i="14"/>
  <c r="AF71" i="14"/>
  <c r="W72" i="14"/>
  <c r="AK75" i="14"/>
  <c r="AA77" i="14"/>
  <c r="Q78" i="14"/>
  <c r="AK79" i="14"/>
  <c r="O82" i="14"/>
  <c r="Y85" i="14"/>
  <c r="Q86" i="14"/>
  <c r="Q87" i="14" s="1"/>
  <c r="W88" i="14"/>
  <c r="Q89" i="14"/>
  <c r="AK91" i="14"/>
  <c r="Y92" i="14"/>
  <c r="AF99" i="14"/>
  <c r="AD107" i="14"/>
  <c r="AD106" i="14"/>
  <c r="L107" i="14"/>
  <c r="U108" i="14"/>
  <c r="S109" i="14"/>
  <c r="AC111" i="14"/>
  <c r="AB112" i="14"/>
  <c r="AH112" i="14" s="1"/>
  <c r="W113" i="14"/>
  <c r="S114" i="14"/>
  <c r="O117" i="14"/>
  <c r="W120" i="14"/>
  <c r="U121" i="14"/>
  <c r="L123" i="14"/>
  <c r="Q6" i="5"/>
  <c r="S9" i="5"/>
  <c r="W12" i="5"/>
  <c r="U18" i="5"/>
  <c r="O22" i="5"/>
  <c r="Q25" i="5"/>
  <c r="Q28" i="5"/>
  <c r="AF35" i="5"/>
  <c r="AL35" i="5"/>
  <c r="AD38" i="5"/>
  <c r="O44" i="5"/>
  <c r="AC47" i="5"/>
  <c r="AF55" i="5"/>
  <c r="AC55" i="5"/>
  <c r="S56" i="5"/>
  <c r="S59" i="5" s="1"/>
  <c r="S58" i="5"/>
  <c r="AK59" i="5"/>
  <c r="AA61" i="5"/>
  <c r="Q62" i="5"/>
  <c r="AE63" i="5"/>
  <c r="AD69" i="5"/>
  <c r="AA70" i="5"/>
  <c r="AF75" i="5"/>
  <c r="Q81" i="5"/>
  <c r="O82" i="5"/>
  <c r="AA85" i="5"/>
  <c r="L87" i="5"/>
  <c r="Q88" i="5"/>
  <c r="O89" i="5"/>
  <c r="W92" i="5"/>
  <c r="S93" i="5"/>
  <c r="U94" i="5"/>
  <c r="AL103" i="5"/>
  <c r="AE103" i="5"/>
  <c r="W104" i="5"/>
  <c r="Q105" i="5"/>
  <c r="AK107" i="5"/>
  <c r="W122" i="5"/>
  <c r="O122" i="5"/>
  <c r="AF127" i="5"/>
  <c r="AA12" i="6"/>
  <c r="Y12" i="6"/>
  <c r="O28" i="3"/>
  <c r="O109" i="14"/>
  <c r="S112" i="14"/>
  <c r="O28" i="5"/>
  <c r="M107" i="5"/>
  <c r="O100" i="1"/>
  <c r="AL127" i="1"/>
  <c r="O12" i="13"/>
  <c r="AL119" i="13"/>
  <c r="W125" i="13"/>
  <c r="Q126" i="13"/>
  <c r="S93" i="3"/>
  <c r="AF15" i="14"/>
  <c r="AF51" i="14"/>
  <c r="Q53" i="14"/>
  <c r="AK55" i="14"/>
  <c r="Y56" i="14"/>
  <c r="AF63" i="14"/>
  <c r="AB61" i="14"/>
  <c r="AH61" i="14" s="1"/>
  <c r="U62" i="14"/>
  <c r="U63" i="14" s="1"/>
  <c r="Q65" i="14"/>
  <c r="O66" i="14"/>
  <c r="Q69" i="14"/>
  <c r="AK71" i="14"/>
  <c r="Y72" i="14"/>
  <c r="AF79" i="14"/>
  <c r="AB77" i="14"/>
  <c r="AH77" i="14" s="1"/>
  <c r="U78" i="14"/>
  <c r="U79" i="14" s="1"/>
  <c r="Q81" i="14"/>
  <c r="Q82" i="14"/>
  <c r="AA85" i="14"/>
  <c r="S86" i="14"/>
  <c r="S89" i="14"/>
  <c r="AA108" i="14"/>
  <c r="U109" i="14"/>
  <c r="U111" i="14" s="1"/>
  <c r="AE111" i="14"/>
  <c r="Q117" i="14"/>
  <c r="Y120" i="14"/>
  <c r="AC123" i="14"/>
  <c r="AL127" i="14"/>
  <c r="S6" i="5"/>
  <c r="Y12" i="5"/>
  <c r="AD18" i="5"/>
  <c r="Q22" i="5"/>
  <c r="S25" i="5"/>
  <c r="S28" i="5"/>
  <c r="Q44" i="5"/>
  <c r="AF51" i="5"/>
  <c r="AE55" i="5"/>
  <c r="U58" i="5"/>
  <c r="AB61" i="5"/>
  <c r="AH61" i="5" s="1"/>
  <c r="U62" i="5"/>
  <c r="M71" i="5"/>
  <c r="T71" i="5" s="1"/>
  <c r="AF79" i="5"/>
  <c r="W81" i="5"/>
  <c r="Q82" i="5"/>
  <c r="AL87" i="5"/>
  <c r="M87" i="5"/>
  <c r="W88" i="5"/>
  <c r="Q89" i="5"/>
  <c r="Y92" i="5"/>
  <c r="U93" i="5"/>
  <c r="AD94" i="5"/>
  <c r="AF99" i="5"/>
  <c r="Y104" i="5"/>
  <c r="S105" i="5"/>
  <c r="S107" i="5" s="1"/>
  <c r="AE123" i="5"/>
  <c r="AK123" i="5"/>
  <c r="AC123" i="5"/>
  <c r="M27" i="6"/>
  <c r="AD24" i="6"/>
  <c r="AA24" i="6"/>
  <c r="Y24" i="6"/>
  <c r="W24" i="6"/>
  <c r="S24" i="6"/>
  <c r="Q24" i="6"/>
  <c r="U63" i="5"/>
  <c r="AF103" i="5"/>
  <c r="AE55" i="14"/>
  <c r="AE71" i="14"/>
  <c r="O6" i="5"/>
  <c r="O62" i="5"/>
  <c r="O81" i="5"/>
  <c r="O94" i="5"/>
  <c r="AL39" i="1"/>
  <c r="O48" i="1"/>
  <c r="O94" i="1"/>
  <c r="AL27" i="13"/>
  <c r="AF83" i="13"/>
  <c r="AL123" i="13"/>
  <c r="Y125" i="13"/>
  <c r="S126" i="13"/>
  <c r="AL119" i="3"/>
  <c r="Q6" i="14"/>
  <c r="AL31" i="14"/>
  <c r="S53" i="14"/>
  <c r="AA56" i="14"/>
  <c r="Y62" i="14"/>
  <c r="U65" i="14"/>
  <c r="Q66" i="14"/>
  <c r="S69" i="14"/>
  <c r="AA72" i="14"/>
  <c r="Y78" i="14"/>
  <c r="U81" i="14"/>
  <c r="S82" i="14"/>
  <c r="M87" i="14"/>
  <c r="AL87" i="14"/>
  <c r="AD85" i="14"/>
  <c r="W86" i="14"/>
  <c r="AD88" i="14"/>
  <c r="W89" i="14"/>
  <c r="AA90" i="14"/>
  <c r="AD92" i="14"/>
  <c r="S104" i="14"/>
  <c r="Q105" i="14"/>
  <c r="O106" i="14"/>
  <c r="AA109" i="14"/>
  <c r="Q110" i="14"/>
  <c r="Y114" i="14"/>
  <c r="U116" i="14"/>
  <c r="S117" i="14"/>
  <c r="AA120" i="14"/>
  <c r="S124" i="14"/>
  <c r="O125" i="14"/>
  <c r="W5" i="5"/>
  <c r="W6" i="5"/>
  <c r="Y9" i="5"/>
  <c r="AA12" i="5"/>
  <c r="U17" i="5"/>
  <c r="U19" i="5" s="1"/>
  <c r="S22" i="5"/>
  <c r="W25" i="5"/>
  <c r="W28" i="5"/>
  <c r="AK31" i="5"/>
  <c r="U34" i="5"/>
  <c r="U35" i="5" s="1"/>
  <c r="O38" i="5"/>
  <c r="S44" i="5"/>
  <c r="Y56" i="5"/>
  <c r="AB58" i="5"/>
  <c r="AH58" i="5" s="1"/>
  <c r="Y62" i="5"/>
  <c r="AF67" i="5"/>
  <c r="Q68" i="5"/>
  <c r="Q71" i="5" s="1"/>
  <c r="O69" i="5"/>
  <c r="AL75" i="5"/>
  <c r="AL79" i="5"/>
  <c r="Y81" i="5"/>
  <c r="S82" i="5"/>
  <c r="O84" i="5"/>
  <c r="Y88" i="5"/>
  <c r="S89" i="5"/>
  <c r="AA92" i="5"/>
  <c r="AC95" i="5"/>
  <c r="O101" i="5"/>
  <c r="Q102" i="5"/>
  <c r="AA104" i="5"/>
  <c r="AA107" i="5" s="1"/>
  <c r="AG107" i="5" s="1"/>
  <c r="U105" i="5"/>
  <c r="S106" i="5"/>
  <c r="O109" i="5"/>
  <c r="AD114" i="5"/>
  <c r="AF119" i="5"/>
  <c r="AB122" i="5"/>
  <c r="AH122" i="5" s="1"/>
  <c r="L123" i="5"/>
  <c r="L15" i="6"/>
  <c r="AK15" i="6"/>
  <c r="AC15" i="6"/>
  <c r="O24" i="6"/>
  <c r="T123" i="6"/>
  <c r="Z123" i="6"/>
  <c r="P123" i="6"/>
  <c r="Q104" i="3"/>
  <c r="O62" i="14"/>
  <c r="AD87" i="14"/>
  <c r="O86" i="14"/>
  <c r="O89" i="14"/>
  <c r="L47" i="5"/>
  <c r="AL59" i="5"/>
  <c r="O40" i="1"/>
  <c r="U50" i="1"/>
  <c r="O84" i="1"/>
  <c r="O20" i="13"/>
  <c r="Y42" i="13"/>
  <c r="O42" i="13"/>
  <c r="Q117" i="13"/>
  <c r="L119" i="13"/>
  <c r="AD125" i="13"/>
  <c r="W126" i="13"/>
  <c r="AL15" i="3"/>
  <c r="AF35" i="3"/>
  <c r="AL51" i="3"/>
  <c r="AL71" i="3"/>
  <c r="AL99" i="3"/>
  <c r="W53" i="14"/>
  <c r="AD56" i="14"/>
  <c r="S66" i="14"/>
  <c r="W69" i="14"/>
  <c r="AD72" i="14"/>
  <c r="W82" i="14"/>
  <c r="W83" i="14" s="1"/>
  <c r="O87" i="14"/>
  <c r="Y86" i="14"/>
  <c r="Y89" i="14"/>
  <c r="M95" i="14"/>
  <c r="O98" i="14"/>
  <c r="AA104" i="14"/>
  <c r="Y105" i="14"/>
  <c r="Q106" i="14"/>
  <c r="AF111" i="14"/>
  <c r="AK111" i="14"/>
  <c r="AA114" i="14"/>
  <c r="AD116" i="14"/>
  <c r="W117" i="14"/>
  <c r="AD120" i="14"/>
  <c r="S125" i="14"/>
  <c r="Q126" i="14"/>
  <c r="AF7" i="5"/>
  <c r="Y6" i="5"/>
  <c r="AA9" i="5"/>
  <c r="AD12" i="5"/>
  <c r="AK19" i="5"/>
  <c r="W22" i="5"/>
  <c r="AF27" i="5"/>
  <c r="Y25" i="5"/>
  <c r="Y28" i="5"/>
  <c r="AE35" i="5"/>
  <c r="Q38" i="5"/>
  <c r="W44" i="5"/>
  <c r="AK47" i="5"/>
  <c r="L59" i="5"/>
  <c r="Q69" i="5"/>
  <c r="AC71" i="5"/>
  <c r="S72" i="5"/>
  <c r="O78" i="5"/>
  <c r="AD81" i="5"/>
  <c r="W82" i="5"/>
  <c r="Q84" i="5"/>
  <c r="O85" i="5"/>
  <c r="AD88" i="5"/>
  <c r="W89" i="5"/>
  <c r="AD92" i="5"/>
  <c r="Q101" i="5"/>
  <c r="S102" i="5"/>
  <c r="AD104" i="5"/>
  <c r="U109" i="5"/>
  <c r="M15" i="6"/>
  <c r="U14" i="6"/>
  <c r="U27" i="7"/>
  <c r="AL87" i="6"/>
  <c r="AB69" i="7"/>
  <c r="AH69" i="7" s="1"/>
  <c r="U69" i="7"/>
  <c r="AB76" i="7"/>
  <c r="AH76" i="7" s="1"/>
  <c r="AA76" i="7"/>
  <c r="M79" i="7"/>
  <c r="W76" i="7"/>
  <c r="O76" i="7"/>
  <c r="AB92" i="7"/>
  <c r="AH92" i="7" s="1"/>
  <c r="AD92" i="7"/>
  <c r="AA92" i="7"/>
  <c r="Y92" i="7"/>
  <c r="W92" i="7"/>
  <c r="S92" i="7"/>
  <c r="Q92" i="7"/>
  <c r="AD114" i="7"/>
  <c r="AA114" i="7"/>
  <c r="Y114" i="7"/>
  <c r="S114" i="7"/>
  <c r="Q114" i="7"/>
  <c r="AB25" i="8"/>
  <c r="AH25" i="8" s="1"/>
  <c r="AD25" i="8"/>
  <c r="AA25" i="8"/>
  <c r="AA27" i="8" s="1"/>
  <c r="AG27" i="8" s="1"/>
  <c r="Y25" i="8"/>
  <c r="W25" i="8"/>
  <c r="S25" i="8"/>
  <c r="Q25" i="8"/>
  <c r="AB41" i="8"/>
  <c r="AH41" i="8" s="1"/>
  <c r="AA41" i="8"/>
  <c r="Y41" i="8"/>
  <c r="W41" i="8"/>
  <c r="S41" i="8"/>
  <c r="Q41" i="8"/>
  <c r="O41" i="8"/>
  <c r="AD90" i="8"/>
  <c r="Y90" i="8"/>
  <c r="Q90" i="8"/>
  <c r="AF31" i="6"/>
  <c r="Q44" i="6"/>
  <c r="AC47" i="6"/>
  <c r="Q74" i="6"/>
  <c r="Q80" i="6"/>
  <c r="L95" i="6"/>
  <c r="Q96" i="6"/>
  <c r="U97" i="6"/>
  <c r="AE119" i="6"/>
  <c r="O122" i="6"/>
  <c r="L7" i="7"/>
  <c r="L23" i="7"/>
  <c r="S33" i="7"/>
  <c r="M39" i="7"/>
  <c r="R39" i="7" s="1"/>
  <c r="O45" i="7"/>
  <c r="M47" i="7"/>
  <c r="X47" i="7" s="1"/>
  <c r="M51" i="7"/>
  <c r="O65" i="7"/>
  <c r="AD66" i="7"/>
  <c r="Y66" i="7"/>
  <c r="S74" i="7"/>
  <c r="Q76" i="7"/>
  <c r="AA77" i="7"/>
  <c r="Y85" i="7"/>
  <c r="W85" i="7"/>
  <c r="O92" i="7"/>
  <c r="O25" i="8"/>
  <c r="AD41" i="8"/>
  <c r="AA53" i="8"/>
  <c r="Y53" i="8"/>
  <c r="AB104" i="8"/>
  <c r="AH104" i="8" s="1"/>
  <c r="Q104" i="8"/>
  <c r="O104" i="8"/>
  <c r="AD104" i="8"/>
  <c r="Y104" i="8"/>
  <c r="L7" i="10"/>
  <c r="AK7" i="10"/>
  <c r="AC7" i="10"/>
  <c r="AB12" i="10"/>
  <c r="AH12" i="10" s="1"/>
  <c r="AD12" i="10"/>
  <c r="W12" i="10"/>
  <c r="S12" i="10"/>
  <c r="AA12" i="10"/>
  <c r="AB58" i="10"/>
  <c r="AH58" i="10" s="1"/>
  <c r="AA58" i="10"/>
  <c r="S58" i="10"/>
  <c r="AE123" i="15"/>
  <c r="AK123" i="15"/>
  <c r="AC123" i="15"/>
  <c r="L123" i="15"/>
  <c r="AB25" i="11"/>
  <c r="AH25" i="11" s="1"/>
  <c r="S25" i="11"/>
  <c r="Q25" i="11"/>
  <c r="O25" i="11"/>
  <c r="AD25" i="11"/>
  <c r="AA25" i="11"/>
  <c r="Y25" i="11"/>
  <c r="Y27" i="11" s="1"/>
  <c r="W25" i="11"/>
  <c r="Y120" i="5"/>
  <c r="AF7" i="6"/>
  <c r="Y5" i="6"/>
  <c r="Y7" i="6" s="1"/>
  <c r="AD10" i="6"/>
  <c r="W13" i="6"/>
  <c r="W16" i="6"/>
  <c r="AF19" i="6"/>
  <c r="AA18" i="6"/>
  <c r="AL27" i="6"/>
  <c r="O26" i="6"/>
  <c r="O34" i="6"/>
  <c r="O37" i="6"/>
  <c r="Q38" i="6"/>
  <c r="AD40" i="6"/>
  <c r="AD43" i="6" s="1"/>
  <c r="Y44" i="6"/>
  <c r="L51" i="6"/>
  <c r="S58" i="6"/>
  <c r="O68" i="6"/>
  <c r="AF71" i="6"/>
  <c r="S74" i="6"/>
  <c r="AD76" i="6"/>
  <c r="S80" i="6"/>
  <c r="O85" i="6"/>
  <c r="O86" i="6"/>
  <c r="O89" i="6"/>
  <c r="AC95" i="6"/>
  <c r="S96" i="6"/>
  <c r="M99" i="6"/>
  <c r="O114" i="6"/>
  <c r="Q121" i="6"/>
  <c r="U122" i="6"/>
  <c r="AC7" i="7"/>
  <c r="AF11" i="7"/>
  <c r="AL11" i="7"/>
  <c r="AC23" i="7"/>
  <c r="AF27" i="7"/>
  <c r="AL27" i="7"/>
  <c r="O37" i="7"/>
  <c r="AL39" i="7"/>
  <c r="S40" i="7"/>
  <c r="Q44" i="7"/>
  <c r="Q45" i="7"/>
  <c r="O49" i="7"/>
  <c r="AD54" i="7"/>
  <c r="Q58" i="7"/>
  <c r="S65" i="7"/>
  <c r="O66" i="7"/>
  <c r="Y74" i="7"/>
  <c r="Y75" i="7" s="1"/>
  <c r="S76" i="7"/>
  <c r="U85" i="7"/>
  <c r="AE91" i="7"/>
  <c r="AK91" i="7"/>
  <c r="AC91" i="7"/>
  <c r="Q53" i="8"/>
  <c r="AB57" i="8"/>
  <c r="AH57" i="8" s="1"/>
  <c r="AD57" i="8"/>
  <c r="AA57" i="8"/>
  <c r="Y57" i="8"/>
  <c r="W57" i="8"/>
  <c r="S57" i="8"/>
  <c r="Q57" i="8"/>
  <c r="AB60" i="8"/>
  <c r="AH60" i="8" s="1"/>
  <c r="AD60" i="8"/>
  <c r="AD63" i="8" s="1"/>
  <c r="AA60" i="8"/>
  <c r="Y60" i="8"/>
  <c r="W60" i="8"/>
  <c r="S60" i="8"/>
  <c r="Q60" i="8"/>
  <c r="AK71" i="8"/>
  <c r="L71" i="8"/>
  <c r="W104" i="8"/>
  <c r="O12" i="10"/>
  <c r="O117" i="5"/>
  <c r="AA120" i="5"/>
  <c r="T11" i="6"/>
  <c r="AF15" i="6"/>
  <c r="Y13" i="6"/>
  <c r="AA16" i="6"/>
  <c r="AD18" i="6"/>
  <c r="L19" i="6"/>
  <c r="W21" i="6"/>
  <c r="S26" i="6"/>
  <c r="W34" i="6"/>
  <c r="S37" i="6"/>
  <c r="Y38" i="6"/>
  <c r="AK47" i="6"/>
  <c r="AC51" i="6"/>
  <c r="AB58" i="6"/>
  <c r="AH58" i="6" s="1"/>
  <c r="S68" i="6"/>
  <c r="AA74" i="6"/>
  <c r="Y80" i="6"/>
  <c r="AL83" i="6"/>
  <c r="U85" i="6"/>
  <c r="Q86" i="6"/>
  <c r="Q89" i="6"/>
  <c r="Q93" i="6"/>
  <c r="Y96" i="6"/>
  <c r="W100" i="6"/>
  <c r="AE111" i="6"/>
  <c r="AL115" i="6"/>
  <c r="Q114" i="6"/>
  <c r="U121" i="6"/>
  <c r="AA122" i="6"/>
  <c r="AK123" i="6"/>
  <c r="O4" i="7"/>
  <c r="O14" i="7"/>
  <c r="O17" i="7"/>
  <c r="O20" i="7"/>
  <c r="O30" i="7"/>
  <c r="S37" i="7"/>
  <c r="AC39" i="7"/>
  <c r="AB40" i="7"/>
  <c r="AH40" i="7" s="1"/>
  <c r="AB44" i="7"/>
  <c r="AH44" i="7" s="1"/>
  <c r="S45" i="7"/>
  <c r="AC47" i="7"/>
  <c r="S49" i="7"/>
  <c r="S58" i="7"/>
  <c r="AF63" i="7"/>
  <c r="U65" i="7"/>
  <c r="Q66" i="7"/>
  <c r="Y76" i="7"/>
  <c r="L91" i="7"/>
  <c r="O57" i="8"/>
  <c r="O60" i="8"/>
  <c r="AB86" i="8"/>
  <c r="AH86" i="8" s="1"/>
  <c r="AD86" i="8"/>
  <c r="AA86" i="8"/>
  <c r="AA87" i="8" s="1"/>
  <c r="AG87" i="8" s="1"/>
  <c r="W86" i="8"/>
  <c r="S86" i="8"/>
  <c r="O86" i="8"/>
  <c r="AB89" i="8"/>
  <c r="AH89" i="8" s="1"/>
  <c r="AD89" i="8"/>
  <c r="AA89" i="8"/>
  <c r="W89" i="8"/>
  <c r="S89" i="8"/>
  <c r="Y101" i="10"/>
  <c r="AD101" i="10"/>
  <c r="W101" i="10"/>
  <c r="S101" i="10"/>
  <c r="AA101" i="10"/>
  <c r="AE107" i="10"/>
  <c r="L107" i="10"/>
  <c r="L91" i="15"/>
  <c r="AK91" i="15"/>
  <c r="AE91" i="15"/>
  <c r="AC91" i="15"/>
  <c r="O116" i="5"/>
  <c r="Q117" i="5"/>
  <c r="Q119" i="5" s="1"/>
  <c r="AD120" i="5"/>
  <c r="O126" i="5"/>
  <c r="AA13" i="6"/>
  <c r="AD16" i="6"/>
  <c r="W26" i="6"/>
  <c r="AD34" i="6"/>
  <c r="L35" i="6"/>
  <c r="W37" i="6"/>
  <c r="AA45" i="6"/>
  <c r="AL55" i="6"/>
  <c r="AF55" i="6"/>
  <c r="Y54" i="6"/>
  <c r="AA57" i="6"/>
  <c r="AC59" i="6"/>
  <c r="Q60" i="6"/>
  <c r="AL63" i="6"/>
  <c r="AK63" i="6"/>
  <c r="Q66" i="6"/>
  <c r="U68" i="6"/>
  <c r="O69" i="6"/>
  <c r="AD70" i="6"/>
  <c r="AD71" i="6" s="1"/>
  <c r="L71" i="6"/>
  <c r="O72" i="6"/>
  <c r="AD73" i="6"/>
  <c r="AB74" i="6"/>
  <c r="AH74" i="6" s="1"/>
  <c r="L75" i="6"/>
  <c r="O76" i="6"/>
  <c r="AF79" i="6"/>
  <c r="AA80" i="6"/>
  <c r="W85" i="6"/>
  <c r="S86" i="6"/>
  <c r="S89" i="6"/>
  <c r="AA96" i="6"/>
  <c r="AD105" i="6"/>
  <c r="S114" i="6"/>
  <c r="O117" i="6"/>
  <c r="AA121" i="6"/>
  <c r="L123" i="6"/>
  <c r="AL127" i="6"/>
  <c r="Q4" i="7"/>
  <c r="AL7" i="7"/>
  <c r="U10" i="7"/>
  <c r="U11" i="7" s="1"/>
  <c r="Q14" i="7"/>
  <c r="Q17" i="7"/>
  <c r="Q20" i="7"/>
  <c r="AL23" i="7"/>
  <c r="U26" i="7"/>
  <c r="Q30" i="7"/>
  <c r="U37" i="7"/>
  <c r="U39" i="7" s="1"/>
  <c r="O38" i="7"/>
  <c r="AE39" i="7"/>
  <c r="AF47" i="7"/>
  <c r="W45" i="7"/>
  <c r="Q46" i="7"/>
  <c r="U49" i="7"/>
  <c r="O50" i="7"/>
  <c r="AC51" i="7"/>
  <c r="O54" i="7"/>
  <c r="U58" i="7"/>
  <c r="AA65" i="7"/>
  <c r="U66" i="7"/>
  <c r="L67" i="7"/>
  <c r="AK67" i="7"/>
  <c r="AB70" i="7"/>
  <c r="AH70" i="7" s="1"/>
  <c r="AA70" i="7"/>
  <c r="W70" i="7"/>
  <c r="AD76" i="7"/>
  <c r="W84" i="7"/>
  <c r="O84" i="7"/>
  <c r="M23" i="8"/>
  <c r="AA20" i="8"/>
  <c r="AA23" i="8" s="1"/>
  <c r="AG23" i="8" s="1"/>
  <c r="W95" i="8"/>
  <c r="AB48" i="10"/>
  <c r="AH48" i="10" s="1"/>
  <c r="AA48" i="10"/>
  <c r="S48" i="10"/>
  <c r="AE87" i="10"/>
  <c r="AC87" i="10"/>
  <c r="AB8" i="15"/>
  <c r="AH8" i="15" s="1"/>
  <c r="AA8" i="15"/>
  <c r="Q8" i="15"/>
  <c r="O8" i="15"/>
  <c r="AD52" i="15"/>
  <c r="W52" i="15"/>
  <c r="U52" i="15"/>
  <c r="O125" i="5"/>
  <c r="Y126" i="5"/>
  <c r="O8" i="6"/>
  <c r="Q10" i="6"/>
  <c r="AL15" i="6"/>
  <c r="AD13" i="6"/>
  <c r="AA21" i="6"/>
  <c r="Y25" i="6"/>
  <c r="AA26" i="6"/>
  <c r="O29" i="6"/>
  <c r="O32" i="6"/>
  <c r="AF39" i="6"/>
  <c r="AD37" i="6"/>
  <c r="AL47" i="6"/>
  <c r="AD45" i="6"/>
  <c r="AL51" i="6"/>
  <c r="AA54" i="6"/>
  <c r="AL59" i="6"/>
  <c r="AE59" i="6"/>
  <c r="S60" i="6"/>
  <c r="S63" i="6" s="1"/>
  <c r="AB66" i="6"/>
  <c r="AH66" i="6" s="1"/>
  <c r="AA68" i="6"/>
  <c r="Q69" i="6"/>
  <c r="Q72" i="6"/>
  <c r="AC75" i="6"/>
  <c r="Q76" i="6"/>
  <c r="AF83" i="6"/>
  <c r="W86" i="6"/>
  <c r="W89" i="6"/>
  <c r="AK95" i="6"/>
  <c r="AF99" i="6"/>
  <c r="AL99" i="6"/>
  <c r="AC99" i="6"/>
  <c r="W114" i="6"/>
  <c r="Q117" i="6"/>
  <c r="S4" i="7"/>
  <c r="AK7" i="7"/>
  <c r="AE11" i="7"/>
  <c r="S14" i="7"/>
  <c r="S17" i="7"/>
  <c r="S20" i="7"/>
  <c r="AK23" i="7"/>
  <c r="AE27" i="7"/>
  <c r="AL31" i="7"/>
  <c r="S30" i="7"/>
  <c r="AF35" i="7"/>
  <c r="AF39" i="7"/>
  <c r="AA37" i="7"/>
  <c r="Q38" i="7"/>
  <c r="AD42" i="7"/>
  <c r="Y45" i="7"/>
  <c r="S46" i="7"/>
  <c r="AF51" i="7"/>
  <c r="AA49" i="7"/>
  <c r="Q50" i="7"/>
  <c r="AE51" i="7"/>
  <c r="AL55" i="7"/>
  <c r="Q54" i="7"/>
  <c r="AL59" i="7"/>
  <c r="AD57" i="7"/>
  <c r="AA58" i="7"/>
  <c r="O60" i="7"/>
  <c r="AB65" i="7"/>
  <c r="AH65" i="7" s="1"/>
  <c r="AB66" i="7"/>
  <c r="AH66" i="7" s="1"/>
  <c r="O70" i="7"/>
  <c r="AA84" i="7"/>
  <c r="S20" i="8"/>
  <c r="M39" i="8"/>
  <c r="AA36" i="8"/>
  <c r="AA39" i="8" s="1"/>
  <c r="AG39" i="8" s="1"/>
  <c r="S36" i="8"/>
  <c r="L79" i="8"/>
  <c r="L87" i="10"/>
  <c r="L95" i="10"/>
  <c r="AK95" i="10"/>
  <c r="AC95" i="10"/>
  <c r="W8" i="15"/>
  <c r="AL23" i="6"/>
  <c r="AD26" i="6"/>
  <c r="M51" i="6"/>
  <c r="AF51" i="6"/>
  <c r="O50" i="6"/>
  <c r="AK51" i="6"/>
  <c r="O53" i="6"/>
  <c r="AD54" i="6"/>
  <c r="L55" i="6"/>
  <c r="W60" i="6"/>
  <c r="Q61" i="6"/>
  <c r="M63" i="6"/>
  <c r="S65" i="6"/>
  <c r="AB68" i="6"/>
  <c r="AH68" i="6" s="1"/>
  <c r="U69" i="6"/>
  <c r="O70" i="6"/>
  <c r="U72" i="6"/>
  <c r="O73" i="6"/>
  <c r="AE75" i="6"/>
  <c r="S76" i="6"/>
  <c r="S79" i="6" s="1"/>
  <c r="M79" i="6"/>
  <c r="U82" i="6"/>
  <c r="AF87" i="6"/>
  <c r="Y86" i="6"/>
  <c r="Y89" i="6"/>
  <c r="AD92" i="6"/>
  <c r="Q102" i="6"/>
  <c r="O105" i="6"/>
  <c r="AL111" i="6"/>
  <c r="Y114" i="6"/>
  <c r="S117" i="6"/>
  <c r="M127" i="6"/>
  <c r="S125" i="6"/>
  <c r="Q126" i="6"/>
  <c r="W4" i="7"/>
  <c r="W14" i="7"/>
  <c r="W17" i="7"/>
  <c r="W20" i="7"/>
  <c r="W30" i="7"/>
  <c r="O32" i="7"/>
  <c r="AB37" i="7"/>
  <c r="AH37" i="7" s="1"/>
  <c r="U38" i="7"/>
  <c r="AK39" i="7"/>
  <c r="AA45" i="7"/>
  <c r="U46" i="7"/>
  <c r="AB49" i="7"/>
  <c r="AH49" i="7" s="1"/>
  <c r="U50" i="7"/>
  <c r="S54" i="7"/>
  <c r="Q60" i="7"/>
  <c r="AL63" i="7"/>
  <c r="M67" i="7"/>
  <c r="Q70" i="7"/>
  <c r="W103" i="7"/>
  <c r="AL51" i="8"/>
  <c r="AL79" i="8"/>
  <c r="L31" i="10"/>
  <c r="AC31" i="10"/>
  <c r="AK31" i="10"/>
  <c r="AB126" i="10"/>
  <c r="AH126" i="10" s="1"/>
  <c r="AD126" i="10"/>
  <c r="Y126" i="10"/>
  <c r="Q126" i="10"/>
  <c r="O126" i="10"/>
  <c r="W126" i="10"/>
  <c r="AB40" i="15"/>
  <c r="AH40" i="15" s="1"/>
  <c r="AD40" i="15"/>
  <c r="AA40" i="15"/>
  <c r="Y40" i="15"/>
  <c r="Q40" i="15"/>
  <c r="W40" i="15"/>
  <c r="S40" i="15"/>
  <c r="O40" i="15"/>
  <c r="Y117" i="5"/>
  <c r="Q120" i="5"/>
  <c r="AD125" i="5"/>
  <c r="Q5" i="6"/>
  <c r="W8" i="6"/>
  <c r="Y9" i="6"/>
  <c r="W10" i="6"/>
  <c r="O13" i="6"/>
  <c r="Q18" i="6"/>
  <c r="Q28" i="6"/>
  <c r="W29" i="6"/>
  <c r="AC31" i="6"/>
  <c r="Y32" i="6"/>
  <c r="O40" i="6"/>
  <c r="Q41" i="6"/>
  <c r="S42" i="6"/>
  <c r="O45" i="6"/>
  <c r="S50" i="6"/>
  <c r="Y60" i="6"/>
  <c r="AB65" i="6"/>
  <c r="AH65" i="6" s="1"/>
  <c r="Q70" i="6"/>
  <c r="Q73" i="6"/>
  <c r="W76" i="6"/>
  <c r="AA86" i="6"/>
  <c r="AA89" i="6"/>
  <c r="AF95" i="6"/>
  <c r="AK99" i="6"/>
  <c r="S102" i="6"/>
  <c r="Q105" i="6"/>
  <c r="AA114" i="6"/>
  <c r="W117" i="6"/>
  <c r="O120" i="6"/>
  <c r="AL123" i="6"/>
  <c r="W125" i="6"/>
  <c r="U126" i="6"/>
  <c r="Y4" i="7"/>
  <c r="AK11" i="7"/>
  <c r="AF15" i="7"/>
  <c r="Y14" i="7"/>
  <c r="AF19" i="7"/>
  <c r="Y17" i="7"/>
  <c r="Y20" i="7"/>
  <c r="AK27" i="7"/>
  <c r="AF31" i="7"/>
  <c r="Y30" i="7"/>
  <c r="AL35" i="7"/>
  <c r="AL47" i="7"/>
  <c r="AD45" i="7"/>
  <c r="AK51" i="7"/>
  <c r="U53" i="7"/>
  <c r="W54" i="7"/>
  <c r="Q56" i="7"/>
  <c r="Q59" i="7" s="1"/>
  <c r="AF59" i="7"/>
  <c r="S60" i="7"/>
  <c r="L63" i="7"/>
  <c r="AC67" i="7"/>
  <c r="S70" i="7"/>
  <c r="AF107" i="7"/>
  <c r="Y49" i="8"/>
  <c r="AD49" i="8"/>
  <c r="AA49" i="8"/>
  <c r="W49" i="8"/>
  <c r="S49" i="8"/>
  <c r="O49" i="8"/>
  <c r="AB77" i="8"/>
  <c r="AH77" i="8" s="1"/>
  <c r="AD77" i="8"/>
  <c r="Y77" i="8"/>
  <c r="W77" i="8"/>
  <c r="Q77" i="8"/>
  <c r="O77" i="8"/>
  <c r="AB30" i="10"/>
  <c r="AH30" i="10" s="1"/>
  <c r="M31" i="10"/>
  <c r="U30" i="10"/>
  <c r="AB85" i="10"/>
  <c r="AH85" i="10" s="1"/>
  <c r="S85" i="10"/>
  <c r="Q85" i="10"/>
  <c r="O85" i="10"/>
  <c r="AD85" i="10"/>
  <c r="AA85" i="10"/>
  <c r="Y85" i="10"/>
  <c r="W85" i="10"/>
  <c r="W89" i="7"/>
  <c r="AD100" i="7"/>
  <c r="AD105" i="7"/>
  <c r="AA122" i="7"/>
  <c r="AA6" i="8"/>
  <c r="AA7" i="8" s="1"/>
  <c r="AG7" i="8" s="1"/>
  <c r="AA9" i="8"/>
  <c r="AA12" i="8"/>
  <c r="AA15" i="8" s="1"/>
  <c r="AG15" i="8" s="1"/>
  <c r="AF31" i="8"/>
  <c r="AD44" i="8"/>
  <c r="AF75" i="8"/>
  <c r="M87" i="8"/>
  <c r="AL99" i="8"/>
  <c r="AB114" i="8"/>
  <c r="AH114" i="8" s="1"/>
  <c r="Q114" i="8"/>
  <c r="O114" i="8"/>
  <c r="AD114" i="8"/>
  <c r="AA114" i="8"/>
  <c r="AD125" i="8"/>
  <c r="U125" i="8"/>
  <c r="AB64" i="10"/>
  <c r="AH64" i="10" s="1"/>
  <c r="AA64" i="10"/>
  <c r="S64" i="10"/>
  <c r="AB72" i="10"/>
  <c r="AH72" i="10" s="1"/>
  <c r="AD72" i="10"/>
  <c r="AA72" i="10"/>
  <c r="Y72" i="10"/>
  <c r="S72" i="10"/>
  <c r="Q72" i="10"/>
  <c r="M79" i="10"/>
  <c r="R79" i="10" s="1"/>
  <c r="AA76" i="10"/>
  <c r="AB113" i="10"/>
  <c r="AH113" i="10" s="1"/>
  <c r="W113" i="10"/>
  <c r="Q113" i="10"/>
  <c r="O113" i="10"/>
  <c r="AB26" i="15"/>
  <c r="AH26" i="15" s="1"/>
  <c r="W26" i="15"/>
  <c r="S26" i="15"/>
  <c r="Q26" i="15"/>
  <c r="AA26" i="15"/>
  <c r="Y26" i="15"/>
  <c r="AB114" i="15"/>
  <c r="AH114" i="15" s="1"/>
  <c r="AD114" i="15"/>
  <c r="AA114" i="15"/>
  <c r="Y114" i="15"/>
  <c r="S114" i="15"/>
  <c r="Q114" i="15"/>
  <c r="W114" i="15"/>
  <c r="AE31" i="11"/>
  <c r="AC31" i="11"/>
  <c r="AK31" i="11"/>
  <c r="AB26" i="12"/>
  <c r="AH26" i="12" s="1"/>
  <c r="U26" i="12"/>
  <c r="AL119" i="7"/>
  <c r="AD122" i="7"/>
  <c r="AF7" i="8"/>
  <c r="AD6" i="8"/>
  <c r="AL11" i="8"/>
  <c r="AD9" i="8"/>
  <c r="AD12" i="8"/>
  <c r="AF19" i="8"/>
  <c r="AF35" i="8"/>
  <c r="Q56" i="8"/>
  <c r="AC59" i="8"/>
  <c r="AF67" i="8"/>
  <c r="O78" i="8"/>
  <c r="AL83" i="8"/>
  <c r="O84" i="8"/>
  <c r="AF95" i="8"/>
  <c r="O96" i="8"/>
  <c r="S114" i="8"/>
  <c r="AL119" i="8"/>
  <c r="AB24" i="10"/>
  <c r="AH24" i="10" s="1"/>
  <c r="Y24" i="10"/>
  <c r="Q24" i="10"/>
  <c r="AL59" i="10"/>
  <c r="AB61" i="10"/>
  <c r="AH61" i="10" s="1"/>
  <c r="AA61" i="10"/>
  <c r="S61" i="10"/>
  <c r="O72" i="10"/>
  <c r="S76" i="10"/>
  <c r="Y113" i="10"/>
  <c r="O26" i="15"/>
  <c r="O27" i="15" s="1"/>
  <c r="AD80" i="15"/>
  <c r="W80" i="15"/>
  <c r="U80" i="15"/>
  <c r="O114" i="15"/>
  <c r="L31" i="11"/>
  <c r="M119" i="7"/>
  <c r="Q26" i="8"/>
  <c r="AF39" i="8"/>
  <c r="O44" i="8"/>
  <c r="Y56" i="8"/>
  <c r="L63" i="8"/>
  <c r="AL71" i="8"/>
  <c r="Q78" i="8"/>
  <c r="Q84" i="8"/>
  <c r="AL87" i="8"/>
  <c r="AL95" i="8"/>
  <c r="Q96" i="8"/>
  <c r="O97" i="8"/>
  <c r="W114" i="8"/>
  <c r="AB22" i="10"/>
  <c r="AH22" i="10" s="1"/>
  <c r="AD22" i="10"/>
  <c r="W22" i="10"/>
  <c r="S22" i="10"/>
  <c r="AB36" i="10"/>
  <c r="AH36" i="10" s="1"/>
  <c r="U36" i="10"/>
  <c r="AD57" i="10"/>
  <c r="AA57" i="10"/>
  <c r="S57" i="10"/>
  <c r="Q57" i="10"/>
  <c r="W72" i="10"/>
  <c r="AE75" i="10"/>
  <c r="AK75" i="10"/>
  <c r="AC75" i="10"/>
  <c r="AB82" i="10"/>
  <c r="AH82" i="10" s="1"/>
  <c r="AD82" i="10"/>
  <c r="AA82" i="10"/>
  <c r="Y82" i="10"/>
  <c r="S82" i="10"/>
  <c r="Q82" i="10"/>
  <c r="AD113" i="10"/>
  <c r="AL11" i="15"/>
  <c r="AD26" i="15"/>
  <c r="AL31" i="15"/>
  <c r="AL127" i="12"/>
  <c r="U81" i="7"/>
  <c r="AA86" i="7"/>
  <c r="AL91" i="7"/>
  <c r="AD89" i="7"/>
  <c r="W104" i="7"/>
  <c r="Q105" i="7"/>
  <c r="AL115" i="7"/>
  <c r="AD113" i="7"/>
  <c r="AD115" i="7" s="1"/>
  <c r="L115" i="7"/>
  <c r="Q116" i="7"/>
  <c r="S117" i="7"/>
  <c r="S119" i="7" s="1"/>
  <c r="AC119" i="7"/>
  <c r="AF123" i="7"/>
  <c r="O122" i="7"/>
  <c r="S125" i="7"/>
  <c r="M7" i="8"/>
  <c r="AL7" i="8"/>
  <c r="O6" i="8"/>
  <c r="O9" i="8"/>
  <c r="O12" i="8"/>
  <c r="AL19" i="8"/>
  <c r="AL23" i="8"/>
  <c r="S22" i="8"/>
  <c r="AF27" i="8"/>
  <c r="S26" i="8"/>
  <c r="S28" i="8"/>
  <c r="AL35" i="8"/>
  <c r="Q38" i="8"/>
  <c r="AA43" i="8"/>
  <c r="AG43" i="8" s="1"/>
  <c r="Q42" i="8"/>
  <c r="Q44" i="8"/>
  <c r="AL47" i="8"/>
  <c r="AD54" i="8"/>
  <c r="L55" i="8"/>
  <c r="AF59" i="8"/>
  <c r="AK59" i="8"/>
  <c r="AC63" i="8"/>
  <c r="AL67" i="8"/>
  <c r="O68" i="8"/>
  <c r="Q70" i="8"/>
  <c r="S78" i="8"/>
  <c r="O81" i="8"/>
  <c r="S84" i="8"/>
  <c r="AF91" i="8"/>
  <c r="L95" i="8"/>
  <c r="W96" i="8"/>
  <c r="Q97" i="8"/>
  <c r="AD100" i="8"/>
  <c r="W100" i="8"/>
  <c r="AL103" i="8"/>
  <c r="AD110" i="8"/>
  <c r="U110" i="8"/>
  <c r="U111" i="8" s="1"/>
  <c r="Y114" i="8"/>
  <c r="O22" i="10"/>
  <c r="AE23" i="10"/>
  <c r="AC23" i="10"/>
  <c r="L23" i="10"/>
  <c r="AF47" i="10"/>
  <c r="AL51" i="10"/>
  <c r="Y57" i="10"/>
  <c r="AB60" i="10"/>
  <c r="AH60" i="10" s="1"/>
  <c r="AA60" i="10"/>
  <c r="Y60" i="10"/>
  <c r="W60" i="10"/>
  <c r="Q60" i="10"/>
  <c r="O60" i="10"/>
  <c r="U70" i="10"/>
  <c r="AA70" i="10"/>
  <c r="S70" i="10"/>
  <c r="Q70" i="10"/>
  <c r="L75" i="10"/>
  <c r="O82" i="10"/>
  <c r="AB96" i="10"/>
  <c r="AH96" i="10" s="1"/>
  <c r="AA96" i="10"/>
  <c r="S96" i="10"/>
  <c r="AA108" i="10"/>
  <c r="U108" i="10"/>
  <c r="W112" i="10"/>
  <c r="U112" i="10"/>
  <c r="O112" i="10"/>
  <c r="AL23" i="15"/>
  <c r="AB29" i="15"/>
  <c r="AH29" i="15" s="1"/>
  <c r="Y29" i="15"/>
  <c r="W29" i="15"/>
  <c r="S29" i="15"/>
  <c r="AD29" i="15"/>
  <c r="Q29" i="15"/>
  <c r="O29" i="15"/>
  <c r="AA45" i="15"/>
  <c r="U45" i="15"/>
  <c r="S45" i="15"/>
  <c r="S47" i="15" s="1"/>
  <c r="M47" i="15"/>
  <c r="AD45" i="15"/>
  <c r="AB45" i="15"/>
  <c r="AH45" i="15" s="1"/>
  <c r="O45" i="15"/>
  <c r="AB104" i="15"/>
  <c r="AH104" i="15" s="1"/>
  <c r="S104" i="15"/>
  <c r="AE95" i="11"/>
  <c r="AK95" i="11"/>
  <c r="AC95" i="11"/>
  <c r="L95" i="11"/>
  <c r="AB54" i="12"/>
  <c r="AH54" i="12" s="1"/>
  <c r="AD54" i="12"/>
  <c r="AA54" i="12"/>
  <c r="Y54" i="12"/>
  <c r="W54" i="12"/>
  <c r="W55" i="12" s="1"/>
  <c r="S54" i="12"/>
  <c r="Q54" i="12"/>
  <c r="O54" i="12"/>
  <c r="W81" i="7"/>
  <c r="Y104" i="7"/>
  <c r="S105" i="7"/>
  <c r="S116" i="7"/>
  <c r="AA117" i="7"/>
  <c r="AA119" i="7" s="1"/>
  <c r="AG119" i="7" s="1"/>
  <c r="Q122" i="7"/>
  <c r="AL123" i="7"/>
  <c r="W125" i="7"/>
  <c r="Q6" i="8"/>
  <c r="Q9" i="8"/>
  <c r="Q12" i="8"/>
  <c r="AL15" i="8"/>
  <c r="W22" i="8"/>
  <c r="Y26" i="8"/>
  <c r="W28" i="8"/>
  <c r="AK35" i="8"/>
  <c r="AL39" i="8"/>
  <c r="S38" i="8"/>
  <c r="AF43" i="8"/>
  <c r="S42" i="8"/>
  <c r="S44" i="8"/>
  <c r="S47" i="8" s="1"/>
  <c r="S68" i="8"/>
  <c r="S70" i="8"/>
  <c r="AF79" i="8"/>
  <c r="W78" i="8"/>
  <c r="Q81" i="8"/>
  <c r="W84" i="8"/>
  <c r="L87" i="8"/>
  <c r="O93" i="8"/>
  <c r="Y96" i="8"/>
  <c r="S97" i="8"/>
  <c r="L99" i="8"/>
  <c r="O100" i="8"/>
  <c r="U127" i="8"/>
  <c r="AB13" i="10"/>
  <c r="AH13" i="10" s="1"/>
  <c r="U13" i="10"/>
  <c r="AL23" i="10"/>
  <c r="AA22" i="10"/>
  <c r="AL31" i="10"/>
  <c r="M59" i="10"/>
  <c r="X59" i="10" s="1"/>
  <c r="AD56" i="10"/>
  <c r="W56" i="10"/>
  <c r="Q56" i="10"/>
  <c r="S60" i="10"/>
  <c r="AE63" i="10"/>
  <c r="AK63" i="10"/>
  <c r="AC63" i="10"/>
  <c r="L63" i="10"/>
  <c r="AL71" i="10"/>
  <c r="AB70" i="10"/>
  <c r="AH70" i="10" s="1"/>
  <c r="L71" i="10"/>
  <c r="W82" i="10"/>
  <c r="O96" i="10"/>
  <c r="O99" i="10" s="1"/>
  <c r="AA102" i="10"/>
  <c r="Y102" i="10"/>
  <c r="Q102" i="10"/>
  <c r="S108" i="10"/>
  <c r="AD112" i="10"/>
  <c r="AD115" i="10" s="1"/>
  <c r="AB16" i="15"/>
  <c r="AH16" i="15" s="1"/>
  <c r="W16" i="15"/>
  <c r="S16" i="15"/>
  <c r="Q16" i="15"/>
  <c r="O16" i="15"/>
  <c r="AD16" i="15"/>
  <c r="AA29" i="15"/>
  <c r="AB94" i="15"/>
  <c r="AH94" i="15" s="1"/>
  <c r="AA94" i="15"/>
  <c r="Y94" i="15"/>
  <c r="W94" i="15"/>
  <c r="Q94" i="15"/>
  <c r="O94" i="15"/>
  <c r="AD94" i="15"/>
  <c r="S94" i="15"/>
  <c r="AD104" i="15"/>
  <c r="AD115" i="15"/>
  <c r="AL31" i="11"/>
  <c r="AL79" i="7"/>
  <c r="O89" i="7"/>
  <c r="L95" i="7"/>
  <c r="O97" i="7"/>
  <c r="O101" i="7"/>
  <c r="O103" i="7" s="1"/>
  <c r="AD104" i="7"/>
  <c r="W105" i="7"/>
  <c r="O113" i="7"/>
  <c r="Y116" i="7"/>
  <c r="AK119" i="7"/>
  <c r="S122" i="7"/>
  <c r="AF127" i="7"/>
  <c r="Y125" i="7"/>
  <c r="S126" i="7"/>
  <c r="S4" i="8"/>
  <c r="Q5" i="8"/>
  <c r="S6" i="8"/>
  <c r="S9" i="8"/>
  <c r="S12" i="8"/>
  <c r="S15" i="8" s="1"/>
  <c r="Q16" i="8"/>
  <c r="S17" i="8"/>
  <c r="Y22" i="8"/>
  <c r="AL27" i="8"/>
  <c r="AA26" i="8"/>
  <c r="Y28" i="8"/>
  <c r="Y31" i="8" s="1"/>
  <c r="S29" i="8"/>
  <c r="AA30" i="8"/>
  <c r="AA31" i="8" s="1"/>
  <c r="AG31" i="8" s="1"/>
  <c r="L31" i="8"/>
  <c r="Q32" i="8"/>
  <c r="S33" i="8"/>
  <c r="W38" i="8"/>
  <c r="Y42" i="8"/>
  <c r="Q45" i="8"/>
  <c r="S46" i="8"/>
  <c r="M55" i="8"/>
  <c r="AL55" i="8"/>
  <c r="O54" i="8"/>
  <c r="AL59" i="8"/>
  <c r="O65" i="8"/>
  <c r="W68" i="8"/>
  <c r="Y69" i="8"/>
  <c r="W70" i="8"/>
  <c r="Q73" i="8"/>
  <c r="Y78" i="8"/>
  <c r="Q80" i="8"/>
  <c r="S81" i="8"/>
  <c r="Y84" i="8"/>
  <c r="AC87" i="8"/>
  <c r="AL91" i="8"/>
  <c r="O92" i="8"/>
  <c r="Q93" i="8"/>
  <c r="O94" i="8"/>
  <c r="AD96" i="8"/>
  <c r="W97" i="8"/>
  <c r="AC99" i="8"/>
  <c r="Q100" i="8"/>
  <c r="Y106" i="8"/>
  <c r="Y107" i="8" s="1"/>
  <c r="AA106" i="8"/>
  <c r="AE107" i="8"/>
  <c r="AK107" i="8"/>
  <c r="AC107" i="8"/>
  <c r="L107" i="8"/>
  <c r="L127" i="8"/>
  <c r="AK127" i="8"/>
  <c r="AB42" i="10"/>
  <c r="AH42" i="10" s="1"/>
  <c r="AA42" i="10"/>
  <c r="Q42" i="10"/>
  <c r="O42" i="10"/>
  <c r="AK43" i="10"/>
  <c r="L43" i="10"/>
  <c r="O56" i="10"/>
  <c r="AD60" i="10"/>
  <c r="AB69" i="10"/>
  <c r="AH69" i="10" s="1"/>
  <c r="AA69" i="10"/>
  <c r="Y69" i="10"/>
  <c r="W69" i="10"/>
  <c r="Q69" i="10"/>
  <c r="O69" i="10"/>
  <c r="AF99" i="10"/>
  <c r="AF119" i="10"/>
  <c r="Y16" i="15"/>
  <c r="AC127" i="15"/>
  <c r="AK127" i="15"/>
  <c r="Y105" i="8"/>
  <c r="U11" i="10"/>
  <c r="S14" i="10"/>
  <c r="S17" i="10"/>
  <c r="S20" i="10"/>
  <c r="AL43" i="10"/>
  <c r="AL75" i="10"/>
  <c r="W81" i="10"/>
  <c r="S88" i="10"/>
  <c r="M95" i="10"/>
  <c r="AD104" i="10"/>
  <c r="AA106" i="10"/>
  <c r="AF115" i="10"/>
  <c r="S117" i="10"/>
  <c r="AD120" i="10"/>
  <c r="S6" i="15"/>
  <c r="AF15" i="15"/>
  <c r="AB25" i="15"/>
  <c r="AH25" i="15" s="1"/>
  <c r="AD25" i="15"/>
  <c r="Y25" i="15"/>
  <c r="W25" i="15"/>
  <c r="AB28" i="15"/>
  <c r="AH28" i="15" s="1"/>
  <c r="AD28" i="15"/>
  <c r="Y28" i="15"/>
  <c r="AD77" i="15"/>
  <c r="W77" i="15"/>
  <c r="U77" i="15"/>
  <c r="AB82" i="15"/>
  <c r="AH82" i="15" s="1"/>
  <c r="AA82" i="15"/>
  <c r="S82" i="15"/>
  <c r="Q82" i="15"/>
  <c r="U88" i="15"/>
  <c r="U91" i="15" s="1"/>
  <c r="S88" i="15"/>
  <c r="M91" i="15"/>
  <c r="Q88" i="15"/>
  <c r="L103" i="15"/>
  <c r="AK103" i="15"/>
  <c r="AC103" i="15"/>
  <c r="AB22" i="11"/>
  <c r="AH22" i="11" s="1"/>
  <c r="S22" i="11"/>
  <c r="Q22" i="11"/>
  <c r="O22" i="11"/>
  <c r="AD22" i="11"/>
  <c r="AA22" i="11"/>
  <c r="Y72" i="12"/>
  <c r="U72" i="12"/>
  <c r="AA105" i="8"/>
  <c r="AF111" i="8"/>
  <c r="AA117" i="8"/>
  <c r="AA120" i="8"/>
  <c r="AF7" i="10"/>
  <c r="O6" i="10"/>
  <c r="AF11" i="10"/>
  <c r="Q10" i="10"/>
  <c r="W14" i="10"/>
  <c r="M19" i="10"/>
  <c r="W17" i="10"/>
  <c r="Q18" i="10"/>
  <c r="W20" i="10"/>
  <c r="Q21" i="10"/>
  <c r="O25" i="10"/>
  <c r="AA29" i="10"/>
  <c r="W32" i="10"/>
  <c r="U33" i="10"/>
  <c r="AF39" i="10"/>
  <c r="M43" i="10"/>
  <c r="M47" i="10"/>
  <c r="AC47" i="10"/>
  <c r="AF51" i="10"/>
  <c r="AD50" i="10"/>
  <c r="W53" i="10"/>
  <c r="Q54" i="10"/>
  <c r="L59" i="10"/>
  <c r="AL63" i="10"/>
  <c r="AF79" i="10"/>
  <c r="Y81" i="10"/>
  <c r="AL87" i="10"/>
  <c r="W88" i="10"/>
  <c r="S89" i="10"/>
  <c r="AL99" i="10"/>
  <c r="P107" i="10"/>
  <c r="AL115" i="10"/>
  <c r="W117" i="10"/>
  <c r="AF123" i="10"/>
  <c r="AD5" i="15"/>
  <c r="W6" i="15"/>
  <c r="AF19" i="15"/>
  <c r="O18" i="15"/>
  <c r="O25" i="15"/>
  <c r="O28" i="15"/>
  <c r="U82" i="15"/>
  <c r="AA88" i="15"/>
  <c r="AD101" i="15"/>
  <c r="AB101" i="15"/>
  <c r="AH101" i="15" s="1"/>
  <c r="AA101" i="15"/>
  <c r="S101" i="15"/>
  <c r="O101" i="15"/>
  <c r="M103" i="15"/>
  <c r="AB106" i="15"/>
  <c r="AH106" i="15" s="1"/>
  <c r="AD106" i="15"/>
  <c r="AA106" i="15"/>
  <c r="Y106" i="15"/>
  <c r="S106" i="15"/>
  <c r="Q106" i="15"/>
  <c r="AB117" i="15"/>
  <c r="AH117" i="15" s="1"/>
  <c r="S117" i="15"/>
  <c r="Q117" i="15"/>
  <c r="O117" i="15"/>
  <c r="AD117" i="15"/>
  <c r="AA117" i="15"/>
  <c r="AB120" i="15"/>
  <c r="AH120" i="15" s="1"/>
  <c r="S120" i="15"/>
  <c r="Q120" i="15"/>
  <c r="O120" i="15"/>
  <c r="AD120" i="15"/>
  <c r="AA120" i="15"/>
  <c r="W22" i="11"/>
  <c r="AF123" i="8"/>
  <c r="AC123" i="8"/>
  <c r="AD6" i="10"/>
  <c r="AA14" i="10"/>
  <c r="AA17" i="10"/>
  <c r="AA20" i="10"/>
  <c r="AF23" i="10"/>
  <c r="W25" i="10"/>
  <c r="AA32" i="10"/>
  <c r="S40" i="10"/>
  <c r="AK47" i="10"/>
  <c r="AL67" i="10"/>
  <c r="AA73" i="10"/>
  <c r="Q78" i="10"/>
  <c r="Q84" i="10"/>
  <c r="AA88" i="10"/>
  <c r="Q98" i="10"/>
  <c r="AF103" i="10"/>
  <c r="AL107" i="10"/>
  <c r="Q110" i="10"/>
  <c r="AA117" i="10"/>
  <c r="AC119" i="10"/>
  <c r="Q120" i="10"/>
  <c r="AL7" i="15"/>
  <c r="AA6" i="15"/>
  <c r="W18" i="15"/>
  <c r="W24" i="15"/>
  <c r="W27" i="15" s="1"/>
  <c r="AD24" i="15"/>
  <c r="AD27" i="15" s="1"/>
  <c r="U24" i="15"/>
  <c r="W28" i="15"/>
  <c r="AF39" i="15"/>
  <c r="AB38" i="15"/>
  <c r="AH38" i="15" s="1"/>
  <c r="W38" i="15"/>
  <c r="Q38" i="15"/>
  <c r="O38" i="15"/>
  <c r="AD48" i="15"/>
  <c r="W48" i="15"/>
  <c r="U48" i="15"/>
  <c r="AD62" i="15"/>
  <c r="AB62" i="15"/>
  <c r="AH62" i="15" s="1"/>
  <c r="U62" i="15"/>
  <c r="U63" i="15" s="1"/>
  <c r="Q62" i="15"/>
  <c r="U73" i="15"/>
  <c r="S73" i="15"/>
  <c r="O73" i="15"/>
  <c r="AD73" i="15"/>
  <c r="AB100" i="15"/>
  <c r="AH100" i="15" s="1"/>
  <c r="U100" i="15"/>
  <c r="U103" i="15" s="1"/>
  <c r="S100" i="15"/>
  <c r="W105" i="15"/>
  <c r="U105" i="15"/>
  <c r="W106" i="15"/>
  <c r="Y117" i="15"/>
  <c r="L119" i="15"/>
  <c r="AE119" i="15"/>
  <c r="AC119" i="15"/>
  <c r="AB86" i="11"/>
  <c r="AH86" i="11" s="1"/>
  <c r="AA86" i="11"/>
  <c r="Y86" i="11"/>
  <c r="W86" i="11"/>
  <c r="S86" i="11"/>
  <c r="Q86" i="11"/>
  <c r="O86" i="11"/>
  <c r="AB109" i="11"/>
  <c r="AH109" i="11" s="1"/>
  <c r="AA109" i="11"/>
  <c r="Y109" i="11"/>
  <c r="W109" i="11"/>
  <c r="S109" i="11"/>
  <c r="Q109" i="11"/>
  <c r="O109" i="11"/>
  <c r="AD109" i="11"/>
  <c r="AB50" i="12"/>
  <c r="AH50" i="12" s="1"/>
  <c r="AD50" i="12"/>
  <c r="AA50" i="12"/>
  <c r="Y50" i="12"/>
  <c r="W50" i="12"/>
  <c r="S50" i="12"/>
  <c r="Q50" i="12"/>
  <c r="O50" i="12"/>
  <c r="O105" i="8"/>
  <c r="AE111" i="8"/>
  <c r="O117" i="8"/>
  <c r="AF127" i="8"/>
  <c r="AL127" i="8"/>
  <c r="M7" i="10"/>
  <c r="AD14" i="10"/>
  <c r="L15" i="10"/>
  <c r="AL19" i="10"/>
  <c r="AD17" i="10"/>
  <c r="AD20" i="10"/>
  <c r="AA25" i="10"/>
  <c r="AD32" i="10"/>
  <c r="W40" i="10"/>
  <c r="AF43" i="10"/>
  <c r="Q44" i="10"/>
  <c r="W45" i="10"/>
  <c r="O50" i="10"/>
  <c r="AD53" i="10"/>
  <c r="AF59" i="10"/>
  <c r="O66" i="10"/>
  <c r="W78" i="10"/>
  <c r="AL83" i="10"/>
  <c r="W84" i="10"/>
  <c r="AD88" i="10"/>
  <c r="S98" i="10"/>
  <c r="O106" i="10"/>
  <c r="O107" i="10" s="1"/>
  <c r="W110" i="10"/>
  <c r="AL119" i="10"/>
  <c r="AD117" i="10"/>
  <c r="S120" i="10"/>
  <c r="AD6" i="15"/>
  <c r="AB22" i="15"/>
  <c r="AH22" i="15" s="1"/>
  <c r="AD22" i="15"/>
  <c r="Y22" i="15"/>
  <c r="Y38" i="15"/>
  <c r="AF51" i="15"/>
  <c r="AB50" i="15"/>
  <c r="AH50" i="15" s="1"/>
  <c r="AD50" i="15"/>
  <c r="AA50" i="15"/>
  <c r="Y50" i="15"/>
  <c r="S50" i="15"/>
  <c r="Q50" i="15"/>
  <c r="O62" i="15"/>
  <c r="AA73" i="15"/>
  <c r="Q100" i="15"/>
  <c r="Q105" i="15"/>
  <c r="AB124" i="15"/>
  <c r="AH124" i="15" s="1"/>
  <c r="M127" i="15"/>
  <c r="AA124" i="15"/>
  <c r="S124" i="15"/>
  <c r="Q124" i="15"/>
  <c r="AD86" i="11"/>
  <c r="AB40" i="12"/>
  <c r="AH40" i="12" s="1"/>
  <c r="AA40" i="12"/>
  <c r="Y40" i="12"/>
  <c r="W40" i="12"/>
  <c r="S40" i="12"/>
  <c r="Q40" i="12"/>
  <c r="O40" i="12"/>
  <c r="AD40" i="12"/>
  <c r="AE71" i="12"/>
  <c r="AK71" i="12"/>
  <c r="AC71" i="12"/>
  <c r="L71" i="12"/>
  <c r="AF27" i="10"/>
  <c r="AF35" i="10"/>
  <c r="AL35" i="10"/>
  <c r="O37" i="10"/>
  <c r="AD40" i="10"/>
  <c r="Y44" i="10"/>
  <c r="AA45" i="10"/>
  <c r="Q50" i="10"/>
  <c r="Y78" i="10"/>
  <c r="Y87" i="10"/>
  <c r="AF91" i="10"/>
  <c r="W98" i="10"/>
  <c r="AD38" i="15"/>
  <c r="AE39" i="15"/>
  <c r="AE43" i="15"/>
  <c r="AK43" i="15"/>
  <c r="L43" i="15"/>
  <c r="O50" i="15"/>
  <c r="Y62" i="15"/>
  <c r="AB66" i="15"/>
  <c r="AH66" i="15" s="1"/>
  <c r="AD66" i="15"/>
  <c r="AA66" i="15"/>
  <c r="Y66" i="15"/>
  <c r="S66" i="15"/>
  <c r="Q66" i="15"/>
  <c r="AB73" i="15"/>
  <c r="AH73" i="15" s="1"/>
  <c r="M75" i="15"/>
  <c r="AF79" i="15"/>
  <c r="AL95" i="15"/>
  <c r="AB97" i="15"/>
  <c r="AH97" i="15" s="1"/>
  <c r="S97" i="15"/>
  <c r="Q97" i="15"/>
  <c r="O97" i="15"/>
  <c r="AD97" i="15"/>
  <c r="AA97" i="15"/>
  <c r="AA100" i="15"/>
  <c r="AD105" i="15"/>
  <c r="U109" i="15"/>
  <c r="S109" i="15"/>
  <c r="O109" i="15"/>
  <c r="AD109" i="15"/>
  <c r="AF11" i="11"/>
  <c r="AE15" i="11"/>
  <c r="AK15" i="11"/>
  <c r="AC15" i="11"/>
  <c r="L15" i="11"/>
  <c r="AF23" i="11"/>
  <c r="AB28" i="11"/>
  <c r="AH28" i="11" s="1"/>
  <c r="Y28" i="11"/>
  <c r="W28" i="11"/>
  <c r="S28" i="11"/>
  <c r="Q28" i="11"/>
  <c r="O28" i="11"/>
  <c r="AA77" i="11"/>
  <c r="U77" i="11"/>
  <c r="S77" i="11"/>
  <c r="AB5" i="12"/>
  <c r="AH5" i="12" s="1"/>
  <c r="AA5" i="12"/>
  <c r="Y5" i="12"/>
  <c r="W5" i="12"/>
  <c r="S5" i="12"/>
  <c r="Q5" i="12"/>
  <c r="O5" i="12"/>
  <c r="AD5" i="12"/>
  <c r="AL43" i="15"/>
  <c r="AD53" i="15"/>
  <c r="AD68" i="15"/>
  <c r="Y74" i="15"/>
  <c r="AL79" i="15"/>
  <c r="AD78" i="15"/>
  <c r="AD79" i="15" s="1"/>
  <c r="AF91" i="15"/>
  <c r="AB89" i="15"/>
  <c r="AH89" i="15" s="1"/>
  <c r="AL103" i="15"/>
  <c r="Y110" i="15"/>
  <c r="AL127" i="15"/>
  <c r="AD6" i="11"/>
  <c r="AD9" i="11"/>
  <c r="AD12" i="11"/>
  <c r="AB44" i="11"/>
  <c r="AH44" i="11" s="1"/>
  <c r="AA44" i="11"/>
  <c r="AA47" i="11" s="1"/>
  <c r="AG47" i="11" s="1"/>
  <c r="Y44" i="11"/>
  <c r="S44" i="11"/>
  <c r="Q44" i="11"/>
  <c r="O44" i="11"/>
  <c r="AA90" i="11"/>
  <c r="U90" i="11"/>
  <c r="AB112" i="11"/>
  <c r="AH112" i="11" s="1"/>
  <c r="AA112" i="11"/>
  <c r="Y112" i="11"/>
  <c r="W112" i="11"/>
  <c r="S112" i="11"/>
  <c r="Q112" i="11"/>
  <c r="O112" i="11"/>
  <c r="AK75" i="15"/>
  <c r="AL119" i="15"/>
  <c r="AB85" i="11"/>
  <c r="AH85" i="11" s="1"/>
  <c r="AD85" i="11"/>
  <c r="Y85" i="11"/>
  <c r="W85" i="11"/>
  <c r="Q85" i="11"/>
  <c r="AD126" i="11"/>
  <c r="AA126" i="11"/>
  <c r="Y126" i="11"/>
  <c r="S126" i="11"/>
  <c r="AB24" i="12"/>
  <c r="AH24" i="12" s="1"/>
  <c r="AD24" i="12"/>
  <c r="AA24" i="12"/>
  <c r="Y24" i="12"/>
  <c r="W24" i="12"/>
  <c r="S24" i="12"/>
  <c r="Q24" i="12"/>
  <c r="AD42" i="12"/>
  <c r="U42" i="12"/>
  <c r="AA88" i="12"/>
  <c r="U88" i="12"/>
  <c r="S88" i="12"/>
  <c r="AL95" i="12"/>
  <c r="U44" i="15"/>
  <c r="U47" i="15" s="1"/>
  <c r="Q53" i="15"/>
  <c r="AF67" i="15"/>
  <c r="Q68" i="15"/>
  <c r="AC71" i="15"/>
  <c r="S72" i="15"/>
  <c r="Q78" i="15"/>
  <c r="AD81" i="15"/>
  <c r="AD83" i="15" s="1"/>
  <c r="AC87" i="15"/>
  <c r="Q102" i="15"/>
  <c r="AF107" i="15"/>
  <c r="S108" i="15"/>
  <c r="AC111" i="15"/>
  <c r="U112" i="15"/>
  <c r="AF115" i="15"/>
  <c r="W125" i="15"/>
  <c r="U126" i="15"/>
  <c r="Q6" i="11"/>
  <c r="Q9" i="11"/>
  <c r="Q12" i="11"/>
  <c r="AF67" i="11"/>
  <c r="AE79" i="11"/>
  <c r="AK79" i="11"/>
  <c r="AC79" i="11"/>
  <c r="L79" i="11"/>
  <c r="L119" i="11"/>
  <c r="AK119" i="11"/>
  <c r="AC119" i="11"/>
  <c r="Y9" i="12"/>
  <c r="AA9" i="12"/>
  <c r="AB18" i="12"/>
  <c r="AH18" i="12" s="1"/>
  <c r="AD18" i="12"/>
  <c r="AA18" i="12"/>
  <c r="Y18" i="12"/>
  <c r="W18" i="12"/>
  <c r="S18" i="12"/>
  <c r="Q18" i="12"/>
  <c r="AE87" i="12"/>
  <c r="AK87" i="12"/>
  <c r="AC87" i="12"/>
  <c r="AD126" i="12"/>
  <c r="W126" i="12"/>
  <c r="U126" i="12"/>
  <c r="Q126" i="12"/>
  <c r="L31" i="15"/>
  <c r="AF35" i="15"/>
  <c r="L35" i="15"/>
  <c r="O37" i="15"/>
  <c r="AA44" i="15"/>
  <c r="AC47" i="15"/>
  <c r="S53" i="15"/>
  <c r="M63" i="15"/>
  <c r="S68" i="15"/>
  <c r="U72" i="15"/>
  <c r="U75" i="15" s="1"/>
  <c r="S78" i="15"/>
  <c r="W84" i="15"/>
  <c r="U85" i="15"/>
  <c r="O89" i="15"/>
  <c r="AL91" i="15"/>
  <c r="U96" i="15"/>
  <c r="AF103" i="15"/>
  <c r="U102" i="15"/>
  <c r="U108" i="15"/>
  <c r="U111" i="15" s="1"/>
  <c r="AE111" i="15"/>
  <c r="W112" i="15"/>
  <c r="AL123" i="15"/>
  <c r="AA125" i="15"/>
  <c r="S6" i="11"/>
  <c r="S9" i="11"/>
  <c r="S12" i="11"/>
  <c r="U18" i="11"/>
  <c r="U19" i="11" s="1"/>
  <c r="U35" i="11"/>
  <c r="AL43" i="11"/>
  <c r="U78" i="11"/>
  <c r="W87" i="11"/>
  <c r="S9" i="12"/>
  <c r="AB14" i="12"/>
  <c r="AH14" i="12" s="1"/>
  <c r="AD14" i="12"/>
  <c r="Y14" i="12"/>
  <c r="W14" i="12"/>
  <c r="Q14" i="12"/>
  <c r="O14" i="12"/>
  <c r="O18" i="12"/>
  <c r="AE23" i="12"/>
  <c r="AK23" i="12"/>
  <c r="AC23" i="12"/>
  <c r="L87" i="12"/>
  <c r="AL119" i="12"/>
  <c r="L19" i="15"/>
  <c r="AC31" i="15"/>
  <c r="O32" i="15"/>
  <c r="AC35" i="15"/>
  <c r="U37" i="15"/>
  <c r="AE47" i="15"/>
  <c r="W53" i="15"/>
  <c r="AF59" i="15"/>
  <c r="AC59" i="15"/>
  <c r="AL63" i="15"/>
  <c r="W68" i="15"/>
  <c r="U76" i="15"/>
  <c r="W78" i="15"/>
  <c r="O81" i="15"/>
  <c r="AF83" i="15"/>
  <c r="Y84" i="15"/>
  <c r="AL107" i="15"/>
  <c r="AD125" i="15"/>
  <c r="W6" i="11"/>
  <c r="W9" i="11"/>
  <c r="W12" i="11"/>
  <c r="AE19" i="11"/>
  <c r="AF35" i="11"/>
  <c r="L35" i="11"/>
  <c r="AE35" i="11"/>
  <c r="AL39" i="11"/>
  <c r="Y70" i="11"/>
  <c r="U70" i="11"/>
  <c r="S70" i="11"/>
  <c r="AB4" i="12"/>
  <c r="AH4" i="12" s="1"/>
  <c r="AD4" i="12"/>
  <c r="Y4" i="12"/>
  <c r="W4" i="12"/>
  <c r="Q4" i="12"/>
  <c r="L23" i="12"/>
  <c r="AB62" i="12"/>
  <c r="AH62" i="12" s="1"/>
  <c r="AA62" i="12"/>
  <c r="Y62" i="12"/>
  <c r="W62" i="12"/>
  <c r="S62" i="12"/>
  <c r="Q62" i="12"/>
  <c r="O62" i="12"/>
  <c r="AA69" i="12"/>
  <c r="Y69" i="12"/>
  <c r="Q69" i="12"/>
  <c r="AB78" i="12"/>
  <c r="AH78" i="12" s="1"/>
  <c r="AA78" i="12"/>
  <c r="Y78" i="12"/>
  <c r="W78" i="12"/>
  <c r="S78" i="12"/>
  <c r="Q78" i="12"/>
  <c r="O78" i="12"/>
  <c r="AA100" i="12"/>
  <c r="AD100" i="12"/>
  <c r="Y100" i="12"/>
  <c r="W100" i="12"/>
  <c r="Q100" i="12"/>
  <c r="O100" i="12"/>
  <c r="AD38" i="11"/>
  <c r="AL51" i="11"/>
  <c r="AA54" i="11"/>
  <c r="AA57" i="11"/>
  <c r="AA60" i="11"/>
  <c r="AA66" i="11"/>
  <c r="W69" i="11"/>
  <c r="AL83" i="11"/>
  <c r="Y89" i="11"/>
  <c r="AA92" i="11"/>
  <c r="AD94" i="11"/>
  <c r="AB98" i="11"/>
  <c r="AH98" i="11" s="1"/>
  <c r="W100" i="11"/>
  <c r="AB105" i="11"/>
  <c r="AH105" i="11" s="1"/>
  <c r="U106" i="11"/>
  <c r="S122" i="11"/>
  <c r="Y125" i="11"/>
  <c r="AK7" i="12"/>
  <c r="Y8" i="12"/>
  <c r="AK11" i="12"/>
  <c r="W17" i="12"/>
  <c r="AA21" i="12"/>
  <c r="AD34" i="12"/>
  <c r="AA37" i="12"/>
  <c r="U38" i="12"/>
  <c r="W53" i="12"/>
  <c r="AA65" i="12"/>
  <c r="W68" i="12"/>
  <c r="Y81" i="12"/>
  <c r="Y83" i="12" s="1"/>
  <c r="W84" i="12"/>
  <c r="AL103" i="12"/>
  <c r="AD105" i="12"/>
  <c r="AA120" i="12"/>
  <c r="AF123" i="12"/>
  <c r="AL35" i="11"/>
  <c r="O41" i="11"/>
  <c r="AD54" i="11"/>
  <c r="AD57" i="11"/>
  <c r="AD60" i="11"/>
  <c r="AD66" i="11"/>
  <c r="Y69" i="11"/>
  <c r="O72" i="11"/>
  <c r="L75" i="11"/>
  <c r="AF83" i="11"/>
  <c r="O82" i="11"/>
  <c r="AA89" i="11"/>
  <c r="AD92" i="11"/>
  <c r="AF99" i="11"/>
  <c r="AD105" i="11"/>
  <c r="Y106" i="11"/>
  <c r="AA125" i="11"/>
  <c r="M31" i="12"/>
  <c r="Z31" i="12" s="1"/>
  <c r="AL43" i="12"/>
  <c r="M47" i="12"/>
  <c r="AF115" i="12"/>
  <c r="O116" i="12"/>
  <c r="O117" i="12"/>
  <c r="AD120" i="12"/>
  <c r="S125" i="12"/>
  <c r="AF63" i="11"/>
  <c r="AF128" i="11" s="1"/>
  <c r="AE128" i="11" s="1"/>
  <c r="AA69" i="11"/>
  <c r="L71" i="11"/>
  <c r="Q72" i="11"/>
  <c r="AD89" i="11"/>
  <c r="M91" i="11"/>
  <c r="U96" i="11"/>
  <c r="AA100" i="11"/>
  <c r="AB106" i="11"/>
  <c r="AH106" i="11" s="1"/>
  <c r="L115" i="11"/>
  <c r="Q116" i="11"/>
  <c r="S117" i="11"/>
  <c r="AF123" i="11"/>
  <c r="Y122" i="11"/>
  <c r="AD125" i="11"/>
  <c r="AD8" i="12"/>
  <c r="U13" i="12"/>
  <c r="AD17" i="12"/>
  <c r="O20" i="12"/>
  <c r="AF23" i="12"/>
  <c r="S25" i="12"/>
  <c r="L27" i="12"/>
  <c r="S28" i="12"/>
  <c r="O34" i="12"/>
  <c r="AE39" i="12"/>
  <c r="AC43" i="12"/>
  <c r="S44" i="12"/>
  <c r="O45" i="12"/>
  <c r="AL47" i="12"/>
  <c r="AD53" i="12"/>
  <c r="AA68" i="12"/>
  <c r="AF91" i="12"/>
  <c r="AL111" i="12"/>
  <c r="AF51" i="11"/>
  <c r="AL71" i="11"/>
  <c r="M107" i="11"/>
  <c r="AL119" i="11"/>
  <c r="AF11" i="12"/>
  <c r="M15" i="12"/>
  <c r="AF19" i="12"/>
  <c r="Q20" i="12"/>
  <c r="Q23" i="12" s="1"/>
  <c r="O21" i="12"/>
  <c r="AA25" i="12"/>
  <c r="AC27" i="12"/>
  <c r="AA28" i="12"/>
  <c r="W33" i="12"/>
  <c r="Q34" i="12"/>
  <c r="O37" i="12"/>
  <c r="U44" i="12"/>
  <c r="U47" i="12" s="1"/>
  <c r="S45" i="12"/>
  <c r="AF55" i="12"/>
  <c r="W56" i="12"/>
  <c r="O65" i="12"/>
  <c r="AD68" i="12"/>
  <c r="AD84" i="12"/>
  <c r="AC91" i="12"/>
  <c r="U92" i="12"/>
  <c r="U95" i="12" s="1"/>
  <c r="AD98" i="12"/>
  <c r="S101" i="12"/>
  <c r="U104" i="12"/>
  <c r="Q105" i="12"/>
  <c r="AL115" i="12"/>
  <c r="L115" i="12"/>
  <c r="W116" i="12"/>
  <c r="S117" i="12"/>
  <c r="O120" i="12"/>
  <c r="L123" i="12"/>
  <c r="S124" i="12"/>
  <c r="S38" i="11"/>
  <c r="W41" i="11"/>
  <c r="W50" i="11"/>
  <c r="Q54" i="11"/>
  <c r="Q57" i="11"/>
  <c r="W72" i="11"/>
  <c r="U73" i="11"/>
  <c r="AL75" i="11"/>
  <c r="AF79" i="11"/>
  <c r="Y82" i="11"/>
  <c r="AF87" i="11"/>
  <c r="Q88" i="11"/>
  <c r="O89" i="11"/>
  <c r="Q92" i="11"/>
  <c r="Q98" i="11"/>
  <c r="AC103" i="11"/>
  <c r="O105" i="11"/>
  <c r="Y116" i="11"/>
  <c r="AL123" i="11"/>
  <c r="O125" i="11"/>
  <c r="AA6" i="12"/>
  <c r="L7" i="12"/>
  <c r="O8" i="12"/>
  <c r="L11" i="12"/>
  <c r="S12" i="12"/>
  <c r="W20" i="12"/>
  <c r="Q21" i="12"/>
  <c r="AF31" i="12"/>
  <c r="AL31" i="12"/>
  <c r="Y33" i="12"/>
  <c r="S34" i="12"/>
  <c r="Q37" i="12"/>
  <c r="AF43" i="12"/>
  <c r="U45" i="12"/>
  <c r="AD51" i="12"/>
  <c r="Y67" i="12"/>
  <c r="O86" i="12"/>
  <c r="O87" i="12" s="1"/>
  <c r="O96" i="12"/>
  <c r="O99" i="12" s="1"/>
  <c r="W101" i="12"/>
  <c r="S102" i="12"/>
  <c r="W104" i="12"/>
  <c r="S105" i="12"/>
  <c r="W117" i="12"/>
  <c r="Q120" i="12"/>
  <c r="AC123" i="12"/>
  <c r="U124" i="12"/>
  <c r="W38" i="11"/>
  <c r="Y41" i="11"/>
  <c r="S54" i="11"/>
  <c r="S57" i="11"/>
  <c r="S60" i="11"/>
  <c r="AK63" i="11"/>
  <c r="S66" i="11"/>
  <c r="O69" i="11"/>
  <c r="Y72" i="11"/>
  <c r="AD82" i="11"/>
  <c r="AL87" i="11"/>
  <c r="W88" i="11"/>
  <c r="Q89" i="11"/>
  <c r="S92" i="11"/>
  <c r="AA116" i="11"/>
  <c r="Q125" i="11"/>
  <c r="AC7" i="12"/>
  <c r="Q8" i="12"/>
  <c r="AC11" i="12"/>
  <c r="AA12" i="12"/>
  <c r="Y20" i="12"/>
  <c r="S21" i="12"/>
  <c r="AL27" i="12"/>
  <c r="O30" i="12"/>
  <c r="AD33" i="12"/>
  <c r="W34" i="12"/>
  <c r="S37" i="12"/>
  <c r="AF51" i="12"/>
  <c r="O64" i="12"/>
  <c r="S65" i="12"/>
  <c r="O68" i="12"/>
  <c r="Q81" i="12"/>
  <c r="O84" i="12"/>
  <c r="M91" i="12"/>
  <c r="O98" i="12"/>
  <c r="Y101" i="12"/>
  <c r="W105" i="12"/>
  <c r="S109" i="12"/>
  <c r="Y117" i="12"/>
  <c r="S120" i="12"/>
  <c r="AA50" i="14"/>
  <c r="AB50" i="14"/>
  <c r="AH50" i="14" s="1"/>
  <c r="O50" i="14"/>
  <c r="S50" i="14"/>
  <c r="AL51" i="14"/>
  <c r="Q49" i="14"/>
  <c r="AA49" i="14"/>
  <c r="M51" i="14"/>
  <c r="Q48" i="14"/>
  <c r="L51" i="14"/>
  <c r="Y48" i="14"/>
  <c r="AA48" i="14"/>
  <c r="S48" i="14"/>
  <c r="AD48" i="14"/>
  <c r="AB48" i="14" s="1"/>
  <c r="W48" i="14"/>
  <c r="Y46" i="14"/>
  <c r="AL47" i="14"/>
  <c r="AD45" i="14"/>
  <c r="AB45" i="14" s="1"/>
  <c r="AH45" i="14" s="1"/>
  <c r="Q45" i="14"/>
  <c r="S45" i="14"/>
  <c r="W45" i="14"/>
  <c r="O45" i="14"/>
  <c r="Y45" i="14"/>
  <c r="W44" i="14"/>
  <c r="Y44" i="14"/>
  <c r="AF47" i="14"/>
  <c r="W42" i="14"/>
  <c r="O42" i="14"/>
  <c r="Y42" i="14"/>
  <c r="Q42" i="14"/>
  <c r="AA42" i="14"/>
  <c r="S42" i="14"/>
  <c r="AD42" i="14"/>
  <c r="AB42" i="14" s="1"/>
  <c r="AH42" i="14" s="1"/>
  <c r="AL43" i="14"/>
  <c r="W41" i="14"/>
  <c r="O40" i="14"/>
  <c r="W40" i="14"/>
  <c r="AF43" i="14"/>
  <c r="W38" i="14"/>
  <c r="U37" i="14"/>
  <c r="W37" i="14"/>
  <c r="AL39" i="14"/>
  <c r="O34" i="14"/>
  <c r="AC35" i="14"/>
  <c r="AF35" i="14"/>
  <c r="Q33" i="14"/>
  <c r="Y32" i="14"/>
  <c r="L35" i="14"/>
  <c r="AK35" i="14"/>
  <c r="Q32" i="14"/>
  <c r="AA32" i="14"/>
  <c r="S32" i="14"/>
  <c r="AD32" i="14"/>
  <c r="AB32" i="14" s="1"/>
  <c r="AH32" i="14" s="1"/>
  <c r="W32" i="14"/>
  <c r="AA29" i="14"/>
  <c r="Q29" i="14"/>
  <c r="S29" i="14"/>
  <c r="Y29" i="14"/>
  <c r="AA28" i="14"/>
  <c r="L31" i="14"/>
  <c r="AK31" i="14"/>
  <c r="O28" i="14"/>
  <c r="AC31" i="14"/>
  <c r="Q28" i="14"/>
  <c r="AF31" i="14"/>
  <c r="S28" i="14"/>
  <c r="AD28" i="14"/>
  <c r="AB28" i="14" s="1"/>
  <c r="AH28" i="14" s="1"/>
  <c r="W28" i="14"/>
  <c r="S26" i="14"/>
  <c r="Y26" i="14"/>
  <c r="AA26" i="14"/>
  <c r="Q26" i="14"/>
  <c r="O25" i="14"/>
  <c r="Q25" i="14"/>
  <c r="AA25" i="14"/>
  <c r="S25" i="14"/>
  <c r="AD25" i="14"/>
  <c r="AB25" i="14" s="1"/>
  <c r="AH25" i="14" s="1"/>
  <c r="W25" i="14"/>
  <c r="AF27" i="14"/>
  <c r="AD22" i="14"/>
  <c r="AB22" i="14" s="1"/>
  <c r="AH22" i="14" s="1"/>
  <c r="Q22" i="14"/>
  <c r="S22" i="14"/>
  <c r="W22" i="14"/>
  <c r="O22" i="14"/>
  <c r="Y22" i="14"/>
  <c r="W21" i="14"/>
  <c r="O21" i="14"/>
  <c r="AD21" i="14"/>
  <c r="AF23" i="14"/>
  <c r="AL23" i="14"/>
  <c r="U20" i="14"/>
  <c r="AD18" i="14"/>
  <c r="Q18" i="14"/>
  <c r="O18" i="14"/>
  <c r="AB18" i="14"/>
  <c r="AH18" i="14" s="1"/>
  <c r="AF19" i="14"/>
  <c r="U17" i="14"/>
  <c r="U19" i="14" s="1"/>
  <c r="AA17" i="14"/>
  <c r="O17" i="14"/>
  <c r="AB17" i="14"/>
  <c r="AH17" i="14" s="1"/>
  <c r="S17" i="14"/>
  <c r="AK19" i="14"/>
  <c r="AC19" i="14"/>
  <c r="AE19" i="14"/>
  <c r="AA16" i="14"/>
  <c r="Q16" i="14"/>
  <c r="M19" i="14"/>
  <c r="S16" i="14"/>
  <c r="AL19" i="14"/>
  <c r="AB14" i="14"/>
  <c r="AH14" i="14" s="1"/>
  <c r="AL15" i="14"/>
  <c r="S14" i="14"/>
  <c r="L15" i="14"/>
  <c r="AK15" i="14"/>
  <c r="AC15" i="14"/>
  <c r="S13" i="14"/>
  <c r="S15" i="14" s="1"/>
  <c r="S12" i="14"/>
  <c r="AD12" i="14"/>
  <c r="AB12" i="14" s="1"/>
  <c r="AH12" i="14" s="1"/>
  <c r="W12" i="14"/>
  <c r="O12" i="14"/>
  <c r="Y12" i="14"/>
  <c r="Q12" i="14"/>
  <c r="AA12" i="14"/>
  <c r="Q10" i="14"/>
  <c r="AA10" i="14"/>
  <c r="S10" i="14"/>
  <c r="S9" i="14"/>
  <c r="AD9" i="14"/>
  <c r="AB9" i="14" s="1"/>
  <c r="W9" i="14"/>
  <c r="O9" i="14"/>
  <c r="Y9" i="14"/>
  <c r="Q9" i="14"/>
  <c r="AA9" i="14"/>
  <c r="M11" i="14"/>
  <c r="AC11" i="14"/>
  <c r="Q8" i="14"/>
  <c r="AB8" i="14"/>
  <c r="AH8" i="14" s="1"/>
  <c r="AA6" i="14"/>
  <c r="O6" i="14"/>
  <c r="S6" i="14"/>
  <c r="AD6" i="14"/>
  <c r="AB6" i="14" s="1"/>
  <c r="AH6" i="14" s="1"/>
  <c r="W6" i="14"/>
  <c r="AL7" i="14"/>
  <c r="Q5" i="14"/>
  <c r="AB5" i="14"/>
  <c r="AH5" i="14" s="1"/>
  <c r="AB4" i="14"/>
  <c r="AH4" i="14" s="1"/>
  <c r="AF7" i="14"/>
  <c r="S4" i="14"/>
  <c r="Y126" i="3"/>
  <c r="Q126" i="3"/>
  <c r="AA125" i="3"/>
  <c r="O125" i="3"/>
  <c r="AD125" i="3"/>
  <c r="AB125" i="3" s="1"/>
  <c r="AH125" i="3" s="1"/>
  <c r="S125" i="3"/>
  <c r="W125" i="3"/>
  <c r="AF127" i="3"/>
  <c r="AL127" i="3"/>
  <c r="W122" i="3"/>
  <c r="AA122" i="3"/>
  <c r="S122" i="3"/>
  <c r="O122" i="3"/>
  <c r="AD122" i="3"/>
  <c r="AB122" i="3" s="1"/>
  <c r="AH122" i="3" s="1"/>
  <c r="Q121" i="3"/>
  <c r="U121" i="3"/>
  <c r="AL123" i="3"/>
  <c r="AF123" i="3"/>
  <c r="L123" i="3"/>
  <c r="AK123" i="3"/>
  <c r="AC123" i="3"/>
  <c r="AB120" i="3"/>
  <c r="AH120" i="3" s="1"/>
  <c r="S120" i="3"/>
  <c r="W120" i="3"/>
  <c r="O120" i="3"/>
  <c r="Y120" i="3"/>
  <c r="Q120" i="3"/>
  <c r="AA120" i="3"/>
  <c r="Q118" i="3"/>
  <c r="U118" i="3"/>
  <c r="W117" i="3"/>
  <c r="O117" i="3"/>
  <c r="Y117" i="3"/>
  <c r="Q117" i="3"/>
  <c r="AA117" i="3"/>
  <c r="S117" i="3"/>
  <c r="AD117" i="3"/>
  <c r="AB117" i="3" s="1"/>
  <c r="AH117" i="3" s="1"/>
  <c r="U116" i="3"/>
  <c r="AF115" i="3"/>
  <c r="W114" i="3"/>
  <c r="O114" i="3"/>
  <c r="Y114" i="3"/>
  <c r="Q114" i="3"/>
  <c r="AA114" i="3"/>
  <c r="S114" i="3"/>
  <c r="AD114" i="3"/>
  <c r="AB114" i="3" s="1"/>
  <c r="AH114" i="3" s="1"/>
  <c r="Q113" i="3"/>
  <c r="U113" i="3"/>
  <c r="L115" i="3"/>
  <c r="AB112" i="3"/>
  <c r="AH112" i="3" s="1"/>
  <c r="S112" i="3"/>
  <c r="W112" i="3"/>
  <c r="AA112" i="3"/>
  <c r="S109" i="3"/>
  <c r="W109" i="3"/>
  <c r="AA109" i="3"/>
  <c r="O109" i="3"/>
  <c r="AD109" i="3"/>
  <c r="AB109" i="3" s="1"/>
  <c r="AH109" i="3" s="1"/>
  <c r="AE111" i="3"/>
  <c r="O106" i="3"/>
  <c r="U106" i="3"/>
  <c r="AD106" i="3"/>
  <c r="AA105" i="3"/>
  <c r="AF107" i="3"/>
  <c r="S105" i="3"/>
  <c r="S104" i="3"/>
  <c r="M107" i="3"/>
  <c r="Y104" i="3"/>
  <c r="AA104" i="3"/>
  <c r="AA102" i="3"/>
  <c r="S102" i="3"/>
  <c r="AK103" i="3"/>
  <c r="L103" i="3"/>
  <c r="Q101" i="3"/>
  <c r="AL103" i="3"/>
  <c r="AF103" i="3"/>
  <c r="S101" i="3"/>
  <c r="Y101" i="3"/>
  <c r="AA101" i="3"/>
  <c r="AC103" i="3"/>
  <c r="Q100" i="3"/>
  <c r="AA100" i="3"/>
  <c r="S100" i="3"/>
  <c r="S103" i="3" s="1"/>
  <c r="AD100" i="3"/>
  <c r="AB100" i="3" s="1"/>
  <c r="M103" i="3"/>
  <c r="W100" i="3"/>
  <c r="O100" i="3"/>
  <c r="Y100" i="3"/>
  <c r="Q98" i="3"/>
  <c r="S98" i="3"/>
  <c r="Y98" i="3"/>
  <c r="AA98" i="3"/>
  <c r="O97" i="3"/>
  <c r="Y97" i="3"/>
  <c r="W97" i="3"/>
  <c r="Q97" i="3"/>
  <c r="AA97" i="3"/>
  <c r="S97" i="3"/>
  <c r="AD97" i="3"/>
  <c r="AB97" i="3" s="1"/>
  <c r="AH97" i="3" s="1"/>
  <c r="U96" i="3"/>
  <c r="AF99" i="3"/>
  <c r="W96" i="3"/>
  <c r="AD96" i="3"/>
  <c r="AB96" i="3" s="1"/>
  <c r="AH96" i="3" s="1"/>
  <c r="W94" i="3"/>
  <c r="O94" i="3"/>
  <c r="Y94" i="3"/>
  <c r="Q94" i="3"/>
  <c r="AA94" i="3"/>
  <c r="M95" i="3"/>
  <c r="S94" i="3"/>
  <c r="AD94" i="3"/>
  <c r="AB94" i="3" s="1"/>
  <c r="AH94" i="3" s="1"/>
  <c r="AL95" i="3"/>
  <c r="AF95" i="3"/>
  <c r="W93" i="3"/>
  <c r="O93" i="3"/>
  <c r="Y93" i="3"/>
  <c r="Q93" i="3"/>
  <c r="W92" i="3"/>
  <c r="Y92" i="3"/>
  <c r="O92" i="3"/>
  <c r="AD92" i="3"/>
  <c r="AB92" i="3" s="1"/>
  <c r="AH92" i="3" s="1"/>
  <c r="Q92" i="3"/>
  <c r="O90" i="3"/>
  <c r="Y90" i="3"/>
  <c r="Q90" i="3"/>
  <c r="AA90" i="3"/>
  <c r="S90" i="3"/>
  <c r="AD90" i="3"/>
  <c r="AB90" i="3" s="1"/>
  <c r="AH90" i="3" s="1"/>
  <c r="W90" i="3"/>
  <c r="AE91" i="3"/>
  <c r="W89" i="3"/>
  <c r="Y89" i="3"/>
  <c r="O89" i="3"/>
  <c r="AD89" i="3"/>
  <c r="AB89" i="3" s="1"/>
  <c r="AH89" i="3" s="1"/>
  <c r="Q89" i="3"/>
  <c r="AL91" i="3"/>
  <c r="AF91" i="3"/>
  <c r="O88" i="3"/>
  <c r="O91" i="3" s="1"/>
  <c r="AD88" i="3"/>
  <c r="O86" i="3"/>
  <c r="AD86" i="3"/>
  <c r="AB86" i="3" s="1"/>
  <c r="AH86" i="3" s="1"/>
  <c r="W86" i="3"/>
  <c r="Y86" i="3"/>
  <c r="Q86" i="3"/>
  <c r="AL87" i="3"/>
  <c r="S84" i="3"/>
  <c r="O82" i="3"/>
  <c r="AD82" i="3"/>
  <c r="AF83" i="3"/>
  <c r="AC83" i="3"/>
  <c r="U81" i="3"/>
  <c r="AK83" i="3"/>
  <c r="Y80" i="3"/>
  <c r="AA80" i="3"/>
  <c r="M83" i="3"/>
  <c r="Q80" i="3"/>
  <c r="S80" i="3"/>
  <c r="AL83" i="3"/>
  <c r="S78" i="3"/>
  <c r="U78" i="3"/>
  <c r="AL79" i="3"/>
  <c r="AA77" i="3"/>
  <c r="Q77" i="3"/>
  <c r="S77" i="3"/>
  <c r="Y77" i="3"/>
  <c r="AC79" i="3"/>
  <c r="AK79" i="3"/>
  <c r="L79" i="3"/>
  <c r="AB74" i="3"/>
  <c r="AH74" i="3" s="1"/>
  <c r="O74" i="3"/>
  <c r="W74" i="3"/>
  <c r="AL75" i="3"/>
  <c r="Y72" i="3"/>
  <c r="O72" i="3"/>
  <c r="AA72" i="3"/>
  <c r="AK75" i="3"/>
  <c r="Q72" i="3"/>
  <c r="AD72" i="3"/>
  <c r="AB72" i="3" s="1"/>
  <c r="M75" i="3"/>
  <c r="AC75" i="3"/>
  <c r="S72" i="3"/>
  <c r="W72" i="3"/>
  <c r="AF71" i="3"/>
  <c r="Q69" i="3"/>
  <c r="AD69" i="3"/>
  <c r="AB69" i="3" s="1"/>
  <c r="AH69" i="3" s="1"/>
  <c r="S69" i="3"/>
  <c r="AA69" i="3"/>
  <c r="W69" i="3"/>
  <c r="O69" i="3"/>
  <c r="Y69" i="3"/>
  <c r="L71" i="3"/>
  <c r="AK71" i="3"/>
  <c r="AB68" i="3"/>
  <c r="AH68" i="3" s="1"/>
  <c r="AC71" i="3"/>
  <c r="O68" i="3"/>
  <c r="AD68" i="3"/>
  <c r="Q68" i="3"/>
  <c r="Y68" i="3"/>
  <c r="W68" i="3"/>
  <c r="Q66" i="3"/>
  <c r="AA66" i="3"/>
  <c r="S66" i="3"/>
  <c r="AD66" i="3"/>
  <c r="AB66" i="3" s="1"/>
  <c r="AH66" i="3" s="1"/>
  <c r="W66" i="3"/>
  <c r="O66" i="3"/>
  <c r="Y66" i="3"/>
  <c r="W65" i="3"/>
  <c r="Y65" i="3"/>
  <c r="O65" i="3"/>
  <c r="AD65" i="3"/>
  <c r="AB65" i="3" s="1"/>
  <c r="AH65" i="3" s="1"/>
  <c r="Q65" i="3"/>
  <c r="AL67" i="3"/>
  <c r="L67" i="3"/>
  <c r="AF67" i="3"/>
  <c r="O64" i="3"/>
  <c r="W64" i="3"/>
  <c r="W67" i="3" s="1"/>
  <c r="AD64" i="3"/>
  <c r="Y62" i="3"/>
  <c r="AL63" i="3"/>
  <c r="AF63" i="3"/>
  <c r="S61" i="3"/>
  <c r="O61" i="3"/>
  <c r="AA61" i="3"/>
  <c r="W61" i="3"/>
  <c r="Q61" i="3"/>
  <c r="AD61" i="3"/>
  <c r="AB61" i="3" s="1"/>
  <c r="AH61" i="3" s="1"/>
  <c r="W58" i="3"/>
  <c r="Y58" i="3"/>
  <c r="O58" i="3"/>
  <c r="AD58" i="3"/>
  <c r="AB58" i="3" s="1"/>
  <c r="AH58" i="3" s="1"/>
  <c r="Q58" i="3"/>
  <c r="AL59" i="3"/>
  <c r="AA56" i="3"/>
  <c r="S56" i="3"/>
  <c r="Q52" i="3"/>
  <c r="S53" i="3"/>
  <c r="AA53" i="3"/>
  <c r="AF55" i="3"/>
  <c r="AC55" i="3"/>
  <c r="AK55" i="3"/>
  <c r="Y52" i="3"/>
  <c r="S50" i="3"/>
  <c r="AA50" i="3"/>
  <c r="Y49" i="3"/>
  <c r="Q49" i="3"/>
  <c r="L51" i="3"/>
  <c r="AB48" i="3"/>
  <c r="AH48" i="3" s="1"/>
  <c r="AF51" i="3"/>
  <c r="W48" i="3"/>
  <c r="O48" i="3"/>
  <c r="Y48" i="3"/>
  <c r="Q48" i="3"/>
  <c r="AA48" i="3"/>
  <c r="O44" i="3"/>
  <c r="AD44" i="3"/>
  <c r="AA44" i="3"/>
  <c r="S44" i="3"/>
  <c r="W44" i="3"/>
  <c r="AL43" i="3"/>
  <c r="AA41" i="3"/>
  <c r="AF43" i="3"/>
  <c r="Q40" i="3"/>
  <c r="S40" i="3"/>
  <c r="Y40" i="3"/>
  <c r="AA40" i="3"/>
  <c r="S37" i="3"/>
  <c r="AL39" i="3"/>
  <c r="AF39" i="3"/>
  <c r="Q37" i="3"/>
  <c r="Y37" i="3"/>
  <c r="AA37" i="3"/>
  <c r="L39" i="3"/>
  <c r="Y36" i="3"/>
  <c r="Q36" i="3"/>
  <c r="AL35" i="3"/>
  <c r="S34" i="3"/>
  <c r="M35" i="3"/>
  <c r="AA33" i="3"/>
  <c r="Q33" i="3"/>
  <c r="S33" i="3"/>
  <c r="Y33" i="3"/>
  <c r="W32" i="3"/>
  <c r="L35" i="3"/>
  <c r="Y32" i="3"/>
  <c r="O32" i="3"/>
  <c r="AD32" i="3"/>
  <c r="AB32" i="3" s="1"/>
  <c r="Q32" i="3"/>
  <c r="AL31" i="3"/>
  <c r="S28" i="3"/>
  <c r="AA28" i="3"/>
  <c r="Y28" i="3"/>
  <c r="Q28" i="3"/>
  <c r="Q26" i="3"/>
  <c r="AF27" i="3"/>
  <c r="S26" i="3"/>
  <c r="W26" i="3"/>
  <c r="O26" i="3"/>
  <c r="AL27" i="3"/>
  <c r="AA24" i="3"/>
  <c r="O24" i="3"/>
  <c r="AD24" i="3"/>
  <c r="AB24" i="3" s="1"/>
  <c r="AH24" i="3" s="1"/>
  <c r="S24" i="3"/>
  <c r="W24" i="3"/>
  <c r="O21" i="3"/>
  <c r="AL23" i="3"/>
  <c r="AF23" i="3"/>
  <c r="AA21" i="3"/>
  <c r="Q20" i="3"/>
  <c r="M19" i="3"/>
  <c r="AA18" i="3"/>
  <c r="Q18" i="3"/>
  <c r="S18" i="3"/>
  <c r="AF19" i="3"/>
  <c r="Y17" i="3"/>
  <c r="AL19" i="3"/>
  <c r="Q17" i="3"/>
  <c r="AD17" i="3"/>
  <c r="AB17" i="3" s="1"/>
  <c r="AH17" i="3" s="1"/>
  <c r="S17" i="3"/>
  <c r="W17" i="3"/>
  <c r="AF15" i="3"/>
  <c r="AA12" i="3"/>
  <c r="S12" i="3"/>
  <c r="Q12" i="3"/>
  <c r="Y12" i="3"/>
  <c r="AL11" i="3"/>
  <c r="S9" i="3"/>
  <c r="Q8" i="3"/>
  <c r="S8" i="3"/>
  <c r="Y8" i="3"/>
  <c r="AF7" i="3"/>
  <c r="S6" i="3"/>
  <c r="AA6" i="3"/>
  <c r="Q6" i="3"/>
  <c r="W5" i="3"/>
  <c r="Y5" i="3"/>
  <c r="O5" i="3"/>
  <c r="Q5" i="3"/>
  <c r="AL7" i="3"/>
  <c r="S116" i="13"/>
  <c r="AA116" i="13"/>
  <c r="AD116" i="13"/>
  <c r="Q116" i="13"/>
  <c r="W116" i="13"/>
  <c r="O116" i="13"/>
  <c r="Y116" i="13"/>
  <c r="M119" i="13"/>
  <c r="S114" i="13"/>
  <c r="AA114" i="13"/>
  <c r="Y113" i="13"/>
  <c r="AL115" i="13"/>
  <c r="AA113" i="13"/>
  <c r="Q113" i="13"/>
  <c r="S113" i="13"/>
  <c r="L115" i="13"/>
  <c r="W112" i="13"/>
  <c r="AF115" i="13"/>
  <c r="Y112" i="13"/>
  <c r="O112" i="13"/>
  <c r="AD112" i="13"/>
  <c r="AB112" i="13" s="1"/>
  <c r="AH112" i="13" s="1"/>
  <c r="Q110" i="13"/>
  <c r="Y110" i="13"/>
  <c r="AD109" i="13"/>
  <c r="AB109" i="13" s="1"/>
  <c r="AH109" i="13" s="1"/>
  <c r="O109" i="13"/>
  <c r="O106" i="13"/>
  <c r="AL107" i="13"/>
  <c r="S106" i="13"/>
  <c r="AA106" i="13"/>
  <c r="AB106" i="13"/>
  <c r="AH106" i="13" s="1"/>
  <c r="S105" i="13"/>
  <c r="AA105" i="13"/>
  <c r="AF107" i="13"/>
  <c r="Q105" i="13"/>
  <c r="W104" i="13"/>
  <c r="O104" i="13"/>
  <c r="Y104" i="13"/>
  <c r="M107" i="13"/>
  <c r="Q104" i="13"/>
  <c r="AA104" i="13"/>
  <c r="S104" i="13"/>
  <c r="S107" i="13" s="1"/>
  <c r="AD104" i="13"/>
  <c r="AB104" i="13" s="1"/>
  <c r="AH104" i="13" s="1"/>
  <c r="Y102" i="13"/>
  <c r="AL103" i="13"/>
  <c r="AA102" i="13"/>
  <c r="AC103" i="13"/>
  <c r="AB101" i="13"/>
  <c r="AH101" i="13" s="1"/>
  <c r="S101" i="13"/>
  <c r="L103" i="13"/>
  <c r="AF103" i="13"/>
  <c r="W101" i="13"/>
  <c r="O101" i="13"/>
  <c r="Y101" i="13"/>
  <c r="Q101" i="13"/>
  <c r="AA101" i="13"/>
  <c r="AB100" i="13"/>
  <c r="AH100" i="13" s="1"/>
  <c r="O100" i="13"/>
  <c r="Q100" i="13"/>
  <c r="Y100" i="13"/>
  <c r="AD98" i="13"/>
  <c r="AD99" i="13" s="1"/>
  <c r="Q98" i="13"/>
  <c r="S98" i="13"/>
  <c r="W98" i="13"/>
  <c r="O98" i="13"/>
  <c r="Y98" i="13"/>
  <c r="AL99" i="13"/>
  <c r="O97" i="13"/>
  <c r="Q97" i="13"/>
  <c r="AB97" i="13"/>
  <c r="AH97" i="13" s="1"/>
  <c r="Y97" i="13"/>
  <c r="L99" i="13"/>
  <c r="AF99" i="13"/>
  <c r="S96" i="13"/>
  <c r="O96" i="13"/>
  <c r="AA96" i="13"/>
  <c r="AB96" i="13"/>
  <c r="AH96" i="13" s="1"/>
  <c r="O94" i="13"/>
  <c r="W94" i="13"/>
  <c r="O90" i="13"/>
  <c r="Y90" i="13"/>
  <c r="Q90" i="13"/>
  <c r="AA90" i="13"/>
  <c r="W90" i="13"/>
  <c r="S90" i="13"/>
  <c r="AD90" i="13"/>
  <c r="AB90" i="13" s="1"/>
  <c r="AH90" i="13" s="1"/>
  <c r="AL91" i="13"/>
  <c r="AB89" i="13"/>
  <c r="AH89" i="13" s="1"/>
  <c r="W89" i="13"/>
  <c r="Y89" i="13"/>
  <c r="W86" i="13"/>
  <c r="AF87" i="13"/>
  <c r="Y86" i="13"/>
  <c r="O86" i="13"/>
  <c r="AD86" i="13"/>
  <c r="AB86" i="13" s="1"/>
  <c r="AH86" i="13" s="1"/>
  <c r="Q86" i="13"/>
  <c r="U85" i="13"/>
  <c r="AL87" i="13"/>
  <c r="AA84" i="13"/>
  <c r="U81" i="13"/>
  <c r="AL83" i="13"/>
  <c r="Q80" i="13"/>
  <c r="L83" i="13"/>
  <c r="AK83" i="13"/>
  <c r="S80" i="13"/>
  <c r="AC83" i="13"/>
  <c r="W80" i="13"/>
  <c r="Y80" i="13"/>
  <c r="AA80" i="13"/>
  <c r="AD80" i="13"/>
  <c r="AB80" i="13" s="1"/>
  <c r="AH80" i="13" s="1"/>
  <c r="U78" i="13"/>
  <c r="AF79" i="13"/>
  <c r="AL79" i="13"/>
  <c r="AK79" i="13"/>
  <c r="AB77" i="13"/>
  <c r="AH77" i="13" s="1"/>
  <c r="S77" i="13"/>
  <c r="W77" i="13"/>
  <c r="O77" i="13"/>
  <c r="Y77" i="13"/>
  <c r="Q77" i="13"/>
  <c r="AA77" i="13"/>
  <c r="U76" i="13"/>
  <c r="W76" i="13"/>
  <c r="AL75" i="13"/>
  <c r="AF75" i="13"/>
  <c r="Q74" i="13"/>
  <c r="AA74" i="13"/>
  <c r="S74" i="13"/>
  <c r="AD74" i="13"/>
  <c r="AD75" i="13" s="1"/>
  <c r="W74" i="13"/>
  <c r="O74" i="13"/>
  <c r="Y74" i="13"/>
  <c r="W72" i="13"/>
  <c r="U72" i="13"/>
  <c r="AB70" i="13"/>
  <c r="AH70" i="13" s="1"/>
  <c r="AD70" i="13"/>
  <c r="Q70" i="13"/>
  <c r="AD69" i="13"/>
  <c r="AB69" i="13" s="1"/>
  <c r="AH69" i="13" s="1"/>
  <c r="S69" i="13"/>
  <c r="AK71" i="13"/>
  <c r="AE71" i="13"/>
  <c r="U68" i="13"/>
  <c r="U71" i="13" s="1"/>
  <c r="S68" i="13"/>
  <c r="AL71" i="13"/>
  <c r="U65" i="13"/>
  <c r="AK67" i="13"/>
  <c r="S64" i="13"/>
  <c r="L67" i="13"/>
  <c r="AD64" i="13"/>
  <c r="AB64" i="13" s="1"/>
  <c r="AH64" i="13" s="1"/>
  <c r="AC67" i="13"/>
  <c r="AL67" i="13"/>
  <c r="W64" i="13"/>
  <c r="O64" i="13"/>
  <c r="Y64" i="13"/>
  <c r="Q64" i="13"/>
  <c r="AA64" i="13"/>
  <c r="S62" i="13"/>
  <c r="U62" i="13"/>
  <c r="AL63" i="13"/>
  <c r="Q61" i="13"/>
  <c r="S61" i="13"/>
  <c r="AF63" i="13"/>
  <c r="Y61" i="13"/>
  <c r="AA61" i="13"/>
  <c r="Q60" i="13"/>
  <c r="L63" i="13"/>
  <c r="AK63" i="13"/>
  <c r="AA60" i="13"/>
  <c r="AE63" i="13"/>
  <c r="S60" i="13"/>
  <c r="AD60" i="13"/>
  <c r="AB60" i="13" s="1"/>
  <c r="AH60" i="13" s="1"/>
  <c r="AA63" i="13"/>
  <c r="AG63" i="13" s="1"/>
  <c r="M63" i="13"/>
  <c r="W60" i="13"/>
  <c r="O60" i="13"/>
  <c r="Y60" i="13"/>
  <c r="Q58" i="13"/>
  <c r="AL59" i="13"/>
  <c r="S58" i="13"/>
  <c r="Y58" i="13"/>
  <c r="AA58" i="13"/>
  <c r="W57" i="13"/>
  <c r="O57" i="13"/>
  <c r="Y57" i="13"/>
  <c r="Q57" i="13"/>
  <c r="AA57" i="13"/>
  <c r="S57" i="13"/>
  <c r="AD57" i="13"/>
  <c r="AB57" i="13" s="1"/>
  <c r="AH57" i="13" s="1"/>
  <c r="O56" i="13"/>
  <c r="AF59" i="13"/>
  <c r="U56" i="13"/>
  <c r="W56" i="13"/>
  <c r="S54" i="13"/>
  <c r="AD54" i="13"/>
  <c r="AB54" i="13" s="1"/>
  <c r="AH54" i="13" s="1"/>
  <c r="W54" i="13"/>
  <c r="O54" i="13"/>
  <c r="Y54" i="13"/>
  <c r="Q54" i="13"/>
  <c r="AA54" i="13"/>
  <c r="AF55" i="13"/>
  <c r="AL55" i="13"/>
  <c r="S52" i="13"/>
  <c r="AF51" i="13"/>
  <c r="S49" i="13"/>
  <c r="AC51" i="13"/>
  <c r="S48" i="13"/>
  <c r="Y48" i="13"/>
  <c r="AK51" i="13"/>
  <c r="AA48" i="13"/>
  <c r="Q48" i="13"/>
  <c r="AF47" i="13"/>
  <c r="S46" i="13"/>
  <c r="L47" i="13"/>
  <c r="AC47" i="13"/>
  <c r="Q45" i="13"/>
  <c r="AA45" i="13"/>
  <c r="S45" i="13"/>
  <c r="Y45" i="13"/>
  <c r="Q44" i="13"/>
  <c r="AK47" i="13"/>
  <c r="O44" i="13"/>
  <c r="Y44" i="13"/>
  <c r="S44" i="13"/>
  <c r="AD44" i="13"/>
  <c r="W44" i="13"/>
  <c r="Q42" i="13"/>
  <c r="Q41" i="13"/>
  <c r="AA41" i="13"/>
  <c r="S41" i="13"/>
  <c r="AD41" i="13"/>
  <c r="W41" i="13"/>
  <c r="O41" i="13"/>
  <c r="Y41" i="13"/>
  <c r="Y43" i="13" s="1"/>
  <c r="AL43" i="13"/>
  <c r="AF43" i="13"/>
  <c r="L43" i="13"/>
  <c r="AC43" i="13"/>
  <c r="AE43" i="13"/>
  <c r="O40" i="13"/>
  <c r="M43" i="13"/>
  <c r="Q40" i="13"/>
  <c r="AD40" i="13"/>
  <c r="AB40" i="13" s="1"/>
  <c r="AH40" i="13" s="1"/>
  <c r="U40" i="13"/>
  <c r="AF39" i="13"/>
  <c r="U38" i="13"/>
  <c r="AL39" i="13"/>
  <c r="Y37" i="13"/>
  <c r="AA37" i="13"/>
  <c r="Q37" i="13"/>
  <c r="S37" i="13"/>
  <c r="L39" i="13"/>
  <c r="W36" i="13"/>
  <c r="O36" i="13"/>
  <c r="Y36" i="13"/>
  <c r="Q36" i="13"/>
  <c r="AA36" i="13"/>
  <c r="S36" i="13"/>
  <c r="Y34" i="13"/>
  <c r="AA34" i="13"/>
  <c r="Q34" i="13"/>
  <c r="S34" i="13"/>
  <c r="L35" i="13"/>
  <c r="AB33" i="13"/>
  <c r="AH33" i="13" s="1"/>
  <c r="S33" i="13"/>
  <c r="W33" i="13"/>
  <c r="O33" i="13"/>
  <c r="Y33" i="13"/>
  <c r="Q33" i="13"/>
  <c r="AA33" i="13"/>
  <c r="AF35" i="13"/>
  <c r="W32" i="13"/>
  <c r="W30" i="13"/>
  <c r="O30" i="13"/>
  <c r="Y30" i="13"/>
  <c r="Q30" i="13"/>
  <c r="AA30" i="13"/>
  <c r="S30" i="13"/>
  <c r="AD30" i="13"/>
  <c r="AB30" i="13" s="1"/>
  <c r="AH30" i="13" s="1"/>
  <c r="Y29" i="13"/>
  <c r="O29" i="13"/>
  <c r="O28" i="13"/>
  <c r="AA28" i="13"/>
  <c r="AA22" i="13"/>
  <c r="O22" i="13"/>
  <c r="AL23" i="13"/>
  <c r="Q21" i="13"/>
  <c r="AA21" i="13"/>
  <c r="Y20" i="13"/>
  <c r="L23" i="13"/>
  <c r="AC23" i="13"/>
  <c r="AK23" i="13"/>
  <c r="Q20" i="13"/>
  <c r="AD20" i="13"/>
  <c r="AB20" i="13" s="1"/>
  <c r="AH20" i="13" s="1"/>
  <c r="W20" i="13"/>
  <c r="M23" i="13"/>
  <c r="AL19" i="13"/>
  <c r="Q17" i="13"/>
  <c r="AF19" i="13"/>
  <c r="S17" i="13"/>
  <c r="AD17" i="13"/>
  <c r="AB17" i="13" s="1"/>
  <c r="AH17" i="13" s="1"/>
  <c r="W17" i="13"/>
  <c r="O17" i="13"/>
  <c r="Y17" i="13"/>
  <c r="Y16" i="13"/>
  <c r="O16" i="13"/>
  <c r="L19" i="13"/>
  <c r="AA14" i="13"/>
  <c r="O14" i="13"/>
  <c r="Q14" i="13"/>
  <c r="W14" i="13"/>
  <c r="S14" i="13"/>
  <c r="AD14" i="13"/>
  <c r="AB14" i="13" s="1"/>
  <c r="AH14" i="13" s="1"/>
  <c r="AD15" i="13"/>
  <c r="O13" i="13"/>
  <c r="O15" i="13" s="1"/>
  <c r="AL15" i="13"/>
  <c r="AA12" i="13"/>
  <c r="L15" i="13"/>
  <c r="AF15" i="13"/>
  <c r="Q10" i="13"/>
  <c r="AA10" i="13"/>
  <c r="W10" i="13"/>
  <c r="O10" i="13"/>
  <c r="Y10" i="13"/>
  <c r="S10" i="13"/>
  <c r="AD10" i="13"/>
  <c r="AB10" i="13" s="1"/>
  <c r="AH10" i="13" s="1"/>
  <c r="AB9" i="13"/>
  <c r="AH9" i="13" s="1"/>
  <c r="O9" i="13"/>
  <c r="W9" i="13"/>
  <c r="AL11" i="13"/>
  <c r="AF11" i="13"/>
  <c r="O6" i="13"/>
  <c r="W6" i="13"/>
  <c r="AD6" i="13"/>
  <c r="AB6" i="13" s="1"/>
  <c r="AH6" i="13" s="1"/>
  <c r="AF7" i="13"/>
  <c r="AC7" i="13"/>
  <c r="Y4" i="13"/>
  <c r="AK7" i="13"/>
  <c r="AA4" i="13"/>
  <c r="M7" i="13"/>
  <c r="Q4" i="13"/>
  <c r="S4" i="13"/>
  <c r="AL7" i="13"/>
  <c r="AD126" i="1"/>
  <c r="AB126" i="1" s="1"/>
  <c r="AH126" i="1" s="1"/>
  <c r="O126" i="1"/>
  <c r="AF127" i="1"/>
  <c r="AC127" i="1"/>
  <c r="AK127" i="1"/>
  <c r="Q124" i="1"/>
  <c r="AA124" i="1"/>
  <c r="S124" i="1"/>
  <c r="Y124" i="1"/>
  <c r="Q121" i="1"/>
  <c r="AL123" i="1"/>
  <c r="AF123" i="1"/>
  <c r="S121" i="1"/>
  <c r="Y121" i="1"/>
  <c r="AA121" i="1"/>
  <c r="L123" i="1"/>
  <c r="AK123" i="1"/>
  <c r="AC123" i="1"/>
  <c r="O120" i="1"/>
  <c r="Y120" i="1"/>
  <c r="W120" i="1"/>
  <c r="Q120" i="1"/>
  <c r="AA120" i="1"/>
  <c r="S120" i="1"/>
  <c r="AD120" i="1"/>
  <c r="AB120" i="1" s="1"/>
  <c r="AH120" i="1" s="1"/>
  <c r="Y118" i="1"/>
  <c r="AA118" i="1"/>
  <c r="Q118" i="1"/>
  <c r="S118" i="1"/>
  <c r="AB117" i="1"/>
  <c r="AH117" i="1" s="1"/>
  <c r="W117" i="1"/>
  <c r="Q117" i="1"/>
  <c r="AA117" i="1"/>
  <c r="O117" i="1"/>
  <c r="Y117" i="1"/>
  <c r="AL119" i="1"/>
  <c r="AF119" i="1"/>
  <c r="O116" i="1"/>
  <c r="W116" i="1"/>
  <c r="AD116" i="1"/>
  <c r="AD119" i="1" s="1"/>
  <c r="S114" i="1"/>
  <c r="AD114" i="1"/>
  <c r="AB114" i="1" s="1"/>
  <c r="AH114" i="1" s="1"/>
  <c r="W114" i="1"/>
  <c r="O114" i="1"/>
  <c r="Y114" i="1"/>
  <c r="AB113" i="1"/>
  <c r="AH113" i="1" s="1"/>
  <c r="AF115" i="1"/>
  <c r="U112" i="1"/>
  <c r="W110" i="1"/>
  <c r="AC111" i="1"/>
  <c r="AL111" i="1"/>
  <c r="S109" i="1"/>
  <c r="U109" i="1"/>
  <c r="S108" i="1"/>
  <c r="AK111" i="1"/>
  <c r="Y108" i="1"/>
  <c r="AA108" i="1"/>
  <c r="Q108" i="1"/>
  <c r="U106" i="1"/>
  <c r="W106" i="1"/>
  <c r="AF107" i="1"/>
  <c r="W102" i="1"/>
  <c r="AC103" i="1"/>
  <c r="Y101" i="1"/>
  <c r="AF103" i="1"/>
  <c r="Q100" i="1"/>
  <c r="AA100" i="1"/>
  <c r="AK103" i="1"/>
  <c r="S100" i="1"/>
  <c r="AD100" i="1"/>
  <c r="AB100" i="1" s="1"/>
  <c r="AH100" i="1" s="1"/>
  <c r="W100" i="1"/>
  <c r="AF99" i="1"/>
  <c r="W97" i="1"/>
  <c r="O97" i="1"/>
  <c r="Y97" i="1"/>
  <c r="AA97" i="1"/>
  <c r="Q97" i="1"/>
  <c r="S97" i="1"/>
  <c r="AD97" i="1"/>
  <c r="AB97" i="1" s="1"/>
  <c r="AH97" i="1" s="1"/>
  <c r="W96" i="1"/>
  <c r="AL95" i="1"/>
  <c r="AA94" i="1"/>
  <c r="S94" i="1"/>
  <c r="AD94" i="1"/>
  <c r="AB94" i="1" s="1"/>
  <c r="AH94" i="1" s="1"/>
  <c r="W94" i="1"/>
  <c r="Y94" i="1"/>
  <c r="Q90" i="1"/>
  <c r="W90" i="1"/>
  <c r="Y90" i="1"/>
  <c r="O90" i="1"/>
  <c r="AD90" i="1"/>
  <c r="AB90" i="1" s="1"/>
  <c r="AH90" i="1" s="1"/>
  <c r="W89" i="1"/>
  <c r="AF91" i="1"/>
  <c r="AL91" i="1"/>
  <c r="AB86" i="1"/>
  <c r="AH86" i="1" s="1"/>
  <c r="AD86" i="1"/>
  <c r="O86" i="1"/>
  <c r="U85" i="1"/>
  <c r="AA85" i="1"/>
  <c r="AF87" i="1"/>
  <c r="AK87" i="1"/>
  <c r="S84" i="1"/>
  <c r="L87" i="1"/>
  <c r="AC87" i="1"/>
  <c r="AD84" i="1"/>
  <c r="AB84" i="1" s="1"/>
  <c r="AH84" i="1" s="1"/>
  <c r="AL87" i="1"/>
  <c r="Q84" i="1"/>
  <c r="AA84" i="1"/>
  <c r="W84" i="1"/>
  <c r="AF83" i="1"/>
  <c r="S82" i="1"/>
  <c r="U82" i="1"/>
  <c r="AA82" i="1"/>
  <c r="Q82" i="1"/>
  <c r="Y81" i="1"/>
  <c r="Q81" i="1"/>
  <c r="AA81" i="1"/>
  <c r="S81" i="1"/>
  <c r="AD81" i="1"/>
  <c r="AB81" i="1" s="1"/>
  <c r="W81" i="1"/>
  <c r="U80" i="1"/>
  <c r="AD80" i="1"/>
  <c r="AB80" i="1" s="1"/>
  <c r="AH80" i="1" s="1"/>
  <c r="M83" i="1"/>
  <c r="O78" i="1"/>
  <c r="Q78" i="1"/>
  <c r="AA78" i="1"/>
  <c r="S78" i="1"/>
  <c r="AD78" i="1"/>
  <c r="AB78" i="1" s="1"/>
  <c r="AH78" i="1" s="1"/>
  <c r="W78" i="1"/>
  <c r="AF79" i="1"/>
  <c r="Q77" i="1"/>
  <c r="U77" i="1"/>
  <c r="AB77" i="1"/>
  <c r="AH77" i="1" s="1"/>
  <c r="O76" i="1"/>
  <c r="U76" i="1"/>
  <c r="AB74" i="1"/>
  <c r="AH74" i="1" s="1"/>
  <c r="S74" i="1"/>
  <c r="W74" i="1"/>
  <c r="O74" i="1"/>
  <c r="Y74" i="1"/>
  <c r="Q74" i="1"/>
  <c r="AA74" i="1"/>
  <c r="W73" i="1"/>
  <c r="AL75" i="1"/>
  <c r="AD73" i="1"/>
  <c r="AB73" i="1" s="1"/>
  <c r="AH73" i="1" s="1"/>
  <c r="O73" i="1"/>
  <c r="AA72" i="1"/>
  <c r="AF75" i="1"/>
  <c r="W70" i="1"/>
  <c r="AD70" i="1"/>
  <c r="O70" i="1"/>
  <c r="AA69" i="1"/>
  <c r="AF71" i="1"/>
  <c r="AK71" i="1"/>
  <c r="AC71" i="1"/>
  <c r="AL71" i="1"/>
  <c r="Y68" i="1"/>
  <c r="AA68" i="1"/>
  <c r="Q68" i="1"/>
  <c r="S68" i="1"/>
  <c r="AA66" i="1"/>
  <c r="AF67" i="1"/>
  <c r="AC67" i="1"/>
  <c r="S65" i="1"/>
  <c r="AD65" i="1"/>
  <c r="O65" i="1"/>
  <c r="AA65" i="1"/>
  <c r="Q65" i="1"/>
  <c r="L67" i="1"/>
  <c r="AK67" i="1"/>
  <c r="O64" i="1"/>
  <c r="Y64" i="1"/>
  <c r="W64" i="1"/>
  <c r="Q64" i="1"/>
  <c r="AA64" i="1"/>
  <c r="S64" i="1"/>
  <c r="AD64" i="1"/>
  <c r="AB64" i="1" s="1"/>
  <c r="AH64" i="1" s="1"/>
  <c r="AA62" i="1"/>
  <c r="Q62" i="1"/>
  <c r="S62" i="1"/>
  <c r="Y62" i="1"/>
  <c r="AB61" i="1"/>
  <c r="AH61" i="1" s="1"/>
  <c r="S61" i="1"/>
  <c r="W61" i="1"/>
  <c r="O61" i="1"/>
  <c r="Y61" i="1"/>
  <c r="Q61" i="1"/>
  <c r="AA61" i="1"/>
  <c r="Q58" i="1"/>
  <c r="AA58" i="1"/>
  <c r="S58" i="1"/>
  <c r="AD58" i="1"/>
  <c r="AB58" i="1" s="1"/>
  <c r="AH58" i="1" s="1"/>
  <c r="W58" i="1"/>
  <c r="O58" i="1"/>
  <c r="Y58" i="1"/>
  <c r="Y57" i="1"/>
  <c r="AD56" i="1"/>
  <c r="W56" i="1"/>
  <c r="AF59" i="1"/>
  <c r="O56" i="1"/>
  <c r="AD54" i="1"/>
  <c r="Q54" i="1"/>
  <c r="U54" i="1"/>
  <c r="AL55" i="1"/>
  <c r="AL51" i="1"/>
  <c r="Q48" i="1"/>
  <c r="AK51" i="1"/>
  <c r="L51" i="1"/>
  <c r="AA48" i="1"/>
  <c r="AC51" i="1"/>
  <c r="S48" i="1"/>
  <c r="AD48" i="1"/>
  <c r="M51" i="1"/>
  <c r="W48" i="1"/>
  <c r="U45" i="1"/>
  <c r="AD45" i="1"/>
  <c r="AK47" i="1"/>
  <c r="S44" i="1"/>
  <c r="W42" i="1"/>
  <c r="AC43" i="1"/>
  <c r="AF43" i="1"/>
  <c r="U41" i="1"/>
  <c r="Q40" i="1"/>
  <c r="AK43" i="1"/>
  <c r="AA40" i="1"/>
  <c r="L43" i="1"/>
  <c r="S40" i="1"/>
  <c r="AD40" i="1"/>
  <c r="AB40" i="1" s="1"/>
  <c r="AH40" i="1" s="1"/>
  <c r="W40" i="1"/>
  <c r="AL43" i="1"/>
  <c r="S38" i="1"/>
  <c r="U38" i="1"/>
  <c r="AF39" i="1"/>
  <c r="AE39" i="1"/>
  <c r="W37" i="1"/>
  <c r="O37" i="1"/>
  <c r="Y37" i="1"/>
  <c r="Q37" i="1"/>
  <c r="AA37" i="1"/>
  <c r="S37" i="1"/>
  <c r="AD37" i="1"/>
  <c r="AB37" i="1" s="1"/>
  <c r="AH37" i="1" s="1"/>
  <c r="AD36" i="1"/>
  <c r="O34" i="1"/>
  <c r="AL35" i="1"/>
  <c r="AF35" i="1"/>
  <c r="AD34" i="1"/>
  <c r="AB34" i="1" s="1"/>
  <c r="AH34" i="1" s="1"/>
  <c r="W34" i="1"/>
  <c r="Y34" i="1"/>
  <c r="Q34" i="1"/>
  <c r="AA34" i="1"/>
  <c r="W32" i="1"/>
  <c r="AF31" i="1"/>
  <c r="AD30" i="1"/>
  <c r="AB30" i="1" s="1"/>
  <c r="AH30" i="1" s="1"/>
  <c r="Q30" i="1"/>
  <c r="AD29" i="1"/>
  <c r="AB29" i="1" s="1"/>
  <c r="AH29" i="1" s="1"/>
  <c r="S29" i="1"/>
  <c r="AK31" i="1"/>
  <c r="S28" i="1"/>
  <c r="U28" i="1"/>
  <c r="U31" i="1" s="1"/>
  <c r="AE31" i="1"/>
  <c r="AL31" i="1"/>
  <c r="AF27" i="1"/>
  <c r="AK27" i="1"/>
  <c r="L27" i="1"/>
  <c r="AC27" i="1"/>
  <c r="AL27" i="1"/>
  <c r="W24" i="1"/>
  <c r="S22" i="1"/>
  <c r="AD22" i="1"/>
  <c r="AB22" i="1" s="1"/>
  <c r="AH22" i="1" s="1"/>
  <c r="W22" i="1"/>
  <c r="O22" i="1"/>
  <c r="Y22" i="1"/>
  <c r="U21" i="1"/>
  <c r="W21" i="1"/>
  <c r="AD21" i="1"/>
  <c r="AL23" i="1"/>
  <c r="AF23" i="1"/>
  <c r="AA20" i="1"/>
  <c r="W18" i="1"/>
  <c r="AD18" i="1"/>
  <c r="O18" i="1"/>
  <c r="AF19" i="1"/>
  <c r="AK19" i="1"/>
  <c r="M19" i="1"/>
  <c r="Q16" i="1"/>
  <c r="AC19" i="1"/>
  <c r="Y16" i="1"/>
  <c r="AA16" i="1"/>
  <c r="AL19" i="1"/>
  <c r="U14" i="1"/>
  <c r="Y13" i="1"/>
  <c r="AF15" i="1"/>
  <c r="AL15" i="1"/>
  <c r="AA13" i="1"/>
  <c r="Q13" i="1"/>
  <c r="S13" i="1"/>
  <c r="S12" i="1"/>
  <c r="AC15" i="1"/>
  <c r="AD12" i="1"/>
  <c r="AB12" i="1" s="1"/>
  <c r="O12" i="1"/>
  <c r="L15" i="1"/>
  <c r="AK15" i="1"/>
  <c r="W12" i="1"/>
  <c r="Y12" i="1"/>
  <c r="Q12" i="1"/>
  <c r="AA12" i="1"/>
  <c r="M15" i="1"/>
  <c r="AA10" i="1"/>
  <c r="Q10" i="1"/>
  <c r="S10" i="1"/>
  <c r="AC11" i="1"/>
  <c r="AL11" i="1"/>
  <c r="W9" i="1"/>
  <c r="Y9" i="1"/>
  <c r="M11" i="1"/>
  <c r="O9" i="1"/>
  <c r="Q9" i="1"/>
  <c r="AA9" i="1"/>
  <c r="S9" i="1"/>
  <c r="AD9" i="1"/>
  <c r="AB9" i="1" s="1"/>
  <c r="AE11" i="1"/>
  <c r="U8" i="1"/>
  <c r="AL7" i="1"/>
  <c r="AD8" i="1"/>
  <c r="AB8" i="1" s="1"/>
  <c r="AH8" i="1" s="1"/>
  <c r="Q8" i="1"/>
  <c r="W6" i="1"/>
  <c r="O6" i="1"/>
  <c r="Y6" i="1"/>
  <c r="Q6" i="1"/>
  <c r="AA6" i="1"/>
  <c r="S6" i="1"/>
  <c r="AD6" i="1"/>
  <c r="AB6" i="1" s="1"/>
  <c r="AH6" i="1" s="1"/>
  <c r="AB5" i="1"/>
  <c r="AH5" i="1" s="1"/>
  <c r="Q5" i="1"/>
  <c r="AD5" i="1"/>
  <c r="U5" i="1"/>
  <c r="S4" i="1"/>
  <c r="U4" i="1"/>
  <c r="AB4" i="1"/>
  <c r="AH4" i="1" s="1"/>
  <c r="AF7" i="1"/>
  <c r="M11" i="12"/>
  <c r="AA32" i="12"/>
  <c r="S32" i="12"/>
  <c r="M35" i="12"/>
  <c r="Y32" i="12"/>
  <c r="Y35" i="12" s="1"/>
  <c r="Q32" i="12"/>
  <c r="Q35" i="12" s="1"/>
  <c r="AD32" i="12"/>
  <c r="AD35" i="12" s="1"/>
  <c r="W32" i="12"/>
  <c r="W35" i="12" s="1"/>
  <c r="O32" i="12"/>
  <c r="O35" i="12" s="1"/>
  <c r="AK63" i="12"/>
  <c r="AC63" i="12"/>
  <c r="AE63" i="12"/>
  <c r="L63" i="12"/>
  <c r="Y7" i="12"/>
  <c r="AA13" i="12"/>
  <c r="S13" i="12"/>
  <c r="S15" i="12" s="1"/>
  <c r="Y13" i="12"/>
  <c r="Q13" i="12"/>
  <c r="AD13" i="12"/>
  <c r="W13" i="12"/>
  <c r="O13" i="12"/>
  <c r="N15" i="12"/>
  <c r="AL19" i="12"/>
  <c r="AA26" i="12"/>
  <c r="AA27" i="12" s="1"/>
  <c r="AG27" i="12" s="1"/>
  <c r="S26" i="12"/>
  <c r="Y26" i="12"/>
  <c r="Y27" i="12" s="1"/>
  <c r="Q26" i="12"/>
  <c r="AD26" i="12"/>
  <c r="W26" i="12"/>
  <c r="O26" i="12"/>
  <c r="O27" i="12" s="1"/>
  <c r="M27" i="12"/>
  <c r="U32" i="12"/>
  <c r="AF35" i="12"/>
  <c r="AL39" i="12"/>
  <c r="AA10" i="12"/>
  <c r="AA11" i="12" s="1"/>
  <c r="AG11" i="12" s="1"/>
  <c r="S10" i="12"/>
  <c r="S11" i="12" s="1"/>
  <c r="Y10" i="12"/>
  <c r="Y11" i="12" s="1"/>
  <c r="Q10" i="12"/>
  <c r="AD10" i="12"/>
  <c r="W10" i="12"/>
  <c r="O10" i="12"/>
  <c r="AB31" i="12"/>
  <c r="X31" i="12"/>
  <c r="T31" i="12"/>
  <c r="P31" i="12"/>
  <c r="V31" i="12"/>
  <c r="AB10" i="12"/>
  <c r="AH10" i="12" s="1"/>
  <c r="AK19" i="12"/>
  <c r="AC19" i="12"/>
  <c r="L19" i="12"/>
  <c r="S27" i="12"/>
  <c r="AA29" i="12"/>
  <c r="S29" i="12"/>
  <c r="Y29" i="12"/>
  <c r="Q29" i="12"/>
  <c r="AD29" i="12"/>
  <c r="W29" i="12"/>
  <c r="O29" i="12"/>
  <c r="N31" i="12"/>
  <c r="AB32" i="12"/>
  <c r="AH32" i="12" s="1"/>
  <c r="AL51" i="12"/>
  <c r="L59" i="12"/>
  <c r="AC59" i="12"/>
  <c r="AE59" i="12"/>
  <c r="AK59" i="12"/>
  <c r="W63" i="12"/>
  <c r="AA77" i="12"/>
  <c r="S77" i="12"/>
  <c r="AD77" i="12"/>
  <c r="U77" i="12"/>
  <c r="AB77" i="12"/>
  <c r="AH77" i="12" s="1"/>
  <c r="Q77" i="12"/>
  <c r="Y77" i="12"/>
  <c r="W77" i="12"/>
  <c r="W79" i="12" s="1"/>
  <c r="O77" i="12"/>
  <c r="AK55" i="12"/>
  <c r="AC55" i="12"/>
  <c r="AE55" i="12"/>
  <c r="L55" i="12"/>
  <c r="AB15" i="12"/>
  <c r="X15" i="12"/>
  <c r="T15" i="12"/>
  <c r="P15" i="12"/>
  <c r="V15" i="12"/>
  <c r="AA16" i="12"/>
  <c r="S16" i="12"/>
  <c r="M19" i="12"/>
  <c r="Y16" i="12"/>
  <c r="Y19" i="12" s="1"/>
  <c r="Q16" i="12"/>
  <c r="Q19" i="12" s="1"/>
  <c r="AD16" i="12"/>
  <c r="W16" i="12"/>
  <c r="O16" i="12"/>
  <c r="O19" i="12" s="1"/>
  <c r="Y23" i="12"/>
  <c r="U29" i="12"/>
  <c r="R31" i="12"/>
  <c r="AK35" i="12"/>
  <c r="AC35" i="12"/>
  <c r="L35" i="12"/>
  <c r="AE35" i="12"/>
  <c r="AA74" i="12"/>
  <c r="S74" i="12"/>
  <c r="AB74" i="12"/>
  <c r="AH74" i="12" s="1"/>
  <c r="Q74" i="12"/>
  <c r="Y74" i="12"/>
  <c r="O74" i="12"/>
  <c r="AD74" i="12"/>
  <c r="W74" i="12"/>
  <c r="U74" i="12"/>
  <c r="AF79" i="12"/>
  <c r="Z91" i="12"/>
  <c r="P91" i="12"/>
  <c r="T91" i="12"/>
  <c r="N91" i="12"/>
  <c r="V91" i="12"/>
  <c r="R91" i="12"/>
  <c r="X91" i="12"/>
  <c r="AB91" i="12"/>
  <c r="AH91" i="12" s="1"/>
  <c r="U6" i="12"/>
  <c r="AB6" i="12"/>
  <c r="AH6" i="12" s="1"/>
  <c r="M7" i="12"/>
  <c r="U9" i="12"/>
  <c r="AB9" i="12"/>
  <c r="AH9" i="12" s="1"/>
  <c r="U12" i="12"/>
  <c r="AB12" i="12"/>
  <c r="AH12" i="12" s="1"/>
  <c r="AE15" i="12"/>
  <c r="U22" i="12"/>
  <c r="AB22" i="12"/>
  <c r="AH22" i="12" s="1"/>
  <c r="M23" i="12"/>
  <c r="U25" i="12"/>
  <c r="AB25" i="12"/>
  <c r="AH25" i="12" s="1"/>
  <c r="U28" i="12"/>
  <c r="AB28" i="12"/>
  <c r="AH28" i="12" s="1"/>
  <c r="AE31" i="12"/>
  <c r="AA36" i="12"/>
  <c r="AA39" i="12" s="1"/>
  <c r="AG39" i="12" s="1"/>
  <c r="S36" i="12"/>
  <c r="S39" i="12" s="1"/>
  <c r="W36" i="12"/>
  <c r="AK39" i="12"/>
  <c r="AD41" i="12"/>
  <c r="AD43" i="12" s="1"/>
  <c r="W41" i="12"/>
  <c r="O41" i="12"/>
  <c r="O43" i="12" s="1"/>
  <c r="Y41" i="12"/>
  <c r="Y43" i="12" s="1"/>
  <c r="Y42" i="12"/>
  <c r="Q42" i="12"/>
  <c r="W42" i="12"/>
  <c r="M51" i="12"/>
  <c r="Y48" i="12"/>
  <c r="Q48" i="12"/>
  <c r="W48" i="12"/>
  <c r="AA49" i="12"/>
  <c r="S49" i="12"/>
  <c r="W49" i="12"/>
  <c r="AK51" i="12"/>
  <c r="AC51" i="12"/>
  <c r="L51" i="12"/>
  <c r="AA52" i="12"/>
  <c r="S52" i="12"/>
  <c r="M55" i="12"/>
  <c r="Y52" i="12"/>
  <c r="Y55" i="12" s="1"/>
  <c r="Q52" i="12"/>
  <c r="Q55" i="12" s="1"/>
  <c r="AB52" i="12"/>
  <c r="AH52" i="12" s="1"/>
  <c r="AD59" i="12"/>
  <c r="AA58" i="12"/>
  <c r="S58" i="12"/>
  <c r="AB58" i="12"/>
  <c r="AH58" i="12" s="1"/>
  <c r="Q58" i="12"/>
  <c r="Y58" i="12"/>
  <c r="O58" i="12"/>
  <c r="AA61" i="12"/>
  <c r="AA63" i="12" s="1"/>
  <c r="AG63" i="12" s="1"/>
  <c r="S61" i="12"/>
  <c r="AD61" i="12"/>
  <c r="U61" i="12"/>
  <c r="AB61" i="12"/>
  <c r="AH61" i="12" s="1"/>
  <c r="Q61" i="12"/>
  <c r="AE67" i="12"/>
  <c r="AC67" i="12"/>
  <c r="AK67" i="12"/>
  <c r="Y71" i="12"/>
  <c r="AF75" i="12"/>
  <c r="Y73" i="12"/>
  <c r="Y75" i="12" s="1"/>
  <c r="Q73" i="12"/>
  <c r="AB73" i="12"/>
  <c r="AH73" i="12" s="1"/>
  <c r="S73" i="12"/>
  <c r="AA73" i="12"/>
  <c r="O73" i="12"/>
  <c r="AK75" i="12"/>
  <c r="M79" i="12"/>
  <c r="Y76" i="12"/>
  <c r="Y79" i="12" s="1"/>
  <c r="Q76" i="12"/>
  <c r="Q79" i="12" s="1"/>
  <c r="AD76" i="12"/>
  <c r="AD79" i="12" s="1"/>
  <c r="U76" i="12"/>
  <c r="AB76" i="12"/>
  <c r="AH76" i="12" s="1"/>
  <c r="S76" i="12"/>
  <c r="S79" i="12" s="1"/>
  <c r="L83" i="12"/>
  <c r="Y85" i="12"/>
  <c r="Q85" i="12"/>
  <c r="AD85" i="12"/>
  <c r="AD87" i="12" s="1"/>
  <c r="W85" i="12"/>
  <c r="W87" i="12" s="1"/>
  <c r="O85" i="12"/>
  <c r="U85" i="12"/>
  <c r="S85" i="12"/>
  <c r="M87" i="12"/>
  <c r="AB94" i="12"/>
  <c r="AH94" i="12" s="1"/>
  <c r="U94" i="12"/>
  <c r="AA94" i="12"/>
  <c r="S94" i="12"/>
  <c r="Q94" i="12"/>
  <c r="AD94" i="12"/>
  <c r="O94" i="12"/>
  <c r="Y94" i="12"/>
  <c r="W94" i="12"/>
  <c r="S4" i="12"/>
  <c r="S7" i="12" s="1"/>
  <c r="AA4" i="12"/>
  <c r="U5" i="12"/>
  <c r="O6" i="12"/>
  <c r="O7" i="12" s="1"/>
  <c r="W6" i="12"/>
  <c r="W7" i="12" s="1"/>
  <c r="AD6" i="12"/>
  <c r="U8" i="12"/>
  <c r="O9" i="12"/>
  <c r="O11" i="12" s="1"/>
  <c r="W9" i="12"/>
  <c r="W11" i="12" s="1"/>
  <c r="AD9" i="12"/>
  <c r="AD11" i="12" s="1"/>
  <c r="O12" i="12"/>
  <c r="O15" i="12" s="1"/>
  <c r="W12" i="12"/>
  <c r="AD12" i="12"/>
  <c r="AD15" i="12" s="1"/>
  <c r="S14" i="12"/>
  <c r="AA14" i="12"/>
  <c r="L15" i="12"/>
  <c r="S17" i="12"/>
  <c r="AA17" i="12"/>
  <c r="U18" i="12"/>
  <c r="S20" i="12"/>
  <c r="S23" i="12" s="1"/>
  <c r="AA20" i="12"/>
  <c r="AA23" i="12" s="1"/>
  <c r="AG23" i="12" s="1"/>
  <c r="U21" i="12"/>
  <c r="O22" i="12"/>
  <c r="O23" i="12" s="1"/>
  <c r="W22" i="12"/>
  <c r="W23" i="12" s="1"/>
  <c r="AD22" i="12"/>
  <c r="AD23" i="12" s="1"/>
  <c r="U24" i="12"/>
  <c r="O25" i="12"/>
  <c r="W25" i="12"/>
  <c r="W27" i="12" s="1"/>
  <c r="AD25" i="12"/>
  <c r="AD27" i="12" s="1"/>
  <c r="O28" i="12"/>
  <c r="O31" i="12" s="1"/>
  <c r="W28" i="12"/>
  <c r="AD28" i="12"/>
  <c r="AD31" i="12" s="1"/>
  <c r="S30" i="12"/>
  <c r="AA30" i="12"/>
  <c r="AA31" i="12" s="1"/>
  <c r="AG31" i="12" s="1"/>
  <c r="L31" i="12"/>
  <c r="S33" i="12"/>
  <c r="AA33" i="12"/>
  <c r="U34" i="12"/>
  <c r="O36" i="12"/>
  <c r="Y36" i="12"/>
  <c r="AD38" i="12"/>
  <c r="AD39" i="12" s="1"/>
  <c r="W38" i="12"/>
  <c r="O38" i="12"/>
  <c r="Y38" i="12"/>
  <c r="L39" i="12"/>
  <c r="Q41" i="12"/>
  <c r="AA41" i="12"/>
  <c r="O42" i="12"/>
  <c r="AA42" i="12"/>
  <c r="M43" i="12"/>
  <c r="AD44" i="12"/>
  <c r="AD47" i="12" s="1"/>
  <c r="W44" i="12"/>
  <c r="O44" i="12"/>
  <c r="O47" i="12" s="1"/>
  <c r="Y44" i="12"/>
  <c r="Y45" i="12"/>
  <c r="Q45" i="12"/>
  <c r="Q47" i="12" s="1"/>
  <c r="W45" i="12"/>
  <c r="AA46" i="12"/>
  <c r="AA47" i="12" s="1"/>
  <c r="AG47" i="12" s="1"/>
  <c r="S46" i="12"/>
  <c r="S47" i="12" s="1"/>
  <c r="W46" i="12"/>
  <c r="O48" i="12"/>
  <c r="AA48" i="12"/>
  <c r="AA51" i="12" s="1"/>
  <c r="AG51" i="12" s="1"/>
  <c r="O49" i="12"/>
  <c r="Y49" i="12"/>
  <c r="O52" i="12"/>
  <c r="O55" i="12" s="1"/>
  <c r="AD52" i="12"/>
  <c r="AD55" i="12" s="1"/>
  <c r="AL55" i="12"/>
  <c r="AF59" i="12"/>
  <c r="Y57" i="12"/>
  <c r="Y59" i="12" s="1"/>
  <c r="Q57" i="12"/>
  <c r="Q59" i="12" s="1"/>
  <c r="AB57" i="12"/>
  <c r="AH57" i="12" s="1"/>
  <c r="S57" i="12"/>
  <c r="AA57" i="12"/>
  <c r="O57" i="12"/>
  <c r="O59" i="12" s="1"/>
  <c r="U58" i="12"/>
  <c r="M63" i="12"/>
  <c r="Y60" i="12"/>
  <c r="Y63" i="12" s="1"/>
  <c r="Q60" i="12"/>
  <c r="Q63" i="12" s="1"/>
  <c r="AD60" i="12"/>
  <c r="U60" i="12"/>
  <c r="AB60" i="12"/>
  <c r="AH60" i="12" s="1"/>
  <c r="S60" i="12"/>
  <c r="O61" i="12"/>
  <c r="O63" i="12" s="1"/>
  <c r="L67" i="12"/>
  <c r="AD72" i="12"/>
  <c r="W72" i="12"/>
  <c r="O72" i="12"/>
  <c r="AB72" i="12"/>
  <c r="AH72" i="12" s="1"/>
  <c r="S72" i="12"/>
  <c r="S75" i="12" s="1"/>
  <c r="M75" i="12"/>
  <c r="AA72" i="12"/>
  <c r="Q72" i="12"/>
  <c r="Q75" i="12" s="1"/>
  <c r="U73" i="12"/>
  <c r="O76" i="12"/>
  <c r="AA80" i="12"/>
  <c r="S80" i="12"/>
  <c r="AD80" i="12"/>
  <c r="U80" i="12"/>
  <c r="M83" i="12"/>
  <c r="AB80" i="12"/>
  <c r="AH80" i="12" s="1"/>
  <c r="Q80" i="12"/>
  <c r="AD82" i="12"/>
  <c r="W82" i="12"/>
  <c r="W83" i="12" s="1"/>
  <c r="O82" i="12"/>
  <c r="O83" i="12" s="1"/>
  <c r="AB82" i="12"/>
  <c r="AH82" i="12" s="1"/>
  <c r="S82" i="12"/>
  <c r="AA82" i="12"/>
  <c r="Q82" i="12"/>
  <c r="AC83" i="12"/>
  <c r="AK83" i="12"/>
  <c r="AA85" i="12"/>
  <c r="AK103" i="12"/>
  <c r="AC103" i="12"/>
  <c r="L103" i="12"/>
  <c r="AE103" i="12"/>
  <c r="AD118" i="12"/>
  <c r="W118" i="12"/>
  <c r="W119" i="12" s="1"/>
  <c r="O118" i="12"/>
  <c r="O119" i="12" s="1"/>
  <c r="AA118" i="12"/>
  <c r="Q118" i="12"/>
  <c r="Y118" i="12"/>
  <c r="U118" i="12"/>
  <c r="AB118" i="12"/>
  <c r="AH118" i="12" s="1"/>
  <c r="S118" i="12"/>
  <c r="Y90" i="12"/>
  <c r="Q90" i="12"/>
  <c r="AD90" i="12"/>
  <c r="U90" i="12"/>
  <c r="AB90" i="12"/>
  <c r="AH90" i="12" s="1"/>
  <c r="S90" i="12"/>
  <c r="AA90" i="12"/>
  <c r="W90" i="12"/>
  <c r="AK99" i="12"/>
  <c r="AC99" i="12"/>
  <c r="AE99" i="12"/>
  <c r="L99" i="12"/>
  <c r="U4" i="12"/>
  <c r="U7" i="12" s="1"/>
  <c r="Q6" i="12"/>
  <c r="Q9" i="12"/>
  <c r="Q11" i="12" s="1"/>
  <c r="Q12" i="12"/>
  <c r="Q15" i="12" s="1"/>
  <c r="Y12" i="12"/>
  <c r="U14" i="12"/>
  <c r="AC15" i="12"/>
  <c r="U17" i="12"/>
  <c r="U19" i="12" s="1"/>
  <c r="U20" i="12"/>
  <c r="U23" i="12" s="1"/>
  <c r="Q22" i="12"/>
  <c r="Q25" i="12"/>
  <c r="Q27" i="12" s="1"/>
  <c r="Q28" i="12"/>
  <c r="Q31" i="12" s="1"/>
  <c r="Y28" i="12"/>
  <c r="Y31" i="12" s="1"/>
  <c r="U30" i="12"/>
  <c r="AC31" i="12"/>
  <c r="U33" i="12"/>
  <c r="Q36" i="12"/>
  <c r="Q39" i="12" s="1"/>
  <c r="AB36" i="12"/>
  <c r="AH36" i="12" s="1"/>
  <c r="M39" i="12"/>
  <c r="S41" i="12"/>
  <c r="AB41" i="12"/>
  <c r="AH41" i="12" s="1"/>
  <c r="S42" i="12"/>
  <c r="AB42" i="12"/>
  <c r="AH42" i="12" s="1"/>
  <c r="AB47" i="12"/>
  <c r="AH47" i="12" s="1"/>
  <c r="X47" i="12"/>
  <c r="T47" i="12"/>
  <c r="P47" i="12"/>
  <c r="R47" i="12"/>
  <c r="S48" i="12"/>
  <c r="S51" i="12" s="1"/>
  <c r="AB48" i="12"/>
  <c r="AH48" i="12" s="1"/>
  <c r="Q49" i="12"/>
  <c r="AB49" i="12"/>
  <c r="AH49" i="12" s="1"/>
  <c r="AE51" i="12"/>
  <c r="U52" i="12"/>
  <c r="W58" i="12"/>
  <c r="W59" i="12" s="1"/>
  <c r="W61" i="12"/>
  <c r="AA64" i="12"/>
  <c r="S64" i="12"/>
  <c r="AD64" i="12"/>
  <c r="U64" i="12"/>
  <c r="M67" i="12"/>
  <c r="AB64" i="12"/>
  <c r="AH64" i="12" s="1"/>
  <c r="Q64" i="12"/>
  <c r="Q67" i="12" s="1"/>
  <c r="AD66" i="12"/>
  <c r="W66" i="12"/>
  <c r="W67" i="12" s="1"/>
  <c r="O66" i="12"/>
  <c r="O67" i="12" s="1"/>
  <c r="AB66" i="12"/>
  <c r="AH66" i="12" s="1"/>
  <c r="S66" i="12"/>
  <c r="AA66" i="12"/>
  <c r="Q66" i="12"/>
  <c r="AD69" i="12"/>
  <c r="AD71" i="12" s="1"/>
  <c r="W69" i="12"/>
  <c r="W71" i="12" s="1"/>
  <c r="O69" i="12"/>
  <c r="U69" i="12"/>
  <c r="AB69" i="12"/>
  <c r="AH69" i="12" s="1"/>
  <c r="S69" i="12"/>
  <c r="Y70" i="12"/>
  <c r="Q70" i="12"/>
  <c r="Q71" i="12" s="1"/>
  <c r="AD70" i="12"/>
  <c r="U70" i="12"/>
  <c r="AB70" i="12"/>
  <c r="AH70" i="12" s="1"/>
  <c r="S70" i="12"/>
  <c r="M71" i="12"/>
  <c r="W73" i="12"/>
  <c r="L75" i="12"/>
  <c r="AC75" i="12"/>
  <c r="AK79" i="12"/>
  <c r="AC79" i="12"/>
  <c r="AE79" i="12"/>
  <c r="AB85" i="12"/>
  <c r="AH85" i="12" s="1"/>
  <c r="AD89" i="12"/>
  <c r="W89" i="12"/>
  <c r="O89" i="12"/>
  <c r="U89" i="12"/>
  <c r="U91" i="12" s="1"/>
  <c r="AB89" i="12"/>
  <c r="AH89" i="12" s="1"/>
  <c r="S89" i="12"/>
  <c r="AA89" i="12"/>
  <c r="AA91" i="12" s="1"/>
  <c r="AG91" i="12" s="1"/>
  <c r="Y89" i="12"/>
  <c r="AJ127" i="12"/>
  <c r="AI128" i="12"/>
  <c r="S53" i="12"/>
  <c r="AA53" i="12"/>
  <c r="U54" i="12"/>
  <c r="S56" i="12"/>
  <c r="S59" i="12" s="1"/>
  <c r="AA56" i="12"/>
  <c r="M59" i="12"/>
  <c r="AA71" i="12"/>
  <c r="AG71" i="12" s="1"/>
  <c r="AA86" i="12"/>
  <c r="AA87" i="12" s="1"/>
  <c r="AG87" i="12" s="1"/>
  <c r="S86" i="12"/>
  <c r="Y86" i="12"/>
  <c r="Q86" i="12"/>
  <c r="AB86" i="12"/>
  <c r="AH86" i="12" s="1"/>
  <c r="Y93" i="12"/>
  <c r="Y95" i="12" s="1"/>
  <c r="Q93" i="12"/>
  <c r="AB93" i="12"/>
  <c r="AH93" i="12" s="1"/>
  <c r="S93" i="12"/>
  <c r="AA93" i="12"/>
  <c r="O93" i="12"/>
  <c r="AF107" i="12"/>
  <c r="AA110" i="12"/>
  <c r="S110" i="12"/>
  <c r="S111" i="12" s="1"/>
  <c r="Y110" i="12"/>
  <c r="O110" i="12"/>
  <c r="U110" i="12"/>
  <c r="U111" i="12" s="1"/>
  <c r="AD110" i="12"/>
  <c r="Q110" i="12"/>
  <c r="AB110" i="12"/>
  <c r="AH110" i="12" s="1"/>
  <c r="Y122" i="12"/>
  <c r="Y123" i="12" s="1"/>
  <c r="Q122" i="12"/>
  <c r="Q123" i="12" s="1"/>
  <c r="AB122" i="12"/>
  <c r="AH122" i="12" s="1"/>
  <c r="S122" i="12"/>
  <c r="U122" i="12"/>
  <c r="AD122" i="12"/>
  <c r="O122" i="12"/>
  <c r="AA122" i="12"/>
  <c r="W122" i="12"/>
  <c r="W123" i="12" s="1"/>
  <c r="U37" i="12"/>
  <c r="U39" i="12" s="1"/>
  <c r="U40" i="12"/>
  <c r="U43" i="12" s="1"/>
  <c r="U50" i="12"/>
  <c r="U51" i="12" s="1"/>
  <c r="U53" i="12"/>
  <c r="U56" i="12"/>
  <c r="AB56" i="12"/>
  <c r="AH56" i="12" s="1"/>
  <c r="Y88" i="12"/>
  <c r="Y91" i="12" s="1"/>
  <c r="Q88" i="12"/>
  <c r="AD88" i="12"/>
  <c r="W88" i="12"/>
  <c r="W91" i="12" s="1"/>
  <c r="O88" i="12"/>
  <c r="O91" i="12" s="1"/>
  <c r="AB88" i="12"/>
  <c r="AH88" i="12" s="1"/>
  <c r="M95" i="12"/>
  <c r="AD92" i="12"/>
  <c r="AD95" i="12" s="1"/>
  <c r="W92" i="12"/>
  <c r="W95" i="12" s="1"/>
  <c r="O92" i="12"/>
  <c r="AB92" i="12"/>
  <c r="AH92" i="12" s="1"/>
  <c r="S92" i="12"/>
  <c r="S95" i="12" s="1"/>
  <c r="AA92" i="12"/>
  <c r="Q92" i="12"/>
  <c r="AB102" i="12"/>
  <c r="AH102" i="12" s="1"/>
  <c r="Y102" i="12"/>
  <c r="Q102" i="12"/>
  <c r="Q103" i="12" s="1"/>
  <c r="W102" i="12"/>
  <c r="W103" i="12" s="1"/>
  <c r="O102" i="12"/>
  <c r="O103" i="12" s="1"/>
  <c r="AA102" i="12"/>
  <c r="AA103" i="12" s="1"/>
  <c r="AG103" i="12" s="1"/>
  <c r="U102" i="12"/>
  <c r="M115" i="12"/>
  <c r="Y112" i="12"/>
  <c r="Q112" i="12"/>
  <c r="AB112" i="12"/>
  <c r="AH112" i="12" s="1"/>
  <c r="S112" i="12"/>
  <c r="U112" i="12"/>
  <c r="AD112" i="12"/>
  <c r="AD115" i="12" s="1"/>
  <c r="O112" i="12"/>
  <c r="O115" i="12" s="1"/>
  <c r="AA112" i="12"/>
  <c r="W112" i="12"/>
  <c r="W115" i="12" s="1"/>
  <c r="F128" i="12"/>
  <c r="U62" i="12"/>
  <c r="U65" i="12"/>
  <c r="U68" i="12"/>
  <c r="U78" i="12"/>
  <c r="U81" i="12"/>
  <c r="U84" i="12"/>
  <c r="AK95" i="12"/>
  <c r="AC95" i="12"/>
  <c r="L95" i="12"/>
  <c r="AA96" i="12"/>
  <c r="S96" i="12"/>
  <c r="M99" i="12"/>
  <c r="Y96" i="12"/>
  <c r="Y99" i="12" s="1"/>
  <c r="Q96" i="12"/>
  <c r="Q99" i="12" s="1"/>
  <c r="AB96" i="12"/>
  <c r="AH96" i="12" s="1"/>
  <c r="AA104" i="12"/>
  <c r="AA107" i="12" s="1"/>
  <c r="AG107" i="12" s="1"/>
  <c r="S104" i="12"/>
  <c r="S107" i="12" s="1"/>
  <c r="M107" i="12"/>
  <c r="AB104" i="12"/>
  <c r="AH104" i="12" s="1"/>
  <c r="Q104" i="12"/>
  <c r="Q107" i="12" s="1"/>
  <c r="Y104" i="12"/>
  <c r="O104" i="12"/>
  <c r="AC119" i="12"/>
  <c r="AE119" i="12"/>
  <c r="Y125" i="12"/>
  <c r="Y127" i="12" s="1"/>
  <c r="Q125" i="12"/>
  <c r="AA125" i="12"/>
  <c r="O125" i="12"/>
  <c r="W125" i="12"/>
  <c r="U125" i="12"/>
  <c r="U127" i="12" s="1"/>
  <c r="L127" i="12"/>
  <c r="K128" i="12"/>
  <c r="AC127" i="12"/>
  <c r="AE127" i="12"/>
  <c r="AK127" i="12"/>
  <c r="AD99" i="12"/>
  <c r="AL99" i="12"/>
  <c r="AD103" i="12"/>
  <c r="AE107" i="12"/>
  <c r="AC107" i="12"/>
  <c r="L107" i="12"/>
  <c r="D128" i="12"/>
  <c r="AQ128" i="12"/>
  <c r="S97" i="12"/>
  <c r="AA97" i="12"/>
  <c r="U98" i="12"/>
  <c r="S100" i="12"/>
  <c r="S103" i="12" s="1"/>
  <c r="U101" i="12"/>
  <c r="AD106" i="12"/>
  <c r="AD107" i="12" s="1"/>
  <c r="W106" i="12"/>
  <c r="W107" i="12" s="1"/>
  <c r="O106" i="12"/>
  <c r="Y106" i="12"/>
  <c r="AD108" i="12"/>
  <c r="AD111" i="12" s="1"/>
  <c r="W108" i="12"/>
  <c r="W111" i="12" s="1"/>
  <c r="O108" i="12"/>
  <c r="M111" i="12"/>
  <c r="AA108" i="12"/>
  <c r="Q108" i="12"/>
  <c r="AB108" i="12"/>
  <c r="AH108" i="12" s="1"/>
  <c r="AA113" i="12"/>
  <c r="S113" i="12"/>
  <c r="AB113" i="12"/>
  <c r="AH113" i="12" s="1"/>
  <c r="Q113" i="12"/>
  <c r="Y113" i="12"/>
  <c r="AA116" i="12"/>
  <c r="AA119" i="12" s="1"/>
  <c r="AG119" i="12" s="1"/>
  <c r="S116" i="12"/>
  <c r="M119" i="12"/>
  <c r="AB116" i="12"/>
  <c r="AH116" i="12" s="1"/>
  <c r="Q116" i="12"/>
  <c r="Q119" i="12" s="1"/>
  <c r="Y116" i="12"/>
  <c r="AD123" i="12"/>
  <c r="AA126" i="12"/>
  <c r="S126" i="12"/>
  <c r="S127" i="12" s="1"/>
  <c r="Y126" i="12"/>
  <c r="O126" i="12"/>
  <c r="AB126" i="12"/>
  <c r="AH126" i="12" s="1"/>
  <c r="U97" i="12"/>
  <c r="U99" i="12" s="1"/>
  <c r="M103" i="12"/>
  <c r="U100" i="12"/>
  <c r="U103" i="12" s="1"/>
  <c r="AB100" i="12"/>
  <c r="AH100" i="12" s="1"/>
  <c r="Y109" i="12"/>
  <c r="Y111" i="12" s="1"/>
  <c r="Q109" i="12"/>
  <c r="AA109" i="12"/>
  <c r="O109" i="12"/>
  <c r="AB109" i="12"/>
  <c r="AH109" i="12" s="1"/>
  <c r="L111" i="12"/>
  <c r="AC111" i="12"/>
  <c r="AK115" i="12"/>
  <c r="AC115" i="12"/>
  <c r="AD119" i="12"/>
  <c r="AD121" i="12"/>
  <c r="W121" i="12"/>
  <c r="O121" i="12"/>
  <c r="O123" i="12" s="1"/>
  <c r="AB121" i="12"/>
  <c r="AH121" i="12" s="1"/>
  <c r="S121" i="12"/>
  <c r="S123" i="12" s="1"/>
  <c r="AA121" i="12"/>
  <c r="M123" i="12"/>
  <c r="AD124" i="12"/>
  <c r="AD127" i="12" s="1"/>
  <c r="W124" i="12"/>
  <c r="W127" i="12" s="1"/>
  <c r="O124" i="12"/>
  <c r="M127" i="12"/>
  <c r="AA124" i="12"/>
  <c r="AA127" i="12" s="1"/>
  <c r="Q124" i="12"/>
  <c r="Q127" i="12" s="1"/>
  <c r="AB124" i="12"/>
  <c r="AH124" i="12" s="1"/>
  <c r="I128" i="12"/>
  <c r="U105" i="12"/>
  <c r="U107" i="12" s="1"/>
  <c r="AA123" i="12"/>
  <c r="AG123" i="12" s="1"/>
  <c r="AN128" i="12"/>
  <c r="U114" i="12"/>
  <c r="U117" i="12"/>
  <c r="U119" i="12" s="1"/>
  <c r="U120" i="12"/>
  <c r="M7" i="11"/>
  <c r="Y4" i="11"/>
  <c r="Y7" i="11" s="1"/>
  <c r="Q4" i="11"/>
  <c r="W4" i="11"/>
  <c r="AK7" i="11"/>
  <c r="AC7" i="11"/>
  <c r="AA8" i="11"/>
  <c r="S8" i="11"/>
  <c r="AD13" i="11"/>
  <c r="W13" i="11"/>
  <c r="O13" i="11"/>
  <c r="Y14" i="11"/>
  <c r="Q14" i="11"/>
  <c r="M23" i="11"/>
  <c r="Y20" i="11"/>
  <c r="Q20" i="11"/>
  <c r="AD29" i="11"/>
  <c r="AD31" i="11" s="1"/>
  <c r="W29" i="11"/>
  <c r="O29" i="11"/>
  <c r="Y30" i="11"/>
  <c r="Q30" i="11"/>
  <c r="AA37" i="11"/>
  <c r="S37" i="11"/>
  <c r="M83" i="11"/>
  <c r="Y80" i="11"/>
  <c r="Q80" i="11"/>
  <c r="AD80" i="11"/>
  <c r="W80" i="11"/>
  <c r="O80" i="11"/>
  <c r="U80" i="11"/>
  <c r="AB80" i="11"/>
  <c r="AH80" i="11" s="1"/>
  <c r="AA80" i="11"/>
  <c r="S80" i="11"/>
  <c r="O4" i="11"/>
  <c r="AA4" i="11"/>
  <c r="O5" i="11"/>
  <c r="L7" i="11"/>
  <c r="O8" i="11"/>
  <c r="Y8" i="11"/>
  <c r="AD10" i="11"/>
  <c r="W10" i="11"/>
  <c r="O10" i="11"/>
  <c r="Y10" i="11"/>
  <c r="L11" i="11"/>
  <c r="Q13" i="11"/>
  <c r="AA13" i="11"/>
  <c r="O14" i="11"/>
  <c r="O15" i="11" s="1"/>
  <c r="AA14" i="11"/>
  <c r="M15" i="11"/>
  <c r="AD16" i="11"/>
  <c r="AD19" i="11" s="1"/>
  <c r="W16" i="11"/>
  <c r="O16" i="11"/>
  <c r="Y16" i="11"/>
  <c r="Y17" i="11"/>
  <c r="Q17" i="11"/>
  <c r="W17" i="11"/>
  <c r="AA18" i="11"/>
  <c r="S18" i="11"/>
  <c r="W18" i="11"/>
  <c r="O20" i="11"/>
  <c r="AA20" i="11"/>
  <c r="O21" i="11"/>
  <c r="Y21" i="11"/>
  <c r="O24" i="11"/>
  <c r="AD26" i="11"/>
  <c r="W26" i="11"/>
  <c r="O26" i="11"/>
  <c r="Y26" i="11"/>
  <c r="L27" i="11"/>
  <c r="Q29" i="11"/>
  <c r="AA29" i="11"/>
  <c r="O30" i="11"/>
  <c r="AA30" i="11"/>
  <c r="M31" i="11"/>
  <c r="AD32" i="11"/>
  <c r="AD35" i="11" s="1"/>
  <c r="W32" i="11"/>
  <c r="O32" i="11"/>
  <c r="Y32" i="11"/>
  <c r="Y33" i="11"/>
  <c r="Q33" i="11"/>
  <c r="W33" i="11"/>
  <c r="AA34" i="11"/>
  <c r="S34" i="11"/>
  <c r="W34" i="11"/>
  <c r="O36" i="11"/>
  <c r="AA36" i="11"/>
  <c r="AA39" i="11" s="1"/>
  <c r="AG39" i="11" s="1"/>
  <c r="O37" i="11"/>
  <c r="Y37" i="11"/>
  <c r="O40" i="11"/>
  <c r="AD42" i="11"/>
  <c r="W42" i="11"/>
  <c r="O42" i="11"/>
  <c r="Y42" i="11"/>
  <c r="Y43" i="11" s="1"/>
  <c r="L43" i="11"/>
  <c r="AD48" i="11"/>
  <c r="W48" i="11"/>
  <c r="W51" i="11" s="1"/>
  <c r="O48" i="11"/>
  <c r="AB48" i="11"/>
  <c r="AH48" i="11" s="1"/>
  <c r="S48" i="11"/>
  <c r="M51" i="11"/>
  <c r="AA48" i="11"/>
  <c r="Q48" i="11"/>
  <c r="U49" i="11"/>
  <c r="AA53" i="11"/>
  <c r="S53" i="11"/>
  <c r="AD53" i="11"/>
  <c r="U53" i="11"/>
  <c r="AB53" i="11"/>
  <c r="AH53" i="11" s="1"/>
  <c r="Q53" i="11"/>
  <c r="Y53" i="11"/>
  <c r="O53" i="11"/>
  <c r="Y74" i="11"/>
  <c r="Q74" i="11"/>
  <c r="AB74" i="11"/>
  <c r="AH74" i="11" s="1"/>
  <c r="S74" i="11"/>
  <c r="W74" i="11"/>
  <c r="U74" i="11"/>
  <c r="AD74" i="11"/>
  <c r="O74" i="11"/>
  <c r="AK87" i="11"/>
  <c r="AC87" i="11"/>
  <c r="L87" i="11"/>
  <c r="AA5" i="11"/>
  <c r="S5" i="11"/>
  <c r="W5" i="11"/>
  <c r="Y13" i="11"/>
  <c r="Y15" i="11" s="1"/>
  <c r="W20" i="11"/>
  <c r="W21" i="11"/>
  <c r="AA24" i="11"/>
  <c r="S24" i="11"/>
  <c r="AK27" i="11"/>
  <c r="Y29" i="11"/>
  <c r="W36" i="11"/>
  <c r="W37" i="11"/>
  <c r="AA40" i="11"/>
  <c r="S40" i="11"/>
  <c r="M55" i="11"/>
  <c r="Y52" i="11"/>
  <c r="Y55" i="11" s="1"/>
  <c r="Q52" i="11"/>
  <c r="Q55" i="11" s="1"/>
  <c r="AD52" i="11"/>
  <c r="U52" i="11"/>
  <c r="AB52" i="11"/>
  <c r="AH52" i="11" s="1"/>
  <c r="S52" i="11"/>
  <c r="S55" i="11" s="1"/>
  <c r="AA52" i="11"/>
  <c r="O52" i="11"/>
  <c r="O55" i="11" s="1"/>
  <c r="Z91" i="11"/>
  <c r="V91" i="11"/>
  <c r="R91" i="11"/>
  <c r="N91" i="11"/>
  <c r="AB91" i="11"/>
  <c r="AH91" i="11" s="1"/>
  <c r="T91" i="11"/>
  <c r="X91" i="11"/>
  <c r="P91" i="11"/>
  <c r="S4" i="11"/>
  <c r="S7" i="11" s="1"/>
  <c r="AB4" i="11"/>
  <c r="AH4" i="11" s="1"/>
  <c r="Q5" i="11"/>
  <c r="AB5" i="11"/>
  <c r="AH5" i="11" s="1"/>
  <c r="Q8" i="11"/>
  <c r="Q11" i="11" s="1"/>
  <c r="AB8" i="11"/>
  <c r="AH8" i="11" s="1"/>
  <c r="Q10" i="11"/>
  <c r="AA10" i="11"/>
  <c r="M11" i="11"/>
  <c r="AC11" i="11"/>
  <c r="AA15" i="11"/>
  <c r="AG15" i="11" s="1"/>
  <c r="S13" i="11"/>
  <c r="AB13" i="11"/>
  <c r="AH13" i="11" s="1"/>
  <c r="S14" i="11"/>
  <c r="AB14" i="11"/>
  <c r="AH14" i="11" s="1"/>
  <c r="Q16" i="11"/>
  <c r="AA16" i="11"/>
  <c r="O17" i="11"/>
  <c r="AA17" i="11"/>
  <c r="O18" i="11"/>
  <c r="Y18" i="11"/>
  <c r="M19" i="11"/>
  <c r="AC19" i="11"/>
  <c r="S20" i="11"/>
  <c r="AB20" i="11"/>
  <c r="AH20" i="11" s="1"/>
  <c r="Q21" i="11"/>
  <c r="Q24" i="11"/>
  <c r="AB24" i="11"/>
  <c r="AH24" i="11" s="1"/>
  <c r="Q26" i="11"/>
  <c r="AA26" i="11"/>
  <c r="M27" i="11"/>
  <c r="AC27" i="11"/>
  <c r="AA31" i="11"/>
  <c r="AG31" i="11" s="1"/>
  <c r="S29" i="11"/>
  <c r="S31" i="11" s="1"/>
  <c r="AB29" i="11"/>
  <c r="AH29" i="11" s="1"/>
  <c r="S30" i="11"/>
  <c r="AB30" i="11"/>
  <c r="AH30" i="11" s="1"/>
  <c r="Q32" i="11"/>
  <c r="AA32" i="11"/>
  <c r="O33" i="11"/>
  <c r="AA33" i="11"/>
  <c r="O34" i="11"/>
  <c r="Y34" i="11"/>
  <c r="M35" i="11"/>
  <c r="AC35" i="11"/>
  <c r="S36" i="11"/>
  <c r="S39" i="11" s="1"/>
  <c r="Q37" i="11"/>
  <c r="AB37" i="11"/>
  <c r="AH37" i="11" s="1"/>
  <c r="Q40" i="11"/>
  <c r="AB40" i="11"/>
  <c r="AH40" i="11" s="1"/>
  <c r="Q42" i="11"/>
  <c r="AA42" i="11"/>
  <c r="M43" i="11"/>
  <c r="AD45" i="11"/>
  <c r="W45" i="11"/>
  <c r="O45" i="11"/>
  <c r="O47" i="11" s="1"/>
  <c r="U45" i="11"/>
  <c r="AB45" i="11"/>
  <c r="AH45" i="11" s="1"/>
  <c r="S45" i="11"/>
  <c r="Y46" i="11"/>
  <c r="Y47" i="11" s="1"/>
  <c r="Q46" i="11"/>
  <c r="AD46" i="11"/>
  <c r="U46" i="11"/>
  <c r="AB46" i="11"/>
  <c r="AH46" i="11" s="1"/>
  <c r="S46" i="11"/>
  <c r="M47" i="11"/>
  <c r="U48" i="11"/>
  <c r="U51" i="11" s="1"/>
  <c r="L51" i="11"/>
  <c r="AC51" i="11"/>
  <c r="W53" i="11"/>
  <c r="W55" i="11" s="1"/>
  <c r="AK55" i="11"/>
  <c r="AC55" i="11"/>
  <c r="AE55" i="11"/>
  <c r="L55" i="11"/>
  <c r="AE59" i="11"/>
  <c r="AC59" i="11"/>
  <c r="L59" i="11"/>
  <c r="AD61" i="11"/>
  <c r="W61" i="11"/>
  <c r="O61" i="11"/>
  <c r="U61" i="11"/>
  <c r="AB61" i="11"/>
  <c r="AH61" i="11" s="1"/>
  <c r="S61" i="11"/>
  <c r="M63" i="11"/>
  <c r="AA61" i="11"/>
  <c r="Q61" i="11"/>
  <c r="M67" i="11"/>
  <c r="Y64" i="11"/>
  <c r="Q64" i="11"/>
  <c r="AB64" i="11"/>
  <c r="AH64" i="11" s="1"/>
  <c r="S64" i="11"/>
  <c r="W64" i="11"/>
  <c r="W67" i="11" s="1"/>
  <c r="U64" i="11"/>
  <c r="AD64" i="11"/>
  <c r="O64" i="11"/>
  <c r="AF71" i="11"/>
  <c r="AA74" i="11"/>
  <c r="M123" i="11"/>
  <c r="Y120" i="11"/>
  <c r="Q120" i="11"/>
  <c r="AD120" i="11"/>
  <c r="W120" i="11"/>
  <c r="O120" i="11"/>
  <c r="AA120" i="11"/>
  <c r="U120" i="11"/>
  <c r="S120" i="11"/>
  <c r="AB120" i="11"/>
  <c r="AH120" i="11" s="1"/>
  <c r="W8" i="11"/>
  <c r="W11" i="11" s="1"/>
  <c r="AK11" i="11"/>
  <c r="W14" i="11"/>
  <c r="W15" i="11" s="1"/>
  <c r="AA21" i="11"/>
  <c r="S21" i="11"/>
  <c r="AK23" i="11"/>
  <c r="AC23" i="11"/>
  <c r="W24" i="11"/>
  <c r="W27" i="11" s="1"/>
  <c r="W30" i="11"/>
  <c r="W31" i="11" s="1"/>
  <c r="M39" i="11"/>
  <c r="Y36" i="11"/>
  <c r="Q36" i="11"/>
  <c r="Q39" i="11" s="1"/>
  <c r="AK39" i="11"/>
  <c r="AC39" i="11"/>
  <c r="W40" i="11"/>
  <c r="W43" i="11" s="1"/>
  <c r="Y49" i="11"/>
  <c r="Q49" i="11"/>
  <c r="AB49" i="11"/>
  <c r="AH49" i="11" s="1"/>
  <c r="S49" i="11"/>
  <c r="AA49" i="11"/>
  <c r="O49" i="11"/>
  <c r="AA81" i="11"/>
  <c r="S81" i="11"/>
  <c r="Y81" i="11"/>
  <c r="Q81" i="11"/>
  <c r="AD81" i="11"/>
  <c r="O81" i="11"/>
  <c r="AB81" i="11"/>
  <c r="AH81" i="11" s="1"/>
  <c r="W81" i="11"/>
  <c r="U81" i="11"/>
  <c r="U4" i="11"/>
  <c r="AD4" i="11"/>
  <c r="U5" i="11"/>
  <c r="AD5" i="11"/>
  <c r="AE7" i="11"/>
  <c r="U8" i="11"/>
  <c r="AD8" i="11"/>
  <c r="AD11" i="11" s="1"/>
  <c r="S10" i="11"/>
  <c r="AB10" i="11"/>
  <c r="AH10" i="11" s="1"/>
  <c r="S15" i="11"/>
  <c r="U13" i="11"/>
  <c r="U14" i="11"/>
  <c r="AD14" i="11"/>
  <c r="S16" i="11"/>
  <c r="AB16" i="11"/>
  <c r="AH16" i="11" s="1"/>
  <c r="S17" i="11"/>
  <c r="AB17" i="11"/>
  <c r="AH17" i="11" s="1"/>
  <c r="Q18" i="11"/>
  <c r="AB18" i="11"/>
  <c r="AH18" i="11" s="1"/>
  <c r="U20" i="11"/>
  <c r="AD20" i="11"/>
  <c r="U21" i="11"/>
  <c r="AD21" i="11"/>
  <c r="AE23" i="11"/>
  <c r="U24" i="11"/>
  <c r="AD24" i="11"/>
  <c r="AD27" i="11" s="1"/>
  <c r="S26" i="11"/>
  <c r="AB26" i="11"/>
  <c r="AH26" i="11" s="1"/>
  <c r="U29" i="11"/>
  <c r="U30" i="11"/>
  <c r="AD30" i="11"/>
  <c r="S32" i="11"/>
  <c r="AB32" i="11"/>
  <c r="AH32" i="11" s="1"/>
  <c r="S33" i="11"/>
  <c r="AB33" i="11"/>
  <c r="AH33" i="11" s="1"/>
  <c r="Q34" i="11"/>
  <c r="AB34" i="11"/>
  <c r="AH34" i="11" s="1"/>
  <c r="U36" i="11"/>
  <c r="AD36" i="11"/>
  <c r="U37" i="11"/>
  <c r="AD37" i="11"/>
  <c r="AE39" i="11"/>
  <c r="U40" i="11"/>
  <c r="AD40" i="11"/>
  <c r="AD43" i="11" s="1"/>
  <c r="S42" i="11"/>
  <c r="AB42" i="11"/>
  <c r="AH42" i="11" s="1"/>
  <c r="AC43" i="11"/>
  <c r="AK43" i="11"/>
  <c r="W47" i="11"/>
  <c r="Q45" i="11"/>
  <c r="Q47" i="11" s="1"/>
  <c r="O46" i="11"/>
  <c r="Y48" i="11"/>
  <c r="AD49" i="11"/>
  <c r="AA50" i="11"/>
  <c r="S50" i="11"/>
  <c r="AB50" i="11"/>
  <c r="AH50" i="11" s="1"/>
  <c r="Q50" i="11"/>
  <c r="Y50" i="11"/>
  <c r="O50" i="11"/>
  <c r="AA56" i="11"/>
  <c r="S56" i="11"/>
  <c r="AD56" i="11"/>
  <c r="U56" i="11"/>
  <c r="M59" i="11"/>
  <c r="AB56" i="11"/>
  <c r="AH56" i="11" s="1"/>
  <c r="Q56" i="11"/>
  <c r="Y56" i="11"/>
  <c r="O56" i="11"/>
  <c r="W63" i="11"/>
  <c r="Y61" i="11"/>
  <c r="Y62" i="11"/>
  <c r="Q62" i="11"/>
  <c r="AD62" i="11"/>
  <c r="U62" i="11"/>
  <c r="AB62" i="11"/>
  <c r="AH62" i="11" s="1"/>
  <c r="S62" i="11"/>
  <c r="AA62" i="11"/>
  <c r="O62" i="11"/>
  <c r="O63" i="11" s="1"/>
  <c r="AA64" i="11"/>
  <c r="AE87" i="11"/>
  <c r="AD58" i="11"/>
  <c r="W58" i="11"/>
  <c r="W59" i="11" s="1"/>
  <c r="O58" i="11"/>
  <c r="Y58" i="11"/>
  <c r="AA65" i="11"/>
  <c r="S65" i="11"/>
  <c r="AB65" i="11"/>
  <c r="AH65" i="11" s="1"/>
  <c r="Q65" i="11"/>
  <c r="Y65" i="11"/>
  <c r="AA68" i="11"/>
  <c r="S68" i="11"/>
  <c r="S71" i="11" s="1"/>
  <c r="M71" i="11"/>
  <c r="AB68" i="11"/>
  <c r="AH68" i="11" s="1"/>
  <c r="Q68" i="11"/>
  <c r="Y68" i="11"/>
  <c r="Y71" i="11" s="1"/>
  <c r="AK83" i="11"/>
  <c r="AC83" i="11"/>
  <c r="L83" i="11"/>
  <c r="AE83" i="11"/>
  <c r="AA97" i="11"/>
  <c r="AA99" i="11" s="1"/>
  <c r="AG99" i="11" s="1"/>
  <c r="S97" i="11"/>
  <c r="S99" i="11" s="1"/>
  <c r="Y97" i="11"/>
  <c r="Q97" i="11"/>
  <c r="W97" i="11"/>
  <c r="U97" i="11"/>
  <c r="U99" i="11" s="1"/>
  <c r="AA108" i="11"/>
  <c r="AA111" i="11" s="1"/>
  <c r="AG111" i="11" s="1"/>
  <c r="S108" i="11"/>
  <c r="AD108" i="11"/>
  <c r="U108" i="11"/>
  <c r="M111" i="11"/>
  <c r="Q108" i="11"/>
  <c r="Q111" i="11" s="1"/>
  <c r="AB108" i="11"/>
  <c r="AH108" i="11" s="1"/>
  <c r="O108" i="11"/>
  <c r="Y108" i="11"/>
  <c r="W108" i="11"/>
  <c r="F128" i="11"/>
  <c r="AA118" i="11"/>
  <c r="S118" i="11"/>
  <c r="S119" i="11" s="1"/>
  <c r="Y118" i="11"/>
  <c r="Q118" i="11"/>
  <c r="U118" i="11"/>
  <c r="W118" i="11"/>
  <c r="O118" i="11"/>
  <c r="AD118" i="11"/>
  <c r="AB118" i="11"/>
  <c r="AH118" i="11" s="1"/>
  <c r="AA121" i="11"/>
  <c r="S121" i="11"/>
  <c r="Y121" i="11"/>
  <c r="Q121" i="11"/>
  <c r="U121" i="11"/>
  <c r="AB121" i="11"/>
  <c r="AH121" i="11" s="1"/>
  <c r="W121" i="11"/>
  <c r="AD121" i="11"/>
  <c r="O121" i="11"/>
  <c r="Q58" i="11"/>
  <c r="AA58" i="11"/>
  <c r="O65" i="11"/>
  <c r="AD65" i="11"/>
  <c r="AK67" i="11"/>
  <c r="AC67" i="11"/>
  <c r="O68" i="11"/>
  <c r="O71" i="11" s="1"/>
  <c r="AD68" i="11"/>
  <c r="AD73" i="11"/>
  <c r="AD75" i="11" s="1"/>
  <c r="W73" i="11"/>
  <c r="W75" i="11" s="1"/>
  <c r="O73" i="11"/>
  <c r="AB73" i="11"/>
  <c r="AH73" i="11" s="1"/>
  <c r="S73" i="11"/>
  <c r="S75" i="11" s="1"/>
  <c r="AA73" i="11"/>
  <c r="AA75" i="11" s="1"/>
  <c r="AG75" i="11" s="1"/>
  <c r="M75" i="11"/>
  <c r="AD76" i="11"/>
  <c r="W76" i="11"/>
  <c r="O76" i="11"/>
  <c r="AB76" i="11"/>
  <c r="AH76" i="11" s="1"/>
  <c r="U76" i="11"/>
  <c r="U79" i="11" s="1"/>
  <c r="M79" i="11"/>
  <c r="Q76" i="11"/>
  <c r="AA78" i="11"/>
  <c r="S78" i="11"/>
  <c r="Y78" i="11"/>
  <c r="Q78" i="11"/>
  <c r="W78" i="11"/>
  <c r="AD78" i="11"/>
  <c r="AA84" i="11"/>
  <c r="S84" i="11"/>
  <c r="M87" i="11"/>
  <c r="Y84" i="11"/>
  <c r="Y87" i="11" s="1"/>
  <c r="Q84" i="11"/>
  <c r="Q87" i="11" s="1"/>
  <c r="U84" i="11"/>
  <c r="AD84" i="11"/>
  <c r="AD87" i="11" s="1"/>
  <c r="O97" i="11"/>
  <c r="AD101" i="11"/>
  <c r="W101" i="11"/>
  <c r="O101" i="11"/>
  <c r="AB101" i="11"/>
  <c r="AH101" i="11" s="1"/>
  <c r="S101" i="11"/>
  <c r="M103" i="11"/>
  <c r="AA101" i="11"/>
  <c r="Q101" i="11"/>
  <c r="Y101" i="11"/>
  <c r="U101" i="11"/>
  <c r="Y102" i="11"/>
  <c r="Q102" i="11"/>
  <c r="AB102" i="11"/>
  <c r="AH102" i="11" s="1"/>
  <c r="S102" i="11"/>
  <c r="S103" i="11" s="1"/>
  <c r="AA102" i="11"/>
  <c r="O102" i="11"/>
  <c r="AD102" i="11"/>
  <c r="W102" i="11"/>
  <c r="AE111" i="11"/>
  <c r="L111" i="11"/>
  <c r="AC111" i="11"/>
  <c r="AK111" i="11"/>
  <c r="U6" i="11"/>
  <c r="U9" i="11"/>
  <c r="U12" i="11"/>
  <c r="U15" i="11" s="1"/>
  <c r="U22" i="11"/>
  <c r="U25" i="11"/>
  <c r="U28" i="11"/>
  <c r="U38" i="11"/>
  <c r="U41" i="11"/>
  <c r="S47" i="11"/>
  <c r="S58" i="11"/>
  <c r="AB58" i="11"/>
  <c r="AH58" i="11" s="1"/>
  <c r="S63" i="11"/>
  <c r="U65" i="11"/>
  <c r="L67" i="11"/>
  <c r="U68" i="11"/>
  <c r="AD70" i="11"/>
  <c r="W70" i="11"/>
  <c r="W71" i="11" s="1"/>
  <c r="O70" i="11"/>
  <c r="AA70" i="11"/>
  <c r="Q70" i="11"/>
  <c r="AB70" i="11"/>
  <c r="AH70" i="11" s="1"/>
  <c r="AK71" i="11"/>
  <c r="O75" i="11"/>
  <c r="Y75" i="11"/>
  <c r="Q73" i="11"/>
  <c r="Q75" i="11" s="1"/>
  <c r="S76" i="11"/>
  <c r="S79" i="11" s="1"/>
  <c r="O78" i="11"/>
  <c r="O84" i="11"/>
  <c r="O87" i="11" s="1"/>
  <c r="Y93" i="11"/>
  <c r="Q93" i="11"/>
  <c r="Q95" i="11" s="1"/>
  <c r="AD93" i="11"/>
  <c r="AD95" i="11" s="1"/>
  <c r="W93" i="11"/>
  <c r="W95" i="11" s="1"/>
  <c r="O93" i="11"/>
  <c r="U93" i="11"/>
  <c r="S93" i="11"/>
  <c r="M95" i="11"/>
  <c r="AB97" i="11"/>
  <c r="AH97" i="11" s="1"/>
  <c r="U102" i="11"/>
  <c r="U107" i="11"/>
  <c r="I128" i="11"/>
  <c r="U44" i="11"/>
  <c r="U54" i="11"/>
  <c r="U57" i="11"/>
  <c r="U60" i="11"/>
  <c r="Y77" i="11"/>
  <c r="Y79" i="11" s="1"/>
  <c r="Q77" i="11"/>
  <c r="AD77" i="11"/>
  <c r="W77" i="11"/>
  <c r="O77" i="11"/>
  <c r="AB77" i="11"/>
  <c r="AH77" i="11" s="1"/>
  <c r="Y90" i="11"/>
  <c r="Y91" i="11" s="1"/>
  <c r="Q90" i="11"/>
  <c r="Q91" i="11" s="1"/>
  <c r="AD90" i="11"/>
  <c r="AD91" i="11" s="1"/>
  <c r="W90" i="11"/>
  <c r="W91" i="11" s="1"/>
  <c r="O90" i="11"/>
  <c r="AB90" i="11"/>
  <c r="AH90" i="11" s="1"/>
  <c r="O95" i="11"/>
  <c r="AA94" i="11"/>
  <c r="AA95" i="11" s="1"/>
  <c r="AG95" i="11" s="1"/>
  <c r="S94" i="11"/>
  <c r="Y94" i="11"/>
  <c r="Q94" i="11"/>
  <c r="AB94" i="11"/>
  <c r="AH94" i="11" s="1"/>
  <c r="AE99" i="11"/>
  <c r="Y114" i="11"/>
  <c r="Y115" i="11" s="1"/>
  <c r="Q114" i="11"/>
  <c r="Q115" i="11" s="1"/>
  <c r="AD114" i="11"/>
  <c r="U114" i="11"/>
  <c r="S114" i="11"/>
  <c r="AB114" i="11"/>
  <c r="AH114" i="11" s="1"/>
  <c r="O114" i="11"/>
  <c r="M115" i="11"/>
  <c r="AK123" i="11"/>
  <c r="AC123" i="11"/>
  <c r="L123" i="11"/>
  <c r="AE123" i="11"/>
  <c r="AA124" i="11"/>
  <c r="AA127" i="11" s="1"/>
  <c r="S124" i="11"/>
  <c r="S127" i="11" s="1"/>
  <c r="M127" i="11"/>
  <c r="Y124" i="11"/>
  <c r="Y127" i="11" s="1"/>
  <c r="Q124" i="11"/>
  <c r="Q127" i="11" s="1"/>
  <c r="AD124" i="11"/>
  <c r="O124" i="11"/>
  <c r="AB124" i="11"/>
  <c r="AH124" i="11" s="1"/>
  <c r="W124" i="11"/>
  <c r="D128" i="11"/>
  <c r="AI128" i="11"/>
  <c r="M99" i="11"/>
  <c r="Y96" i="11"/>
  <c r="Q96" i="11"/>
  <c r="Q99" i="11" s="1"/>
  <c r="AD96" i="11"/>
  <c r="W96" i="11"/>
  <c r="W99" i="11" s="1"/>
  <c r="O96" i="11"/>
  <c r="AB96" i="11"/>
  <c r="AH96" i="11" s="1"/>
  <c r="AC99" i="11"/>
  <c r="L99" i="11"/>
  <c r="AD110" i="11"/>
  <c r="W110" i="11"/>
  <c r="O110" i="11"/>
  <c r="AB110" i="11"/>
  <c r="AH110" i="11" s="1"/>
  <c r="S110" i="11"/>
  <c r="Y110" i="11"/>
  <c r="U110" i="11"/>
  <c r="W114" i="11"/>
  <c r="U124" i="11"/>
  <c r="AJ127" i="11"/>
  <c r="AJ128" i="11" s="1"/>
  <c r="S82" i="11"/>
  <c r="AA82" i="11"/>
  <c r="S85" i="11"/>
  <c r="AA85" i="11"/>
  <c r="U86" i="11"/>
  <c r="S88" i="11"/>
  <c r="S91" i="11" s="1"/>
  <c r="AA88" i="11"/>
  <c r="AA91" i="11" s="1"/>
  <c r="AG91" i="11" s="1"/>
  <c r="U89" i="11"/>
  <c r="U92" i="11"/>
  <c r="U95" i="11" s="1"/>
  <c r="AL99" i="11"/>
  <c r="AD98" i="11"/>
  <c r="W98" i="11"/>
  <c r="O98" i="11"/>
  <c r="Y98" i="11"/>
  <c r="O103" i="11"/>
  <c r="AD104" i="11"/>
  <c r="AD107" i="11" s="1"/>
  <c r="W104" i="11"/>
  <c r="O104" i="11"/>
  <c r="O107" i="11" s="1"/>
  <c r="Y104" i="11"/>
  <c r="Y107" i="11" s="1"/>
  <c r="Y105" i="11"/>
  <c r="Q105" i="11"/>
  <c r="Q107" i="11" s="1"/>
  <c r="W105" i="11"/>
  <c r="AA106" i="11"/>
  <c r="AA107" i="11" s="1"/>
  <c r="AG107" i="11" s="1"/>
  <c r="S106" i="11"/>
  <c r="S107" i="11" s="1"/>
  <c r="W106" i="11"/>
  <c r="AK107" i="11"/>
  <c r="L107" i="11"/>
  <c r="Y117" i="11"/>
  <c r="Y119" i="11" s="1"/>
  <c r="Q117" i="11"/>
  <c r="Q119" i="11" s="1"/>
  <c r="AD117" i="11"/>
  <c r="W117" i="11"/>
  <c r="O117" i="11"/>
  <c r="M119" i="11"/>
  <c r="AA117" i="11"/>
  <c r="AN128" i="11"/>
  <c r="U66" i="11"/>
  <c r="U69" i="11"/>
  <c r="U72" i="11"/>
  <c r="U75" i="11" s="1"/>
  <c r="U82" i="11"/>
  <c r="U85" i="11"/>
  <c r="U88" i="11"/>
  <c r="AA103" i="11"/>
  <c r="AG103" i="11" s="1"/>
  <c r="AB107" i="11"/>
  <c r="X107" i="11"/>
  <c r="T107" i="11"/>
  <c r="P107" i="11"/>
  <c r="R107" i="11"/>
  <c r="AD113" i="11"/>
  <c r="AD115" i="11" s="1"/>
  <c r="W113" i="11"/>
  <c r="W115" i="11" s="1"/>
  <c r="O113" i="11"/>
  <c r="O115" i="11" s="1"/>
  <c r="U113" i="11"/>
  <c r="AA113" i="11"/>
  <c r="AA115" i="11" s="1"/>
  <c r="AG115" i="11" s="1"/>
  <c r="K128" i="11"/>
  <c r="AK127" i="11"/>
  <c r="AC127" i="11"/>
  <c r="AE127" i="11"/>
  <c r="AQ128" i="11"/>
  <c r="U100" i="11"/>
  <c r="S115" i="11"/>
  <c r="AL127" i="11"/>
  <c r="U116" i="11"/>
  <c r="U119" i="11" s="1"/>
  <c r="AB116" i="11"/>
  <c r="AH116" i="11" s="1"/>
  <c r="AE119" i="11"/>
  <c r="U126" i="11"/>
  <c r="AB126" i="11"/>
  <c r="AH126" i="11" s="1"/>
  <c r="U109" i="11"/>
  <c r="U112" i="11"/>
  <c r="O116" i="11"/>
  <c r="W116" i="11"/>
  <c r="U122" i="11"/>
  <c r="U125" i="11"/>
  <c r="O126" i="11"/>
  <c r="W126" i="11"/>
  <c r="Q31" i="15"/>
  <c r="AB4" i="15"/>
  <c r="AH4" i="15" s="1"/>
  <c r="AE7" i="15"/>
  <c r="W9" i="15"/>
  <c r="W11" i="15" s="1"/>
  <c r="AL83" i="15"/>
  <c r="AK95" i="15"/>
  <c r="AC95" i="15"/>
  <c r="L95" i="15"/>
  <c r="AE95" i="15"/>
  <c r="AB111" i="15"/>
  <c r="AH111" i="15" s="1"/>
  <c r="X111" i="15"/>
  <c r="T111" i="15"/>
  <c r="P111" i="15"/>
  <c r="V111" i="15"/>
  <c r="N111" i="15"/>
  <c r="R111" i="15"/>
  <c r="Z111" i="15"/>
  <c r="F128" i="15"/>
  <c r="U4" i="15"/>
  <c r="AA12" i="15"/>
  <c r="S12" i="15"/>
  <c r="W12" i="15"/>
  <c r="AC15" i="15"/>
  <c r="AF23" i="15"/>
  <c r="AA21" i="15"/>
  <c r="S21" i="15"/>
  <c r="Y21" i="15"/>
  <c r="Q21" i="15"/>
  <c r="AB21" i="15"/>
  <c r="AH21" i="15" s="1"/>
  <c r="Y33" i="15"/>
  <c r="Y35" i="15" s="1"/>
  <c r="Q33" i="15"/>
  <c r="AD33" i="15"/>
  <c r="W33" i="15"/>
  <c r="W35" i="15" s="1"/>
  <c r="O33" i="15"/>
  <c r="AB33" i="15"/>
  <c r="AH33" i="15" s="1"/>
  <c r="M35" i="15"/>
  <c r="AK51" i="15"/>
  <c r="AC51" i="15"/>
  <c r="L51" i="15"/>
  <c r="Y58" i="15"/>
  <c r="Q58" i="15"/>
  <c r="AB58" i="15"/>
  <c r="AH58" i="15" s="1"/>
  <c r="S58" i="15"/>
  <c r="AA58" i="15"/>
  <c r="O58" i="15"/>
  <c r="AA65" i="15"/>
  <c r="S65" i="15"/>
  <c r="AB65" i="15"/>
  <c r="AH65" i="15" s="1"/>
  <c r="Q65" i="15"/>
  <c r="Y65" i="15"/>
  <c r="O65" i="15"/>
  <c r="AD69" i="15"/>
  <c r="AD71" i="15" s="1"/>
  <c r="W69" i="15"/>
  <c r="O69" i="15"/>
  <c r="M71" i="15"/>
  <c r="AA69" i="15"/>
  <c r="Q69" i="15"/>
  <c r="Y69" i="15"/>
  <c r="U69" i="15"/>
  <c r="AD95" i="15"/>
  <c r="AA93" i="15"/>
  <c r="S93" i="15"/>
  <c r="AB93" i="15"/>
  <c r="AH93" i="15" s="1"/>
  <c r="Q93" i="15"/>
  <c r="Y93" i="15"/>
  <c r="O93" i="15"/>
  <c r="W93" i="15"/>
  <c r="U93" i="15"/>
  <c r="O4" i="15"/>
  <c r="O7" i="15" s="1"/>
  <c r="W4" i="15"/>
  <c r="AD4" i="15"/>
  <c r="AD7" i="15" s="1"/>
  <c r="L7" i="15"/>
  <c r="O9" i="15"/>
  <c r="O11" i="15" s="1"/>
  <c r="Y9" i="15"/>
  <c r="O12" i="15"/>
  <c r="Y12" i="15"/>
  <c r="AD14" i="15"/>
  <c r="W14" i="15"/>
  <c r="O14" i="15"/>
  <c r="Y14" i="15"/>
  <c r="L15" i="15"/>
  <c r="AK15" i="15"/>
  <c r="Y17" i="15"/>
  <c r="Q17" i="15"/>
  <c r="AD17" i="15"/>
  <c r="AD19" i="15" s="1"/>
  <c r="W17" i="15"/>
  <c r="W19" i="15" s="1"/>
  <c r="O17" i="15"/>
  <c r="AB17" i="15"/>
  <c r="AH17" i="15" s="1"/>
  <c r="M19" i="15"/>
  <c r="O21" i="15"/>
  <c r="AD21" i="15"/>
  <c r="Y30" i="15"/>
  <c r="Q30" i="15"/>
  <c r="AD30" i="15"/>
  <c r="AD31" i="15" s="1"/>
  <c r="W30" i="15"/>
  <c r="W31" i="15" s="1"/>
  <c r="O30" i="15"/>
  <c r="O31" i="15" s="1"/>
  <c r="AB30" i="15"/>
  <c r="AH30" i="15" s="1"/>
  <c r="S33" i="15"/>
  <c r="S35" i="15" s="1"/>
  <c r="AA34" i="15"/>
  <c r="S34" i="15"/>
  <c r="Y34" i="15"/>
  <c r="Q34" i="15"/>
  <c r="Q35" i="15" s="1"/>
  <c r="AB34" i="15"/>
  <c r="AH34" i="15" s="1"/>
  <c r="Y42" i="15"/>
  <c r="Y43" i="15" s="1"/>
  <c r="Q42" i="15"/>
  <c r="AB42" i="15"/>
  <c r="AH42" i="15" s="1"/>
  <c r="S42" i="15"/>
  <c r="AA42" i="15"/>
  <c r="O42" i="15"/>
  <c r="AD51" i="15"/>
  <c r="AA49" i="15"/>
  <c r="S49" i="15"/>
  <c r="AB49" i="15"/>
  <c r="AH49" i="15" s="1"/>
  <c r="Q49" i="15"/>
  <c r="Y49" i="15"/>
  <c r="O49" i="15"/>
  <c r="AD57" i="15"/>
  <c r="W57" i="15"/>
  <c r="W59" i="15" s="1"/>
  <c r="O57" i="15"/>
  <c r="O59" i="15" s="1"/>
  <c r="AB57" i="15"/>
  <c r="AH57" i="15" s="1"/>
  <c r="S57" i="15"/>
  <c r="M59" i="15"/>
  <c r="AA57" i="15"/>
  <c r="Q57" i="15"/>
  <c r="Q59" i="15" s="1"/>
  <c r="U58" i="15"/>
  <c r="M67" i="15"/>
  <c r="Y64" i="15"/>
  <c r="Q64" i="15"/>
  <c r="Q67" i="15" s="1"/>
  <c r="AB64" i="15"/>
  <c r="AH64" i="15" s="1"/>
  <c r="S64" i="15"/>
  <c r="AA64" i="15"/>
  <c r="O64" i="15"/>
  <c r="U65" i="15"/>
  <c r="W71" i="15"/>
  <c r="S69" i="15"/>
  <c r="S71" i="15" s="1"/>
  <c r="Q4" i="15"/>
  <c r="Q7" i="15" s="1"/>
  <c r="Y4" i="15"/>
  <c r="Y7" i="15" s="1"/>
  <c r="S5" i="15"/>
  <c r="AA5" i="15"/>
  <c r="AA7" i="15" s="1"/>
  <c r="AG7" i="15" s="1"/>
  <c r="U6" i="15"/>
  <c r="M7" i="15"/>
  <c r="AC7" i="15"/>
  <c r="S8" i="15"/>
  <c r="Q9" i="15"/>
  <c r="Q11" i="15" s="1"/>
  <c r="Q12" i="15"/>
  <c r="Q15" i="15" s="1"/>
  <c r="AB12" i="15"/>
  <c r="AH12" i="15" s="1"/>
  <c r="Q14" i="15"/>
  <c r="AA14" i="15"/>
  <c r="M15" i="15"/>
  <c r="O19" i="15"/>
  <c r="S17" i="15"/>
  <c r="AA18" i="15"/>
  <c r="AA19" i="15" s="1"/>
  <c r="AG19" i="15" s="1"/>
  <c r="S18" i="15"/>
  <c r="Y18" i="15"/>
  <c r="Q18" i="15"/>
  <c r="AB18" i="15"/>
  <c r="AH18" i="15" s="1"/>
  <c r="U21" i="15"/>
  <c r="AK27" i="15"/>
  <c r="AC27" i="15"/>
  <c r="S30" i="15"/>
  <c r="U33" i="15"/>
  <c r="O34" i="15"/>
  <c r="AD34" i="15"/>
  <c r="M39" i="15"/>
  <c r="Y36" i="15"/>
  <c r="Q36" i="15"/>
  <c r="AD36" i="15"/>
  <c r="AD39" i="15" s="1"/>
  <c r="W36" i="15"/>
  <c r="O36" i="15"/>
  <c r="AB36" i="15"/>
  <c r="AH36" i="15" s="1"/>
  <c r="AC39" i="15"/>
  <c r="L39" i="15"/>
  <c r="AD41" i="15"/>
  <c r="AD43" i="15" s="1"/>
  <c r="W41" i="15"/>
  <c r="W43" i="15" s="1"/>
  <c r="O41" i="15"/>
  <c r="O43" i="15" s="1"/>
  <c r="AB41" i="15"/>
  <c r="AH41" i="15" s="1"/>
  <c r="S41" i="15"/>
  <c r="M43" i="15"/>
  <c r="AA41" i="15"/>
  <c r="Q41" i="15"/>
  <c r="Q43" i="15" s="1"/>
  <c r="U42" i="15"/>
  <c r="M51" i="15"/>
  <c r="Y48" i="15"/>
  <c r="Q48" i="15"/>
  <c r="AB48" i="15"/>
  <c r="AH48" i="15" s="1"/>
  <c r="S48" i="15"/>
  <c r="AA48" i="15"/>
  <c r="O48" i="15"/>
  <c r="O51" i="15" s="1"/>
  <c r="U49" i="15"/>
  <c r="U51" i="15" s="1"/>
  <c r="AA52" i="15"/>
  <c r="AA55" i="15" s="1"/>
  <c r="AG55" i="15" s="1"/>
  <c r="S52" i="15"/>
  <c r="S55" i="15" s="1"/>
  <c r="M55" i="15"/>
  <c r="AB52" i="15"/>
  <c r="AH52" i="15" s="1"/>
  <c r="Q52" i="15"/>
  <c r="Q55" i="15" s="1"/>
  <c r="Y52" i="15"/>
  <c r="O52" i="15"/>
  <c r="AE55" i="15"/>
  <c r="U57" i="15"/>
  <c r="W58" i="15"/>
  <c r="U64" i="15"/>
  <c r="W65" i="15"/>
  <c r="AE67" i="15"/>
  <c r="AB69" i="15"/>
  <c r="AH69" i="15" s="1"/>
  <c r="AL75" i="15"/>
  <c r="AK79" i="15"/>
  <c r="AC79" i="15"/>
  <c r="L79" i="15"/>
  <c r="AC83" i="15"/>
  <c r="L83" i="15"/>
  <c r="AK83" i="15"/>
  <c r="AE83" i="15"/>
  <c r="Y86" i="15"/>
  <c r="Y87" i="15" s="1"/>
  <c r="Q86" i="15"/>
  <c r="AB86" i="15"/>
  <c r="AH86" i="15" s="1"/>
  <c r="S86" i="15"/>
  <c r="AA86" i="15"/>
  <c r="O86" i="15"/>
  <c r="W86" i="15"/>
  <c r="U86" i="15"/>
  <c r="AA9" i="15"/>
  <c r="AA11" i="15" s="1"/>
  <c r="AG11" i="15" s="1"/>
  <c r="S9" i="15"/>
  <c r="AK11" i="15"/>
  <c r="AC11" i="15"/>
  <c r="S4" i="15"/>
  <c r="S7" i="15" s="1"/>
  <c r="U5" i="15"/>
  <c r="M11" i="15"/>
  <c r="Y8" i="15"/>
  <c r="U8" i="15"/>
  <c r="U11" i="15" s="1"/>
  <c r="AD8" i="15"/>
  <c r="U9" i="15"/>
  <c r="AD9" i="15"/>
  <c r="AE11" i="15"/>
  <c r="U12" i="15"/>
  <c r="AD12" i="15"/>
  <c r="S14" i="15"/>
  <c r="AB14" i="15"/>
  <c r="AH14" i="15" s="1"/>
  <c r="U17" i="15"/>
  <c r="M23" i="15"/>
  <c r="Y20" i="15"/>
  <c r="Q20" i="15"/>
  <c r="AD20" i="15"/>
  <c r="W20" i="15"/>
  <c r="O20" i="15"/>
  <c r="O23" i="15" s="1"/>
  <c r="AB20" i="15"/>
  <c r="AH20" i="15" s="1"/>
  <c r="W21" i="15"/>
  <c r="AK23" i="15"/>
  <c r="AC23" i="15"/>
  <c r="L23" i="15"/>
  <c r="AA24" i="15"/>
  <c r="S24" i="15"/>
  <c r="M27" i="15"/>
  <c r="Y24" i="15"/>
  <c r="Y27" i="15" s="1"/>
  <c r="Q24" i="15"/>
  <c r="Q27" i="15" s="1"/>
  <c r="AB24" i="15"/>
  <c r="AH24" i="15" s="1"/>
  <c r="U30" i="15"/>
  <c r="M31" i="15"/>
  <c r="AA33" i="15"/>
  <c r="AA35" i="15" s="1"/>
  <c r="AG35" i="15" s="1"/>
  <c r="U34" i="15"/>
  <c r="AA37" i="15"/>
  <c r="S37" i="15"/>
  <c r="S39" i="15" s="1"/>
  <c r="Y37" i="15"/>
  <c r="Q37" i="15"/>
  <c r="AB37" i="15"/>
  <c r="AH37" i="15" s="1"/>
  <c r="W42" i="15"/>
  <c r="W49" i="15"/>
  <c r="W51" i="15" s="1"/>
  <c r="AE51" i="15"/>
  <c r="AC55" i="15"/>
  <c r="L55" i="15"/>
  <c r="Y57" i="15"/>
  <c r="Y59" i="15" s="1"/>
  <c r="AD58" i="15"/>
  <c r="W64" i="15"/>
  <c r="AD65" i="15"/>
  <c r="AD67" i="15" s="1"/>
  <c r="AC67" i="15"/>
  <c r="L67" i="15"/>
  <c r="Y70" i="15"/>
  <c r="Q70" i="15"/>
  <c r="AB70" i="15"/>
  <c r="AH70" i="15" s="1"/>
  <c r="AA70" i="15"/>
  <c r="O70" i="15"/>
  <c r="O71" i="15" s="1"/>
  <c r="U70" i="15"/>
  <c r="S70" i="15"/>
  <c r="W79" i="15"/>
  <c r="AA91" i="15"/>
  <c r="AG91" i="15" s="1"/>
  <c r="W95" i="15"/>
  <c r="D128" i="15"/>
  <c r="U10" i="15"/>
  <c r="U13" i="15"/>
  <c r="U16" i="15"/>
  <c r="S22" i="15"/>
  <c r="S23" i="15" s="1"/>
  <c r="AA22" i="15"/>
  <c r="AA23" i="15" s="1"/>
  <c r="AG23" i="15" s="1"/>
  <c r="S25" i="15"/>
  <c r="AA25" i="15"/>
  <c r="U26" i="15"/>
  <c r="S28" i="15"/>
  <c r="AA28" i="15"/>
  <c r="AA31" i="15" s="1"/>
  <c r="AG31" i="15" s="1"/>
  <c r="U29" i="15"/>
  <c r="U32" i="15"/>
  <c r="U35" i="15" s="1"/>
  <c r="AL39" i="15"/>
  <c r="S38" i="15"/>
  <c r="AA38" i="15"/>
  <c r="AA39" i="15" s="1"/>
  <c r="AG39" i="15" s="1"/>
  <c r="AD44" i="15"/>
  <c r="AD47" i="15" s="1"/>
  <c r="W44" i="15"/>
  <c r="O44" i="15"/>
  <c r="O47" i="15" s="1"/>
  <c r="Y44" i="15"/>
  <c r="Y45" i="15"/>
  <c r="Q45" i="15"/>
  <c r="Q47" i="15" s="1"/>
  <c r="W45" i="15"/>
  <c r="AA46" i="15"/>
  <c r="AA47" i="15" s="1"/>
  <c r="AG47" i="15" s="1"/>
  <c r="S46" i="15"/>
  <c r="W46" i="15"/>
  <c r="AD54" i="15"/>
  <c r="AD55" i="15" s="1"/>
  <c r="W54" i="15"/>
  <c r="O54" i="15"/>
  <c r="Y54" i="15"/>
  <c r="AD60" i="15"/>
  <c r="AD63" i="15" s="1"/>
  <c r="W60" i="15"/>
  <c r="O60" i="15"/>
  <c r="O63" i="15" s="1"/>
  <c r="Y60" i="15"/>
  <c r="Y61" i="15"/>
  <c r="Q61" i="15"/>
  <c r="Q63" i="15" s="1"/>
  <c r="W61" i="15"/>
  <c r="AA62" i="15"/>
  <c r="AA63" i="15" s="1"/>
  <c r="AG63" i="15" s="1"/>
  <c r="S62" i="15"/>
  <c r="S63" i="15" s="1"/>
  <c r="W62" i="15"/>
  <c r="AL71" i="15"/>
  <c r="AA77" i="15"/>
  <c r="S77" i="15"/>
  <c r="AB77" i="15"/>
  <c r="AH77" i="15" s="1"/>
  <c r="Q77" i="15"/>
  <c r="Y77" i="15"/>
  <c r="O77" i="15"/>
  <c r="AD85" i="15"/>
  <c r="AD87" i="15" s="1"/>
  <c r="W85" i="15"/>
  <c r="O85" i="15"/>
  <c r="AB85" i="15"/>
  <c r="AH85" i="15" s="1"/>
  <c r="S85" i="15"/>
  <c r="S87" i="15" s="1"/>
  <c r="M87" i="15"/>
  <c r="AA85" i="15"/>
  <c r="Q85" i="15"/>
  <c r="M95" i="15"/>
  <c r="Y92" i="15"/>
  <c r="Q92" i="15"/>
  <c r="Q95" i="15" s="1"/>
  <c r="AB92" i="15"/>
  <c r="AH92" i="15" s="1"/>
  <c r="S92" i="15"/>
  <c r="S95" i="15" s="1"/>
  <c r="AA92" i="15"/>
  <c r="O92" i="15"/>
  <c r="AA96" i="15"/>
  <c r="AA99" i="15" s="1"/>
  <c r="AG99" i="15" s="1"/>
  <c r="S96" i="15"/>
  <c r="S99" i="15" s="1"/>
  <c r="M99" i="15"/>
  <c r="AB96" i="15"/>
  <c r="AH96" i="15" s="1"/>
  <c r="Q96" i="15"/>
  <c r="Q99" i="15" s="1"/>
  <c r="Y96" i="15"/>
  <c r="Y99" i="15" s="1"/>
  <c r="O96" i="15"/>
  <c r="AF99" i="15"/>
  <c r="M107" i="15"/>
  <c r="Y104" i="15"/>
  <c r="Q104" i="15"/>
  <c r="AA104" i="15"/>
  <c r="O104" i="15"/>
  <c r="W104" i="15"/>
  <c r="W107" i="15" s="1"/>
  <c r="U104" i="15"/>
  <c r="AE107" i="15"/>
  <c r="AC107" i="15"/>
  <c r="L107" i="15"/>
  <c r="AK107" i="15"/>
  <c r="AJ127" i="15"/>
  <c r="AI128" i="15"/>
  <c r="U22" i="15"/>
  <c r="U25" i="15"/>
  <c r="U28" i="15"/>
  <c r="U38" i="15"/>
  <c r="U39" i="15" s="1"/>
  <c r="AB47" i="15"/>
  <c r="AH47" i="15" s="1"/>
  <c r="X47" i="15"/>
  <c r="T47" i="15"/>
  <c r="P47" i="15"/>
  <c r="R47" i="15"/>
  <c r="AA59" i="15"/>
  <c r="AG59" i="15" s="1"/>
  <c r="AB63" i="15"/>
  <c r="AH63" i="15" s="1"/>
  <c r="X63" i="15"/>
  <c r="T63" i="15"/>
  <c r="P63" i="15"/>
  <c r="R63" i="15"/>
  <c r="M79" i="15"/>
  <c r="Y76" i="15"/>
  <c r="Y79" i="15" s="1"/>
  <c r="Q76" i="15"/>
  <c r="AB76" i="15"/>
  <c r="AH76" i="15" s="1"/>
  <c r="S76" i="15"/>
  <c r="AA76" i="15"/>
  <c r="O76" i="15"/>
  <c r="AA80" i="15"/>
  <c r="AA83" i="15" s="1"/>
  <c r="AG83" i="15" s="1"/>
  <c r="S80" i="15"/>
  <c r="S83" i="15" s="1"/>
  <c r="M83" i="15"/>
  <c r="AB80" i="15"/>
  <c r="AH80" i="15" s="1"/>
  <c r="Q80" i="15"/>
  <c r="Q83" i="15" s="1"/>
  <c r="Y80" i="15"/>
  <c r="O80" i="15"/>
  <c r="AE99" i="15"/>
  <c r="AC99" i="15"/>
  <c r="AK99" i="15"/>
  <c r="L99" i="15"/>
  <c r="AA113" i="15"/>
  <c r="S113" i="15"/>
  <c r="Y113" i="15"/>
  <c r="O113" i="15"/>
  <c r="W113" i="15"/>
  <c r="W115" i="15" s="1"/>
  <c r="U113" i="15"/>
  <c r="U115" i="15" s="1"/>
  <c r="AB113" i="15"/>
  <c r="AH113" i="15" s="1"/>
  <c r="Q113" i="15"/>
  <c r="K128" i="15"/>
  <c r="U40" i="15"/>
  <c r="U50" i="15"/>
  <c r="U53" i="15"/>
  <c r="U55" i="15" s="1"/>
  <c r="U56" i="15"/>
  <c r="U66" i="15"/>
  <c r="AD72" i="15"/>
  <c r="AD75" i="15" s="1"/>
  <c r="W72" i="15"/>
  <c r="O72" i="15"/>
  <c r="O75" i="15" s="1"/>
  <c r="Y72" i="15"/>
  <c r="Y73" i="15"/>
  <c r="Q73" i="15"/>
  <c r="Q75" i="15" s="1"/>
  <c r="W73" i="15"/>
  <c r="AA74" i="15"/>
  <c r="AA75" i="15" s="1"/>
  <c r="AG75" i="15" s="1"/>
  <c r="S74" i="15"/>
  <c r="S75" i="15" s="1"/>
  <c r="W74" i="15"/>
  <c r="AD82" i="15"/>
  <c r="W82" i="15"/>
  <c r="W83" i="15" s="1"/>
  <c r="O82" i="15"/>
  <c r="Y82" i="15"/>
  <c r="AD88" i="15"/>
  <c r="AD91" i="15" s="1"/>
  <c r="W88" i="15"/>
  <c r="O88" i="15"/>
  <c r="O91" i="15" s="1"/>
  <c r="Y88" i="15"/>
  <c r="Y91" i="15" s="1"/>
  <c r="Y89" i="15"/>
  <c r="Q89" i="15"/>
  <c r="Q91" i="15" s="1"/>
  <c r="W89" i="15"/>
  <c r="AA90" i="15"/>
  <c r="S90" i="15"/>
  <c r="S91" i="15" s="1"/>
  <c r="W90" i="15"/>
  <c r="AD98" i="15"/>
  <c r="AD99" i="15" s="1"/>
  <c r="W98" i="15"/>
  <c r="W99" i="15" s="1"/>
  <c r="O98" i="15"/>
  <c r="Y98" i="15"/>
  <c r="AA105" i="15"/>
  <c r="S105" i="15"/>
  <c r="S107" i="15" s="1"/>
  <c r="Y105" i="15"/>
  <c r="O105" i="15"/>
  <c r="AB105" i="15"/>
  <c r="AH105" i="15" s="1"/>
  <c r="AL111" i="15"/>
  <c r="AL128" i="15" s="1"/>
  <c r="AK128" i="15" s="1"/>
  <c r="S115" i="15"/>
  <c r="AD121" i="15"/>
  <c r="AD123" i="15" s="1"/>
  <c r="W121" i="15"/>
  <c r="W123" i="15" s="1"/>
  <c r="O121" i="15"/>
  <c r="O123" i="15" s="1"/>
  <c r="M123" i="15"/>
  <c r="AA121" i="15"/>
  <c r="Q121" i="15"/>
  <c r="Q123" i="15" s="1"/>
  <c r="U121" i="15"/>
  <c r="S121" i="15"/>
  <c r="S123" i="15" s="1"/>
  <c r="AB75" i="15"/>
  <c r="X75" i="15"/>
  <c r="T75" i="15"/>
  <c r="P75" i="15"/>
  <c r="R75" i="15"/>
  <c r="AA87" i="15"/>
  <c r="AG87" i="15" s="1"/>
  <c r="AB91" i="15"/>
  <c r="AH91" i="15" s="1"/>
  <c r="X91" i="15"/>
  <c r="T91" i="15"/>
  <c r="P91" i="15"/>
  <c r="R91" i="15"/>
  <c r="AB103" i="15"/>
  <c r="X103" i="15"/>
  <c r="T103" i="15"/>
  <c r="P103" i="15"/>
  <c r="V103" i="15"/>
  <c r="Z103" i="15"/>
  <c r="AN128" i="15"/>
  <c r="AA116" i="15"/>
  <c r="S116" i="15"/>
  <c r="S119" i="15" s="1"/>
  <c r="Y116" i="15"/>
  <c r="Y119" i="15" s="1"/>
  <c r="O116" i="15"/>
  <c r="M119" i="15"/>
  <c r="U116" i="15"/>
  <c r="AD116" i="15"/>
  <c r="Q116" i="15"/>
  <c r="Q119" i="15" s="1"/>
  <c r="U68" i="15"/>
  <c r="U78" i="15"/>
  <c r="U79" i="15" s="1"/>
  <c r="U81" i="15"/>
  <c r="U83" i="15" s="1"/>
  <c r="U84" i="15"/>
  <c r="U87" i="15" s="1"/>
  <c r="U94" i="15"/>
  <c r="U95" i="15" s="1"/>
  <c r="U97" i="15"/>
  <c r="U99" i="15" s="1"/>
  <c r="AD100" i="15"/>
  <c r="AD103" i="15" s="1"/>
  <c r="W100" i="15"/>
  <c r="O100" i="15"/>
  <c r="O103" i="15" s="1"/>
  <c r="Y100" i="15"/>
  <c r="Y101" i="15"/>
  <c r="Q101" i="15"/>
  <c r="Q103" i="15" s="1"/>
  <c r="W101" i="15"/>
  <c r="AA102" i="15"/>
  <c r="AA103" i="15" s="1"/>
  <c r="AG103" i="15" s="1"/>
  <c r="S102" i="15"/>
  <c r="S103" i="15" s="1"/>
  <c r="W102" i="15"/>
  <c r="M115" i="15"/>
  <c r="Y112" i="15"/>
  <c r="Y115" i="15" s="1"/>
  <c r="Q112" i="15"/>
  <c r="AA112" i="15"/>
  <c r="AA115" i="15" s="1"/>
  <c r="AG115" i="15" s="1"/>
  <c r="O112" i="15"/>
  <c r="O115" i="15" s="1"/>
  <c r="AB112" i="15"/>
  <c r="AH112" i="15" s="1"/>
  <c r="AK115" i="15"/>
  <c r="AC115" i="15"/>
  <c r="L115" i="15"/>
  <c r="Y122" i="15"/>
  <c r="Y123" i="15" s="1"/>
  <c r="Q122" i="15"/>
  <c r="AA122" i="15"/>
  <c r="O122" i="15"/>
  <c r="AB122" i="15"/>
  <c r="AH122" i="15" s="1"/>
  <c r="AF127" i="15"/>
  <c r="L127" i="15"/>
  <c r="AE127" i="15"/>
  <c r="Z127" i="15"/>
  <c r="V127" i="15"/>
  <c r="R127" i="15"/>
  <c r="N127" i="15"/>
  <c r="AB127" i="15"/>
  <c r="AH127" i="15" s="1"/>
  <c r="X127" i="15"/>
  <c r="T127" i="15"/>
  <c r="P127" i="15"/>
  <c r="U106" i="15"/>
  <c r="AD108" i="15"/>
  <c r="AD111" i="15" s="1"/>
  <c r="W108" i="15"/>
  <c r="O108" i="15"/>
  <c r="O111" i="15" s="1"/>
  <c r="Y108" i="15"/>
  <c r="Y109" i="15"/>
  <c r="Q109" i="15"/>
  <c r="Q111" i="15" s="1"/>
  <c r="W109" i="15"/>
  <c r="AA110" i="15"/>
  <c r="AA111" i="15" s="1"/>
  <c r="AG111" i="15" s="1"/>
  <c r="S110" i="15"/>
  <c r="S111" i="15" s="1"/>
  <c r="W110" i="15"/>
  <c r="AD118" i="15"/>
  <c r="W118" i="15"/>
  <c r="W119" i="15" s="1"/>
  <c r="O118" i="15"/>
  <c r="Y118" i="15"/>
  <c r="AD124" i="15"/>
  <c r="AD127" i="15" s="1"/>
  <c r="W124" i="15"/>
  <c r="W127" i="15" s="1"/>
  <c r="O124" i="15"/>
  <c r="Y124" i="15"/>
  <c r="AD126" i="15"/>
  <c r="W126" i="15"/>
  <c r="O126" i="15"/>
  <c r="AA126" i="15"/>
  <c r="AA127" i="15" s="1"/>
  <c r="S126" i="15"/>
  <c r="S127" i="15" s="1"/>
  <c r="AB126" i="15"/>
  <c r="AH126" i="15" s="1"/>
  <c r="I128" i="15"/>
  <c r="AQ128" i="15"/>
  <c r="U114" i="15"/>
  <c r="U117" i="15"/>
  <c r="U120" i="15"/>
  <c r="Q125" i="15"/>
  <c r="Q127" i="15" s="1"/>
  <c r="Y125" i="15"/>
  <c r="U125" i="15"/>
  <c r="U127" i="15" s="1"/>
  <c r="Z7" i="10"/>
  <c r="V7" i="10"/>
  <c r="R7" i="10"/>
  <c r="N7" i="10"/>
  <c r="AB7" i="10"/>
  <c r="AH7" i="10" s="1"/>
  <c r="X7" i="10"/>
  <c r="T7" i="10"/>
  <c r="P7" i="10"/>
  <c r="U4" i="10"/>
  <c r="AB4" i="10"/>
  <c r="AH4" i="10" s="1"/>
  <c r="O5" i="10"/>
  <c r="W5" i="10"/>
  <c r="AD5" i="10"/>
  <c r="Q6" i="10"/>
  <c r="Y6" i="10"/>
  <c r="AE7" i="10"/>
  <c r="Q8" i="10"/>
  <c r="AA8" i="10"/>
  <c r="O9" i="10"/>
  <c r="AA9" i="10"/>
  <c r="O4" i="10"/>
  <c r="O7" i="10" s="1"/>
  <c r="W4" i="10"/>
  <c r="W7" i="10" s="1"/>
  <c r="AD4" i="10"/>
  <c r="AD7" i="10" s="1"/>
  <c r="Q5" i="10"/>
  <c r="Y5" i="10"/>
  <c r="S6" i="10"/>
  <c r="AA6" i="10"/>
  <c r="S8" i="10"/>
  <c r="AB8" i="10"/>
  <c r="AH8" i="10" s="1"/>
  <c r="AL11" i="10"/>
  <c r="S9" i="10"/>
  <c r="AD9" i="10"/>
  <c r="AD10" i="10"/>
  <c r="W10" i="10"/>
  <c r="O10" i="10"/>
  <c r="AA10" i="10"/>
  <c r="S10" i="10"/>
  <c r="AB10" i="10"/>
  <c r="AH10" i="10" s="1"/>
  <c r="O15" i="10"/>
  <c r="Y13" i="10"/>
  <c r="Q13" i="10"/>
  <c r="AD13" i="10"/>
  <c r="AD15" i="10" s="1"/>
  <c r="W13" i="10"/>
  <c r="O13" i="10"/>
  <c r="AA13" i="10"/>
  <c r="AA15" i="10" s="1"/>
  <c r="AG15" i="10" s="1"/>
  <c r="S13" i="10"/>
  <c r="S15" i="10" s="1"/>
  <c r="AB19" i="10"/>
  <c r="X19" i="10"/>
  <c r="T19" i="10"/>
  <c r="P19" i="10"/>
  <c r="Z19" i="10"/>
  <c r="V19" i="10"/>
  <c r="R19" i="10"/>
  <c r="N19" i="10"/>
  <c r="Z47" i="10"/>
  <c r="V47" i="10"/>
  <c r="R47" i="10"/>
  <c r="N47" i="10"/>
  <c r="AB47" i="10"/>
  <c r="AH47" i="10" s="1"/>
  <c r="X47" i="10"/>
  <c r="T47" i="10"/>
  <c r="P47" i="10"/>
  <c r="S5" i="10"/>
  <c r="S7" i="10" s="1"/>
  <c r="AA5" i="10"/>
  <c r="AA7" i="10" s="1"/>
  <c r="AG7" i="10" s="1"/>
  <c r="U6" i="10"/>
  <c r="AE11" i="10"/>
  <c r="L11" i="10"/>
  <c r="AC11" i="10"/>
  <c r="U5" i="10"/>
  <c r="AD8" i="10"/>
  <c r="W8" i="10"/>
  <c r="W11" i="10" s="1"/>
  <c r="O8" i="10"/>
  <c r="O11" i="10" s="1"/>
  <c r="Y8" i="10"/>
  <c r="AB9" i="10"/>
  <c r="AH9" i="10" s="1"/>
  <c r="Y9" i="10"/>
  <c r="Q9" i="10"/>
  <c r="W9" i="10"/>
  <c r="M11" i="10"/>
  <c r="W15" i="10"/>
  <c r="Q23" i="10"/>
  <c r="Q12" i="10"/>
  <c r="Q15" i="10" s="1"/>
  <c r="Y12" i="10"/>
  <c r="U14" i="10"/>
  <c r="M15" i="10"/>
  <c r="AC15" i="10"/>
  <c r="AK15" i="10"/>
  <c r="S16" i="10"/>
  <c r="AA16" i="10"/>
  <c r="U17" i="10"/>
  <c r="O18" i="10"/>
  <c r="W18" i="10"/>
  <c r="AD18" i="10"/>
  <c r="U20" i="10"/>
  <c r="O21" i="10"/>
  <c r="O23" i="10" s="1"/>
  <c r="W21" i="10"/>
  <c r="W23" i="10" s="1"/>
  <c r="AD21" i="10"/>
  <c r="AD23" i="10" s="1"/>
  <c r="Q22" i="10"/>
  <c r="Y22" i="10"/>
  <c r="Y23" i="10" s="1"/>
  <c r="O24" i="10"/>
  <c r="W24" i="10"/>
  <c r="AD24" i="10"/>
  <c r="AL27" i="10"/>
  <c r="Q25" i="10"/>
  <c r="Y25" i="10"/>
  <c r="Y27" i="10" s="1"/>
  <c r="S26" i="10"/>
  <c r="AA26" i="10"/>
  <c r="Z43" i="10"/>
  <c r="V43" i="10"/>
  <c r="R43" i="10"/>
  <c r="N43" i="10"/>
  <c r="P43" i="10"/>
  <c r="AD49" i="10"/>
  <c r="W49" i="10"/>
  <c r="O49" i="10"/>
  <c r="AA49" i="10"/>
  <c r="S49" i="10"/>
  <c r="Y49" i="10"/>
  <c r="Q49" i="10"/>
  <c r="AD52" i="10"/>
  <c r="W52" i="10"/>
  <c r="O52" i="10"/>
  <c r="AA52" i="10"/>
  <c r="AA55" i="10" s="1"/>
  <c r="AG55" i="10" s="1"/>
  <c r="S52" i="10"/>
  <c r="M55" i="10"/>
  <c r="Y52" i="10"/>
  <c r="Y55" i="10" s="1"/>
  <c r="Q52" i="10"/>
  <c r="Q55" i="10" s="1"/>
  <c r="L55" i="10"/>
  <c r="AK55" i="10"/>
  <c r="AC55" i="10"/>
  <c r="U62" i="10"/>
  <c r="AD65" i="10"/>
  <c r="W65" i="10"/>
  <c r="O65" i="10"/>
  <c r="AA65" i="10"/>
  <c r="AA67" i="10" s="1"/>
  <c r="AG67" i="10" s="1"/>
  <c r="S65" i="10"/>
  <c r="Y65" i="10"/>
  <c r="Q65" i="10"/>
  <c r="U16" i="10"/>
  <c r="AB16" i="10"/>
  <c r="AH16" i="10" s="1"/>
  <c r="AE19" i="10"/>
  <c r="U26" i="10"/>
  <c r="AB26" i="10"/>
  <c r="AH26" i="10" s="1"/>
  <c r="M27" i="10"/>
  <c r="Z31" i="10"/>
  <c r="V31" i="10"/>
  <c r="R31" i="10"/>
  <c r="N31" i="10"/>
  <c r="AB31" i="10"/>
  <c r="AH31" i="10" s="1"/>
  <c r="X31" i="10"/>
  <c r="T31" i="10"/>
  <c r="P31" i="10"/>
  <c r="AD46" i="10"/>
  <c r="W46" i="10"/>
  <c r="O46" i="10"/>
  <c r="AA46" i="10"/>
  <c r="AA47" i="10" s="1"/>
  <c r="AG47" i="10" s="1"/>
  <c r="S46" i="10"/>
  <c r="Y46" i="10"/>
  <c r="Q46" i="10"/>
  <c r="Z59" i="10"/>
  <c r="V59" i="10"/>
  <c r="R59" i="10"/>
  <c r="N59" i="10"/>
  <c r="AB59" i="10"/>
  <c r="AH59" i="10" s="1"/>
  <c r="U12" i="10"/>
  <c r="U15" i="10" s="1"/>
  <c r="O16" i="10"/>
  <c r="O19" i="10" s="1"/>
  <c r="W16" i="10"/>
  <c r="W19" i="10" s="1"/>
  <c r="AD16" i="10"/>
  <c r="AD19" i="10" s="1"/>
  <c r="S18" i="10"/>
  <c r="AA18" i="10"/>
  <c r="L19" i="10"/>
  <c r="S21" i="10"/>
  <c r="AA21" i="10"/>
  <c r="AA23" i="10" s="1"/>
  <c r="AG23" i="10" s="1"/>
  <c r="U22" i="10"/>
  <c r="M23" i="10"/>
  <c r="S24" i="10"/>
  <c r="S27" i="10" s="1"/>
  <c r="AA24" i="10"/>
  <c r="AA27" i="10" s="1"/>
  <c r="AG27" i="10" s="1"/>
  <c r="U25" i="10"/>
  <c r="O26" i="10"/>
  <c r="W26" i="10"/>
  <c r="AD26" i="10"/>
  <c r="AD30" i="10"/>
  <c r="W30" i="10"/>
  <c r="O30" i="10"/>
  <c r="AA30" i="10"/>
  <c r="S30" i="10"/>
  <c r="Y30" i="10"/>
  <c r="Y31" i="10" s="1"/>
  <c r="Q30" i="10"/>
  <c r="Q31" i="10" s="1"/>
  <c r="S35" i="10"/>
  <c r="AD33" i="10"/>
  <c r="AD35" i="10" s="1"/>
  <c r="W33" i="10"/>
  <c r="W35" i="10" s="1"/>
  <c r="O33" i="10"/>
  <c r="O35" i="10" s="1"/>
  <c r="AA33" i="10"/>
  <c r="S33" i="10"/>
  <c r="Y33" i="10"/>
  <c r="Y35" i="10" s="1"/>
  <c r="Q33" i="10"/>
  <c r="AD36" i="10"/>
  <c r="W36" i="10"/>
  <c r="O36" i="10"/>
  <c r="AA36" i="10"/>
  <c r="S36" i="10"/>
  <c r="M39" i="10"/>
  <c r="Y36" i="10"/>
  <c r="Y39" i="10" s="1"/>
  <c r="Q36" i="10"/>
  <c r="U46" i="10"/>
  <c r="AL55" i="10"/>
  <c r="P59" i="10"/>
  <c r="Q16" i="10"/>
  <c r="Q19" i="10" s="1"/>
  <c r="Y16" i="10"/>
  <c r="Y19" i="10" s="1"/>
  <c r="U18" i="10"/>
  <c r="AC19" i="10"/>
  <c r="U21" i="10"/>
  <c r="U24" i="10"/>
  <c r="Q26" i="10"/>
  <c r="Q27" i="10" s="1"/>
  <c r="AK27" i="10"/>
  <c r="AC27" i="10"/>
  <c r="AE27" i="10"/>
  <c r="L39" i="10"/>
  <c r="AK39" i="10"/>
  <c r="AC39" i="10"/>
  <c r="AB46" i="10"/>
  <c r="AH46" i="10" s="1"/>
  <c r="S51" i="10"/>
  <c r="AF55" i="10"/>
  <c r="T59" i="10"/>
  <c r="AD62" i="10"/>
  <c r="W62" i="10"/>
  <c r="O62" i="10"/>
  <c r="AA62" i="10"/>
  <c r="AA63" i="10" s="1"/>
  <c r="AG63" i="10" s="1"/>
  <c r="S62" i="10"/>
  <c r="S63" i="10" s="1"/>
  <c r="Y62" i="10"/>
  <c r="Q62" i="10"/>
  <c r="M63" i="10"/>
  <c r="U28" i="10"/>
  <c r="AB28" i="10"/>
  <c r="AH28" i="10" s="1"/>
  <c r="AE31" i="10"/>
  <c r="AA37" i="10"/>
  <c r="U38" i="10"/>
  <c r="AB38" i="10"/>
  <c r="AH38" i="10" s="1"/>
  <c r="AA40" i="10"/>
  <c r="AA43" i="10" s="1"/>
  <c r="AG43" i="10" s="1"/>
  <c r="U41" i="10"/>
  <c r="AB41" i="10"/>
  <c r="AH41" i="10" s="1"/>
  <c r="W42" i="10"/>
  <c r="AD42" i="10"/>
  <c r="U44" i="10"/>
  <c r="AB44" i="10"/>
  <c r="AH44" i="10" s="1"/>
  <c r="AD45" i="10"/>
  <c r="AE47" i="10"/>
  <c r="O48" i="10"/>
  <c r="O51" i="10" s="1"/>
  <c r="W48" i="10"/>
  <c r="AD48" i="10"/>
  <c r="AA50" i="10"/>
  <c r="L51" i="10"/>
  <c r="U54" i="10"/>
  <c r="AB54" i="10"/>
  <c r="AH54" i="10" s="1"/>
  <c r="S56" i="10"/>
  <c r="S59" i="10" s="1"/>
  <c r="AA56" i="10"/>
  <c r="AA59" i="10" s="1"/>
  <c r="AG59" i="10" s="1"/>
  <c r="U57" i="10"/>
  <c r="AB57" i="10"/>
  <c r="AH57" i="10" s="1"/>
  <c r="O58" i="10"/>
  <c r="W58" i="10"/>
  <c r="AD58" i="10"/>
  <c r="AD59" i="10" s="1"/>
  <c r="U60" i="10"/>
  <c r="O61" i="10"/>
  <c r="O63" i="10" s="1"/>
  <c r="W61" i="10"/>
  <c r="AD61" i="10"/>
  <c r="AD63" i="10" s="1"/>
  <c r="O64" i="10"/>
  <c r="O67" i="10" s="1"/>
  <c r="W64" i="10"/>
  <c r="W67" i="10" s="1"/>
  <c r="AD64" i="10"/>
  <c r="AD67" i="10" s="1"/>
  <c r="S66" i="10"/>
  <c r="S67" i="10" s="1"/>
  <c r="AA66" i="10"/>
  <c r="L67" i="10"/>
  <c r="Q68" i="10"/>
  <c r="Q71" i="10" s="1"/>
  <c r="Y68" i="10"/>
  <c r="AE71" i="10"/>
  <c r="AK71" i="10"/>
  <c r="U74" i="10"/>
  <c r="AA77" i="10"/>
  <c r="S77" i="10"/>
  <c r="Y77" i="10"/>
  <c r="Q77" i="10"/>
  <c r="AD77" i="10"/>
  <c r="W77" i="10"/>
  <c r="O77" i="10"/>
  <c r="N79" i="10"/>
  <c r="U90" i="10"/>
  <c r="AA93" i="10"/>
  <c r="S93" i="10"/>
  <c r="Y93" i="10"/>
  <c r="Q93" i="10"/>
  <c r="AD93" i="10"/>
  <c r="W93" i="10"/>
  <c r="O93" i="10"/>
  <c r="O28" i="10"/>
  <c r="O31" i="10" s="1"/>
  <c r="W28" i="10"/>
  <c r="AD28" i="10"/>
  <c r="U34" i="10"/>
  <c r="AB34" i="10"/>
  <c r="AH34" i="10" s="1"/>
  <c r="M35" i="10"/>
  <c r="AC35" i="10"/>
  <c r="AK35" i="10"/>
  <c r="U37" i="10"/>
  <c r="U39" i="10" s="1"/>
  <c r="AB37" i="10"/>
  <c r="AH37" i="10" s="1"/>
  <c r="O38" i="10"/>
  <c r="W38" i="10"/>
  <c r="AD38" i="10"/>
  <c r="U40" i="10"/>
  <c r="AB40" i="10"/>
  <c r="AH40" i="10" s="1"/>
  <c r="O41" i="10"/>
  <c r="O43" i="10" s="1"/>
  <c r="W41" i="10"/>
  <c r="W43" i="10" s="1"/>
  <c r="AD41" i="10"/>
  <c r="AD43" i="10" s="1"/>
  <c r="Y42" i="10"/>
  <c r="AE43" i="10"/>
  <c r="O44" i="10"/>
  <c r="O47" i="10" s="1"/>
  <c r="W44" i="10"/>
  <c r="AD44" i="10"/>
  <c r="Q45" i="10"/>
  <c r="Q47" i="10" s="1"/>
  <c r="Y45" i="10"/>
  <c r="Q48" i="10"/>
  <c r="Y48" i="10"/>
  <c r="Y51" i="10" s="1"/>
  <c r="U50" i="10"/>
  <c r="M51" i="10"/>
  <c r="AC51" i="10"/>
  <c r="AK51" i="10"/>
  <c r="U53" i="10"/>
  <c r="U55" i="10" s="1"/>
  <c r="O54" i="10"/>
  <c r="W54" i="10"/>
  <c r="AD54" i="10"/>
  <c r="U56" i="10"/>
  <c r="AB56" i="10"/>
  <c r="AH56" i="10" s="1"/>
  <c r="O57" i="10"/>
  <c r="O59" i="10" s="1"/>
  <c r="W57" i="10"/>
  <c r="Q58" i="10"/>
  <c r="Q59" i="10" s="1"/>
  <c r="Y58" i="10"/>
  <c r="Y59" i="10" s="1"/>
  <c r="AE59" i="10"/>
  <c r="Q61" i="10"/>
  <c r="Q63" i="10" s="1"/>
  <c r="Y61" i="10"/>
  <c r="Q64" i="10"/>
  <c r="Y64" i="10"/>
  <c r="Y67" i="10" s="1"/>
  <c r="U66" i="10"/>
  <c r="M67" i="10"/>
  <c r="AC67" i="10"/>
  <c r="AK67" i="10"/>
  <c r="S68" i="10"/>
  <c r="S71" i="10" s="1"/>
  <c r="AA68" i="10"/>
  <c r="AA71" i="10" s="1"/>
  <c r="AG71" i="10" s="1"/>
  <c r="AD70" i="10"/>
  <c r="AD71" i="10" s="1"/>
  <c r="W70" i="10"/>
  <c r="O70" i="10"/>
  <c r="Y70" i="10"/>
  <c r="U77" i="10"/>
  <c r="AK83" i="10"/>
  <c r="AC83" i="10"/>
  <c r="L83" i="10"/>
  <c r="U93" i="10"/>
  <c r="AD100" i="10"/>
  <c r="W100" i="10"/>
  <c r="O100" i="10"/>
  <c r="AA100" i="10"/>
  <c r="AA103" i="10" s="1"/>
  <c r="AG103" i="10" s="1"/>
  <c r="S100" i="10"/>
  <c r="M103" i="10"/>
  <c r="Y100" i="10"/>
  <c r="Y103" i="10" s="1"/>
  <c r="Q100" i="10"/>
  <c r="AB100" i="10"/>
  <c r="AH100" i="10" s="1"/>
  <c r="U100" i="10"/>
  <c r="U68" i="10"/>
  <c r="AB68" i="10"/>
  <c r="AH68" i="10" s="1"/>
  <c r="M71" i="10"/>
  <c r="AA80" i="10"/>
  <c r="S80" i="10"/>
  <c r="M83" i="10"/>
  <c r="Y80" i="10"/>
  <c r="Y83" i="10" s="1"/>
  <c r="Q80" i="10"/>
  <c r="AD80" i="10"/>
  <c r="AD83" i="10" s="1"/>
  <c r="W80" i="10"/>
  <c r="W83" i="10" s="1"/>
  <c r="O80" i="10"/>
  <c r="O83" i="10" s="1"/>
  <c r="Z95" i="10"/>
  <c r="V95" i="10"/>
  <c r="R95" i="10"/>
  <c r="N95" i="10"/>
  <c r="AB95" i="10"/>
  <c r="X95" i="10"/>
  <c r="T95" i="10"/>
  <c r="P95" i="10"/>
  <c r="S99" i="10"/>
  <c r="S28" i="10"/>
  <c r="S31" i="10" s="1"/>
  <c r="U29" i="10"/>
  <c r="U32" i="10"/>
  <c r="U35" i="10" s="1"/>
  <c r="Q34" i="10"/>
  <c r="Q37" i="10"/>
  <c r="S38" i="10"/>
  <c r="Q40" i="10"/>
  <c r="Q43" i="10" s="1"/>
  <c r="Y40" i="10"/>
  <c r="Y43" i="10" s="1"/>
  <c r="S41" i="10"/>
  <c r="S43" i="10" s="1"/>
  <c r="U42" i="10"/>
  <c r="AC43" i="10"/>
  <c r="S44" i="10"/>
  <c r="S47" i="10" s="1"/>
  <c r="U45" i="10"/>
  <c r="U48" i="10"/>
  <c r="U51" i="10" s="1"/>
  <c r="S54" i="10"/>
  <c r="U58" i="10"/>
  <c r="U61" i="10"/>
  <c r="U64" i="10"/>
  <c r="U67" i="10" s="1"/>
  <c r="O68" i="10"/>
  <c r="O71" i="10" s="1"/>
  <c r="W68" i="10"/>
  <c r="AA74" i="10"/>
  <c r="AA75" i="10" s="1"/>
  <c r="AG75" i="10" s="1"/>
  <c r="S74" i="10"/>
  <c r="S75" i="10" s="1"/>
  <c r="Y74" i="10"/>
  <c r="Y75" i="10" s="1"/>
  <c r="Q74" i="10"/>
  <c r="AD74" i="10"/>
  <c r="W74" i="10"/>
  <c r="O74" i="10"/>
  <c r="M75" i="10"/>
  <c r="U80" i="10"/>
  <c r="AF83" i="10"/>
  <c r="AA90" i="10"/>
  <c r="AA91" i="10" s="1"/>
  <c r="AG91" i="10" s="1"/>
  <c r="S90" i="10"/>
  <c r="S91" i="10" s="1"/>
  <c r="Y90" i="10"/>
  <c r="Y91" i="10" s="1"/>
  <c r="Q90" i="10"/>
  <c r="AD90" i="10"/>
  <c r="W90" i="10"/>
  <c r="O90" i="10"/>
  <c r="O91" i="10" s="1"/>
  <c r="M91" i="10"/>
  <c r="S95" i="10"/>
  <c r="U73" i="10"/>
  <c r="AB73" i="10"/>
  <c r="AH73" i="10" s="1"/>
  <c r="U76" i="10"/>
  <c r="AB76" i="10"/>
  <c r="AH76" i="10" s="1"/>
  <c r="AE79" i="10"/>
  <c r="U86" i="10"/>
  <c r="AB86" i="10"/>
  <c r="AH86" i="10" s="1"/>
  <c r="M87" i="10"/>
  <c r="AK87" i="10"/>
  <c r="U89" i="10"/>
  <c r="AB89" i="10"/>
  <c r="AH89" i="10" s="1"/>
  <c r="U92" i="10"/>
  <c r="AB92" i="10"/>
  <c r="AH92" i="10" s="1"/>
  <c r="AD94" i="10"/>
  <c r="W94" i="10"/>
  <c r="O94" i="10"/>
  <c r="AA94" i="10"/>
  <c r="S94" i="10"/>
  <c r="Y94" i="10"/>
  <c r="Y95" i="10" s="1"/>
  <c r="Q94" i="10"/>
  <c r="AD97" i="10"/>
  <c r="W97" i="10"/>
  <c r="O97" i="10"/>
  <c r="AA97" i="10"/>
  <c r="AA99" i="10" s="1"/>
  <c r="AG99" i="10" s="1"/>
  <c r="S97" i="10"/>
  <c r="Y97" i="10"/>
  <c r="Q97" i="10"/>
  <c r="T107" i="10"/>
  <c r="AA109" i="10"/>
  <c r="S109" i="10"/>
  <c r="Y109" i="10"/>
  <c r="Q109" i="10"/>
  <c r="AD109" i="10"/>
  <c r="O109" i="10"/>
  <c r="W109" i="10"/>
  <c r="U109" i="10"/>
  <c r="Q119" i="10"/>
  <c r="Z119" i="10"/>
  <c r="V119" i="10"/>
  <c r="R119" i="10"/>
  <c r="N119" i="10"/>
  <c r="X119" i="10"/>
  <c r="P119" i="10"/>
  <c r="AB119" i="10"/>
  <c r="AH119" i="10" s="1"/>
  <c r="T119" i="10"/>
  <c r="U69" i="10"/>
  <c r="U72" i="10"/>
  <c r="O73" i="10"/>
  <c r="O75" i="10" s="1"/>
  <c r="W73" i="10"/>
  <c r="W75" i="10" s="1"/>
  <c r="AD73" i="10"/>
  <c r="O76" i="10"/>
  <c r="O79" i="10" s="1"/>
  <c r="W76" i="10"/>
  <c r="W79" i="10" s="1"/>
  <c r="AD76" i="10"/>
  <c r="AD79" i="10" s="1"/>
  <c r="S78" i="10"/>
  <c r="S79" i="10" s="1"/>
  <c r="AA78" i="10"/>
  <c r="L79" i="10"/>
  <c r="S81" i="10"/>
  <c r="AA81" i="10"/>
  <c r="U82" i="10"/>
  <c r="S84" i="10"/>
  <c r="S87" i="10" s="1"/>
  <c r="AA84" i="10"/>
  <c r="U85" i="10"/>
  <c r="O86" i="10"/>
  <c r="O87" i="10" s="1"/>
  <c r="W86" i="10"/>
  <c r="W87" i="10" s="1"/>
  <c r="AD86" i="10"/>
  <c r="AD87" i="10" s="1"/>
  <c r="U88" i="10"/>
  <c r="O89" i="10"/>
  <c r="W89" i="10"/>
  <c r="AD89" i="10"/>
  <c r="O92" i="10"/>
  <c r="W92" i="10"/>
  <c r="AD92" i="10"/>
  <c r="AD95" i="10" s="1"/>
  <c r="AL95" i="10"/>
  <c r="U94" i="10"/>
  <c r="U97" i="10"/>
  <c r="AL103" i="10"/>
  <c r="L103" i="10"/>
  <c r="AK103" i="10"/>
  <c r="AC103" i="10"/>
  <c r="AF111" i="10"/>
  <c r="AF128" i="10" s="1"/>
  <c r="AB109" i="10"/>
  <c r="AH109" i="10" s="1"/>
  <c r="Q73" i="10"/>
  <c r="Q76" i="10"/>
  <c r="Q79" i="10" s="1"/>
  <c r="Y76" i="10"/>
  <c r="Y79" i="10" s="1"/>
  <c r="U78" i="10"/>
  <c r="AC79" i="10"/>
  <c r="U81" i="10"/>
  <c r="U84" i="10"/>
  <c r="U87" i="10" s="1"/>
  <c r="Q86" i="10"/>
  <c r="Q87" i="10" s="1"/>
  <c r="Q89" i="10"/>
  <c r="Q91" i="10" s="1"/>
  <c r="Q92" i="10"/>
  <c r="AB94" i="10"/>
  <c r="AH94" i="10" s="1"/>
  <c r="AB97" i="10"/>
  <c r="AH97" i="10" s="1"/>
  <c r="Z107" i="10"/>
  <c r="V107" i="10"/>
  <c r="R107" i="10"/>
  <c r="N107" i="10"/>
  <c r="AB107" i="10"/>
  <c r="Y119" i="10"/>
  <c r="F128" i="10"/>
  <c r="AB125" i="10"/>
  <c r="AH125" i="10" s="1"/>
  <c r="AA125" i="10"/>
  <c r="S125" i="10"/>
  <c r="Y125" i="10"/>
  <c r="Q125" i="10"/>
  <c r="O125" i="10"/>
  <c r="W125" i="10"/>
  <c r="U125" i="10"/>
  <c r="AE95" i="10"/>
  <c r="W96" i="10"/>
  <c r="W99" i="10" s="1"/>
  <c r="AD96" i="10"/>
  <c r="AD99" i="10" s="1"/>
  <c r="AA98" i="10"/>
  <c r="L99" i="10"/>
  <c r="U102" i="10"/>
  <c r="AB102" i="10"/>
  <c r="AH102" i="10" s="1"/>
  <c r="S104" i="10"/>
  <c r="AA104" i="10"/>
  <c r="AA107" i="10" s="1"/>
  <c r="AG107" i="10" s="1"/>
  <c r="U105" i="10"/>
  <c r="AB105" i="10"/>
  <c r="AH105" i="10" s="1"/>
  <c r="W106" i="10"/>
  <c r="AD106" i="10"/>
  <c r="Y118" i="10"/>
  <c r="Q118" i="10"/>
  <c r="AD118" i="10"/>
  <c r="W118" i="10"/>
  <c r="O118" i="10"/>
  <c r="AB118" i="10"/>
  <c r="AH118" i="10" s="1"/>
  <c r="AA122" i="10"/>
  <c r="S122" i="10"/>
  <c r="S123" i="10" s="1"/>
  <c r="Y122" i="10"/>
  <c r="Q122" i="10"/>
  <c r="AB122" i="10"/>
  <c r="AH122" i="10" s="1"/>
  <c r="AQ128" i="10"/>
  <c r="Q96" i="10"/>
  <c r="Y96" i="10"/>
  <c r="Y99" i="10" s="1"/>
  <c r="U98" i="10"/>
  <c r="AB98" i="10"/>
  <c r="AH98" i="10" s="1"/>
  <c r="M99" i="10"/>
  <c r="AC99" i="10"/>
  <c r="AK99" i="10"/>
  <c r="U101" i="10"/>
  <c r="AB101" i="10"/>
  <c r="AH101" i="10" s="1"/>
  <c r="O102" i="10"/>
  <c r="W102" i="10"/>
  <c r="AD102" i="10"/>
  <c r="U104" i="10"/>
  <c r="AB104" i="10"/>
  <c r="AH104" i="10" s="1"/>
  <c r="W105" i="10"/>
  <c r="W107" i="10" s="1"/>
  <c r="AD105" i="10"/>
  <c r="AK107" i="10"/>
  <c r="M111" i="10"/>
  <c r="Y108" i="10"/>
  <c r="Q108" i="10"/>
  <c r="AD108" i="10"/>
  <c r="W108" i="10"/>
  <c r="W111" i="10" s="1"/>
  <c r="O108" i="10"/>
  <c r="O111" i="10" s="1"/>
  <c r="AB108" i="10"/>
  <c r="AH108" i="10" s="1"/>
  <c r="AK111" i="10"/>
  <c r="AC111" i="10"/>
  <c r="L111" i="10"/>
  <c r="AA112" i="10"/>
  <c r="S112" i="10"/>
  <c r="M115" i="10"/>
  <c r="Y112" i="10"/>
  <c r="Y115" i="10" s="1"/>
  <c r="Q112" i="10"/>
  <c r="Q115" i="10" s="1"/>
  <c r="AB112" i="10"/>
  <c r="AH112" i="10" s="1"/>
  <c r="AK115" i="10"/>
  <c r="AC115" i="10"/>
  <c r="W119" i="10"/>
  <c r="S118" i="10"/>
  <c r="D128" i="10"/>
  <c r="AA123" i="10"/>
  <c r="AG123" i="10" s="1"/>
  <c r="O122" i="10"/>
  <c r="AD122" i="10"/>
  <c r="M127" i="10"/>
  <c r="Y124" i="10"/>
  <c r="Y127" i="10" s="1"/>
  <c r="Q124" i="10"/>
  <c r="Q127" i="10" s="1"/>
  <c r="AD124" i="10"/>
  <c r="AD127" i="10" s="1"/>
  <c r="W124" i="10"/>
  <c r="W127" i="10" s="1"/>
  <c r="O124" i="10"/>
  <c r="AB124" i="10"/>
  <c r="AH124" i="10" s="1"/>
  <c r="AL128" i="10"/>
  <c r="AI128" i="10"/>
  <c r="AJ127" i="10"/>
  <c r="I128" i="10"/>
  <c r="AN128" i="10"/>
  <c r="U96" i="10"/>
  <c r="Q101" i="10"/>
  <c r="S102" i="10"/>
  <c r="Q104" i="10"/>
  <c r="Q107" i="10" s="1"/>
  <c r="Y104" i="10"/>
  <c r="Y107" i="10" s="1"/>
  <c r="AF107" i="10"/>
  <c r="S105" i="10"/>
  <c r="U106" i="10"/>
  <c r="AC107" i="10"/>
  <c r="AE111" i="10"/>
  <c r="AE115" i="10"/>
  <c r="O119" i="10"/>
  <c r="AD119" i="10"/>
  <c r="AA118" i="10"/>
  <c r="Y121" i="10"/>
  <c r="Y123" i="10" s="1"/>
  <c r="Q121" i="10"/>
  <c r="Q123" i="10" s="1"/>
  <c r="AD121" i="10"/>
  <c r="W121" i="10"/>
  <c r="O121" i="10"/>
  <c r="O123" i="10" s="1"/>
  <c r="AB121" i="10"/>
  <c r="AH121" i="10" s="1"/>
  <c r="W122" i="10"/>
  <c r="M123" i="10"/>
  <c r="U124" i="10"/>
  <c r="K128" i="10"/>
  <c r="AK127" i="10"/>
  <c r="AC127" i="10"/>
  <c r="L127" i="10"/>
  <c r="S110" i="10"/>
  <c r="S111" i="10" s="1"/>
  <c r="AA110" i="10"/>
  <c r="S113" i="10"/>
  <c r="AA113" i="10"/>
  <c r="U114" i="10"/>
  <c r="AB114" i="10"/>
  <c r="AH114" i="10" s="1"/>
  <c r="S116" i="10"/>
  <c r="AA116" i="10"/>
  <c r="U117" i="10"/>
  <c r="U120" i="10"/>
  <c r="U123" i="10" s="1"/>
  <c r="S126" i="10"/>
  <c r="AA126" i="10"/>
  <c r="U110" i="10"/>
  <c r="U111" i="10" s="1"/>
  <c r="U113" i="10"/>
  <c r="U115" i="10" s="1"/>
  <c r="O114" i="10"/>
  <c r="O115" i="10" s="1"/>
  <c r="W114" i="10"/>
  <c r="W115" i="10" s="1"/>
  <c r="U116" i="10"/>
  <c r="U119" i="10" s="1"/>
  <c r="U126" i="10"/>
  <c r="AB23" i="8"/>
  <c r="X23" i="8"/>
  <c r="T23" i="8"/>
  <c r="P23" i="8"/>
  <c r="Z23" i="8"/>
  <c r="V23" i="8"/>
  <c r="R23" i="8"/>
  <c r="N23" i="8"/>
  <c r="AB7" i="8"/>
  <c r="X7" i="8"/>
  <c r="T7" i="8"/>
  <c r="P7" i="8"/>
  <c r="Z7" i="8"/>
  <c r="V7" i="8"/>
  <c r="R7" i="8"/>
  <c r="N7" i="8"/>
  <c r="AB39" i="8"/>
  <c r="X39" i="8"/>
  <c r="T39" i="8"/>
  <c r="P39" i="8"/>
  <c r="Z39" i="8"/>
  <c r="V39" i="8"/>
  <c r="R39" i="8"/>
  <c r="N39" i="8"/>
  <c r="AA19" i="8"/>
  <c r="AG19" i="8" s="1"/>
  <c r="AA35" i="8"/>
  <c r="AG35" i="8" s="1"/>
  <c r="U5" i="8"/>
  <c r="AB5" i="8"/>
  <c r="AH5" i="8" s="1"/>
  <c r="U8" i="8"/>
  <c r="AB8" i="8"/>
  <c r="AH8" i="8" s="1"/>
  <c r="AE11" i="8"/>
  <c r="U18" i="8"/>
  <c r="AB18" i="8"/>
  <c r="AH18" i="8" s="1"/>
  <c r="M19" i="8"/>
  <c r="AK19" i="8"/>
  <c r="U21" i="8"/>
  <c r="AB21" i="8"/>
  <c r="AH21" i="8" s="1"/>
  <c r="U24" i="8"/>
  <c r="AB24" i="8"/>
  <c r="AH24" i="8" s="1"/>
  <c r="AE27" i="8"/>
  <c r="U34" i="8"/>
  <c r="AB34" i="8"/>
  <c r="AH34" i="8" s="1"/>
  <c r="M35" i="8"/>
  <c r="U37" i="8"/>
  <c r="AB37" i="8"/>
  <c r="AH37" i="8" s="1"/>
  <c r="U40" i="8"/>
  <c r="AB40" i="8"/>
  <c r="AH40" i="8" s="1"/>
  <c r="AE43" i="8"/>
  <c r="AD48" i="8"/>
  <c r="W48" i="8"/>
  <c r="O48" i="8"/>
  <c r="AB48" i="8"/>
  <c r="AH48" i="8" s="1"/>
  <c r="AA48" i="8"/>
  <c r="AA51" i="8" s="1"/>
  <c r="AG51" i="8" s="1"/>
  <c r="S48" i="8"/>
  <c r="M51" i="8"/>
  <c r="Y48" i="8"/>
  <c r="Y51" i="8" s="1"/>
  <c r="Q48" i="8"/>
  <c r="AB71" i="8"/>
  <c r="X71" i="8"/>
  <c r="T71" i="8"/>
  <c r="P71" i="8"/>
  <c r="Z71" i="8"/>
  <c r="V71" i="8"/>
  <c r="R71" i="8"/>
  <c r="N71" i="8"/>
  <c r="AA71" i="8"/>
  <c r="AG71" i="8" s="1"/>
  <c r="U4" i="8"/>
  <c r="AB4" i="8"/>
  <c r="AH4" i="8" s="1"/>
  <c r="O5" i="8"/>
  <c r="O7" i="8" s="1"/>
  <c r="W5" i="8"/>
  <c r="W7" i="8" s="1"/>
  <c r="AD5" i="8"/>
  <c r="AD7" i="8" s="1"/>
  <c r="AE7" i="8"/>
  <c r="O8" i="8"/>
  <c r="W8" i="8"/>
  <c r="AD8" i="8"/>
  <c r="AD11" i="8" s="1"/>
  <c r="S10" i="8"/>
  <c r="AA10" i="8"/>
  <c r="AA11" i="8" s="1"/>
  <c r="AG11" i="8" s="1"/>
  <c r="L11" i="8"/>
  <c r="U14" i="8"/>
  <c r="AB14" i="8"/>
  <c r="AH14" i="8" s="1"/>
  <c r="M15" i="8"/>
  <c r="AC15" i="8"/>
  <c r="AK15" i="8"/>
  <c r="U17" i="8"/>
  <c r="AB17" i="8"/>
  <c r="AH17" i="8" s="1"/>
  <c r="O18" i="8"/>
  <c r="W18" i="8"/>
  <c r="AD18" i="8"/>
  <c r="U20" i="8"/>
  <c r="AB20" i="8"/>
  <c r="AH20" i="8" s="1"/>
  <c r="O21" i="8"/>
  <c r="W21" i="8"/>
  <c r="AD21" i="8"/>
  <c r="AE23" i="8"/>
  <c r="O24" i="8"/>
  <c r="W24" i="8"/>
  <c r="AD24" i="8"/>
  <c r="AD27" i="8" s="1"/>
  <c r="L27" i="8"/>
  <c r="U30" i="8"/>
  <c r="AB30" i="8"/>
  <c r="AH30" i="8" s="1"/>
  <c r="M31" i="8"/>
  <c r="U33" i="8"/>
  <c r="AB33" i="8"/>
  <c r="AH33" i="8" s="1"/>
  <c r="O34" i="8"/>
  <c r="W34" i="8"/>
  <c r="AD34" i="8"/>
  <c r="U36" i="8"/>
  <c r="AB36" i="8"/>
  <c r="AH36" i="8" s="1"/>
  <c r="O37" i="8"/>
  <c r="W37" i="8"/>
  <c r="AD37" i="8"/>
  <c r="AE39" i="8"/>
  <c r="O40" i="8"/>
  <c r="W40" i="8"/>
  <c r="AD40" i="8"/>
  <c r="AD43" i="8" s="1"/>
  <c r="L43" i="8"/>
  <c r="Y47" i="8"/>
  <c r="AF47" i="8"/>
  <c r="U46" i="8"/>
  <c r="AB46" i="8"/>
  <c r="AH46" i="8" s="1"/>
  <c r="U48" i="8"/>
  <c r="Q8" i="8"/>
  <c r="Q11" i="8" s="1"/>
  <c r="Y8" i="8"/>
  <c r="Y11" i="8" s="1"/>
  <c r="U10" i="8"/>
  <c r="AB10" i="8"/>
  <c r="AH10" i="8" s="1"/>
  <c r="M11" i="8"/>
  <c r="AC11" i="8"/>
  <c r="U13" i="8"/>
  <c r="AB13" i="8"/>
  <c r="AH13" i="8" s="1"/>
  <c r="O14" i="8"/>
  <c r="W14" i="8"/>
  <c r="AD14" i="8"/>
  <c r="AD15" i="8" s="1"/>
  <c r="U16" i="8"/>
  <c r="AB16" i="8"/>
  <c r="AH16" i="8" s="1"/>
  <c r="O17" i="8"/>
  <c r="W17" i="8"/>
  <c r="AD17" i="8"/>
  <c r="Q18" i="8"/>
  <c r="Y18" i="8"/>
  <c r="Y19" i="8" s="1"/>
  <c r="AE19" i="8"/>
  <c r="O20" i="8"/>
  <c r="O23" i="8" s="1"/>
  <c r="W20" i="8"/>
  <c r="W23" i="8" s="1"/>
  <c r="AD20" i="8"/>
  <c r="AD23" i="8" s="1"/>
  <c r="Q21" i="8"/>
  <c r="Y21" i="8"/>
  <c r="L23" i="8"/>
  <c r="Q24" i="8"/>
  <c r="Y24" i="8"/>
  <c r="Y27" i="8" s="1"/>
  <c r="U26" i="8"/>
  <c r="AB26" i="8"/>
  <c r="AH26" i="8" s="1"/>
  <c r="M27" i="8"/>
  <c r="AC27" i="8"/>
  <c r="U29" i="8"/>
  <c r="AB29" i="8"/>
  <c r="AH29" i="8" s="1"/>
  <c r="O30" i="8"/>
  <c r="W30" i="8"/>
  <c r="AD30" i="8"/>
  <c r="AD31" i="8" s="1"/>
  <c r="U32" i="8"/>
  <c r="U35" i="8" s="1"/>
  <c r="AB32" i="8"/>
  <c r="AH32" i="8" s="1"/>
  <c r="O33" i="8"/>
  <c r="W33" i="8"/>
  <c r="AD33" i="8"/>
  <c r="AD35" i="8" s="1"/>
  <c r="Q34" i="8"/>
  <c r="Y34" i="8"/>
  <c r="Y35" i="8" s="1"/>
  <c r="AE35" i="8"/>
  <c r="O36" i="8"/>
  <c r="O39" i="8" s="1"/>
  <c r="W36" i="8"/>
  <c r="AD36" i="8"/>
  <c r="Q37" i="8"/>
  <c r="Y37" i="8"/>
  <c r="L39" i="8"/>
  <c r="Q40" i="8"/>
  <c r="Q43" i="8" s="1"/>
  <c r="Y40" i="8"/>
  <c r="Y43" i="8" s="1"/>
  <c r="U42" i="8"/>
  <c r="AB42" i="8"/>
  <c r="AH42" i="8" s="1"/>
  <c r="M43" i="8"/>
  <c r="AC43" i="8"/>
  <c r="AA47" i="8"/>
  <c r="AG47" i="8" s="1"/>
  <c r="U45" i="8"/>
  <c r="AB45" i="8"/>
  <c r="AH45" i="8" s="1"/>
  <c r="O46" i="8"/>
  <c r="W46" i="8"/>
  <c r="AD46" i="8"/>
  <c r="AD47" i="8" s="1"/>
  <c r="Q4" i="8"/>
  <c r="Q7" i="8" s="1"/>
  <c r="Y4" i="8"/>
  <c r="Y7" i="8" s="1"/>
  <c r="S5" i="8"/>
  <c r="U6" i="8"/>
  <c r="AC7" i="8"/>
  <c r="S8" i="8"/>
  <c r="S11" i="8" s="1"/>
  <c r="U9" i="8"/>
  <c r="O10" i="8"/>
  <c r="W10" i="8"/>
  <c r="U12" i="8"/>
  <c r="O13" i="8"/>
  <c r="O15" i="8" s="1"/>
  <c r="W13" i="8"/>
  <c r="W15" i="8" s="1"/>
  <c r="Q14" i="8"/>
  <c r="Q15" i="8" s="1"/>
  <c r="O16" i="8"/>
  <c r="O19" i="8" s="1"/>
  <c r="W16" i="8"/>
  <c r="W19" i="8" s="1"/>
  <c r="Q17" i="8"/>
  <c r="Q19" i="8" s="1"/>
  <c r="S18" i="8"/>
  <c r="S19" i="8" s="1"/>
  <c r="Q20" i="8"/>
  <c r="Y20" i="8"/>
  <c r="S21" i="8"/>
  <c r="U22" i="8"/>
  <c r="AC23" i="8"/>
  <c r="S24" i="8"/>
  <c r="S27" i="8" s="1"/>
  <c r="U25" i="8"/>
  <c r="O26" i="8"/>
  <c r="W26" i="8"/>
  <c r="U28" i="8"/>
  <c r="O29" i="8"/>
  <c r="O31" i="8" s="1"/>
  <c r="W29" i="8"/>
  <c r="Q30" i="8"/>
  <c r="Q31" i="8" s="1"/>
  <c r="O32" i="8"/>
  <c r="O35" i="8" s="1"/>
  <c r="W32" i="8"/>
  <c r="W35" i="8" s="1"/>
  <c r="Q33" i="8"/>
  <c r="Q35" i="8" s="1"/>
  <c r="S34" i="8"/>
  <c r="S35" i="8" s="1"/>
  <c r="Q36" i="8"/>
  <c r="Y36" i="8"/>
  <c r="Y39" i="8" s="1"/>
  <c r="S37" i="8"/>
  <c r="S39" i="8" s="1"/>
  <c r="U38" i="8"/>
  <c r="AC39" i="8"/>
  <c r="S40" i="8"/>
  <c r="S43" i="8" s="1"/>
  <c r="U41" i="8"/>
  <c r="O42" i="8"/>
  <c r="W42" i="8"/>
  <c r="M47" i="8"/>
  <c r="U44" i="8"/>
  <c r="AB44" i="8"/>
  <c r="AH44" i="8" s="1"/>
  <c r="O45" i="8"/>
  <c r="W45" i="8"/>
  <c r="Q46" i="8"/>
  <c r="AE47" i="8"/>
  <c r="AK47" i="8"/>
  <c r="AC47" i="8"/>
  <c r="AB55" i="8"/>
  <c r="X55" i="8"/>
  <c r="T55" i="8"/>
  <c r="P55" i="8"/>
  <c r="Z55" i="8"/>
  <c r="V55" i="8"/>
  <c r="R55" i="8"/>
  <c r="N55" i="8"/>
  <c r="AA55" i="8"/>
  <c r="AG55" i="8" s="1"/>
  <c r="U50" i="8"/>
  <c r="AB50" i="8"/>
  <c r="AH50" i="8" s="1"/>
  <c r="AC51" i="8"/>
  <c r="AK51" i="8"/>
  <c r="U53" i="8"/>
  <c r="AB53" i="8"/>
  <c r="AH53" i="8" s="1"/>
  <c r="U56" i="8"/>
  <c r="AB56" i="8"/>
  <c r="AH56" i="8" s="1"/>
  <c r="Q58" i="8"/>
  <c r="Q59" i="8" s="1"/>
  <c r="Y58" i="8"/>
  <c r="Y59" i="8" s="1"/>
  <c r="AE59" i="8"/>
  <c r="Q61" i="8"/>
  <c r="Y61" i="8"/>
  <c r="Y63" i="8" s="1"/>
  <c r="Q64" i="8"/>
  <c r="Y64" i="8"/>
  <c r="Y67" i="8" s="1"/>
  <c r="U66" i="8"/>
  <c r="AB66" i="8"/>
  <c r="AH66" i="8" s="1"/>
  <c r="M67" i="8"/>
  <c r="AC67" i="8"/>
  <c r="AK67" i="8"/>
  <c r="U69" i="8"/>
  <c r="AB69" i="8"/>
  <c r="AH69" i="8" s="1"/>
  <c r="U72" i="8"/>
  <c r="AB72" i="8"/>
  <c r="AH72" i="8" s="1"/>
  <c r="Q74" i="8"/>
  <c r="Q75" i="8" s="1"/>
  <c r="Y74" i="8"/>
  <c r="Y75" i="8" s="1"/>
  <c r="AE75" i="8"/>
  <c r="AK75" i="8"/>
  <c r="AA76" i="8"/>
  <c r="S76" i="8"/>
  <c r="M79" i="8"/>
  <c r="Y76" i="8"/>
  <c r="Y79" i="8" s="1"/>
  <c r="Q76" i="8"/>
  <c r="Q79" i="8" s="1"/>
  <c r="AB76" i="8"/>
  <c r="AH76" i="8" s="1"/>
  <c r="U49" i="8"/>
  <c r="AB49" i="8"/>
  <c r="AH49" i="8" s="1"/>
  <c r="O50" i="8"/>
  <c r="W50" i="8"/>
  <c r="AD50" i="8"/>
  <c r="U52" i="8"/>
  <c r="AB52" i="8"/>
  <c r="AH52" i="8" s="1"/>
  <c r="O53" i="8"/>
  <c r="O55" i="8" s="1"/>
  <c r="W53" i="8"/>
  <c r="W55" i="8" s="1"/>
  <c r="AD53" i="8"/>
  <c r="AD55" i="8" s="1"/>
  <c r="AE55" i="8"/>
  <c r="O56" i="8"/>
  <c r="W56" i="8"/>
  <c r="AD56" i="8"/>
  <c r="AD59" i="8" s="1"/>
  <c r="S58" i="8"/>
  <c r="AA58" i="8"/>
  <c r="AA59" i="8" s="1"/>
  <c r="AG59" i="8" s="1"/>
  <c r="S61" i="8"/>
  <c r="S63" i="8" s="1"/>
  <c r="AA61" i="8"/>
  <c r="AA63" i="8" s="1"/>
  <c r="AG63" i="8" s="1"/>
  <c r="U62" i="8"/>
  <c r="AB62" i="8"/>
  <c r="AH62" i="8" s="1"/>
  <c r="M63" i="8"/>
  <c r="AK63" i="8"/>
  <c r="S64" i="8"/>
  <c r="AA64" i="8"/>
  <c r="AA67" i="8" s="1"/>
  <c r="AG67" i="8" s="1"/>
  <c r="U65" i="8"/>
  <c r="AB65" i="8"/>
  <c r="AH65" i="8" s="1"/>
  <c r="O66" i="8"/>
  <c r="W66" i="8"/>
  <c r="AD66" i="8"/>
  <c r="AD67" i="8" s="1"/>
  <c r="U68" i="8"/>
  <c r="AB68" i="8"/>
  <c r="AH68" i="8" s="1"/>
  <c r="O69" i="8"/>
  <c r="O71" i="8" s="1"/>
  <c r="W69" i="8"/>
  <c r="W71" i="8" s="1"/>
  <c r="AD69" i="8"/>
  <c r="AD71" i="8" s="1"/>
  <c r="AE71" i="8"/>
  <c r="O72" i="8"/>
  <c r="W72" i="8"/>
  <c r="AD72" i="8"/>
  <c r="AD75" i="8" s="1"/>
  <c r="S74" i="8"/>
  <c r="AA74" i="8"/>
  <c r="AA75" i="8" s="1"/>
  <c r="AG75" i="8" s="1"/>
  <c r="O76" i="8"/>
  <c r="O79" i="8" s="1"/>
  <c r="AD76" i="8"/>
  <c r="AD79" i="8" s="1"/>
  <c r="AE51" i="8"/>
  <c r="U58" i="8"/>
  <c r="AB58" i="8"/>
  <c r="AH58" i="8" s="1"/>
  <c r="M59" i="8"/>
  <c r="U61" i="8"/>
  <c r="AB61" i="8"/>
  <c r="AH61" i="8" s="1"/>
  <c r="U64" i="8"/>
  <c r="U67" i="8" s="1"/>
  <c r="AB64" i="8"/>
  <c r="AH64" i="8" s="1"/>
  <c r="AE67" i="8"/>
  <c r="U74" i="8"/>
  <c r="AB74" i="8"/>
  <c r="AH74" i="8" s="1"/>
  <c r="M75" i="8"/>
  <c r="AB87" i="8"/>
  <c r="AH87" i="8" s="1"/>
  <c r="X87" i="8"/>
  <c r="T87" i="8"/>
  <c r="P87" i="8"/>
  <c r="Z87" i="8"/>
  <c r="V87" i="8"/>
  <c r="R87" i="8"/>
  <c r="N87" i="8"/>
  <c r="Q49" i="8"/>
  <c r="S50" i="8"/>
  <c r="Q52" i="8"/>
  <c r="Y52" i="8"/>
  <c r="Y55" i="8" s="1"/>
  <c r="S53" i="8"/>
  <c r="S55" i="8" s="1"/>
  <c r="U54" i="8"/>
  <c r="AC55" i="8"/>
  <c r="S56" i="8"/>
  <c r="U57" i="8"/>
  <c r="O58" i="8"/>
  <c r="W58" i="8"/>
  <c r="U60" i="8"/>
  <c r="O61" i="8"/>
  <c r="W61" i="8"/>
  <c r="W63" i="8" s="1"/>
  <c r="Q62" i="8"/>
  <c r="O64" i="8"/>
  <c r="O67" i="8" s="1"/>
  <c r="W64" i="8"/>
  <c r="W67" i="8" s="1"/>
  <c r="Q65" i="8"/>
  <c r="S66" i="8"/>
  <c r="Q68" i="8"/>
  <c r="Q71" i="8" s="1"/>
  <c r="Y68" i="8"/>
  <c r="S69" i="8"/>
  <c r="S71" i="8" s="1"/>
  <c r="U70" i="8"/>
  <c r="AC71" i="8"/>
  <c r="S72" i="8"/>
  <c r="U73" i="8"/>
  <c r="O74" i="8"/>
  <c r="W74" i="8"/>
  <c r="W76" i="8"/>
  <c r="W79" i="8" s="1"/>
  <c r="U82" i="8"/>
  <c r="AB82" i="8"/>
  <c r="AH82" i="8" s="1"/>
  <c r="M83" i="8"/>
  <c r="AC83" i="8"/>
  <c r="AK83" i="8"/>
  <c r="U85" i="8"/>
  <c r="AB85" i="8"/>
  <c r="AH85" i="8" s="1"/>
  <c r="U88" i="8"/>
  <c r="AB88" i="8"/>
  <c r="AH88" i="8" s="1"/>
  <c r="AE91" i="8"/>
  <c r="U98" i="8"/>
  <c r="AB98" i="8"/>
  <c r="AH98" i="8" s="1"/>
  <c r="M99" i="8"/>
  <c r="U101" i="8"/>
  <c r="AB101" i="8"/>
  <c r="AH101" i="8" s="1"/>
  <c r="M115" i="8"/>
  <c r="Y112" i="8"/>
  <c r="Q112" i="8"/>
  <c r="AD112" i="8"/>
  <c r="U112" i="8"/>
  <c r="AB112" i="8"/>
  <c r="AH112" i="8" s="1"/>
  <c r="S112" i="8"/>
  <c r="AA112" i="8"/>
  <c r="O112" i="8"/>
  <c r="AA116" i="8"/>
  <c r="S116" i="8"/>
  <c r="AD116" i="8"/>
  <c r="U116" i="8"/>
  <c r="M119" i="8"/>
  <c r="AB116" i="8"/>
  <c r="AH116" i="8" s="1"/>
  <c r="Q116" i="8"/>
  <c r="Y116" i="8"/>
  <c r="O116" i="8"/>
  <c r="F128" i="8"/>
  <c r="S77" i="8"/>
  <c r="AA77" i="8"/>
  <c r="U78" i="8"/>
  <c r="AC79" i="8"/>
  <c r="AK79" i="8"/>
  <c r="S80" i="8"/>
  <c r="AA80" i="8"/>
  <c r="AA83" i="8" s="1"/>
  <c r="AG83" i="8" s="1"/>
  <c r="U81" i="8"/>
  <c r="O82" i="8"/>
  <c r="W82" i="8"/>
  <c r="AD82" i="8"/>
  <c r="AD83" i="8" s="1"/>
  <c r="U84" i="8"/>
  <c r="AB84" i="8"/>
  <c r="AH84" i="8" s="1"/>
  <c r="O85" i="8"/>
  <c r="O87" i="8" s="1"/>
  <c r="W85" i="8"/>
  <c r="W87" i="8" s="1"/>
  <c r="AD85" i="8"/>
  <c r="AD87" i="8" s="1"/>
  <c r="Q86" i="8"/>
  <c r="Y86" i="8"/>
  <c r="AE87" i="8"/>
  <c r="O88" i="8"/>
  <c r="W88" i="8"/>
  <c r="AD88" i="8"/>
  <c r="Q89" i="8"/>
  <c r="Y89" i="8"/>
  <c r="S90" i="8"/>
  <c r="AA90" i="8"/>
  <c r="AA91" i="8" s="1"/>
  <c r="AG91" i="8" s="1"/>
  <c r="L91" i="8"/>
  <c r="Q92" i="8"/>
  <c r="Q95" i="8" s="1"/>
  <c r="Y92" i="8"/>
  <c r="Y95" i="8" s="1"/>
  <c r="S93" i="8"/>
  <c r="AA93" i="8"/>
  <c r="U94" i="8"/>
  <c r="M95" i="8"/>
  <c r="AC95" i="8"/>
  <c r="AK95" i="8"/>
  <c r="S96" i="8"/>
  <c r="AA96" i="8"/>
  <c r="AA99" i="8" s="1"/>
  <c r="AG99" i="8" s="1"/>
  <c r="U97" i="8"/>
  <c r="O98" i="8"/>
  <c r="O99" i="8" s="1"/>
  <c r="W98" i="8"/>
  <c r="W99" i="8" s="1"/>
  <c r="AD98" i="8"/>
  <c r="AD99" i="8" s="1"/>
  <c r="M103" i="8"/>
  <c r="U100" i="8"/>
  <c r="AB100" i="8"/>
  <c r="AH100" i="8" s="1"/>
  <c r="O101" i="8"/>
  <c r="O103" i="8" s="1"/>
  <c r="W101" i="8"/>
  <c r="AD101" i="8"/>
  <c r="Q102" i="8"/>
  <c r="AA102" i="8"/>
  <c r="AA103" i="8" s="1"/>
  <c r="AG103" i="8" s="1"/>
  <c r="AF107" i="8"/>
  <c r="AL111" i="8"/>
  <c r="AL128" i="8" s="1"/>
  <c r="AK128" i="8" s="1"/>
  <c r="W112" i="8"/>
  <c r="W115" i="8" s="1"/>
  <c r="AA113" i="8"/>
  <c r="S113" i="8"/>
  <c r="AD113" i="8"/>
  <c r="U113" i="8"/>
  <c r="AB113" i="8"/>
  <c r="AH113" i="8" s="1"/>
  <c r="Q113" i="8"/>
  <c r="Y113" i="8"/>
  <c r="O113" i="8"/>
  <c r="W116" i="8"/>
  <c r="U77" i="8"/>
  <c r="U80" i="8"/>
  <c r="AB80" i="8"/>
  <c r="AH80" i="8" s="1"/>
  <c r="Q82" i="8"/>
  <c r="Q83" i="8" s="1"/>
  <c r="Y82" i="8"/>
  <c r="Y83" i="8" s="1"/>
  <c r="AE83" i="8"/>
  <c r="Q85" i="8"/>
  <c r="Q87" i="8" s="1"/>
  <c r="Y85" i="8"/>
  <c r="Q88" i="8"/>
  <c r="Q91" i="8" s="1"/>
  <c r="Y88" i="8"/>
  <c r="U90" i="8"/>
  <c r="AB90" i="8"/>
  <c r="AH90" i="8" s="1"/>
  <c r="M91" i="8"/>
  <c r="AC91" i="8"/>
  <c r="S92" i="8"/>
  <c r="S95" i="8" s="1"/>
  <c r="AA92" i="8"/>
  <c r="AA95" i="8" s="1"/>
  <c r="AG95" i="8" s="1"/>
  <c r="U93" i="8"/>
  <c r="U96" i="8"/>
  <c r="Q98" i="8"/>
  <c r="Q99" i="8" s="1"/>
  <c r="Y98" i="8"/>
  <c r="Y99" i="8" s="1"/>
  <c r="AD103" i="8"/>
  <c r="Q101" i="8"/>
  <c r="Q103" i="8" s="1"/>
  <c r="Y101" i="8"/>
  <c r="S102" i="8"/>
  <c r="AK103" i="8"/>
  <c r="AC103" i="8"/>
  <c r="AK115" i="8"/>
  <c r="AC115" i="8"/>
  <c r="AE115" i="8"/>
  <c r="L115" i="8"/>
  <c r="AF119" i="8"/>
  <c r="D128" i="8"/>
  <c r="AN128" i="8"/>
  <c r="O80" i="8"/>
  <c r="W80" i="8"/>
  <c r="S82" i="8"/>
  <c r="S85" i="8"/>
  <c r="S87" i="8" s="1"/>
  <c r="U86" i="8"/>
  <c r="S88" i="8"/>
  <c r="S91" i="8" s="1"/>
  <c r="U89" i="8"/>
  <c r="O90" i="8"/>
  <c r="W90" i="8"/>
  <c r="U92" i="8"/>
  <c r="S98" i="8"/>
  <c r="Y103" i="8"/>
  <c r="S101" i="8"/>
  <c r="S103" i="8" s="1"/>
  <c r="AB102" i="8"/>
  <c r="AH102" i="8" s="1"/>
  <c r="U102" i="8"/>
  <c r="W102" i="8"/>
  <c r="L103" i="8"/>
  <c r="AI128" i="8"/>
  <c r="AJ128" i="8" s="1"/>
  <c r="AE119" i="8"/>
  <c r="AC119" i="8"/>
  <c r="L119" i="8"/>
  <c r="AK119" i="8"/>
  <c r="AD121" i="8"/>
  <c r="W121" i="8"/>
  <c r="O121" i="8"/>
  <c r="Y121" i="8"/>
  <c r="Y122" i="8"/>
  <c r="Q122" i="8"/>
  <c r="W122" i="8"/>
  <c r="I128" i="8"/>
  <c r="U106" i="8"/>
  <c r="AB106" i="8"/>
  <c r="AH106" i="8" s="1"/>
  <c r="M107" i="8"/>
  <c r="AD108" i="8"/>
  <c r="AD111" i="8" s="1"/>
  <c r="W108" i="8"/>
  <c r="O108" i="8"/>
  <c r="Y108" i="8"/>
  <c r="Y109" i="8"/>
  <c r="Q109" i="8"/>
  <c r="W109" i="8"/>
  <c r="AA110" i="8"/>
  <c r="S110" i="8"/>
  <c r="W110" i="8"/>
  <c r="AD118" i="8"/>
  <c r="W118" i="8"/>
  <c r="O118" i="8"/>
  <c r="Y118" i="8"/>
  <c r="Q121" i="8"/>
  <c r="AA121" i="8"/>
  <c r="AA123" i="8" s="1"/>
  <c r="AG123" i="8" s="1"/>
  <c r="O122" i="8"/>
  <c r="O123" i="8" s="1"/>
  <c r="AA122" i="8"/>
  <c r="M123" i="8"/>
  <c r="AD124" i="8"/>
  <c r="AD127" i="8" s="1"/>
  <c r="W124" i="8"/>
  <c r="O124" i="8"/>
  <c r="Y124" i="8"/>
  <c r="Y125" i="8"/>
  <c r="Q125" i="8"/>
  <c r="W125" i="8"/>
  <c r="AA126" i="8"/>
  <c r="S126" i="8"/>
  <c r="W126" i="8"/>
  <c r="S104" i="8"/>
  <c r="S107" i="8" s="1"/>
  <c r="AA104" i="8"/>
  <c r="AA107" i="8" s="1"/>
  <c r="AG107" i="8" s="1"/>
  <c r="U105" i="8"/>
  <c r="O106" i="8"/>
  <c r="O107" i="8" s="1"/>
  <c r="W106" i="8"/>
  <c r="W107" i="8" s="1"/>
  <c r="AD106" i="8"/>
  <c r="AD107" i="8" s="1"/>
  <c r="Q108" i="8"/>
  <c r="AA108" i="8"/>
  <c r="AA111" i="8" s="1"/>
  <c r="AG111" i="8" s="1"/>
  <c r="O109" i="8"/>
  <c r="AA109" i="8"/>
  <c r="O110" i="8"/>
  <c r="Y110" i="8"/>
  <c r="M111" i="8"/>
  <c r="AC111" i="8"/>
  <c r="Q118" i="8"/>
  <c r="AA118" i="8"/>
  <c r="S121" i="8"/>
  <c r="AB121" i="8"/>
  <c r="AH121" i="8" s="1"/>
  <c r="S122" i="8"/>
  <c r="S123" i="8" s="1"/>
  <c r="AB122" i="8"/>
  <c r="AH122" i="8" s="1"/>
  <c r="Q124" i="8"/>
  <c r="AA124" i="8"/>
  <c r="O125" i="8"/>
  <c r="AA125" i="8"/>
  <c r="O126" i="8"/>
  <c r="Y126" i="8"/>
  <c r="M127" i="8"/>
  <c r="AC127" i="8"/>
  <c r="K128" i="8"/>
  <c r="U104" i="8"/>
  <c r="Q106" i="8"/>
  <c r="Q107" i="8" s="1"/>
  <c r="S108" i="8"/>
  <c r="AB108" i="8"/>
  <c r="AH108" i="8" s="1"/>
  <c r="S109" i="8"/>
  <c r="AB109" i="8"/>
  <c r="AH109" i="8" s="1"/>
  <c r="Q110" i="8"/>
  <c r="AB110" i="8"/>
  <c r="AH110" i="8" s="1"/>
  <c r="S118" i="8"/>
  <c r="AB118" i="8"/>
  <c r="AH118" i="8" s="1"/>
  <c r="U121" i="8"/>
  <c r="U122" i="8"/>
  <c r="AD122" i="8"/>
  <c r="S124" i="8"/>
  <c r="S127" i="8" s="1"/>
  <c r="AB124" i="8"/>
  <c r="AH124" i="8" s="1"/>
  <c r="S125" i="8"/>
  <c r="AB125" i="8"/>
  <c r="AH125" i="8" s="1"/>
  <c r="Q126" i="8"/>
  <c r="AB126" i="8"/>
  <c r="AH126" i="8" s="1"/>
  <c r="AQ128" i="8"/>
  <c r="U114" i="8"/>
  <c r="U117" i="8"/>
  <c r="U120" i="8"/>
  <c r="U123" i="8" s="1"/>
  <c r="Y19" i="7"/>
  <c r="AD5" i="7"/>
  <c r="W5" i="7"/>
  <c r="O5" i="7"/>
  <c r="Y5" i="7"/>
  <c r="W6" i="7"/>
  <c r="W7" i="7" s="1"/>
  <c r="AA13" i="7"/>
  <c r="S13" i="7"/>
  <c r="W16" i="7"/>
  <c r="AK19" i="7"/>
  <c r="Y21" i="7"/>
  <c r="W22" i="7"/>
  <c r="M31" i="7"/>
  <c r="Y28" i="7"/>
  <c r="Y31" i="7" s="1"/>
  <c r="Q28" i="7"/>
  <c r="L59" i="7"/>
  <c r="AK59" i="7"/>
  <c r="AE59" i="7"/>
  <c r="AC59" i="7"/>
  <c r="Q5" i="7"/>
  <c r="AA5" i="7"/>
  <c r="AA7" i="7" s="1"/>
  <c r="AG7" i="7" s="1"/>
  <c r="O6" i="7"/>
  <c r="O7" i="7" s="1"/>
  <c r="M7" i="7"/>
  <c r="AD8" i="7"/>
  <c r="AD11" i="7" s="1"/>
  <c r="W8" i="7"/>
  <c r="O8" i="7"/>
  <c r="Y8" i="7"/>
  <c r="Y9" i="7"/>
  <c r="Q9" i="7"/>
  <c r="W9" i="7"/>
  <c r="AA10" i="7"/>
  <c r="S10" i="7"/>
  <c r="W10" i="7"/>
  <c r="O12" i="7"/>
  <c r="AA12" i="7"/>
  <c r="O13" i="7"/>
  <c r="Y13" i="7"/>
  <c r="O16" i="7"/>
  <c r="AD18" i="7"/>
  <c r="W18" i="7"/>
  <c r="O18" i="7"/>
  <c r="Y18" i="7"/>
  <c r="L19" i="7"/>
  <c r="Q21" i="7"/>
  <c r="AA21" i="7"/>
  <c r="AA23" i="7" s="1"/>
  <c r="AG23" i="7" s="1"/>
  <c r="O22" i="7"/>
  <c r="AA22" i="7"/>
  <c r="M23" i="7"/>
  <c r="AD24" i="7"/>
  <c r="AD27" i="7" s="1"/>
  <c r="W24" i="7"/>
  <c r="O24" i="7"/>
  <c r="Y24" i="7"/>
  <c r="Y25" i="7"/>
  <c r="Q25" i="7"/>
  <c r="W25" i="7"/>
  <c r="AA26" i="7"/>
  <c r="S26" i="7"/>
  <c r="W26" i="7"/>
  <c r="O28" i="7"/>
  <c r="AA28" i="7"/>
  <c r="O29" i="7"/>
  <c r="L31" i="7"/>
  <c r="Y33" i="7"/>
  <c r="Y90" i="7"/>
  <c r="Y91" i="7" s="1"/>
  <c r="Q90" i="7"/>
  <c r="Q91" i="7" s="1"/>
  <c r="AD90" i="7"/>
  <c r="AD91" i="7" s="1"/>
  <c r="W90" i="7"/>
  <c r="O90" i="7"/>
  <c r="M91" i="7"/>
  <c r="U90" i="7"/>
  <c r="S90" i="7"/>
  <c r="AB90" i="7"/>
  <c r="AH90" i="7" s="1"/>
  <c r="AA90" i="7"/>
  <c r="Y93" i="7"/>
  <c r="Q93" i="7"/>
  <c r="AD93" i="7"/>
  <c r="W93" i="7"/>
  <c r="W95" i="7" s="1"/>
  <c r="O93" i="7"/>
  <c r="O95" i="7" s="1"/>
  <c r="AA93" i="7"/>
  <c r="U93" i="7"/>
  <c r="AB93" i="7"/>
  <c r="AH93" i="7" s="1"/>
  <c r="S93" i="7"/>
  <c r="Y6" i="7"/>
  <c r="Y7" i="7" s="1"/>
  <c r="Q6" i="7"/>
  <c r="W12" i="7"/>
  <c r="AK15" i="7"/>
  <c r="AC15" i="7"/>
  <c r="AA16" i="7"/>
  <c r="S16" i="7"/>
  <c r="AA29" i="7"/>
  <c r="S29" i="7"/>
  <c r="AE31" i="7"/>
  <c r="AK31" i="7"/>
  <c r="M55" i="7"/>
  <c r="Y52" i="7"/>
  <c r="Q52" i="7"/>
  <c r="AA52" i="7"/>
  <c r="O52" i="7"/>
  <c r="W52" i="7"/>
  <c r="U52" i="7"/>
  <c r="U55" i="7" s="1"/>
  <c r="AD52" i="7"/>
  <c r="S52" i="7"/>
  <c r="M71" i="7"/>
  <c r="Y68" i="7"/>
  <c r="Q68" i="7"/>
  <c r="AA68" i="7"/>
  <c r="O68" i="7"/>
  <c r="W68" i="7"/>
  <c r="W71" i="7" s="1"/>
  <c r="U68" i="7"/>
  <c r="AD68" i="7"/>
  <c r="S68" i="7"/>
  <c r="S5" i="7"/>
  <c r="AB5" i="7"/>
  <c r="AH5" i="7" s="1"/>
  <c r="S6" i="7"/>
  <c r="S7" i="7" s="1"/>
  <c r="AB6" i="7"/>
  <c r="AH6" i="7" s="1"/>
  <c r="Q8" i="7"/>
  <c r="AA8" i="7"/>
  <c r="O9" i="7"/>
  <c r="AA9" i="7"/>
  <c r="O10" i="7"/>
  <c r="Y10" i="7"/>
  <c r="M11" i="7"/>
  <c r="AC11" i="7"/>
  <c r="S12" i="7"/>
  <c r="Q13" i="7"/>
  <c r="AB13" i="7"/>
  <c r="AH13" i="7" s="1"/>
  <c r="Q16" i="7"/>
  <c r="AB16" i="7"/>
  <c r="AH16" i="7" s="1"/>
  <c r="Q18" i="7"/>
  <c r="AA18" i="7"/>
  <c r="M19" i="7"/>
  <c r="AC19" i="7"/>
  <c r="S21" i="7"/>
  <c r="S23" i="7" s="1"/>
  <c r="S22" i="7"/>
  <c r="Q24" i="7"/>
  <c r="AA24" i="7"/>
  <c r="O25" i="7"/>
  <c r="AA25" i="7"/>
  <c r="O26" i="7"/>
  <c r="Y26" i="7"/>
  <c r="M27" i="7"/>
  <c r="AC27" i="7"/>
  <c r="S28" i="7"/>
  <c r="AB28" i="7"/>
  <c r="AH28" i="7" s="1"/>
  <c r="Q29" i="7"/>
  <c r="AB29" i="7"/>
  <c r="AH29" i="7" s="1"/>
  <c r="Y34" i="7"/>
  <c r="Q34" i="7"/>
  <c r="AA34" i="7"/>
  <c r="O34" i="7"/>
  <c r="AD34" i="7"/>
  <c r="U34" i="7"/>
  <c r="AD80" i="7"/>
  <c r="W80" i="7"/>
  <c r="O80" i="7"/>
  <c r="M83" i="7"/>
  <c r="AA80" i="7"/>
  <c r="Q80" i="7"/>
  <c r="S80" i="7"/>
  <c r="AB80" i="7"/>
  <c r="AH80" i="7" s="1"/>
  <c r="Y80" i="7"/>
  <c r="U80" i="7"/>
  <c r="AA82" i="7"/>
  <c r="S82" i="7"/>
  <c r="Y82" i="7"/>
  <c r="O82" i="7"/>
  <c r="U82" i="7"/>
  <c r="AB82" i="7"/>
  <c r="AH82" i="7" s="1"/>
  <c r="W82" i="7"/>
  <c r="Q82" i="7"/>
  <c r="F128" i="7"/>
  <c r="M95" i="7"/>
  <c r="M15" i="7"/>
  <c r="Y12" i="7"/>
  <c r="Q12" i="7"/>
  <c r="Q15" i="7" s="1"/>
  <c r="W13" i="7"/>
  <c r="AD21" i="7"/>
  <c r="AD23" i="7" s="1"/>
  <c r="W21" i="7"/>
  <c r="W23" i="7" s="1"/>
  <c r="O21" i="7"/>
  <c r="Y22" i="7"/>
  <c r="Q22" i="7"/>
  <c r="W28" i="7"/>
  <c r="W29" i="7"/>
  <c r="U5" i="7"/>
  <c r="U6" i="7"/>
  <c r="AD6" i="7"/>
  <c r="S8" i="7"/>
  <c r="AB8" i="7"/>
  <c r="AH8" i="7" s="1"/>
  <c r="S9" i="7"/>
  <c r="AB9" i="7"/>
  <c r="AH9" i="7" s="1"/>
  <c r="Q10" i="7"/>
  <c r="AB10" i="7"/>
  <c r="AH10" i="7" s="1"/>
  <c r="U12" i="7"/>
  <c r="U15" i="7" s="1"/>
  <c r="AD12" i="7"/>
  <c r="AD15" i="7" s="1"/>
  <c r="U13" i="7"/>
  <c r="AD13" i="7"/>
  <c r="AE15" i="7"/>
  <c r="U16" i="7"/>
  <c r="AD16" i="7"/>
  <c r="S18" i="7"/>
  <c r="AB18" i="7"/>
  <c r="AH18" i="7" s="1"/>
  <c r="U21" i="7"/>
  <c r="U22" i="7"/>
  <c r="AD22" i="7"/>
  <c r="S24" i="7"/>
  <c r="AB24" i="7"/>
  <c r="AH24" i="7" s="1"/>
  <c r="S25" i="7"/>
  <c r="AB25" i="7"/>
  <c r="AH25" i="7" s="1"/>
  <c r="Q26" i="7"/>
  <c r="AB26" i="7"/>
  <c r="AH26" i="7" s="1"/>
  <c r="U28" i="7"/>
  <c r="AD28" i="7"/>
  <c r="U29" i="7"/>
  <c r="AD29" i="7"/>
  <c r="AD33" i="7"/>
  <c r="AD35" i="7" s="1"/>
  <c r="W33" i="7"/>
  <c r="W35" i="7" s="1"/>
  <c r="O33" i="7"/>
  <c r="O35" i="7" s="1"/>
  <c r="M35" i="7"/>
  <c r="AA33" i="7"/>
  <c r="AA35" i="7" s="1"/>
  <c r="AG35" i="7" s="1"/>
  <c r="Q33" i="7"/>
  <c r="U33" i="7"/>
  <c r="S34" i="7"/>
  <c r="S35" i="7" s="1"/>
  <c r="AB39" i="7"/>
  <c r="AH39" i="7" s="1"/>
  <c r="X39" i="7"/>
  <c r="T39" i="7"/>
  <c r="P39" i="7"/>
  <c r="V39" i="7"/>
  <c r="Z39" i="7"/>
  <c r="N39" i="7"/>
  <c r="Z47" i="7"/>
  <c r="V47" i="7"/>
  <c r="R47" i="7"/>
  <c r="N47" i="7"/>
  <c r="AB47" i="7"/>
  <c r="P47" i="7"/>
  <c r="T47" i="7"/>
  <c r="AK55" i="7"/>
  <c r="AC55" i="7"/>
  <c r="L55" i="7"/>
  <c r="AE55" i="7"/>
  <c r="Y63" i="7"/>
  <c r="Y62" i="7"/>
  <c r="Q62" i="7"/>
  <c r="AA62" i="7"/>
  <c r="O62" i="7"/>
  <c r="W62" i="7"/>
  <c r="U62" i="7"/>
  <c r="AD62" i="7"/>
  <c r="S62" i="7"/>
  <c r="S63" i="7" s="1"/>
  <c r="AK71" i="7"/>
  <c r="AC71" i="7"/>
  <c r="L71" i="7"/>
  <c r="AF75" i="7"/>
  <c r="AD82" i="7"/>
  <c r="AF91" i="7"/>
  <c r="U40" i="7"/>
  <c r="AD40" i="7"/>
  <c r="AD43" i="7" s="1"/>
  <c r="U41" i="7"/>
  <c r="U44" i="7"/>
  <c r="AE47" i="7"/>
  <c r="W53" i="7"/>
  <c r="Z59" i="7"/>
  <c r="V59" i="7"/>
  <c r="R59" i="7"/>
  <c r="N59" i="7"/>
  <c r="AB59" i="7"/>
  <c r="T59" i="7"/>
  <c r="W69" i="7"/>
  <c r="AD77" i="7"/>
  <c r="AD79" i="7" s="1"/>
  <c r="W77" i="7"/>
  <c r="O77" i="7"/>
  <c r="O79" i="7" s="1"/>
  <c r="AB77" i="7"/>
  <c r="AH77" i="7" s="1"/>
  <c r="S77" i="7"/>
  <c r="Q77" i="7"/>
  <c r="Y78" i="7"/>
  <c r="Q78" i="7"/>
  <c r="AB78" i="7"/>
  <c r="AH78" i="7" s="1"/>
  <c r="S78" i="7"/>
  <c r="W78" i="7"/>
  <c r="AD78" i="7"/>
  <c r="T79" i="7"/>
  <c r="N79" i="7"/>
  <c r="V79" i="7"/>
  <c r="P79" i="7"/>
  <c r="AL87" i="7"/>
  <c r="AA94" i="7"/>
  <c r="AA95" i="7" s="1"/>
  <c r="AG95" i="7" s="1"/>
  <c r="S94" i="7"/>
  <c r="Y94" i="7"/>
  <c r="Q94" i="7"/>
  <c r="U94" i="7"/>
  <c r="AD94" i="7"/>
  <c r="O94" i="7"/>
  <c r="W94" i="7"/>
  <c r="AK103" i="7"/>
  <c r="AC103" i="7"/>
  <c r="AE103" i="7"/>
  <c r="L103" i="7"/>
  <c r="M43" i="7"/>
  <c r="Y40" i="7"/>
  <c r="Q40" i="7"/>
  <c r="Q43" i="7" s="1"/>
  <c r="AA41" i="7"/>
  <c r="S41" i="7"/>
  <c r="S43" i="7" s="1"/>
  <c r="W41" i="7"/>
  <c r="W43" i="7" s="1"/>
  <c r="AK43" i="7"/>
  <c r="AC43" i="7"/>
  <c r="AA44" i="7"/>
  <c r="AA47" i="7" s="1"/>
  <c r="AG47" i="7" s="1"/>
  <c r="S44" i="7"/>
  <c r="S47" i="7" s="1"/>
  <c r="W44" i="7"/>
  <c r="W47" i="7" s="1"/>
  <c r="AK47" i="7"/>
  <c r="AA53" i="7"/>
  <c r="S53" i="7"/>
  <c r="Y53" i="7"/>
  <c r="O53" i="7"/>
  <c r="AA69" i="7"/>
  <c r="S69" i="7"/>
  <c r="Y69" i="7"/>
  <c r="O69" i="7"/>
  <c r="X79" i="7"/>
  <c r="U4" i="7"/>
  <c r="U14" i="7"/>
  <c r="U17" i="7"/>
  <c r="U20" i="7"/>
  <c r="U30" i="7"/>
  <c r="AD36" i="7"/>
  <c r="AD39" i="7" s="1"/>
  <c r="W36" i="7"/>
  <c r="O36" i="7"/>
  <c r="O39" i="7" s="1"/>
  <c r="Y36" i="7"/>
  <c r="Y39" i="7" s="1"/>
  <c r="Y37" i="7"/>
  <c r="Q37" i="7"/>
  <c r="Q39" i="7" s="1"/>
  <c r="W37" i="7"/>
  <c r="AA38" i="7"/>
  <c r="AA39" i="7" s="1"/>
  <c r="AG39" i="7" s="1"/>
  <c r="S38" i="7"/>
  <c r="S39" i="7" s="1"/>
  <c r="W38" i="7"/>
  <c r="O40" i="7"/>
  <c r="O43" i="7" s="1"/>
  <c r="AA40" i="7"/>
  <c r="O41" i="7"/>
  <c r="Y41" i="7"/>
  <c r="L43" i="7"/>
  <c r="O44" i="7"/>
  <c r="Y44" i="7"/>
  <c r="AD46" i="7"/>
  <c r="AD47" i="7" s="1"/>
  <c r="W46" i="7"/>
  <c r="O46" i="7"/>
  <c r="Y46" i="7"/>
  <c r="AL51" i="7"/>
  <c r="AB51" i="7"/>
  <c r="AH51" i="7" s="1"/>
  <c r="X51" i="7"/>
  <c r="T51" i="7"/>
  <c r="P51" i="7"/>
  <c r="V51" i="7"/>
  <c r="Z51" i="7"/>
  <c r="Q53" i="7"/>
  <c r="AD53" i="7"/>
  <c r="AA56" i="7"/>
  <c r="AA59" i="7" s="1"/>
  <c r="AG59" i="7" s="1"/>
  <c r="S56" i="7"/>
  <c r="S59" i="7" s="1"/>
  <c r="Y56" i="7"/>
  <c r="O56" i="7"/>
  <c r="AB56" i="7"/>
  <c r="AH56" i="7" s="1"/>
  <c r="P59" i="7"/>
  <c r="X59" i="7"/>
  <c r="AD61" i="7"/>
  <c r="AD63" i="7" s="1"/>
  <c r="W61" i="7"/>
  <c r="W63" i="7" s="1"/>
  <c r="O61" i="7"/>
  <c r="O63" i="7" s="1"/>
  <c r="M63" i="7"/>
  <c r="AA61" i="7"/>
  <c r="AA63" i="7" s="1"/>
  <c r="AG63" i="7" s="1"/>
  <c r="Q61" i="7"/>
  <c r="Q63" i="7" s="1"/>
  <c r="AB61" i="7"/>
  <c r="AH61" i="7" s="1"/>
  <c r="AL67" i="7"/>
  <c r="AB67" i="7"/>
  <c r="AH67" i="7" s="1"/>
  <c r="X67" i="7"/>
  <c r="T67" i="7"/>
  <c r="P67" i="7"/>
  <c r="V67" i="7"/>
  <c r="Z67" i="7"/>
  <c r="Q69" i="7"/>
  <c r="AD69" i="7"/>
  <c r="AA72" i="7"/>
  <c r="S72" i="7"/>
  <c r="S75" i="7" s="1"/>
  <c r="M75" i="7"/>
  <c r="AB72" i="7"/>
  <c r="AH72" i="7" s="1"/>
  <c r="Q72" i="7"/>
  <c r="U72" i="7"/>
  <c r="AD72" i="7"/>
  <c r="Y77" i="7"/>
  <c r="Y79" i="7" s="1"/>
  <c r="U78" i="7"/>
  <c r="Z79" i="7"/>
  <c r="M87" i="7"/>
  <c r="Y84" i="7"/>
  <c r="Y87" i="7" s="1"/>
  <c r="Q84" i="7"/>
  <c r="AB84" i="7"/>
  <c r="AH84" i="7" s="1"/>
  <c r="S84" i="7"/>
  <c r="U84" i="7"/>
  <c r="AD84" i="7"/>
  <c r="AA85" i="7"/>
  <c r="AA87" i="7" s="1"/>
  <c r="AG87" i="7" s="1"/>
  <c r="S85" i="7"/>
  <c r="AB85" i="7"/>
  <c r="AH85" i="7" s="1"/>
  <c r="Q85" i="7"/>
  <c r="AD85" i="7"/>
  <c r="O85" i="7"/>
  <c r="O87" i="7" s="1"/>
  <c r="O91" i="7"/>
  <c r="AB94" i="7"/>
  <c r="AH94" i="7" s="1"/>
  <c r="Y106" i="7"/>
  <c r="Y107" i="7" s="1"/>
  <c r="Q106" i="7"/>
  <c r="Q107" i="7" s="1"/>
  <c r="AD106" i="7"/>
  <c r="AD107" i="7" s="1"/>
  <c r="W106" i="7"/>
  <c r="W107" i="7" s="1"/>
  <c r="O106" i="7"/>
  <c r="AA106" i="7"/>
  <c r="M107" i="7"/>
  <c r="U106" i="7"/>
  <c r="S106" i="7"/>
  <c r="AB119" i="7"/>
  <c r="AH119" i="7" s="1"/>
  <c r="X119" i="7"/>
  <c r="T119" i="7"/>
  <c r="P119" i="7"/>
  <c r="Z119" i="7"/>
  <c r="V119" i="7"/>
  <c r="R119" i="7"/>
  <c r="N119" i="7"/>
  <c r="U32" i="7"/>
  <c r="U42" i="7"/>
  <c r="U45" i="7"/>
  <c r="AD48" i="7"/>
  <c r="AD51" i="7" s="1"/>
  <c r="W48" i="7"/>
  <c r="O48" i="7"/>
  <c r="O51" i="7" s="1"/>
  <c r="Y48" i="7"/>
  <c r="Y49" i="7"/>
  <c r="Q49" i="7"/>
  <c r="Q51" i="7" s="1"/>
  <c r="W49" i="7"/>
  <c r="AA50" i="7"/>
  <c r="AA51" i="7" s="1"/>
  <c r="AG51" i="7" s="1"/>
  <c r="S50" i="7"/>
  <c r="S51" i="7" s="1"/>
  <c r="W50" i="7"/>
  <c r="AD58" i="7"/>
  <c r="AD59" i="7" s="1"/>
  <c r="W58" i="7"/>
  <c r="W59" i="7" s="1"/>
  <c r="O58" i="7"/>
  <c r="Y58" i="7"/>
  <c r="AD64" i="7"/>
  <c r="AD67" i="7" s="1"/>
  <c r="W64" i="7"/>
  <c r="O64" i="7"/>
  <c r="O67" i="7" s="1"/>
  <c r="Y64" i="7"/>
  <c r="Y65" i="7"/>
  <c r="Q65" i="7"/>
  <c r="Q67" i="7" s="1"/>
  <c r="W65" i="7"/>
  <c r="AA66" i="7"/>
  <c r="AA67" i="7" s="1"/>
  <c r="AG67" i="7" s="1"/>
  <c r="S66" i="7"/>
  <c r="S67" i="7" s="1"/>
  <c r="W66" i="7"/>
  <c r="AD74" i="7"/>
  <c r="W74" i="7"/>
  <c r="W75" i="7" s="1"/>
  <c r="O74" i="7"/>
  <c r="O75" i="7" s="1"/>
  <c r="AA74" i="7"/>
  <c r="Q74" i="7"/>
  <c r="AB74" i="7"/>
  <c r="AH74" i="7" s="1"/>
  <c r="AK75" i="7"/>
  <c r="Y81" i="7"/>
  <c r="Q81" i="7"/>
  <c r="AA81" i="7"/>
  <c r="O81" i="7"/>
  <c r="AB81" i="7"/>
  <c r="AH81" i="7" s="1"/>
  <c r="L83" i="7"/>
  <c r="AC83" i="7"/>
  <c r="AK87" i="7"/>
  <c r="AC87" i="7"/>
  <c r="Q95" i="7"/>
  <c r="AA108" i="7"/>
  <c r="S108" i="7"/>
  <c r="M111" i="7"/>
  <c r="Y108" i="7"/>
  <c r="Q108" i="7"/>
  <c r="Q111" i="7" s="1"/>
  <c r="AD108" i="7"/>
  <c r="AD111" i="7" s="1"/>
  <c r="W108" i="7"/>
  <c r="O108" i="7"/>
  <c r="O111" i="7" s="1"/>
  <c r="AB108" i="7"/>
  <c r="AH108" i="7" s="1"/>
  <c r="U108" i="7"/>
  <c r="AI128" i="7"/>
  <c r="AJ127" i="7"/>
  <c r="U54" i="7"/>
  <c r="U57" i="7"/>
  <c r="U59" i="7" s="1"/>
  <c r="U60" i="7"/>
  <c r="U70" i="7"/>
  <c r="AA79" i="7"/>
  <c r="AG79" i="7" s="1"/>
  <c r="W91" i="7"/>
  <c r="M99" i="7"/>
  <c r="Y96" i="7"/>
  <c r="Q96" i="7"/>
  <c r="AD96" i="7"/>
  <c r="AD99" i="7" s="1"/>
  <c r="W96" i="7"/>
  <c r="W99" i="7" s="1"/>
  <c r="O96" i="7"/>
  <c r="O99" i="7" s="1"/>
  <c r="AB96" i="7"/>
  <c r="AH96" i="7" s="1"/>
  <c r="AK99" i="7"/>
  <c r="AC99" i="7"/>
  <c r="L99" i="7"/>
  <c r="AA100" i="7"/>
  <c r="S100" i="7"/>
  <c r="M103" i="7"/>
  <c r="Y100" i="7"/>
  <c r="Y103" i="7" s="1"/>
  <c r="Q100" i="7"/>
  <c r="Q103" i="7" s="1"/>
  <c r="AB100" i="7"/>
  <c r="AH100" i="7" s="1"/>
  <c r="AA121" i="7"/>
  <c r="AA123" i="7" s="1"/>
  <c r="AG123" i="7" s="1"/>
  <c r="S121" i="7"/>
  <c r="S123" i="7" s="1"/>
  <c r="Y121" i="7"/>
  <c r="Q121" i="7"/>
  <c r="AD121" i="7"/>
  <c r="W121" i="7"/>
  <c r="O121" i="7"/>
  <c r="AB121" i="7"/>
  <c r="AH121" i="7" s="1"/>
  <c r="U121" i="7"/>
  <c r="D128" i="7"/>
  <c r="AA97" i="7"/>
  <c r="S97" i="7"/>
  <c r="Y97" i="7"/>
  <c r="Q97" i="7"/>
  <c r="AB97" i="7"/>
  <c r="AH97" i="7" s="1"/>
  <c r="AD103" i="7"/>
  <c r="AL103" i="7"/>
  <c r="O107" i="7"/>
  <c r="I128" i="7"/>
  <c r="AA124" i="7"/>
  <c r="AA127" i="7" s="1"/>
  <c r="S124" i="7"/>
  <c r="S127" i="7" s="1"/>
  <c r="M127" i="7"/>
  <c r="Y124" i="7"/>
  <c r="Y127" i="7" s="1"/>
  <c r="Q124" i="7"/>
  <c r="Q127" i="7" s="1"/>
  <c r="AD124" i="7"/>
  <c r="AD127" i="7" s="1"/>
  <c r="W124" i="7"/>
  <c r="O124" i="7"/>
  <c r="AB124" i="7"/>
  <c r="AH124" i="7" s="1"/>
  <c r="U124" i="7"/>
  <c r="U73" i="7"/>
  <c r="U76" i="7"/>
  <c r="U86" i="7"/>
  <c r="S88" i="7"/>
  <c r="S91" i="7" s="1"/>
  <c r="AA88" i="7"/>
  <c r="AA91" i="7" s="1"/>
  <c r="AG91" i="7" s="1"/>
  <c r="U89" i="7"/>
  <c r="U92" i="7"/>
  <c r="S98" i="7"/>
  <c r="AA98" i="7"/>
  <c r="S101" i="7"/>
  <c r="AA101" i="7"/>
  <c r="U102" i="7"/>
  <c r="S104" i="7"/>
  <c r="AA104" i="7"/>
  <c r="AA107" i="7" s="1"/>
  <c r="AG107" i="7" s="1"/>
  <c r="U105" i="7"/>
  <c r="AA118" i="7"/>
  <c r="S118" i="7"/>
  <c r="Y118" i="7"/>
  <c r="Y119" i="7" s="1"/>
  <c r="Q118" i="7"/>
  <c r="AD118" i="7"/>
  <c r="W118" i="7"/>
  <c r="O118" i="7"/>
  <c r="AN128" i="7"/>
  <c r="U88" i="7"/>
  <c r="U98" i="7"/>
  <c r="U99" i="7" s="1"/>
  <c r="U101" i="7"/>
  <c r="U103" i="7" s="1"/>
  <c r="U104" i="7"/>
  <c r="AK107" i="7"/>
  <c r="AC107" i="7"/>
  <c r="AE107" i="7"/>
  <c r="AF111" i="7"/>
  <c r="AK111" i="7"/>
  <c r="AC111" i="7"/>
  <c r="L111" i="7"/>
  <c r="O119" i="7"/>
  <c r="M123" i="7"/>
  <c r="K128" i="7"/>
  <c r="AK127" i="7"/>
  <c r="AC127" i="7"/>
  <c r="L127" i="7"/>
  <c r="AQ128" i="7"/>
  <c r="Y109" i="7"/>
  <c r="AA110" i="7"/>
  <c r="Q112" i="7"/>
  <c r="Q115" i="7" s="1"/>
  <c r="Y112" i="7"/>
  <c r="Y115" i="7" s="1"/>
  <c r="U114" i="7"/>
  <c r="AB114" i="7"/>
  <c r="AH114" i="7" s="1"/>
  <c r="M115" i="7"/>
  <c r="AC115" i="7"/>
  <c r="AK115" i="7"/>
  <c r="U117" i="7"/>
  <c r="AB117" i="7"/>
  <c r="AH117" i="7" s="1"/>
  <c r="U120" i="7"/>
  <c r="U123" i="7" s="1"/>
  <c r="AB120" i="7"/>
  <c r="AH120" i="7" s="1"/>
  <c r="AE123" i="7"/>
  <c r="S109" i="7"/>
  <c r="AA109" i="7"/>
  <c r="U110" i="7"/>
  <c r="AB110" i="7"/>
  <c r="AH110" i="7" s="1"/>
  <c r="S112" i="7"/>
  <c r="S115" i="7" s="1"/>
  <c r="AA112" i="7"/>
  <c r="AA115" i="7" s="1"/>
  <c r="AG115" i="7" s="1"/>
  <c r="U113" i="7"/>
  <c r="O114" i="7"/>
  <c r="O115" i="7" s="1"/>
  <c r="W114" i="7"/>
  <c r="W115" i="7" s="1"/>
  <c r="U116" i="7"/>
  <c r="U119" i="7" s="1"/>
  <c r="AB116" i="7"/>
  <c r="AH116" i="7" s="1"/>
  <c r="O117" i="7"/>
  <c r="W117" i="7"/>
  <c r="AD117" i="7"/>
  <c r="AD119" i="7" s="1"/>
  <c r="AE119" i="7"/>
  <c r="O120" i="7"/>
  <c r="W120" i="7"/>
  <c r="W123" i="7" s="1"/>
  <c r="AD120" i="7"/>
  <c r="L123" i="7"/>
  <c r="U126" i="7"/>
  <c r="AB126" i="7"/>
  <c r="AH126" i="7" s="1"/>
  <c r="U109" i="7"/>
  <c r="W110" i="7"/>
  <c r="U112" i="7"/>
  <c r="W116" i="7"/>
  <c r="Q117" i="7"/>
  <c r="Q119" i="7" s="1"/>
  <c r="Q120" i="7"/>
  <c r="Q123" i="7" s="1"/>
  <c r="Y120" i="7"/>
  <c r="Y123" i="7" s="1"/>
  <c r="U122" i="7"/>
  <c r="AC123" i="7"/>
  <c r="U125" i="7"/>
  <c r="O126" i="7"/>
  <c r="W126" i="7"/>
  <c r="Z15" i="6"/>
  <c r="V15" i="6"/>
  <c r="R15" i="6"/>
  <c r="N15" i="6"/>
  <c r="AB15" i="6"/>
  <c r="AH15" i="6" s="1"/>
  <c r="X15" i="6"/>
  <c r="T15" i="6"/>
  <c r="P15" i="6"/>
  <c r="L7" i="6"/>
  <c r="AK7" i="6"/>
  <c r="AC7" i="6"/>
  <c r="AD20" i="6"/>
  <c r="W20" i="6"/>
  <c r="O20" i="6"/>
  <c r="AA20" i="6"/>
  <c r="AA23" i="6" s="1"/>
  <c r="AG23" i="6" s="1"/>
  <c r="S20" i="6"/>
  <c r="M23" i="6"/>
  <c r="Y20" i="6"/>
  <c r="Y23" i="6" s="1"/>
  <c r="Q20" i="6"/>
  <c r="Q23" i="6" s="1"/>
  <c r="L23" i="6"/>
  <c r="AK23" i="6"/>
  <c r="AC23" i="6"/>
  <c r="AD30" i="6"/>
  <c r="W30" i="6"/>
  <c r="O30" i="6"/>
  <c r="AA30" i="6"/>
  <c r="AA31" i="6" s="1"/>
  <c r="AG31" i="6" s="1"/>
  <c r="S30" i="6"/>
  <c r="Y30" i="6"/>
  <c r="Q30" i="6"/>
  <c r="AD4" i="6"/>
  <c r="W4" i="6"/>
  <c r="O4" i="6"/>
  <c r="AA4" i="6"/>
  <c r="S4" i="6"/>
  <c r="M7" i="6"/>
  <c r="AB4" i="6"/>
  <c r="AH4" i="6" s="1"/>
  <c r="Z11" i="6"/>
  <c r="V11" i="6"/>
  <c r="R11" i="6"/>
  <c r="N11" i="6"/>
  <c r="AA11" i="6"/>
  <c r="AG11" i="6" s="1"/>
  <c r="P11" i="6"/>
  <c r="AD14" i="6"/>
  <c r="W14" i="6"/>
  <c r="O14" i="6"/>
  <c r="AA14" i="6"/>
  <c r="AA15" i="6" s="1"/>
  <c r="AG15" i="6" s="1"/>
  <c r="S14" i="6"/>
  <c r="Y14" i="6"/>
  <c r="Y15" i="6" s="1"/>
  <c r="Q14" i="6"/>
  <c r="Q15" i="6" s="1"/>
  <c r="Z27" i="6"/>
  <c r="V27" i="6"/>
  <c r="R27" i="6"/>
  <c r="N27" i="6"/>
  <c r="P27" i="6"/>
  <c r="AA6" i="6"/>
  <c r="S6" i="6"/>
  <c r="AD6" i="6"/>
  <c r="W6" i="6"/>
  <c r="O6" i="6"/>
  <c r="AB6" i="6"/>
  <c r="AH6" i="6" s="1"/>
  <c r="U6" i="6"/>
  <c r="U4" i="6"/>
  <c r="Q6" i="6"/>
  <c r="Q7" i="6" s="1"/>
  <c r="X11" i="6"/>
  <c r="AB14" i="6"/>
  <c r="AH14" i="6" s="1"/>
  <c r="AD17" i="6"/>
  <c r="AD19" i="6" s="1"/>
  <c r="W17" i="6"/>
  <c r="W19" i="6" s="1"/>
  <c r="O17" i="6"/>
  <c r="O19" i="6" s="1"/>
  <c r="AA17" i="6"/>
  <c r="AA19" i="6" s="1"/>
  <c r="AG19" i="6" s="1"/>
  <c r="S17" i="6"/>
  <c r="S19" i="6" s="1"/>
  <c r="Y17" i="6"/>
  <c r="Q17" i="6"/>
  <c r="AF23" i="6"/>
  <c r="X27" i="6"/>
  <c r="M31" i="6"/>
  <c r="AK39" i="6"/>
  <c r="AC39" i="6"/>
  <c r="L39" i="6"/>
  <c r="AE39" i="6"/>
  <c r="Y47" i="6"/>
  <c r="AA46" i="6"/>
  <c r="S46" i="6"/>
  <c r="Y46" i="6"/>
  <c r="Q46" i="6"/>
  <c r="Q47" i="6" s="1"/>
  <c r="AD46" i="6"/>
  <c r="W46" i="6"/>
  <c r="O46" i="6"/>
  <c r="M47" i="6"/>
  <c r="AB46" i="6"/>
  <c r="AH46" i="6" s="1"/>
  <c r="U46" i="6"/>
  <c r="U9" i="6"/>
  <c r="AB9" i="6"/>
  <c r="AH9" i="6" s="1"/>
  <c r="U12" i="6"/>
  <c r="AB12" i="6"/>
  <c r="AH12" i="6" s="1"/>
  <c r="AE15" i="6"/>
  <c r="U22" i="6"/>
  <c r="AB22" i="6"/>
  <c r="AH22" i="6" s="1"/>
  <c r="U25" i="6"/>
  <c r="AB25" i="6"/>
  <c r="AH25" i="6" s="1"/>
  <c r="U28" i="6"/>
  <c r="AB28" i="6"/>
  <c r="AH28" i="6" s="1"/>
  <c r="AE31" i="6"/>
  <c r="AD47" i="6"/>
  <c r="AB51" i="6"/>
  <c r="AH51" i="6" s="1"/>
  <c r="X51" i="6"/>
  <c r="T51" i="6"/>
  <c r="P51" i="6"/>
  <c r="Z51" i="6"/>
  <c r="V51" i="6"/>
  <c r="R51" i="6"/>
  <c r="N51" i="6"/>
  <c r="U5" i="6"/>
  <c r="U8" i="6"/>
  <c r="AB8" i="6"/>
  <c r="AH8" i="6" s="1"/>
  <c r="O9" i="6"/>
  <c r="O11" i="6" s="1"/>
  <c r="W9" i="6"/>
  <c r="W11" i="6" s="1"/>
  <c r="AD9" i="6"/>
  <c r="AD11" i="6" s="1"/>
  <c r="AE11" i="6"/>
  <c r="O12" i="6"/>
  <c r="O15" i="6" s="1"/>
  <c r="W12" i="6"/>
  <c r="W15" i="6" s="1"/>
  <c r="AD12" i="6"/>
  <c r="AD15" i="6" s="1"/>
  <c r="Q16" i="6"/>
  <c r="Y16" i="6"/>
  <c r="U18" i="6"/>
  <c r="AB18" i="6"/>
  <c r="AH18" i="6" s="1"/>
  <c r="M19" i="6"/>
  <c r="AC19" i="6"/>
  <c r="AK19" i="6"/>
  <c r="U21" i="6"/>
  <c r="O22" i="6"/>
  <c r="W22" i="6"/>
  <c r="AD22" i="6"/>
  <c r="U24" i="6"/>
  <c r="AB24" i="6"/>
  <c r="AH24" i="6" s="1"/>
  <c r="O25" i="6"/>
  <c r="O27" i="6" s="1"/>
  <c r="W25" i="6"/>
  <c r="W27" i="6" s="1"/>
  <c r="AD25" i="6"/>
  <c r="AD27" i="6" s="1"/>
  <c r="Q26" i="6"/>
  <c r="Q27" i="6" s="1"/>
  <c r="Y26" i="6"/>
  <c r="Y27" i="6" s="1"/>
  <c r="AE27" i="6"/>
  <c r="O28" i="6"/>
  <c r="O31" i="6" s="1"/>
  <c r="W28" i="6"/>
  <c r="AD28" i="6"/>
  <c r="AD31" i="6" s="1"/>
  <c r="Q29" i="6"/>
  <c r="Q31" i="6" s="1"/>
  <c r="Y29" i="6"/>
  <c r="Y31" i="6" s="1"/>
  <c r="Q32" i="6"/>
  <c r="AA36" i="6"/>
  <c r="S36" i="6"/>
  <c r="M39" i="6"/>
  <c r="Y36" i="6"/>
  <c r="Q36" i="6"/>
  <c r="AD36" i="6"/>
  <c r="AD39" i="6" s="1"/>
  <c r="W36" i="6"/>
  <c r="O36" i="6"/>
  <c r="Q8" i="6"/>
  <c r="Q11" i="6" s="1"/>
  <c r="Y8" i="6"/>
  <c r="Y11" i="6" s="1"/>
  <c r="S9" i="6"/>
  <c r="S11" i="6" s="1"/>
  <c r="U10" i="6"/>
  <c r="AC11" i="6"/>
  <c r="AH11" i="6" s="1"/>
  <c r="S12" i="6"/>
  <c r="U13" i="6"/>
  <c r="U16" i="6"/>
  <c r="S22" i="6"/>
  <c r="S25" i="6"/>
  <c r="S27" i="6" s="1"/>
  <c r="U26" i="6"/>
  <c r="S28" i="6"/>
  <c r="S31" i="6" s="1"/>
  <c r="U29" i="6"/>
  <c r="M35" i="6"/>
  <c r="AB32" i="6"/>
  <c r="AH32" i="6" s="1"/>
  <c r="U32" i="6"/>
  <c r="W32" i="6"/>
  <c r="AA33" i="6"/>
  <c r="S33" i="6"/>
  <c r="S35" i="6" s="1"/>
  <c r="Y33" i="6"/>
  <c r="Q33" i="6"/>
  <c r="AD33" i="6"/>
  <c r="AD35" i="6" s="1"/>
  <c r="W33" i="6"/>
  <c r="O33" i="6"/>
  <c r="O35" i="6" s="1"/>
  <c r="U49" i="6"/>
  <c r="AB49" i="6"/>
  <c r="AH49" i="6" s="1"/>
  <c r="M55" i="6"/>
  <c r="Y52" i="6"/>
  <c r="Y55" i="6" s="1"/>
  <c r="U52" i="6"/>
  <c r="AD52" i="6"/>
  <c r="AD55" i="6" s="1"/>
  <c r="Y81" i="6"/>
  <c r="Q81" i="6"/>
  <c r="AD81" i="6"/>
  <c r="AD83" i="6" s="1"/>
  <c r="W81" i="6"/>
  <c r="O81" i="6"/>
  <c r="AB81" i="6"/>
  <c r="AH81" i="6" s="1"/>
  <c r="M87" i="6"/>
  <c r="Y84" i="6"/>
  <c r="Q84" i="6"/>
  <c r="AD84" i="6"/>
  <c r="AD87" i="6" s="1"/>
  <c r="W84" i="6"/>
  <c r="W87" i="6" s="1"/>
  <c r="O84" i="6"/>
  <c r="O87" i="6" s="1"/>
  <c r="AB84" i="6"/>
  <c r="AH84" i="6" s="1"/>
  <c r="AD90" i="6"/>
  <c r="W90" i="6"/>
  <c r="W91" i="6" s="1"/>
  <c r="O90" i="6"/>
  <c r="AB90" i="6"/>
  <c r="AH90" i="6" s="1"/>
  <c r="S90" i="6"/>
  <c r="AA90" i="6"/>
  <c r="Q90" i="6"/>
  <c r="Q34" i="6"/>
  <c r="Y34" i="6"/>
  <c r="AE35" i="6"/>
  <c r="Q37" i="6"/>
  <c r="Y37" i="6"/>
  <c r="S38" i="6"/>
  <c r="AA38" i="6"/>
  <c r="Q40" i="6"/>
  <c r="Q43" i="6" s="1"/>
  <c r="Y40" i="6"/>
  <c r="Y43" i="6" s="1"/>
  <c r="S41" i="6"/>
  <c r="S43" i="6" s="1"/>
  <c r="AA41" i="6"/>
  <c r="U42" i="6"/>
  <c r="M43" i="6"/>
  <c r="AC43" i="6"/>
  <c r="AK43" i="6"/>
  <c r="S44" i="6"/>
  <c r="S47" i="6" s="1"/>
  <c r="AA44" i="6"/>
  <c r="AA47" i="6" s="1"/>
  <c r="AG47" i="6" s="1"/>
  <c r="U45" i="6"/>
  <c r="U48" i="6"/>
  <c r="AB48" i="6"/>
  <c r="AH48" i="6" s="1"/>
  <c r="O49" i="6"/>
  <c r="O51" i="6" s="1"/>
  <c r="W49" i="6"/>
  <c r="W51" i="6" s="1"/>
  <c r="AD49" i="6"/>
  <c r="AD51" i="6" s="1"/>
  <c r="Q50" i="6"/>
  <c r="Y50" i="6"/>
  <c r="O52" i="6"/>
  <c r="O55" i="6" s="1"/>
  <c r="W52" i="6"/>
  <c r="W55" i="6" s="1"/>
  <c r="AA53" i="6"/>
  <c r="S53" i="6"/>
  <c r="W53" i="6"/>
  <c r="AK55" i="6"/>
  <c r="AC55" i="6"/>
  <c r="AA56" i="6"/>
  <c r="S56" i="6"/>
  <c r="S59" i="6" s="1"/>
  <c r="W56" i="6"/>
  <c r="AD61" i="6"/>
  <c r="AD63" i="6" s="1"/>
  <c r="W61" i="6"/>
  <c r="O61" i="6"/>
  <c r="Y61" i="6"/>
  <c r="Y62" i="6"/>
  <c r="Q62" i="6"/>
  <c r="Q63" i="6" s="1"/>
  <c r="W62" i="6"/>
  <c r="W63" i="6" s="1"/>
  <c r="V63" i="6"/>
  <c r="AB63" i="6"/>
  <c r="AH63" i="6" s="1"/>
  <c r="AF67" i="6"/>
  <c r="U65" i="6"/>
  <c r="U66" i="6"/>
  <c r="AE67" i="6"/>
  <c r="AK67" i="6"/>
  <c r="M71" i="6"/>
  <c r="Y68" i="6"/>
  <c r="Y71" i="6" s="1"/>
  <c r="Q68" i="6"/>
  <c r="Q71" i="6" s="1"/>
  <c r="W68" i="6"/>
  <c r="AA69" i="6"/>
  <c r="AA71" i="6" s="1"/>
  <c r="AG71" i="6" s="1"/>
  <c r="S69" i="6"/>
  <c r="S71" i="6" s="1"/>
  <c r="W69" i="6"/>
  <c r="AK71" i="6"/>
  <c r="AC71" i="6"/>
  <c r="AA72" i="6"/>
  <c r="AA75" i="6" s="1"/>
  <c r="AG75" i="6" s="1"/>
  <c r="S72" i="6"/>
  <c r="S75" i="6" s="1"/>
  <c r="W72" i="6"/>
  <c r="AD77" i="6"/>
  <c r="AD79" i="6" s="1"/>
  <c r="W77" i="6"/>
  <c r="W79" i="6" s="1"/>
  <c r="O77" i="6"/>
  <c r="Y77" i="6"/>
  <c r="Y78" i="6"/>
  <c r="Q78" i="6"/>
  <c r="Q79" i="6" s="1"/>
  <c r="W78" i="6"/>
  <c r="T79" i="6"/>
  <c r="S81" i="6"/>
  <c r="S83" i="6" s="1"/>
  <c r="AA82" i="6"/>
  <c r="S82" i="6"/>
  <c r="Y82" i="6"/>
  <c r="Q82" i="6"/>
  <c r="AB82" i="6"/>
  <c r="AH82" i="6" s="1"/>
  <c r="S84" i="6"/>
  <c r="AA85" i="6"/>
  <c r="S85" i="6"/>
  <c r="Y85" i="6"/>
  <c r="Q85" i="6"/>
  <c r="AB85" i="6"/>
  <c r="AH85" i="6" s="1"/>
  <c r="U90" i="6"/>
  <c r="Y93" i="6"/>
  <c r="S34" i="6"/>
  <c r="AA34" i="6"/>
  <c r="AA37" i="6"/>
  <c r="U38" i="6"/>
  <c r="AB38" i="6"/>
  <c r="AH38" i="6" s="1"/>
  <c r="AA40" i="6"/>
  <c r="U41" i="6"/>
  <c r="AB41" i="6"/>
  <c r="AH41" i="6" s="1"/>
  <c r="U44" i="6"/>
  <c r="AB44" i="6"/>
  <c r="AH44" i="6" s="1"/>
  <c r="AE47" i="6"/>
  <c r="Q49" i="6"/>
  <c r="Q51" i="6" s="1"/>
  <c r="Y49" i="6"/>
  <c r="Y51" i="6" s="1"/>
  <c r="Q52" i="6"/>
  <c r="Q55" i="6" s="1"/>
  <c r="AA52" i="6"/>
  <c r="AD58" i="6"/>
  <c r="AD59" i="6" s="1"/>
  <c r="W58" i="6"/>
  <c r="O58" i="6"/>
  <c r="O59" i="6" s="1"/>
  <c r="Y58" i="6"/>
  <c r="Y59" i="6" s="1"/>
  <c r="O63" i="6"/>
  <c r="R63" i="6"/>
  <c r="X63" i="6"/>
  <c r="AD64" i="6"/>
  <c r="AD67" i="6" s="1"/>
  <c r="W64" i="6"/>
  <c r="O64" i="6"/>
  <c r="Y64" i="6"/>
  <c r="Y65" i="6"/>
  <c r="Q65" i="6"/>
  <c r="W65" i="6"/>
  <c r="AA66" i="6"/>
  <c r="S66" i="6"/>
  <c r="S67" i="6" s="1"/>
  <c r="W66" i="6"/>
  <c r="AD74" i="6"/>
  <c r="AD75" i="6" s="1"/>
  <c r="W74" i="6"/>
  <c r="O74" i="6"/>
  <c r="O75" i="6" s="1"/>
  <c r="Y74" i="6"/>
  <c r="Y75" i="6" s="1"/>
  <c r="O79" i="6"/>
  <c r="Z79" i="6"/>
  <c r="V79" i="6"/>
  <c r="R79" i="6"/>
  <c r="N79" i="6"/>
  <c r="U81" i="6"/>
  <c r="U84" i="6"/>
  <c r="AK87" i="6"/>
  <c r="AC87" i="6"/>
  <c r="L87" i="6"/>
  <c r="AA88" i="6"/>
  <c r="AA91" i="6" s="1"/>
  <c r="AG91" i="6" s="1"/>
  <c r="S88" i="6"/>
  <c r="S91" i="6" s="1"/>
  <c r="M91" i="6"/>
  <c r="Y88" i="6"/>
  <c r="Q88" i="6"/>
  <c r="Q91" i="6" s="1"/>
  <c r="AB88" i="6"/>
  <c r="AH88" i="6" s="1"/>
  <c r="Y90" i="6"/>
  <c r="AE91" i="6"/>
  <c r="AC91" i="6"/>
  <c r="U34" i="6"/>
  <c r="AC35" i="6"/>
  <c r="U37" i="6"/>
  <c r="O38" i="6"/>
  <c r="W38" i="6"/>
  <c r="U40" i="6"/>
  <c r="U43" i="6" s="1"/>
  <c r="O41" i="6"/>
  <c r="O43" i="6" s="1"/>
  <c r="W41" i="6"/>
  <c r="W43" i="6" s="1"/>
  <c r="O44" i="6"/>
  <c r="W44" i="6"/>
  <c r="S49" i="6"/>
  <c r="S51" i="6" s="1"/>
  <c r="U50" i="6"/>
  <c r="S52" i="6"/>
  <c r="S55" i="6" s="1"/>
  <c r="AB52" i="6"/>
  <c r="AH52" i="6" s="1"/>
  <c r="Q58" i="6"/>
  <c r="Q59" i="6" s="1"/>
  <c r="AA58" i="6"/>
  <c r="M59" i="6"/>
  <c r="AA63" i="6"/>
  <c r="AG63" i="6" s="1"/>
  <c r="N63" i="6"/>
  <c r="Q64" i="6"/>
  <c r="AA64" i="6"/>
  <c r="AA67" i="6" s="1"/>
  <c r="AG67" i="6" s="1"/>
  <c r="O65" i="6"/>
  <c r="AA65" i="6"/>
  <c r="O66" i="6"/>
  <c r="Y66" i="6"/>
  <c r="M67" i="6"/>
  <c r="AC67" i="6"/>
  <c r="M75" i="6"/>
  <c r="AL79" i="6"/>
  <c r="AL128" i="6" s="1"/>
  <c r="AK128" i="6" s="1"/>
  <c r="AA83" i="6"/>
  <c r="AG83" i="6" s="1"/>
  <c r="AA81" i="6"/>
  <c r="M83" i="6"/>
  <c r="AA84" i="6"/>
  <c r="O88" i="6"/>
  <c r="AD88" i="6"/>
  <c r="L91" i="6"/>
  <c r="AD93" i="6"/>
  <c r="AD95" i="6" s="1"/>
  <c r="W93" i="6"/>
  <c r="W95" i="6" s="1"/>
  <c r="O93" i="6"/>
  <c r="O95" i="6" s="1"/>
  <c r="U93" i="6"/>
  <c r="AB93" i="6"/>
  <c r="AH93" i="6" s="1"/>
  <c r="S93" i="6"/>
  <c r="Y94" i="6"/>
  <c r="Q94" i="6"/>
  <c r="Q95" i="6" s="1"/>
  <c r="AD94" i="6"/>
  <c r="U94" i="6"/>
  <c r="AB94" i="6"/>
  <c r="AH94" i="6" s="1"/>
  <c r="S94" i="6"/>
  <c r="F128" i="6"/>
  <c r="M95" i="6"/>
  <c r="AB99" i="6"/>
  <c r="AH99" i="6" s="1"/>
  <c r="X99" i="6"/>
  <c r="T99" i="6"/>
  <c r="P99" i="6"/>
  <c r="V99" i="6"/>
  <c r="N99" i="6"/>
  <c r="AA101" i="6"/>
  <c r="S101" i="6"/>
  <c r="AD101" i="6"/>
  <c r="AD103" i="6" s="1"/>
  <c r="U101" i="6"/>
  <c r="AB101" i="6"/>
  <c r="AH101" i="6" s="1"/>
  <c r="Q101" i="6"/>
  <c r="Y101" i="6"/>
  <c r="O101" i="6"/>
  <c r="W101" i="6"/>
  <c r="W103" i="6" s="1"/>
  <c r="U80" i="6"/>
  <c r="AB80" i="6"/>
  <c r="AH80" i="6" s="1"/>
  <c r="AE83" i="6"/>
  <c r="AA95" i="6"/>
  <c r="AG95" i="6" s="1"/>
  <c r="Y97" i="6"/>
  <c r="Y99" i="6" s="1"/>
  <c r="Q97" i="6"/>
  <c r="AD97" i="6"/>
  <c r="AD99" i="6" s="1"/>
  <c r="W97" i="6"/>
  <c r="O97" i="6"/>
  <c r="AB97" i="6"/>
  <c r="AH97" i="6" s="1"/>
  <c r="M103" i="6"/>
  <c r="Y100" i="6"/>
  <c r="Y103" i="6" s="1"/>
  <c r="Q100" i="6"/>
  <c r="Q103" i="6" s="1"/>
  <c r="AB100" i="6"/>
  <c r="AH100" i="6" s="1"/>
  <c r="S100" i="6"/>
  <c r="AA100" i="6"/>
  <c r="AA103" i="6" s="1"/>
  <c r="AG103" i="6" s="1"/>
  <c r="O100" i="6"/>
  <c r="AK103" i="6"/>
  <c r="AC103" i="6"/>
  <c r="AE103" i="6"/>
  <c r="L103" i="6"/>
  <c r="AE107" i="6"/>
  <c r="AC107" i="6"/>
  <c r="L107" i="6"/>
  <c r="M115" i="6"/>
  <c r="Y112" i="6"/>
  <c r="Q112" i="6"/>
  <c r="Q115" i="6" s="1"/>
  <c r="AB112" i="6"/>
  <c r="AH112" i="6" s="1"/>
  <c r="S112" i="6"/>
  <c r="W112" i="6"/>
  <c r="W115" i="6" s="1"/>
  <c r="U112" i="6"/>
  <c r="AD112" i="6"/>
  <c r="O112" i="6"/>
  <c r="U54" i="6"/>
  <c r="U57" i="6"/>
  <c r="U59" i="6" s="1"/>
  <c r="U60" i="6"/>
  <c r="U63" i="6" s="1"/>
  <c r="U70" i="6"/>
  <c r="U71" i="6" s="1"/>
  <c r="U73" i="6"/>
  <c r="U75" i="6" s="1"/>
  <c r="U76" i="6"/>
  <c r="U79" i="6" s="1"/>
  <c r="O80" i="6"/>
  <c r="W80" i="6"/>
  <c r="W83" i="6" s="1"/>
  <c r="U86" i="6"/>
  <c r="U89" i="6"/>
  <c r="U91" i="6" s="1"/>
  <c r="S95" i="6"/>
  <c r="S97" i="6"/>
  <c r="S99" i="6" s="1"/>
  <c r="AA98" i="6"/>
  <c r="AA99" i="6" s="1"/>
  <c r="AG99" i="6" s="1"/>
  <c r="S98" i="6"/>
  <c r="Y98" i="6"/>
  <c r="Q98" i="6"/>
  <c r="AB98" i="6"/>
  <c r="AH98" i="6" s="1"/>
  <c r="U100" i="6"/>
  <c r="AA104" i="6"/>
  <c r="S104" i="6"/>
  <c r="AD104" i="6"/>
  <c r="U104" i="6"/>
  <c r="M107" i="6"/>
  <c r="AB104" i="6"/>
  <c r="AH104" i="6" s="1"/>
  <c r="Q104" i="6"/>
  <c r="Y104" i="6"/>
  <c r="O104" i="6"/>
  <c r="AA112" i="6"/>
  <c r="AA110" i="6"/>
  <c r="S110" i="6"/>
  <c r="Y110" i="6"/>
  <c r="O110" i="6"/>
  <c r="W110" i="6"/>
  <c r="U110" i="6"/>
  <c r="AD110" i="6"/>
  <c r="Q110" i="6"/>
  <c r="U96" i="6"/>
  <c r="U99" i="6" s="1"/>
  <c r="AB96" i="6"/>
  <c r="AH96" i="6" s="1"/>
  <c r="AE99" i="6"/>
  <c r="AD106" i="6"/>
  <c r="W106" i="6"/>
  <c r="W107" i="6" s="1"/>
  <c r="O106" i="6"/>
  <c r="Y106" i="6"/>
  <c r="AD108" i="6"/>
  <c r="W108" i="6"/>
  <c r="O108" i="6"/>
  <c r="M111" i="6"/>
  <c r="AA108" i="6"/>
  <c r="Q108" i="6"/>
  <c r="AB108" i="6"/>
  <c r="AH108" i="6" s="1"/>
  <c r="AA113" i="6"/>
  <c r="S113" i="6"/>
  <c r="AB113" i="6"/>
  <c r="AH113" i="6" s="1"/>
  <c r="Q113" i="6"/>
  <c r="Y113" i="6"/>
  <c r="AA116" i="6"/>
  <c r="S116" i="6"/>
  <c r="S119" i="6" s="1"/>
  <c r="M119" i="6"/>
  <c r="M128" i="6" s="1"/>
  <c r="AB116" i="6"/>
  <c r="AH116" i="6" s="1"/>
  <c r="Q116" i="6"/>
  <c r="Y116" i="6"/>
  <c r="O116" i="6"/>
  <c r="Z127" i="6"/>
  <c r="V127" i="6"/>
  <c r="R127" i="6"/>
  <c r="N127" i="6"/>
  <c r="AB127" i="6"/>
  <c r="X127" i="6"/>
  <c r="T127" i="6"/>
  <c r="P127" i="6"/>
  <c r="AJ127" i="6"/>
  <c r="AI128" i="6"/>
  <c r="U92" i="6"/>
  <c r="U95" i="6" s="1"/>
  <c r="O96" i="6"/>
  <c r="O99" i="6" s="1"/>
  <c r="W96" i="6"/>
  <c r="W99" i="6" s="1"/>
  <c r="Q106" i="6"/>
  <c r="AA106" i="6"/>
  <c r="S108" i="6"/>
  <c r="Y109" i="6"/>
  <c r="Y111" i="6" s="1"/>
  <c r="Q109" i="6"/>
  <c r="AA109" i="6"/>
  <c r="O109" i="6"/>
  <c r="AB109" i="6"/>
  <c r="AH109" i="6" s="1"/>
  <c r="L111" i="6"/>
  <c r="AC111" i="6"/>
  <c r="O113" i="6"/>
  <c r="AD113" i="6"/>
  <c r="AK115" i="6"/>
  <c r="AC115" i="6"/>
  <c r="U116" i="6"/>
  <c r="AN128" i="6"/>
  <c r="L127" i="6"/>
  <c r="AE127" i="6"/>
  <c r="K128" i="6"/>
  <c r="AK127" i="6"/>
  <c r="AC127" i="6"/>
  <c r="S106" i="6"/>
  <c r="AB106" i="6"/>
  <c r="AH106" i="6" s="1"/>
  <c r="U108" i="6"/>
  <c r="S109" i="6"/>
  <c r="AD109" i="6"/>
  <c r="U113" i="6"/>
  <c r="L115" i="6"/>
  <c r="W116" i="6"/>
  <c r="AD123" i="6"/>
  <c r="AK119" i="6"/>
  <c r="AD121" i="6"/>
  <c r="W121" i="6"/>
  <c r="O121" i="6"/>
  <c r="Y121" i="6"/>
  <c r="Y122" i="6"/>
  <c r="Q122" i="6"/>
  <c r="Q123" i="6" s="1"/>
  <c r="W122" i="6"/>
  <c r="D128" i="6"/>
  <c r="V123" i="6"/>
  <c r="AB123" i="6"/>
  <c r="AH123" i="6" s="1"/>
  <c r="U124" i="6"/>
  <c r="AF127" i="6"/>
  <c r="AF128" i="6" s="1"/>
  <c r="AD118" i="6"/>
  <c r="AD119" i="6" s="1"/>
  <c r="W118" i="6"/>
  <c r="O118" i="6"/>
  <c r="Y118" i="6"/>
  <c r="L119" i="6"/>
  <c r="O123" i="6"/>
  <c r="R123" i="6"/>
  <c r="X123" i="6"/>
  <c r="AD124" i="6"/>
  <c r="W124" i="6"/>
  <c r="O124" i="6"/>
  <c r="Y124" i="6"/>
  <c r="U102" i="6"/>
  <c r="U105" i="6"/>
  <c r="Q118" i="6"/>
  <c r="AA118" i="6"/>
  <c r="AA123" i="6"/>
  <c r="AG123" i="6" s="1"/>
  <c r="S121" i="6"/>
  <c r="AB121" i="6"/>
  <c r="AH121" i="6" s="1"/>
  <c r="S122" i="6"/>
  <c r="AB122" i="6"/>
  <c r="AH122" i="6" s="1"/>
  <c r="N123" i="6"/>
  <c r="Q124" i="6"/>
  <c r="AA124" i="6"/>
  <c r="AD126" i="6"/>
  <c r="W126" i="6"/>
  <c r="O126" i="6"/>
  <c r="AA126" i="6"/>
  <c r="S126" i="6"/>
  <c r="S127" i="6" s="1"/>
  <c r="AB126" i="6"/>
  <c r="AH126" i="6" s="1"/>
  <c r="I128" i="6"/>
  <c r="AQ128" i="6"/>
  <c r="U114" i="6"/>
  <c r="U117" i="6"/>
  <c r="U120" i="6"/>
  <c r="U123" i="6" s="1"/>
  <c r="Q125" i="6"/>
  <c r="Y125" i="6"/>
  <c r="U125" i="6"/>
  <c r="AA24" i="5"/>
  <c r="S24" i="5"/>
  <c r="S27" i="5" s="1"/>
  <c r="AD24" i="5"/>
  <c r="U24" i="5"/>
  <c r="M27" i="5"/>
  <c r="AB24" i="5"/>
  <c r="AH24" i="5" s="1"/>
  <c r="Q24" i="5"/>
  <c r="Y24" i="5"/>
  <c r="O24" i="5"/>
  <c r="O27" i="5" s="1"/>
  <c r="Y30" i="5"/>
  <c r="Y31" i="5" s="1"/>
  <c r="Q30" i="5"/>
  <c r="AD30" i="5"/>
  <c r="U30" i="5"/>
  <c r="AB30" i="5"/>
  <c r="AH30" i="5" s="1"/>
  <c r="S30" i="5"/>
  <c r="AA30" i="5"/>
  <c r="O30" i="5"/>
  <c r="AA37" i="5"/>
  <c r="S37" i="5"/>
  <c r="AD37" i="5"/>
  <c r="U37" i="5"/>
  <c r="AB37" i="5"/>
  <c r="AH37" i="5" s="1"/>
  <c r="Q37" i="5"/>
  <c r="Y37" i="5"/>
  <c r="O37" i="5"/>
  <c r="Q91" i="5"/>
  <c r="AD124" i="5"/>
  <c r="AD127" i="5" s="1"/>
  <c r="W124" i="5"/>
  <c r="O124" i="5"/>
  <c r="O127" i="5" s="1"/>
  <c r="AB124" i="5"/>
  <c r="AH124" i="5" s="1"/>
  <c r="S124" i="5"/>
  <c r="U124" i="5"/>
  <c r="M127" i="5"/>
  <c r="Q124" i="5"/>
  <c r="AA124" i="5"/>
  <c r="Y124" i="5"/>
  <c r="W7" i="5"/>
  <c r="AK7" i="5"/>
  <c r="AC7" i="5"/>
  <c r="AE7" i="5"/>
  <c r="L7" i="5"/>
  <c r="AE11" i="5"/>
  <c r="AC11" i="5"/>
  <c r="L11" i="5"/>
  <c r="AD13" i="5"/>
  <c r="W13" i="5"/>
  <c r="O13" i="5"/>
  <c r="U13" i="5"/>
  <c r="AA13" i="5"/>
  <c r="AA15" i="5" s="1"/>
  <c r="AG15" i="5" s="1"/>
  <c r="AB13" i="5"/>
  <c r="AH13" i="5" s="1"/>
  <c r="S13" i="5"/>
  <c r="S15" i="5" s="1"/>
  <c r="M15" i="5"/>
  <c r="Q13" i="5"/>
  <c r="M23" i="5"/>
  <c r="Y20" i="5"/>
  <c r="Q20" i="5"/>
  <c r="AD20" i="5"/>
  <c r="AD23" i="5" s="1"/>
  <c r="U20" i="5"/>
  <c r="O20" i="5"/>
  <c r="AB20" i="5"/>
  <c r="AH20" i="5" s="1"/>
  <c r="S20" i="5"/>
  <c r="AA20" i="5"/>
  <c r="W24" i="5"/>
  <c r="W30" i="5"/>
  <c r="W31" i="5" s="1"/>
  <c r="W37" i="5"/>
  <c r="W39" i="5" s="1"/>
  <c r="AK39" i="5"/>
  <c r="AC39" i="5"/>
  <c r="AE39" i="5"/>
  <c r="L39" i="5"/>
  <c r="AE43" i="5"/>
  <c r="AC43" i="5"/>
  <c r="L43" i="5"/>
  <c r="AD45" i="5"/>
  <c r="W45" i="5"/>
  <c r="O45" i="5"/>
  <c r="U45" i="5"/>
  <c r="AB45" i="5"/>
  <c r="AH45" i="5" s="1"/>
  <c r="S45" i="5"/>
  <c r="M47" i="5"/>
  <c r="AA45" i="5"/>
  <c r="Q45" i="5"/>
  <c r="Y52" i="5"/>
  <c r="Q52" i="5"/>
  <c r="AD52" i="5"/>
  <c r="W52" i="5"/>
  <c r="O52" i="5"/>
  <c r="AA52" i="5"/>
  <c r="U52" i="5"/>
  <c r="M55" i="5"/>
  <c r="S52" i="5"/>
  <c r="AA59" i="5"/>
  <c r="AG59" i="5" s="1"/>
  <c r="M99" i="5"/>
  <c r="Y96" i="5"/>
  <c r="Q96" i="5"/>
  <c r="AD96" i="5"/>
  <c r="W96" i="5"/>
  <c r="W99" i="5" s="1"/>
  <c r="O96" i="5"/>
  <c r="AA96" i="5"/>
  <c r="AA99" i="5" s="1"/>
  <c r="AG99" i="5" s="1"/>
  <c r="U96" i="5"/>
  <c r="AB96" i="5"/>
  <c r="AH96" i="5" s="1"/>
  <c r="S96" i="5"/>
  <c r="F128" i="5"/>
  <c r="Z119" i="5"/>
  <c r="V119" i="5"/>
  <c r="R119" i="5"/>
  <c r="N119" i="5"/>
  <c r="T119" i="5"/>
  <c r="X119" i="5"/>
  <c r="P119" i="5"/>
  <c r="AB119" i="5"/>
  <c r="AA5" i="5"/>
  <c r="AA7" i="5" s="1"/>
  <c r="AG7" i="5" s="1"/>
  <c r="S5" i="5"/>
  <c r="AD5" i="5"/>
  <c r="U5" i="5"/>
  <c r="AB5" i="5"/>
  <c r="AH5" i="5" s="1"/>
  <c r="Q5" i="5"/>
  <c r="AA8" i="5"/>
  <c r="AA11" i="5" s="1"/>
  <c r="AG11" i="5" s="1"/>
  <c r="S8" i="5"/>
  <c r="AD8" i="5"/>
  <c r="U8" i="5"/>
  <c r="M11" i="5"/>
  <c r="AB8" i="5"/>
  <c r="AH8" i="5" s="1"/>
  <c r="Q8" i="5"/>
  <c r="Y8" i="5"/>
  <c r="O8" i="5"/>
  <c r="Y14" i="5"/>
  <c r="Q14" i="5"/>
  <c r="AD14" i="5"/>
  <c r="U14" i="5"/>
  <c r="O14" i="5"/>
  <c r="O15" i="5" s="1"/>
  <c r="AB14" i="5"/>
  <c r="AH14" i="5" s="1"/>
  <c r="S14" i="5"/>
  <c r="AA14" i="5"/>
  <c r="AL19" i="5"/>
  <c r="W23" i="5"/>
  <c r="AA21" i="5"/>
  <c r="S21" i="5"/>
  <c r="AD21" i="5"/>
  <c r="U21" i="5"/>
  <c r="AB21" i="5"/>
  <c r="AH21" i="5" s="1"/>
  <c r="Q21" i="5"/>
  <c r="Y21" i="5"/>
  <c r="O21" i="5"/>
  <c r="AA40" i="5"/>
  <c r="S40" i="5"/>
  <c r="AD40" i="5"/>
  <c r="U40" i="5"/>
  <c r="M43" i="5"/>
  <c r="AB40" i="5"/>
  <c r="AH40" i="5" s="1"/>
  <c r="Q40" i="5"/>
  <c r="Y40" i="5"/>
  <c r="Y43" i="5" s="1"/>
  <c r="O40" i="5"/>
  <c r="Y46" i="5"/>
  <c r="Y47" i="5" s="1"/>
  <c r="Q46" i="5"/>
  <c r="AD46" i="5"/>
  <c r="U46" i="5"/>
  <c r="AB46" i="5"/>
  <c r="AH46" i="5" s="1"/>
  <c r="S46" i="5"/>
  <c r="S47" i="5" s="1"/>
  <c r="AA46" i="5"/>
  <c r="O46" i="5"/>
  <c r="AL51" i="5"/>
  <c r="AA74" i="5"/>
  <c r="S74" i="5"/>
  <c r="S75" i="5" s="1"/>
  <c r="Y74" i="5"/>
  <c r="Q74" i="5"/>
  <c r="W74" i="5"/>
  <c r="U74" i="5"/>
  <c r="AD74" i="5"/>
  <c r="AB74" i="5"/>
  <c r="AH74" i="5" s="1"/>
  <c r="O74" i="5"/>
  <c r="AA80" i="5"/>
  <c r="S80" i="5"/>
  <c r="M83" i="5"/>
  <c r="Y80" i="5"/>
  <c r="Y83" i="5" s="1"/>
  <c r="Q80" i="5"/>
  <c r="Q83" i="5" s="1"/>
  <c r="U80" i="5"/>
  <c r="AD80" i="5"/>
  <c r="AD83" i="5" s="1"/>
  <c r="O80" i="5"/>
  <c r="O83" i="5" s="1"/>
  <c r="AB80" i="5"/>
  <c r="AH80" i="5" s="1"/>
  <c r="W80" i="5"/>
  <c r="W83" i="5" s="1"/>
  <c r="M7" i="5"/>
  <c r="Y4" i="5"/>
  <c r="Y7" i="5" s="1"/>
  <c r="Q4" i="5"/>
  <c r="Q7" i="5" s="1"/>
  <c r="AD4" i="5"/>
  <c r="U4" i="5"/>
  <c r="AB4" i="5"/>
  <c r="AH4" i="5" s="1"/>
  <c r="S4" i="5"/>
  <c r="O5" i="5"/>
  <c r="O7" i="5" s="1"/>
  <c r="W8" i="5"/>
  <c r="AK11" i="5"/>
  <c r="Y15" i="5"/>
  <c r="W14" i="5"/>
  <c r="W21" i="5"/>
  <c r="AK23" i="5"/>
  <c r="AC23" i="5"/>
  <c r="AE23" i="5"/>
  <c r="L23" i="5"/>
  <c r="AE27" i="5"/>
  <c r="L27" i="5"/>
  <c r="AC27" i="5"/>
  <c r="AD29" i="5"/>
  <c r="W29" i="5"/>
  <c r="O29" i="5"/>
  <c r="U29" i="5"/>
  <c r="AB29" i="5"/>
  <c r="AH29" i="5" s="1"/>
  <c r="S29" i="5"/>
  <c r="M31" i="5"/>
  <c r="AA29" i="5"/>
  <c r="AA31" i="5" s="1"/>
  <c r="AG31" i="5" s="1"/>
  <c r="Q29" i="5"/>
  <c r="M39" i="5"/>
  <c r="Y36" i="5"/>
  <c r="Q36" i="5"/>
  <c r="Q39" i="5" s="1"/>
  <c r="AD36" i="5"/>
  <c r="U36" i="5"/>
  <c r="AB36" i="5"/>
  <c r="AH36" i="5" s="1"/>
  <c r="S36" i="5"/>
  <c r="AA36" i="5"/>
  <c r="O36" i="5"/>
  <c r="W40" i="5"/>
  <c r="AK43" i="5"/>
  <c r="W46" i="5"/>
  <c r="W47" i="5" s="1"/>
  <c r="AK83" i="5"/>
  <c r="AC83" i="5"/>
  <c r="AE83" i="5"/>
  <c r="L83" i="5"/>
  <c r="Y10" i="5"/>
  <c r="AD16" i="5"/>
  <c r="AD19" i="5" s="1"/>
  <c r="W16" i="5"/>
  <c r="W19" i="5" s="1"/>
  <c r="O16" i="5"/>
  <c r="Y17" i="5"/>
  <c r="Q17" i="5"/>
  <c r="AD26" i="5"/>
  <c r="W26" i="5"/>
  <c r="O26" i="5"/>
  <c r="Y26" i="5"/>
  <c r="O31" i="5"/>
  <c r="AD32" i="5"/>
  <c r="AD35" i="5" s="1"/>
  <c r="W32" i="5"/>
  <c r="O32" i="5"/>
  <c r="Y32" i="5"/>
  <c r="Y33" i="5"/>
  <c r="Q33" i="5"/>
  <c r="W33" i="5"/>
  <c r="AA34" i="5"/>
  <c r="S34" i="5"/>
  <c r="W34" i="5"/>
  <c r="AD42" i="5"/>
  <c r="W42" i="5"/>
  <c r="O42" i="5"/>
  <c r="Y42" i="5"/>
  <c r="AD48" i="5"/>
  <c r="AD51" i="5" s="1"/>
  <c r="W48" i="5"/>
  <c r="O48" i="5"/>
  <c r="Y48" i="5"/>
  <c r="Y49" i="5"/>
  <c r="Q49" i="5"/>
  <c r="W49" i="5"/>
  <c r="AA50" i="5"/>
  <c r="S50" i="5"/>
  <c r="W50" i="5"/>
  <c r="AA53" i="5"/>
  <c r="S53" i="5"/>
  <c r="Y53" i="5"/>
  <c r="Q53" i="5"/>
  <c r="AB53" i="5"/>
  <c r="AH53" i="5" s="1"/>
  <c r="Z71" i="5"/>
  <c r="V71" i="5"/>
  <c r="R71" i="5"/>
  <c r="N71" i="5"/>
  <c r="AB71" i="5"/>
  <c r="AH71" i="5" s="1"/>
  <c r="P71" i="5"/>
  <c r="X71" i="5"/>
  <c r="M79" i="5"/>
  <c r="Y76" i="5"/>
  <c r="Q76" i="5"/>
  <c r="AD76" i="5"/>
  <c r="W76" i="5"/>
  <c r="W79" i="5" s="1"/>
  <c r="O76" i="5"/>
  <c r="U76" i="5"/>
  <c r="S76" i="5"/>
  <c r="Z91" i="5"/>
  <c r="V91" i="5"/>
  <c r="R91" i="5"/>
  <c r="N91" i="5"/>
  <c r="X91" i="5"/>
  <c r="P91" i="5"/>
  <c r="T91" i="5"/>
  <c r="AF115" i="5"/>
  <c r="W17" i="5"/>
  <c r="Q10" i="5"/>
  <c r="Q16" i="5"/>
  <c r="AA16" i="5"/>
  <c r="O17" i="5"/>
  <c r="AA17" i="5"/>
  <c r="O18" i="5"/>
  <c r="M19" i="5"/>
  <c r="AC19" i="5"/>
  <c r="Q26" i="5"/>
  <c r="AA26" i="5"/>
  <c r="Q32" i="5"/>
  <c r="Q35" i="5" s="1"/>
  <c r="AA32" i="5"/>
  <c r="O33" i="5"/>
  <c r="AA33" i="5"/>
  <c r="O34" i="5"/>
  <c r="Y34" i="5"/>
  <c r="M35" i="5"/>
  <c r="AC35" i="5"/>
  <c r="Q42" i="5"/>
  <c r="AA42" i="5"/>
  <c r="Q48" i="5"/>
  <c r="AA48" i="5"/>
  <c r="O49" i="5"/>
  <c r="AA49" i="5"/>
  <c r="O50" i="5"/>
  <c r="Y50" i="5"/>
  <c r="M51" i="5"/>
  <c r="AC51" i="5"/>
  <c r="O53" i="5"/>
  <c r="AD53" i="5"/>
  <c r="AA76" i="5"/>
  <c r="AB87" i="5"/>
  <c r="V87" i="5"/>
  <c r="R87" i="5"/>
  <c r="N87" i="5"/>
  <c r="Z87" i="5"/>
  <c r="X87" i="5"/>
  <c r="P87" i="5"/>
  <c r="AB91" i="5"/>
  <c r="AH91" i="5" s="1"/>
  <c r="AA110" i="5"/>
  <c r="S110" i="5"/>
  <c r="AB110" i="5"/>
  <c r="AH110" i="5" s="1"/>
  <c r="Q110" i="5"/>
  <c r="W110" i="5"/>
  <c r="U110" i="5"/>
  <c r="AD110" i="5"/>
  <c r="Y110" i="5"/>
  <c r="AD10" i="5"/>
  <c r="W10" i="5"/>
  <c r="O10" i="5"/>
  <c r="Y16" i="5"/>
  <c r="Y19" i="5" s="1"/>
  <c r="AA18" i="5"/>
  <c r="S18" i="5"/>
  <c r="W18" i="5"/>
  <c r="S10" i="5"/>
  <c r="AB10" i="5"/>
  <c r="AH10" i="5" s="1"/>
  <c r="S16" i="5"/>
  <c r="AB16" i="5"/>
  <c r="AH16" i="5" s="1"/>
  <c r="S17" i="5"/>
  <c r="AB17" i="5"/>
  <c r="AH17" i="5" s="1"/>
  <c r="Q18" i="5"/>
  <c r="AB18" i="5"/>
  <c r="AH18" i="5" s="1"/>
  <c r="S26" i="5"/>
  <c r="AB26" i="5"/>
  <c r="AH26" i="5" s="1"/>
  <c r="S31" i="5"/>
  <c r="S32" i="5"/>
  <c r="AB32" i="5"/>
  <c r="AH32" i="5" s="1"/>
  <c r="S33" i="5"/>
  <c r="AB33" i="5"/>
  <c r="AH33" i="5" s="1"/>
  <c r="Q34" i="5"/>
  <c r="AB34" i="5"/>
  <c r="AH34" i="5" s="1"/>
  <c r="S42" i="5"/>
  <c r="AB42" i="5"/>
  <c r="AH42" i="5" s="1"/>
  <c r="S48" i="5"/>
  <c r="AB48" i="5"/>
  <c r="AH48" i="5" s="1"/>
  <c r="S49" i="5"/>
  <c r="AB49" i="5"/>
  <c r="AH49" i="5" s="1"/>
  <c r="Q50" i="5"/>
  <c r="AB50" i="5"/>
  <c r="AH50" i="5" s="1"/>
  <c r="U53" i="5"/>
  <c r="AB63" i="5"/>
  <c r="AH63" i="5" s="1"/>
  <c r="X63" i="5"/>
  <c r="T63" i="5"/>
  <c r="P63" i="5"/>
  <c r="V63" i="5"/>
  <c r="Z63" i="5"/>
  <c r="U67" i="5"/>
  <c r="AL71" i="5"/>
  <c r="AB76" i="5"/>
  <c r="AH76" i="5" s="1"/>
  <c r="AK79" i="5"/>
  <c r="AC79" i="5"/>
  <c r="L79" i="5"/>
  <c r="AE79" i="5"/>
  <c r="T87" i="5"/>
  <c r="AA100" i="5"/>
  <c r="AA103" i="5" s="1"/>
  <c r="AG103" i="5" s="1"/>
  <c r="S100" i="5"/>
  <c r="Y100" i="5"/>
  <c r="Q100" i="5"/>
  <c r="Q103" i="5" s="1"/>
  <c r="W100" i="5"/>
  <c r="U100" i="5"/>
  <c r="M103" i="5"/>
  <c r="AB100" i="5"/>
  <c r="AH100" i="5" s="1"/>
  <c r="O100" i="5"/>
  <c r="O110" i="5"/>
  <c r="AA65" i="5"/>
  <c r="S65" i="5"/>
  <c r="S67" i="5" s="1"/>
  <c r="W65" i="5"/>
  <c r="AK67" i="5"/>
  <c r="AC67" i="5"/>
  <c r="AA68" i="5"/>
  <c r="AA71" i="5" s="1"/>
  <c r="AG71" i="5" s="1"/>
  <c r="S68" i="5"/>
  <c r="S71" i="5" s="1"/>
  <c r="AK71" i="5"/>
  <c r="Y73" i="5"/>
  <c r="Y75" i="5" s="1"/>
  <c r="AD73" i="5"/>
  <c r="AD75" i="5" s="1"/>
  <c r="W73" i="5"/>
  <c r="O73" i="5"/>
  <c r="AL55" i="5"/>
  <c r="AK55" i="5"/>
  <c r="AD57" i="5"/>
  <c r="AD59" i="5" s="1"/>
  <c r="W57" i="5"/>
  <c r="W59" i="5" s="1"/>
  <c r="O57" i="5"/>
  <c r="Y57" i="5"/>
  <c r="Y59" i="5" s="1"/>
  <c r="Y58" i="5"/>
  <c r="Q58" i="5"/>
  <c r="W58" i="5"/>
  <c r="M67" i="5"/>
  <c r="Y64" i="5"/>
  <c r="Q64" i="5"/>
  <c r="Q67" i="5" s="1"/>
  <c r="W64" i="5"/>
  <c r="W68" i="5"/>
  <c r="AA73" i="5"/>
  <c r="AA75" i="5" s="1"/>
  <c r="AG75" i="5" s="1"/>
  <c r="AA77" i="5"/>
  <c r="S77" i="5"/>
  <c r="Y77" i="5"/>
  <c r="Q77" i="5"/>
  <c r="AB77" i="5"/>
  <c r="AH77" i="5" s="1"/>
  <c r="U6" i="5"/>
  <c r="U9" i="5"/>
  <c r="U12" i="5"/>
  <c r="U22" i="5"/>
  <c r="U25" i="5"/>
  <c r="U28" i="5"/>
  <c r="U38" i="5"/>
  <c r="U41" i="5"/>
  <c r="U44" i="5"/>
  <c r="U47" i="5" s="1"/>
  <c r="AD54" i="5"/>
  <c r="W54" i="5"/>
  <c r="O54" i="5"/>
  <c r="Y54" i="5"/>
  <c r="Q57" i="5"/>
  <c r="AA57" i="5"/>
  <c r="O58" i="5"/>
  <c r="AA58" i="5"/>
  <c r="M59" i="5"/>
  <c r="AD60" i="5"/>
  <c r="AD63" i="5" s="1"/>
  <c r="W60" i="5"/>
  <c r="O60" i="5"/>
  <c r="O63" i="5" s="1"/>
  <c r="Y60" i="5"/>
  <c r="Y61" i="5"/>
  <c r="Q61" i="5"/>
  <c r="Q63" i="5" s="1"/>
  <c r="W61" i="5"/>
  <c r="AA62" i="5"/>
  <c r="AA63" i="5" s="1"/>
  <c r="AG63" i="5" s="1"/>
  <c r="S62" i="5"/>
  <c r="S63" i="5" s="1"/>
  <c r="W62" i="5"/>
  <c r="O64" i="5"/>
  <c r="AA64" i="5"/>
  <c r="O65" i="5"/>
  <c r="Y65" i="5"/>
  <c r="L67" i="5"/>
  <c r="O68" i="5"/>
  <c r="Y68" i="5"/>
  <c r="AD70" i="5"/>
  <c r="AD71" i="5" s="1"/>
  <c r="W70" i="5"/>
  <c r="O70" i="5"/>
  <c r="Y70" i="5"/>
  <c r="O75" i="5"/>
  <c r="Q73" i="5"/>
  <c r="Q75" i="5" s="1"/>
  <c r="AB73" i="5"/>
  <c r="AH73" i="5" s="1"/>
  <c r="M75" i="5"/>
  <c r="O77" i="5"/>
  <c r="AD77" i="5"/>
  <c r="Y86" i="5"/>
  <c r="Y87" i="5" s="1"/>
  <c r="Q86" i="5"/>
  <c r="Q87" i="5" s="1"/>
  <c r="AD86" i="5"/>
  <c r="AD87" i="5" s="1"/>
  <c r="W86" i="5"/>
  <c r="W87" i="5" s="1"/>
  <c r="O86" i="5"/>
  <c r="O87" i="5" s="1"/>
  <c r="AB86" i="5"/>
  <c r="AH86" i="5" s="1"/>
  <c r="AA97" i="5"/>
  <c r="S97" i="5"/>
  <c r="Y97" i="5"/>
  <c r="Q97" i="5"/>
  <c r="U97" i="5"/>
  <c r="AD97" i="5"/>
  <c r="O97" i="5"/>
  <c r="AK99" i="5"/>
  <c r="AC99" i="5"/>
  <c r="L99" i="5"/>
  <c r="AE99" i="5"/>
  <c r="D128" i="5"/>
  <c r="I128" i="5"/>
  <c r="AJ127" i="5"/>
  <c r="AI128" i="5"/>
  <c r="U56" i="5"/>
  <c r="U59" i="5" s="1"/>
  <c r="U66" i="5"/>
  <c r="U69" i="5"/>
  <c r="U71" i="5" s="1"/>
  <c r="U72" i="5"/>
  <c r="S78" i="5"/>
  <c r="AA78" i="5"/>
  <c r="S81" i="5"/>
  <c r="AA81" i="5"/>
  <c r="U82" i="5"/>
  <c r="S84" i="5"/>
  <c r="S87" i="5" s="1"/>
  <c r="AA84" i="5"/>
  <c r="AA87" i="5" s="1"/>
  <c r="AG87" i="5" s="1"/>
  <c r="U85" i="5"/>
  <c r="O91" i="5"/>
  <c r="Y93" i="5"/>
  <c r="Y95" i="5" s="1"/>
  <c r="Q93" i="5"/>
  <c r="AD93" i="5"/>
  <c r="AD95" i="5" s="1"/>
  <c r="W93" i="5"/>
  <c r="W95" i="5" s="1"/>
  <c r="O93" i="5"/>
  <c r="AB93" i="5"/>
  <c r="AH93" i="5" s="1"/>
  <c r="M95" i="5"/>
  <c r="AD108" i="5"/>
  <c r="W108" i="5"/>
  <c r="W111" i="5" s="1"/>
  <c r="O108" i="5"/>
  <c r="AB108" i="5"/>
  <c r="AH108" i="5" s="1"/>
  <c r="S108" i="5"/>
  <c r="U108" i="5"/>
  <c r="M111" i="5"/>
  <c r="Q108" i="5"/>
  <c r="AD121" i="5"/>
  <c r="W121" i="5"/>
  <c r="W123" i="5" s="1"/>
  <c r="O121" i="5"/>
  <c r="O123" i="5" s="1"/>
  <c r="U121" i="5"/>
  <c r="S121" i="5"/>
  <c r="M123" i="5"/>
  <c r="AB121" i="5"/>
  <c r="AH121" i="5" s="1"/>
  <c r="Q121" i="5"/>
  <c r="L127" i="5"/>
  <c r="AE127" i="5"/>
  <c r="AC127" i="5"/>
  <c r="K128" i="5"/>
  <c r="AK127" i="5"/>
  <c r="AQ128" i="5"/>
  <c r="U78" i="5"/>
  <c r="U81" i="5"/>
  <c r="U84" i="5"/>
  <c r="AK87" i="5"/>
  <c r="AC87" i="5"/>
  <c r="Y90" i="5"/>
  <c r="Y91" i="5" s="1"/>
  <c r="Q90" i="5"/>
  <c r="AD90" i="5"/>
  <c r="AD91" i="5" s="1"/>
  <c r="W90" i="5"/>
  <c r="W91" i="5" s="1"/>
  <c r="O90" i="5"/>
  <c r="AB90" i="5"/>
  <c r="AH90" i="5" s="1"/>
  <c r="O95" i="5"/>
  <c r="AA94" i="5"/>
  <c r="AA95" i="5" s="1"/>
  <c r="AG95" i="5" s="1"/>
  <c r="S94" i="5"/>
  <c r="S95" i="5" s="1"/>
  <c r="Y94" i="5"/>
  <c r="Q94" i="5"/>
  <c r="AB94" i="5"/>
  <c r="AH94" i="5" s="1"/>
  <c r="AL107" i="5"/>
  <c r="L111" i="5"/>
  <c r="AC111" i="5"/>
  <c r="AK111" i="5"/>
  <c r="M115" i="5"/>
  <c r="Y112" i="5"/>
  <c r="Q112" i="5"/>
  <c r="Q115" i="5" s="1"/>
  <c r="AD112" i="5"/>
  <c r="U112" i="5"/>
  <c r="W112" i="5"/>
  <c r="W115" i="5" s="1"/>
  <c r="S112" i="5"/>
  <c r="S115" i="5" s="1"/>
  <c r="AK115" i="5"/>
  <c r="AC115" i="5"/>
  <c r="AE115" i="5"/>
  <c r="AA126" i="5"/>
  <c r="S126" i="5"/>
  <c r="AB126" i="5"/>
  <c r="AH126" i="5" s="1"/>
  <c r="Q126" i="5"/>
  <c r="W126" i="5"/>
  <c r="U126" i="5"/>
  <c r="S88" i="5"/>
  <c r="S91" i="5" s="1"/>
  <c r="AA88" i="5"/>
  <c r="AA91" i="5" s="1"/>
  <c r="AG91" i="5" s="1"/>
  <c r="U89" i="5"/>
  <c r="U92" i="5"/>
  <c r="U95" i="5" s="1"/>
  <c r="S98" i="5"/>
  <c r="AA98" i="5"/>
  <c r="S101" i="5"/>
  <c r="AF107" i="5"/>
  <c r="AF128" i="5" s="1"/>
  <c r="AE128" i="5" s="1"/>
  <c r="AD105" i="5"/>
  <c r="AD107" i="5" s="1"/>
  <c r="W105" i="5"/>
  <c r="O105" i="5"/>
  <c r="Y105" i="5"/>
  <c r="Y106" i="5"/>
  <c r="Q106" i="5"/>
  <c r="Q107" i="5" s="1"/>
  <c r="W106" i="5"/>
  <c r="V107" i="5"/>
  <c r="AB107" i="5"/>
  <c r="AH107" i="5" s="1"/>
  <c r="AA113" i="5"/>
  <c r="AA115" i="5" s="1"/>
  <c r="AG115" i="5" s="1"/>
  <c r="S113" i="5"/>
  <c r="AD113" i="5"/>
  <c r="U113" i="5"/>
  <c r="Y113" i="5"/>
  <c r="AD118" i="5"/>
  <c r="W118" i="5"/>
  <c r="W119" i="5" s="1"/>
  <c r="O118" i="5"/>
  <c r="O119" i="5" s="1"/>
  <c r="AB118" i="5"/>
  <c r="AH118" i="5" s="1"/>
  <c r="S118" i="5"/>
  <c r="AA118" i="5"/>
  <c r="AC119" i="5"/>
  <c r="AK119" i="5"/>
  <c r="U88" i="5"/>
  <c r="U91" i="5" s="1"/>
  <c r="U98" i="5"/>
  <c r="AB101" i="5"/>
  <c r="AH101" i="5" s="1"/>
  <c r="U101" i="5"/>
  <c r="W101" i="5"/>
  <c r="AD102" i="5"/>
  <c r="AD103" i="5" s="1"/>
  <c r="W102" i="5"/>
  <c r="O102" i="5"/>
  <c r="Y102" i="5"/>
  <c r="O107" i="5"/>
  <c r="R107" i="5"/>
  <c r="Y109" i="5"/>
  <c r="Y111" i="5" s="1"/>
  <c r="Q109" i="5"/>
  <c r="AB109" i="5"/>
  <c r="AH109" i="5" s="1"/>
  <c r="S109" i="5"/>
  <c r="AA109" i="5"/>
  <c r="AA111" i="5" s="1"/>
  <c r="AG111" i="5" s="1"/>
  <c r="AA116" i="5"/>
  <c r="S116" i="5"/>
  <c r="S119" i="5" s="1"/>
  <c r="AD116" i="5"/>
  <c r="U116" i="5"/>
  <c r="U119" i="5" s="1"/>
  <c r="Y116" i="5"/>
  <c r="Y119" i="5" s="1"/>
  <c r="AN128" i="5"/>
  <c r="Y122" i="5"/>
  <c r="Y123" i="5" s="1"/>
  <c r="Q122" i="5"/>
  <c r="AD122" i="5"/>
  <c r="U122" i="5"/>
  <c r="AA122" i="5"/>
  <c r="AA123" i="5" s="1"/>
  <c r="AG123" i="5" s="1"/>
  <c r="Y125" i="5"/>
  <c r="Q125" i="5"/>
  <c r="AB125" i="5"/>
  <c r="AH125" i="5" s="1"/>
  <c r="S125" i="5"/>
  <c r="AA125" i="5"/>
  <c r="AL127" i="5"/>
  <c r="U104" i="5"/>
  <c r="U107" i="5" s="1"/>
  <c r="S123" i="5"/>
  <c r="U114" i="5"/>
  <c r="U117" i="5"/>
  <c r="U120" i="5"/>
  <c r="AD7" i="14"/>
  <c r="AK23" i="14"/>
  <c r="AC23" i="14"/>
  <c r="L23" i="14"/>
  <c r="AA24" i="14"/>
  <c r="S24" i="14"/>
  <c r="S27" i="14" s="1"/>
  <c r="M27" i="14"/>
  <c r="Y24" i="14"/>
  <c r="Y27" i="14" s="1"/>
  <c r="Q24" i="14"/>
  <c r="AA30" i="14"/>
  <c r="AA31" i="14" s="1"/>
  <c r="AG31" i="14" s="1"/>
  <c r="U4" i="14"/>
  <c r="U5" i="14"/>
  <c r="U8" i="14"/>
  <c r="AE11" i="14"/>
  <c r="U14" i="14"/>
  <c r="O24" i="14"/>
  <c r="AD24" i="14"/>
  <c r="AB24" i="14" s="1"/>
  <c r="AH24" i="14" s="1"/>
  <c r="AL27" i="14"/>
  <c r="S30" i="14"/>
  <c r="AD33" i="14"/>
  <c r="AB33" i="14" s="1"/>
  <c r="AH33" i="14" s="1"/>
  <c r="W33" i="14"/>
  <c r="O33" i="14"/>
  <c r="U33" i="14"/>
  <c r="S33" i="14"/>
  <c r="Y34" i="14"/>
  <c r="Q34" i="14"/>
  <c r="Q35" i="14" s="1"/>
  <c r="AD34" i="14"/>
  <c r="AB34" i="14" s="1"/>
  <c r="AH34" i="14" s="1"/>
  <c r="U34" i="14"/>
  <c r="S34" i="14"/>
  <c r="M35" i="14"/>
  <c r="U36" i="14"/>
  <c r="L39" i="14"/>
  <c r="AC39" i="14"/>
  <c r="AK43" i="14"/>
  <c r="AC43" i="14"/>
  <c r="AE43" i="14"/>
  <c r="AE47" i="14"/>
  <c r="AC47" i="14"/>
  <c r="AA51" i="14"/>
  <c r="AG51" i="14" s="1"/>
  <c r="AB63" i="14"/>
  <c r="AH63" i="14" s="1"/>
  <c r="X63" i="14"/>
  <c r="T63" i="14"/>
  <c r="P63" i="14"/>
  <c r="V63" i="14"/>
  <c r="R63" i="14"/>
  <c r="N63" i="14"/>
  <c r="AB79" i="14"/>
  <c r="AH79" i="14" s="1"/>
  <c r="X79" i="14"/>
  <c r="T79" i="14"/>
  <c r="P79" i="14"/>
  <c r="V79" i="14"/>
  <c r="R79" i="14"/>
  <c r="N79" i="14"/>
  <c r="AB95" i="14"/>
  <c r="AH95" i="14" s="1"/>
  <c r="X95" i="14"/>
  <c r="T95" i="14"/>
  <c r="P95" i="14"/>
  <c r="Z95" i="14"/>
  <c r="R95" i="14"/>
  <c r="V95" i="14"/>
  <c r="N95" i="14"/>
  <c r="M7" i="14"/>
  <c r="Y4" i="14"/>
  <c r="Q4" i="14"/>
  <c r="Q7" i="14" s="1"/>
  <c r="W4" i="14"/>
  <c r="W7" i="14" s="1"/>
  <c r="AA5" i="14"/>
  <c r="S5" i="14"/>
  <c r="W5" i="14"/>
  <c r="AK7" i="14"/>
  <c r="AC7" i="14"/>
  <c r="AA8" i="14"/>
  <c r="S8" i="14"/>
  <c r="W8" i="14"/>
  <c r="AK11" i="14"/>
  <c r="AD13" i="14"/>
  <c r="AD15" i="14" s="1"/>
  <c r="W13" i="14"/>
  <c r="O13" i="14"/>
  <c r="Y13" i="14"/>
  <c r="Y14" i="14"/>
  <c r="Q14" i="14"/>
  <c r="W14" i="14"/>
  <c r="M23" i="14"/>
  <c r="Y20" i="14"/>
  <c r="Q20" i="14"/>
  <c r="AD20" i="14"/>
  <c r="AD23" i="14" s="1"/>
  <c r="W20" i="14"/>
  <c r="O20" i="14"/>
  <c r="O23" i="14" s="1"/>
  <c r="AE23" i="14"/>
  <c r="U24" i="14"/>
  <c r="AK27" i="14"/>
  <c r="AC27" i="14"/>
  <c r="AA38" i="14"/>
  <c r="S38" i="14"/>
  <c r="AB38" i="14"/>
  <c r="AH38" i="14" s="1"/>
  <c r="Q38" i="14"/>
  <c r="Y38" i="14"/>
  <c r="O38" i="14"/>
  <c r="AA41" i="14"/>
  <c r="AA43" i="14" s="1"/>
  <c r="AG43" i="14" s="1"/>
  <c r="S41" i="14"/>
  <c r="AD41" i="14"/>
  <c r="U41" i="14"/>
  <c r="AB41" i="14"/>
  <c r="AH41" i="14" s="1"/>
  <c r="Q41" i="14"/>
  <c r="AA52" i="14"/>
  <c r="AA55" i="14" s="1"/>
  <c r="AG55" i="14" s="1"/>
  <c r="S52" i="14"/>
  <c r="S55" i="14" s="1"/>
  <c r="Y52" i="14"/>
  <c r="O52" i="14"/>
  <c r="W52" i="14"/>
  <c r="M55" i="14"/>
  <c r="U52" i="14"/>
  <c r="AD52" i="14"/>
  <c r="Q52" i="14"/>
  <c r="Q55" i="14" s="1"/>
  <c r="AD57" i="14"/>
  <c r="AD59" i="14" s="1"/>
  <c r="W57" i="14"/>
  <c r="O57" i="14"/>
  <c r="M59" i="14"/>
  <c r="AA57" i="14"/>
  <c r="Q57" i="14"/>
  <c r="Y57" i="14"/>
  <c r="U57" i="14"/>
  <c r="S57" i="14"/>
  <c r="S59" i="14" s="1"/>
  <c r="AA68" i="14"/>
  <c r="AA71" i="14" s="1"/>
  <c r="AG71" i="14" s="1"/>
  <c r="S68" i="14"/>
  <c r="S71" i="14" s="1"/>
  <c r="Y68" i="14"/>
  <c r="O68" i="14"/>
  <c r="W68" i="14"/>
  <c r="M71" i="14"/>
  <c r="U68" i="14"/>
  <c r="AD68" i="14"/>
  <c r="AD71" i="14" s="1"/>
  <c r="Q68" i="14"/>
  <c r="Q71" i="14" s="1"/>
  <c r="AD73" i="14"/>
  <c r="W73" i="14"/>
  <c r="W75" i="14" s="1"/>
  <c r="O73" i="14"/>
  <c r="M75" i="14"/>
  <c r="AA73" i="14"/>
  <c r="AA75" i="14" s="1"/>
  <c r="AG75" i="14" s="1"/>
  <c r="Q73" i="14"/>
  <c r="Q75" i="14" s="1"/>
  <c r="Y73" i="14"/>
  <c r="U73" i="14"/>
  <c r="S73" i="14"/>
  <c r="AF87" i="14"/>
  <c r="Y30" i="14"/>
  <c r="Q30" i="14"/>
  <c r="Q31" i="14" s="1"/>
  <c r="AD30" i="14"/>
  <c r="AD31" i="14" s="1"/>
  <c r="O30" i="14"/>
  <c r="AD36" i="14"/>
  <c r="AD39" i="14" s="1"/>
  <c r="W36" i="14"/>
  <c r="W39" i="14" s="1"/>
  <c r="O36" i="14"/>
  <c r="S36" i="14"/>
  <c r="M39" i="14"/>
  <c r="AA36" i="14"/>
  <c r="Q36" i="14"/>
  <c r="O4" i="14"/>
  <c r="AA4" i="14"/>
  <c r="O5" i="14"/>
  <c r="Y5" i="14"/>
  <c r="L7" i="14"/>
  <c r="O8" i="14"/>
  <c r="Y8" i="14"/>
  <c r="AD10" i="14"/>
  <c r="AD11" i="14" s="1"/>
  <c r="W10" i="14"/>
  <c r="O10" i="14"/>
  <c r="Y10" i="14"/>
  <c r="Q13" i="14"/>
  <c r="AA13" i="14"/>
  <c r="O14" i="14"/>
  <c r="AA14" i="14"/>
  <c r="M15" i="14"/>
  <c r="AD16" i="14"/>
  <c r="AD19" i="14" s="1"/>
  <c r="W16" i="14"/>
  <c r="O16" i="14"/>
  <c r="Y16" i="14"/>
  <c r="Y17" i="14"/>
  <c r="Q17" i="14"/>
  <c r="Q19" i="14" s="1"/>
  <c r="W17" i="14"/>
  <c r="AA18" i="14"/>
  <c r="S18" i="14"/>
  <c r="W18" i="14"/>
  <c r="S20" i="14"/>
  <c r="AA21" i="14"/>
  <c r="AA23" i="14" s="1"/>
  <c r="AG23" i="14" s="1"/>
  <c r="S21" i="14"/>
  <c r="Y21" i="14"/>
  <c r="Q21" i="14"/>
  <c r="AB21" i="14"/>
  <c r="AH21" i="14" s="1"/>
  <c r="W24" i="14"/>
  <c r="L27" i="14"/>
  <c r="W30" i="14"/>
  <c r="M31" i="14"/>
  <c r="O35" i="14"/>
  <c r="Y33" i="14"/>
  <c r="W34" i="14"/>
  <c r="W35" i="14" s="1"/>
  <c r="AF39" i="14"/>
  <c r="Y37" i="14"/>
  <c r="Q37" i="14"/>
  <c r="AB37" i="14"/>
  <c r="AH37" i="14" s="1"/>
  <c r="S37" i="14"/>
  <c r="AA37" i="14"/>
  <c r="O37" i="14"/>
  <c r="U38" i="14"/>
  <c r="AK39" i="14"/>
  <c r="M43" i="14"/>
  <c r="Y40" i="14"/>
  <c r="Q40" i="14"/>
  <c r="AD40" i="14"/>
  <c r="AB40" i="14" s="1"/>
  <c r="AH40" i="14" s="1"/>
  <c r="U40" i="14"/>
  <c r="S40" i="14"/>
  <c r="O41" i="14"/>
  <c r="O43" i="14" s="1"/>
  <c r="AA44" i="14"/>
  <c r="S44" i="14"/>
  <c r="AD44" i="14"/>
  <c r="U44" i="14"/>
  <c r="M47" i="14"/>
  <c r="Q44" i="14"/>
  <c r="AD46" i="14"/>
  <c r="AB46" i="14" s="1"/>
  <c r="AH46" i="14" s="1"/>
  <c r="W46" i="14"/>
  <c r="W47" i="14" s="1"/>
  <c r="O46" i="14"/>
  <c r="O47" i="14" s="1"/>
  <c r="S46" i="14"/>
  <c r="AA46" i="14"/>
  <c r="Q46" i="14"/>
  <c r="AB52" i="14"/>
  <c r="AH52" i="14" s="1"/>
  <c r="W59" i="14"/>
  <c r="AB57" i="14"/>
  <c r="AH57" i="14" s="1"/>
  <c r="Z63" i="14"/>
  <c r="AB68" i="14"/>
  <c r="AH68" i="14" s="1"/>
  <c r="AB73" i="14"/>
  <c r="AH73" i="14" s="1"/>
  <c r="Z79" i="14"/>
  <c r="W87" i="14"/>
  <c r="Y74" i="14"/>
  <c r="Q74" i="14"/>
  <c r="AA74" i="14"/>
  <c r="O74" i="14"/>
  <c r="O75" i="14" s="1"/>
  <c r="U26" i="14"/>
  <c r="AB26" i="14"/>
  <c r="AH26" i="14" s="1"/>
  <c r="U29" i="14"/>
  <c r="AB29" i="14"/>
  <c r="AH29" i="14" s="1"/>
  <c r="AA35" i="14"/>
  <c r="AG35" i="14" s="1"/>
  <c r="S49" i="14"/>
  <c r="Y58" i="14"/>
  <c r="Q58" i="14"/>
  <c r="Q59" i="14" s="1"/>
  <c r="AA58" i="14"/>
  <c r="O58" i="14"/>
  <c r="AB58" i="14"/>
  <c r="AH58" i="14" s="1"/>
  <c r="M67" i="14"/>
  <c r="Y64" i="14"/>
  <c r="Q64" i="14"/>
  <c r="Q67" i="14" s="1"/>
  <c r="AA64" i="14"/>
  <c r="O64" i="14"/>
  <c r="AB64" i="14"/>
  <c r="AH64" i="14" s="1"/>
  <c r="AK67" i="14"/>
  <c r="AC67" i="14"/>
  <c r="L67" i="14"/>
  <c r="AB74" i="14"/>
  <c r="AH74" i="14" s="1"/>
  <c r="M83" i="14"/>
  <c r="Y80" i="14"/>
  <c r="Y83" i="14" s="1"/>
  <c r="Q80" i="14"/>
  <c r="Q83" i="14" s="1"/>
  <c r="AA80" i="14"/>
  <c r="O80" i="14"/>
  <c r="AB80" i="14"/>
  <c r="AH80" i="14" s="1"/>
  <c r="AK83" i="14"/>
  <c r="AC83" i="14"/>
  <c r="L83" i="14"/>
  <c r="U6" i="14"/>
  <c r="U9" i="14"/>
  <c r="U12" i="14"/>
  <c r="U22" i="14"/>
  <c r="U25" i="14"/>
  <c r="O26" i="14"/>
  <c r="W26" i="14"/>
  <c r="U28" i="14"/>
  <c r="U31" i="14" s="1"/>
  <c r="O29" i="14"/>
  <c r="O31" i="14" s="1"/>
  <c r="W29" i="14"/>
  <c r="U50" i="14"/>
  <c r="S58" i="14"/>
  <c r="AD58" i="14"/>
  <c r="S64" i="14"/>
  <c r="AD64" i="14"/>
  <c r="AD67" i="14" s="1"/>
  <c r="S74" i="14"/>
  <c r="S75" i="14" s="1"/>
  <c r="AD74" i="14"/>
  <c r="S80" i="14"/>
  <c r="AD80" i="14"/>
  <c r="AD83" i="14" s="1"/>
  <c r="AL83" i="14"/>
  <c r="F128" i="14"/>
  <c r="AD100" i="14"/>
  <c r="W100" i="14"/>
  <c r="O100" i="14"/>
  <c r="U100" i="14"/>
  <c r="U103" i="14" s="1"/>
  <c r="AB100" i="14"/>
  <c r="AH100" i="14" s="1"/>
  <c r="S100" i="14"/>
  <c r="Y100" i="14"/>
  <c r="Q100" i="14"/>
  <c r="M103" i="14"/>
  <c r="AD49" i="14"/>
  <c r="AB49" i="14" s="1"/>
  <c r="AH49" i="14" s="1"/>
  <c r="W49" i="14"/>
  <c r="O49" i="14"/>
  <c r="O51" i="14" s="1"/>
  <c r="Y49" i="14"/>
  <c r="Y50" i="14"/>
  <c r="Q50" i="14"/>
  <c r="Q51" i="14" s="1"/>
  <c r="W50" i="14"/>
  <c r="AC55" i="14"/>
  <c r="U58" i="14"/>
  <c r="U64" i="14"/>
  <c r="AA65" i="14"/>
  <c r="S65" i="14"/>
  <c r="Y65" i="14"/>
  <c r="O65" i="14"/>
  <c r="AB65" i="14"/>
  <c r="AH65" i="14" s="1"/>
  <c r="AC71" i="14"/>
  <c r="U74" i="14"/>
  <c r="U80" i="14"/>
  <c r="AA81" i="14"/>
  <c r="S81" i="14"/>
  <c r="Y81" i="14"/>
  <c r="O81" i="14"/>
  <c r="AB81" i="14"/>
  <c r="AH81" i="14" s="1"/>
  <c r="AK87" i="14"/>
  <c r="AC87" i="14"/>
  <c r="K128" i="14"/>
  <c r="AE87" i="14"/>
  <c r="AA94" i="14"/>
  <c r="S94" i="14"/>
  <c r="Y94" i="14"/>
  <c r="Q94" i="14"/>
  <c r="U94" i="14"/>
  <c r="AD94" i="14"/>
  <c r="O94" i="14"/>
  <c r="AB94" i="14"/>
  <c r="AH94" i="14" s="1"/>
  <c r="AA100" i="14"/>
  <c r="Y101" i="14"/>
  <c r="Q101" i="14"/>
  <c r="AD101" i="14"/>
  <c r="U101" i="14"/>
  <c r="AB101" i="14"/>
  <c r="AH101" i="14" s="1"/>
  <c r="S101" i="14"/>
  <c r="W101" i="14"/>
  <c r="O101" i="14"/>
  <c r="AA101" i="14"/>
  <c r="Y93" i="14"/>
  <c r="Y95" i="14" s="1"/>
  <c r="Q93" i="14"/>
  <c r="Q95" i="14" s="1"/>
  <c r="AD93" i="14"/>
  <c r="AD95" i="14" s="1"/>
  <c r="W93" i="14"/>
  <c r="W95" i="14" s="1"/>
  <c r="O93" i="14"/>
  <c r="AA93" i="14"/>
  <c r="U93" i="14"/>
  <c r="AA102" i="14"/>
  <c r="S102" i="14"/>
  <c r="AD102" i="14"/>
  <c r="U102" i="14"/>
  <c r="AB102" i="14"/>
  <c r="AH102" i="14" s="1"/>
  <c r="Q102" i="14"/>
  <c r="Y102" i="14"/>
  <c r="W102" i="14"/>
  <c r="AJ127" i="14"/>
  <c r="AI128" i="14"/>
  <c r="U32" i="14"/>
  <c r="U42" i="14"/>
  <c r="U45" i="14"/>
  <c r="U48" i="14"/>
  <c r="AK51" i="14"/>
  <c r="AC51" i="14"/>
  <c r="AD54" i="14"/>
  <c r="W54" i="14"/>
  <c r="O54" i="14"/>
  <c r="Y54" i="14"/>
  <c r="O59" i="14"/>
  <c r="AD60" i="14"/>
  <c r="AD63" i="14" s="1"/>
  <c r="W60" i="14"/>
  <c r="O60" i="14"/>
  <c r="O63" i="14" s="1"/>
  <c r="Y60" i="14"/>
  <c r="Y61" i="14"/>
  <c r="Q61" i="14"/>
  <c r="Q63" i="14" s="1"/>
  <c r="W61" i="14"/>
  <c r="AA62" i="14"/>
  <c r="AA63" i="14" s="1"/>
  <c r="AG63" i="14" s="1"/>
  <c r="S62" i="14"/>
  <c r="S63" i="14" s="1"/>
  <c r="W62" i="14"/>
  <c r="AD70" i="14"/>
  <c r="W70" i="14"/>
  <c r="O70" i="14"/>
  <c r="Y70" i="14"/>
  <c r="AD76" i="14"/>
  <c r="AD79" i="14" s="1"/>
  <c r="W76" i="14"/>
  <c r="O76" i="14"/>
  <c r="O79" i="14" s="1"/>
  <c r="Y76" i="14"/>
  <c r="Y77" i="14"/>
  <c r="Q77" i="14"/>
  <c r="Q79" i="14" s="1"/>
  <c r="W77" i="14"/>
  <c r="AA78" i="14"/>
  <c r="AA79" i="14" s="1"/>
  <c r="AG79" i="14" s="1"/>
  <c r="S78" i="14"/>
  <c r="S79" i="14" s="1"/>
  <c r="W78" i="14"/>
  <c r="Y87" i="14"/>
  <c r="Y90" i="14"/>
  <c r="Y91" i="14" s="1"/>
  <c r="Q90" i="14"/>
  <c r="Q91" i="14" s="1"/>
  <c r="AD90" i="14"/>
  <c r="AD91" i="14" s="1"/>
  <c r="W90" i="14"/>
  <c r="W91" i="14" s="1"/>
  <c r="O90" i="14"/>
  <c r="O91" i="14" s="1"/>
  <c r="M91" i="14"/>
  <c r="U90" i="14"/>
  <c r="S90" i="14"/>
  <c r="S93" i="14"/>
  <c r="S95" i="14" s="1"/>
  <c r="O102" i="14"/>
  <c r="U53" i="14"/>
  <c r="U56" i="14"/>
  <c r="U66" i="14"/>
  <c r="U69" i="14"/>
  <c r="U72" i="14"/>
  <c r="U82" i="14"/>
  <c r="S84" i="14"/>
  <c r="S87" i="14" s="1"/>
  <c r="AA84" i="14"/>
  <c r="AA87" i="14" s="1"/>
  <c r="AG87" i="14" s="1"/>
  <c r="U85" i="14"/>
  <c r="AA95" i="14"/>
  <c r="AG95" i="14" s="1"/>
  <c r="M99" i="14"/>
  <c r="Y96" i="14"/>
  <c r="Q96" i="14"/>
  <c r="AD96" i="14"/>
  <c r="AD99" i="14" s="1"/>
  <c r="W96" i="14"/>
  <c r="W99" i="14" s="1"/>
  <c r="O96" i="14"/>
  <c r="O99" i="14" s="1"/>
  <c r="AB96" i="14"/>
  <c r="AH96" i="14" s="1"/>
  <c r="AE99" i="14"/>
  <c r="AK99" i="14"/>
  <c r="L99" i="14"/>
  <c r="O107" i="14"/>
  <c r="M115" i="14"/>
  <c r="Y112" i="14"/>
  <c r="Q112" i="14"/>
  <c r="Q115" i="14" s="1"/>
  <c r="AA112" i="14"/>
  <c r="O112" i="14"/>
  <c r="O115" i="14" s="1"/>
  <c r="W112" i="14"/>
  <c r="W115" i="14" s="1"/>
  <c r="U112" i="14"/>
  <c r="AK115" i="14"/>
  <c r="AC115" i="14"/>
  <c r="L115" i="14"/>
  <c r="AE115" i="14"/>
  <c r="Q119" i="14"/>
  <c r="L119" i="14"/>
  <c r="AK119" i="14"/>
  <c r="AE119" i="14"/>
  <c r="AC119" i="14"/>
  <c r="D128" i="14"/>
  <c r="Z87" i="14"/>
  <c r="V87" i="14"/>
  <c r="U84" i="14"/>
  <c r="AB84" i="14"/>
  <c r="AH84" i="14" s="1"/>
  <c r="T87" i="14"/>
  <c r="AB87" i="14"/>
  <c r="AA97" i="14"/>
  <c r="S97" i="14"/>
  <c r="Y97" i="14"/>
  <c r="Q97" i="14"/>
  <c r="AB97" i="14"/>
  <c r="AH97" i="14" s="1"/>
  <c r="L103" i="14"/>
  <c r="AK103" i="14"/>
  <c r="AE103" i="14"/>
  <c r="Z119" i="14"/>
  <c r="V119" i="14"/>
  <c r="R119" i="14"/>
  <c r="N119" i="14"/>
  <c r="AB119" i="14"/>
  <c r="X119" i="14"/>
  <c r="P119" i="14"/>
  <c r="AL123" i="14"/>
  <c r="U86" i="14"/>
  <c r="S88" i="14"/>
  <c r="S91" i="14" s="1"/>
  <c r="AA88" i="14"/>
  <c r="AA91" i="14" s="1"/>
  <c r="AG91" i="14" s="1"/>
  <c r="U89" i="14"/>
  <c r="U92" i="14"/>
  <c r="S98" i="14"/>
  <c r="S99" i="14" s="1"/>
  <c r="AA98" i="14"/>
  <c r="U104" i="14"/>
  <c r="U105" i="14"/>
  <c r="AA111" i="14"/>
  <c r="AG111" i="14" s="1"/>
  <c r="AN128" i="14"/>
  <c r="AA113" i="14"/>
  <c r="S113" i="14"/>
  <c r="S115" i="14" s="1"/>
  <c r="Y113" i="14"/>
  <c r="O113" i="14"/>
  <c r="AB113" i="14"/>
  <c r="AH113" i="14" s="1"/>
  <c r="Y122" i="14"/>
  <c r="Y123" i="14" s="1"/>
  <c r="Q122" i="14"/>
  <c r="AB122" i="14"/>
  <c r="AH122" i="14" s="1"/>
  <c r="S122" i="14"/>
  <c r="AA122" i="14"/>
  <c r="O122" i="14"/>
  <c r="L127" i="14"/>
  <c r="AE127" i="14"/>
  <c r="U88" i="14"/>
  <c r="U98" i="14"/>
  <c r="U99" i="14" s="1"/>
  <c r="AF103" i="14"/>
  <c r="M107" i="14"/>
  <c r="Y104" i="14"/>
  <c r="Y107" i="14" s="1"/>
  <c r="Q104" i="14"/>
  <c r="Q107" i="14" s="1"/>
  <c r="W104" i="14"/>
  <c r="AA105" i="14"/>
  <c r="AA107" i="14" s="1"/>
  <c r="AG107" i="14" s="1"/>
  <c r="S105" i="14"/>
  <c r="S107" i="14" s="1"/>
  <c r="W105" i="14"/>
  <c r="AE107" i="14"/>
  <c r="AC107" i="14"/>
  <c r="AB111" i="14"/>
  <c r="AH111" i="14" s="1"/>
  <c r="X111" i="14"/>
  <c r="T111" i="14"/>
  <c r="P111" i="14"/>
  <c r="V111" i="14"/>
  <c r="Z111" i="14"/>
  <c r="AA116" i="14"/>
  <c r="AA119" i="14" s="1"/>
  <c r="AG119" i="14" s="1"/>
  <c r="S116" i="14"/>
  <c r="S119" i="14" s="1"/>
  <c r="Y116" i="14"/>
  <c r="O116" i="14"/>
  <c r="AB116" i="14"/>
  <c r="AH116" i="14" s="1"/>
  <c r="AD121" i="14"/>
  <c r="AD123" i="14" s="1"/>
  <c r="W121" i="14"/>
  <c r="W123" i="14" s="1"/>
  <c r="O121" i="14"/>
  <c r="O123" i="14" s="1"/>
  <c r="AB121" i="14"/>
  <c r="AH121" i="14" s="1"/>
  <c r="S121" i="14"/>
  <c r="S123" i="14" s="1"/>
  <c r="M123" i="14"/>
  <c r="AA121" i="14"/>
  <c r="Q121" i="14"/>
  <c r="Q123" i="14" s="1"/>
  <c r="Z127" i="14"/>
  <c r="V127" i="14"/>
  <c r="R127" i="14"/>
  <c r="N127" i="14"/>
  <c r="AB127" i="14"/>
  <c r="AH127" i="14" s="1"/>
  <c r="X127" i="14"/>
  <c r="T127" i="14"/>
  <c r="P127" i="14"/>
  <c r="U106" i="14"/>
  <c r="AD108" i="14"/>
  <c r="AD111" i="14" s="1"/>
  <c r="W108" i="14"/>
  <c r="O108" i="14"/>
  <c r="O111" i="14" s="1"/>
  <c r="Y108" i="14"/>
  <c r="Y109" i="14"/>
  <c r="Q109" i="14"/>
  <c r="Q111" i="14" s="1"/>
  <c r="W109" i="14"/>
  <c r="AA110" i="14"/>
  <c r="S110" i="14"/>
  <c r="S111" i="14" s="1"/>
  <c r="W110" i="14"/>
  <c r="AD118" i="14"/>
  <c r="AD119" i="14" s="1"/>
  <c r="W118" i="14"/>
  <c r="W119" i="14" s="1"/>
  <c r="O118" i="14"/>
  <c r="Y118" i="14"/>
  <c r="AD124" i="14"/>
  <c r="W124" i="14"/>
  <c r="O124" i="14"/>
  <c r="Y124" i="14"/>
  <c r="Y127" i="14" s="1"/>
  <c r="AD126" i="14"/>
  <c r="W126" i="14"/>
  <c r="O126" i="14"/>
  <c r="AA126" i="14"/>
  <c r="AA127" i="14" s="1"/>
  <c r="S126" i="14"/>
  <c r="S127" i="14" s="1"/>
  <c r="AB126" i="14"/>
  <c r="AH126" i="14" s="1"/>
  <c r="I128" i="14"/>
  <c r="AQ128" i="14"/>
  <c r="U114" i="14"/>
  <c r="U117" i="14"/>
  <c r="U119" i="14" s="1"/>
  <c r="U120" i="14"/>
  <c r="U123" i="14" s="1"/>
  <c r="Q125" i="14"/>
  <c r="Q127" i="14" s="1"/>
  <c r="Y125" i="14"/>
  <c r="U125" i="14"/>
  <c r="U127" i="14" s="1"/>
  <c r="U4" i="3"/>
  <c r="AD5" i="3"/>
  <c r="AB5" i="3" s="1"/>
  <c r="AH5" i="3" s="1"/>
  <c r="Y6" i="3"/>
  <c r="AE7" i="3"/>
  <c r="O8" i="3"/>
  <c r="W8" i="3"/>
  <c r="AD8" i="3"/>
  <c r="AB8" i="3" s="1"/>
  <c r="AH8" i="3" s="1"/>
  <c r="Q9" i="3"/>
  <c r="Y9" i="3"/>
  <c r="S10" i="3"/>
  <c r="S11" i="3" s="1"/>
  <c r="AA10" i="3"/>
  <c r="L11" i="3"/>
  <c r="S13" i="3"/>
  <c r="AA13" i="3"/>
  <c r="AA15" i="3" s="1"/>
  <c r="AG15" i="3" s="1"/>
  <c r="U14" i="3"/>
  <c r="M15" i="3"/>
  <c r="AC15" i="3"/>
  <c r="AK15" i="3"/>
  <c r="S16" i="3"/>
  <c r="S19" i="3" s="1"/>
  <c r="R19" i="3" s="1"/>
  <c r="AA16" i="3"/>
  <c r="AA19" i="3" s="1"/>
  <c r="AG19" i="3" s="1"/>
  <c r="U17" i="3"/>
  <c r="O18" i="3"/>
  <c r="W18" i="3"/>
  <c r="AD18" i="3"/>
  <c r="AB18" i="3" s="1"/>
  <c r="AH18" i="3" s="1"/>
  <c r="U20" i="3"/>
  <c r="W21" i="3"/>
  <c r="AD21" i="3"/>
  <c r="AB21" i="3" s="1"/>
  <c r="AH21" i="3" s="1"/>
  <c r="Q22" i="3"/>
  <c r="Q23" i="3" s="1"/>
  <c r="Y22" i="3"/>
  <c r="AE23" i="3"/>
  <c r="Q25" i="3"/>
  <c r="Y25" i="3"/>
  <c r="AA26" i="3"/>
  <c r="L27" i="3"/>
  <c r="S29" i="3"/>
  <c r="AA29" i="3"/>
  <c r="AA31" i="3" s="1"/>
  <c r="AG31" i="3" s="1"/>
  <c r="U30" i="3"/>
  <c r="M31" i="3"/>
  <c r="AC31" i="3"/>
  <c r="AK31" i="3"/>
  <c r="S32" i="3"/>
  <c r="AA32" i="3"/>
  <c r="U33" i="3"/>
  <c r="AB33" i="3"/>
  <c r="AH33" i="3" s="1"/>
  <c r="O34" i="3"/>
  <c r="W34" i="3"/>
  <c r="AD34" i="3"/>
  <c r="AB34" i="3" s="1"/>
  <c r="AH34" i="3" s="1"/>
  <c r="U36" i="3"/>
  <c r="AB36" i="3"/>
  <c r="AH36" i="3" s="1"/>
  <c r="O37" i="3"/>
  <c r="W37" i="3"/>
  <c r="AD37" i="3"/>
  <c r="AB37" i="3" s="1"/>
  <c r="AH37" i="3" s="1"/>
  <c r="Q38" i="3"/>
  <c r="Q39" i="3" s="1"/>
  <c r="Y38" i="3"/>
  <c r="Y39" i="3" s="1"/>
  <c r="AE39" i="3"/>
  <c r="O40" i="3"/>
  <c r="W40" i="3"/>
  <c r="AD40" i="3"/>
  <c r="AB40" i="3" s="1"/>
  <c r="AH40" i="3" s="1"/>
  <c r="Q41" i="3"/>
  <c r="Y41" i="3"/>
  <c r="S42" i="3"/>
  <c r="S43" i="3" s="1"/>
  <c r="AA42" i="3"/>
  <c r="L43" i="3"/>
  <c r="Q44" i="3"/>
  <c r="AF47" i="3"/>
  <c r="S45" i="3"/>
  <c r="Y51" i="3"/>
  <c r="O4" i="3"/>
  <c r="W4" i="3"/>
  <c r="AD4" i="3"/>
  <c r="L7" i="3"/>
  <c r="AA9" i="3"/>
  <c r="U10" i="3"/>
  <c r="M11" i="3"/>
  <c r="AC11" i="3"/>
  <c r="AK11" i="3"/>
  <c r="U13" i="3"/>
  <c r="O14" i="3"/>
  <c r="W14" i="3"/>
  <c r="AD14" i="3"/>
  <c r="AB14" i="3" s="1"/>
  <c r="AH14" i="3" s="1"/>
  <c r="U16" i="3"/>
  <c r="AE19" i="3"/>
  <c r="O20" i="3"/>
  <c r="W20" i="3"/>
  <c r="AD20" i="3"/>
  <c r="Y21" i="3"/>
  <c r="S22" i="3"/>
  <c r="AA22" i="3"/>
  <c r="AA23" i="3" s="1"/>
  <c r="AG23" i="3" s="1"/>
  <c r="L23" i="3"/>
  <c r="Q24" i="3"/>
  <c r="Q27" i="3" s="1"/>
  <c r="Y24" i="3"/>
  <c r="S25" i="3"/>
  <c r="S27" i="3" s="1"/>
  <c r="AA25" i="3"/>
  <c r="U26" i="3"/>
  <c r="M27" i="3"/>
  <c r="AC27" i="3"/>
  <c r="AK27" i="3"/>
  <c r="U29" i="3"/>
  <c r="O30" i="3"/>
  <c r="W30" i="3"/>
  <c r="AD30" i="3"/>
  <c r="AB30" i="3" s="1"/>
  <c r="AH30" i="3" s="1"/>
  <c r="U32" i="3"/>
  <c r="O33" i="3"/>
  <c r="W33" i="3"/>
  <c r="W35" i="3" s="1"/>
  <c r="V35" i="3" s="1"/>
  <c r="Q34" i="3"/>
  <c r="Y34" i="3"/>
  <c r="Y35" i="3" s="1"/>
  <c r="X35" i="3" s="1"/>
  <c r="AE35" i="3"/>
  <c r="O36" i="3"/>
  <c r="W36" i="3"/>
  <c r="AD36" i="3"/>
  <c r="S38" i="3"/>
  <c r="AA38" i="3"/>
  <c r="AA39" i="3" s="1"/>
  <c r="AG39" i="3" s="1"/>
  <c r="U42" i="3"/>
  <c r="M43" i="3"/>
  <c r="AC43" i="3"/>
  <c r="AK43" i="3"/>
  <c r="AB45" i="3"/>
  <c r="AH45" i="3" s="1"/>
  <c r="U45" i="3"/>
  <c r="W45" i="3"/>
  <c r="AD46" i="3"/>
  <c r="AD47" i="3" s="1"/>
  <c r="W46" i="3"/>
  <c r="O46" i="3"/>
  <c r="AA46" i="3"/>
  <c r="S46" i="3"/>
  <c r="Q4" i="3"/>
  <c r="Q7" i="3" s="1"/>
  <c r="Y4" i="3"/>
  <c r="S5" i="3"/>
  <c r="AA5" i="3"/>
  <c r="AA7" i="3" s="1"/>
  <c r="AG7" i="3" s="1"/>
  <c r="U6" i="3"/>
  <c r="AB6" i="3"/>
  <c r="AH6" i="3" s="1"/>
  <c r="M7" i="3"/>
  <c r="AC7" i="3"/>
  <c r="AA8" i="3"/>
  <c r="U9" i="3"/>
  <c r="AB9" i="3"/>
  <c r="AH9" i="3" s="1"/>
  <c r="O10" i="3"/>
  <c r="W10" i="3"/>
  <c r="AD10" i="3"/>
  <c r="AB10" i="3" s="1"/>
  <c r="AH10" i="3" s="1"/>
  <c r="U12" i="3"/>
  <c r="AB12" i="3"/>
  <c r="AH12" i="3" s="1"/>
  <c r="O13" i="3"/>
  <c r="W13" i="3"/>
  <c r="AD13" i="3"/>
  <c r="Q14" i="3"/>
  <c r="Y14" i="3"/>
  <c r="AE15" i="3"/>
  <c r="O16" i="3"/>
  <c r="W16" i="3"/>
  <c r="AD16" i="3"/>
  <c r="L19" i="3"/>
  <c r="Y20" i="3"/>
  <c r="U22" i="3"/>
  <c r="AB22" i="3"/>
  <c r="AH22" i="3" s="1"/>
  <c r="M23" i="3"/>
  <c r="AC23" i="3"/>
  <c r="U25" i="3"/>
  <c r="AB25" i="3"/>
  <c r="AH25" i="3" s="1"/>
  <c r="AD26" i="3"/>
  <c r="AB26" i="3" s="1"/>
  <c r="AH26" i="3" s="1"/>
  <c r="U28" i="3"/>
  <c r="AB28" i="3"/>
  <c r="AH28" i="3" s="1"/>
  <c r="O29" i="3"/>
  <c r="W29" i="3"/>
  <c r="AD29" i="3"/>
  <c r="Q30" i="3"/>
  <c r="Y30" i="3"/>
  <c r="Y31" i="3" s="1"/>
  <c r="AE31" i="3"/>
  <c r="AA34" i="3"/>
  <c r="U38" i="3"/>
  <c r="AB38" i="3"/>
  <c r="AH38" i="3" s="1"/>
  <c r="M39" i="3"/>
  <c r="AC39" i="3"/>
  <c r="U41" i="3"/>
  <c r="AB41" i="3"/>
  <c r="AH41" i="3" s="1"/>
  <c r="O42" i="3"/>
  <c r="W42" i="3"/>
  <c r="AD42" i="3"/>
  <c r="AB42" i="3" s="1"/>
  <c r="AH42" i="3" s="1"/>
  <c r="M47" i="3"/>
  <c r="U44" i="3"/>
  <c r="AB44" i="3"/>
  <c r="AH44" i="3" s="1"/>
  <c r="O45" i="3"/>
  <c r="Y45" i="3"/>
  <c r="Y47" i="3" s="1"/>
  <c r="Q46" i="3"/>
  <c r="AK47" i="3"/>
  <c r="AC47" i="3"/>
  <c r="L47" i="3"/>
  <c r="S4" i="3"/>
  <c r="U5" i="3"/>
  <c r="W6" i="3"/>
  <c r="U8" i="3"/>
  <c r="O9" i="3"/>
  <c r="W9" i="3"/>
  <c r="Q10" i="3"/>
  <c r="O12" i="3"/>
  <c r="W12" i="3"/>
  <c r="Q13" i="3"/>
  <c r="S14" i="3"/>
  <c r="Q16" i="3"/>
  <c r="Q19" i="3" s="1"/>
  <c r="P19" i="3" s="1"/>
  <c r="Y16" i="3"/>
  <c r="Y19" i="3" s="1"/>
  <c r="X19" i="3" s="1"/>
  <c r="U18" i="3"/>
  <c r="AC19" i="3"/>
  <c r="S20" i="3"/>
  <c r="S23" i="3" s="1"/>
  <c r="U21" i="3"/>
  <c r="O22" i="3"/>
  <c r="W22" i="3"/>
  <c r="U24" i="3"/>
  <c r="O25" i="3"/>
  <c r="O27" i="3" s="1"/>
  <c r="W25" i="3"/>
  <c r="W28" i="3"/>
  <c r="Q29" i="3"/>
  <c r="Q31" i="3" s="1"/>
  <c r="S30" i="3"/>
  <c r="S31" i="3" s="1"/>
  <c r="U34" i="3"/>
  <c r="AC35" i="3"/>
  <c r="S36" i="3"/>
  <c r="U37" i="3"/>
  <c r="O38" i="3"/>
  <c r="W38" i="3"/>
  <c r="U40" i="3"/>
  <c r="O41" i="3"/>
  <c r="W41" i="3"/>
  <c r="Q42" i="3"/>
  <c r="Q45" i="3"/>
  <c r="AA45" i="3"/>
  <c r="U46" i="3"/>
  <c r="U54" i="3"/>
  <c r="M55" i="3"/>
  <c r="U57" i="3"/>
  <c r="U60" i="3"/>
  <c r="AE63" i="3"/>
  <c r="U70" i="3"/>
  <c r="M71" i="3"/>
  <c r="U73" i="3"/>
  <c r="U76" i="3"/>
  <c r="AD76" i="3"/>
  <c r="AB76" i="3" s="1"/>
  <c r="AH76" i="3" s="1"/>
  <c r="M79" i="3"/>
  <c r="AA85" i="3"/>
  <c r="S85" i="3"/>
  <c r="Y85" i="3"/>
  <c r="Q85" i="3"/>
  <c r="S49" i="3"/>
  <c r="S51" i="3" s="1"/>
  <c r="AA49" i="3"/>
  <c r="AA51" i="3" s="1"/>
  <c r="AG51" i="3" s="1"/>
  <c r="U50" i="3"/>
  <c r="M51" i="3"/>
  <c r="AC51" i="3"/>
  <c r="AK51" i="3"/>
  <c r="S52" i="3"/>
  <c r="AA52" i="3"/>
  <c r="U53" i="3"/>
  <c r="O54" i="3"/>
  <c r="W54" i="3"/>
  <c r="AD54" i="3"/>
  <c r="AB54" i="3" s="1"/>
  <c r="AH54" i="3" s="1"/>
  <c r="U56" i="3"/>
  <c r="O57" i="3"/>
  <c r="W57" i="3"/>
  <c r="AD57" i="3"/>
  <c r="AB57" i="3" s="1"/>
  <c r="AH57" i="3" s="1"/>
  <c r="AE59" i="3"/>
  <c r="O60" i="3"/>
  <c r="W60" i="3"/>
  <c r="AD60" i="3"/>
  <c r="Y61" i="3"/>
  <c r="S62" i="3"/>
  <c r="AA62" i="3"/>
  <c r="AA63" i="3" s="1"/>
  <c r="AG63" i="3" s="1"/>
  <c r="L63" i="3"/>
  <c r="Q64" i="3"/>
  <c r="Q67" i="3" s="1"/>
  <c r="Y64" i="3"/>
  <c r="Y67" i="3" s="1"/>
  <c r="S65" i="3"/>
  <c r="AA65" i="3"/>
  <c r="U66" i="3"/>
  <c r="M67" i="3"/>
  <c r="AC67" i="3"/>
  <c r="AK67" i="3"/>
  <c r="S68" i="3"/>
  <c r="AA68" i="3"/>
  <c r="AA71" i="3" s="1"/>
  <c r="AG71" i="3" s="1"/>
  <c r="U69" i="3"/>
  <c r="O70" i="3"/>
  <c r="O71" i="3" s="1"/>
  <c r="W70" i="3"/>
  <c r="AD70" i="3"/>
  <c r="AD71" i="3" s="1"/>
  <c r="U72" i="3"/>
  <c r="O73" i="3"/>
  <c r="O75" i="3" s="1"/>
  <c r="W73" i="3"/>
  <c r="W75" i="3" s="1"/>
  <c r="AD73" i="3"/>
  <c r="AD75" i="3" s="1"/>
  <c r="Q74" i="3"/>
  <c r="Y74" i="3"/>
  <c r="O76" i="3"/>
  <c r="W76" i="3"/>
  <c r="AA81" i="3"/>
  <c r="U82" i="3"/>
  <c r="U84" i="3"/>
  <c r="O85" i="3"/>
  <c r="AD85" i="3"/>
  <c r="AB85" i="3" s="1"/>
  <c r="AH85" i="3" s="1"/>
  <c r="U88" i="3"/>
  <c r="U49" i="3"/>
  <c r="AB49" i="3"/>
  <c r="AH49" i="3" s="1"/>
  <c r="O50" i="3"/>
  <c r="W50" i="3"/>
  <c r="AD50" i="3"/>
  <c r="AD51" i="3" s="1"/>
  <c r="U52" i="3"/>
  <c r="AB52" i="3"/>
  <c r="AH52" i="3" s="1"/>
  <c r="O53" i="3"/>
  <c r="W53" i="3"/>
  <c r="AD53" i="3"/>
  <c r="Q54" i="3"/>
  <c r="Y54" i="3"/>
  <c r="Y55" i="3" s="1"/>
  <c r="AE55" i="3"/>
  <c r="O56" i="3"/>
  <c r="W56" i="3"/>
  <c r="AD56" i="3"/>
  <c r="Q57" i="3"/>
  <c r="Y57" i="3"/>
  <c r="S58" i="3"/>
  <c r="AA58" i="3"/>
  <c r="AA59" i="3" s="1"/>
  <c r="AG59" i="3" s="1"/>
  <c r="L59" i="3"/>
  <c r="Q60" i="3"/>
  <c r="Q63" i="3" s="1"/>
  <c r="Y60" i="3"/>
  <c r="U62" i="3"/>
  <c r="AB62" i="3"/>
  <c r="AH62" i="3" s="1"/>
  <c r="M63" i="3"/>
  <c r="AC63" i="3"/>
  <c r="S64" i="3"/>
  <c r="AA64" i="3"/>
  <c r="U65" i="3"/>
  <c r="U68" i="3"/>
  <c r="Q70" i="3"/>
  <c r="Q71" i="3" s="1"/>
  <c r="Y70" i="3"/>
  <c r="Y71" i="3" s="1"/>
  <c r="Q73" i="3"/>
  <c r="Y73" i="3"/>
  <c r="Y75" i="3" s="1"/>
  <c r="S74" i="3"/>
  <c r="AA74" i="3"/>
  <c r="Q76" i="3"/>
  <c r="Y76" i="3"/>
  <c r="Y78" i="3"/>
  <c r="Q78" i="3"/>
  <c r="AD78" i="3"/>
  <c r="AB78" i="3" s="1"/>
  <c r="AH78" i="3" s="1"/>
  <c r="W78" i="3"/>
  <c r="O78" i="3"/>
  <c r="Y81" i="3"/>
  <c r="Q81" i="3"/>
  <c r="AD81" i="3"/>
  <c r="AD83" i="3" s="1"/>
  <c r="W81" i="3"/>
  <c r="O81" i="3"/>
  <c r="U85" i="3"/>
  <c r="AK91" i="3"/>
  <c r="AC91" i="3"/>
  <c r="F128" i="3"/>
  <c r="U48" i="3"/>
  <c r="O49" i="3"/>
  <c r="W49" i="3"/>
  <c r="Q50" i="3"/>
  <c r="O52" i="3"/>
  <c r="W52" i="3"/>
  <c r="Q53" i="3"/>
  <c r="Q55" i="3" s="1"/>
  <c r="S54" i="3"/>
  <c r="Q56" i="3"/>
  <c r="Y56" i="3"/>
  <c r="S57" i="3"/>
  <c r="U58" i="3"/>
  <c r="AC59" i="3"/>
  <c r="S60" i="3"/>
  <c r="U61" i="3"/>
  <c r="O62" i="3"/>
  <c r="W62" i="3"/>
  <c r="U64" i="3"/>
  <c r="S70" i="3"/>
  <c r="S73" i="3"/>
  <c r="AA73" i="3"/>
  <c r="U74" i="3"/>
  <c r="S76" i="3"/>
  <c r="S79" i="3" s="1"/>
  <c r="AA76" i="3"/>
  <c r="AA79" i="3" s="1"/>
  <c r="AG79" i="3" s="1"/>
  <c r="AA82" i="3"/>
  <c r="AA83" i="3" s="1"/>
  <c r="AG83" i="3" s="1"/>
  <c r="S82" i="3"/>
  <c r="S83" i="3" s="1"/>
  <c r="Y82" i="3"/>
  <c r="Q82" i="3"/>
  <c r="AB82" i="3"/>
  <c r="AH82" i="3" s="1"/>
  <c r="M87" i="3"/>
  <c r="Y84" i="3"/>
  <c r="Q84" i="3"/>
  <c r="AD84" i="3"/>
  <c r="W84" i="3"/>
  <c r="O84" i="3"/>
  <c r="W85" i="3"/>
  <c r="AK87" i="3"/>
  <c r="AC87" i="3"/>
  <c r="L87" i="3"/>
  <c r="AA88" i="3"/>
  <c r="S88" i="3"/>
  <c r="M91" i="3"/>
  <c r="Y88" i="3"/>
  <c r="Y91" i="3" s="1"/>
  <c r="Q88" i="3"/>
  <c r="AB88" i="3"/>
  <c r="AH88" i="3" s="1"/>
  <c r="AK99" i="3"/>
  <c r="AC99" i="3"/>
  <c r="AE99" i="3"/>
  <c r="AD110" i="3"/>
  <c r="AB110" i="3" s="1"/>
  <c r="AH110" i="3" s="1"/>
  <c r="W110" i="3"/>
  <c r="O110" i="3"/>
  <c r="AA110" i="3"/>
  <c r="S110" i="3"/>
  <c r="U110" i="3"/>
  <c r="Q110" i="3"/>
  <c r="U77" i="3"/>
  <c r="AB77" i="3"/>
  <c r="AH77" i="3" s="1"/>
  <c r="U80" i="3"/>
  <c r="AB80" i="3"/>
  <c r="AH80" i="3" s="1"/>
  <c r="AE83" i="3"/>
  <c r="S86" i="3"/>
  <c r="AA86" i="3"/>
  <c r="S89" i="3"/>
  <c r="AA89" i="3"/>
  <c r="U90" i="3"/>
  <c r="S92" i="3"/>
  <c r="AA92" i="3"/>
  <c r="AA95" i="3" s="1"/>
  <c r="AG95" i="3" s="1"/>
  <c r="U93" i="3"/>
  <c r="AD93" i="3"/>
  <c r="AB93" i="3" s="1"/>
  <c r="AH93" i="3" s="1"/>
  <c r="AK95" i="3"/>
  <c r="AC95" i="3"/>
  <c r="L95" i="3"/>
  <c r="AA96" i="3"/>
  <c r="S96" i="3"/>
  <c r="S99" i="3" s="1"/>
  <c r="M99" i="3"/>
  <c r="Y96" i="3"/>
  <c r="Y99" i="3" s="1"/>
  <c r="Q96" i="3"/>
  <c r="Y102" i="3"/>
  <c r="Y103" i="3" s="1"/>
  <c r="Q102" i="3"/>
  <c r="Q103" i="3" s="1"/>
  <c r="AD102" i="3"/>
  <c r="AD103" i="3" s="1"/>
  <c r="W102" i="3"/>
  <c r="O102" i="3"/>
  <c r="Y105" i="3"/>
  <c r="Q105" i="3"/>
  <c r="AD105" i="3"/>
  <c r="AD107" i="3" s="1"/>
  <c r="W105" i="3"/>
  <c r="O105" i="3"/>
  <c r="AB105" i="3"/>
  <c r="AH105" i="3" s="1"/>
  <c r="AL107" i="3"/>
  <c r="O77" i="3"/>
  <c r="W77" i="3"/>
  <c r="O80" i="3"/>
  <c r="W80" i="3"/>
  <c r="U86" i="3"/>
  <c r="U89" i="3"/>
  <c r="U92" i="3"/>
  <c r="AA103" i="3"/>
  <c r="AG103" i="3" s="1"/>
  <c r="AA106" i="3"/>
  <c r="S106" i="3"/>
  <c r="S107" i="3" s="1"/>
  <c r="R107" i="3" s="1"/>
  <c r="Y106" i="3"/>
  <c r="Q106" i="3"/>
  <c r="AB106" i="3"/>
  <c r="AH106" i="3" s="1"/>
  <c r="L119" i="3"/>
  <c r="AE119" i="3"/>
  <c r="AK119" i="3"/>
  <c r="AC119" i="3"/>
  <c r="Y116" i="3"/>
  <c r="Y119" i="3" s="1"/>
  <c r="X119" i="3" s="1"/>
  <c r="AA124" i="3"/>
  <c r="S124" i="3"/>
  <c r="M127" i="3"/>
  <c r="Y124" i="3"/>
  <c r="Q124" i="3"/>
  <c r="AD124" i="3"/>
  <c r="W124" i="3"/>
  <c r="O124" i="3"/>
  <c r="AI128" i="3"/>
  <c r="AJ127" i="3"/>
  <c r="U98" i="3"/>
  <c r="AB98" i="3"/>
  <c r="AH98" i="3" s="1"/>
  <c r="U101" i="3"/>
  <c r="AB101" i="3"/>
  <c r="AH101" i="3" s="1"/>
  <c r="U104" i="3"/>
  <c r="U107" i="3" s="1"/>
  <c r="AB104" i="3"/>
  <c r="AH104" i="3" s="1"/>
  <c r="AK107" i="3"/>
  <c r="AE107" i="3"/>
  <c r="AA108" i="3"/>
  <c r="S108" i="3"/>
  <c r="AD108" i="3"/>
  <c r="W108" i="3"/>
  <c r="O108" i="3"/>
  <c r="O111" i="3" s="1"/>
  <c r="AL111" i="3"/>
  <c r="AD116" i="3"/>
  <c r="AB116" i="3" s="1"/>
  <c r="AH116" i="3" s="1"/>
  <c r="W116" i="3"/>
  <c r="O116" i="3"/>
  <c r="AA116" i="3"/>
  <c r="S116" i="3"/>
  <c r="AA123" i="3"/>
  <c r="AG123" i="3" s="1"/>
  <c r="D128" i="3"/>
  <c r="U124" i="3"/>
  <c r="I128" i="3"/>
  <c r="AN128" i="3"/>
  <c r="U94" i="3"/>
  <c r="U97" i="3"/>
  <c r="O98" i="3"/>
  <c r="O99" i="3" s="1"/>
  <c r="W98" i="3"/>
  <c r="U100" i="3"/>
  <c r="O101" i="3"/>
  <c r="W101" i="3"/>
  <c r="O104" i="3"/>
  <c r="W104" i="3"/>
  <c r="W107" i="3" s="1"/>
  <c r="L107" i="3"/>
  <c r="Q108" i="3"/>
  <c r="AF111" i="3"/>
  <c r="M111" i="3"/>
  <c r="AC111" i="3"/>
  <c r="AK111" i="3"/>
  <c r="AD113" i="3"/>
  <c r="AD115" i="3" s="1"/>
  <c r="W113" i="3"/>
  <c r="O113" i="3"/>
  <c r="O115" i="3" s="1"/>
  <c r="AA113" i="3"/>
  <c r="AA115" i="3" s="1"/>
  <c r="AG115" i="3" s="1"/>
  <c r="S113" i="3"/>
  <c r="S115" i="3" s="1"/>
  <c r="Q116" i="3"/>
  <c r="Q119" i="3" s="1"/>
  <c r="P119" i="3" s="1"/>
  <c r="AF119" i="3"/>
  <c r="AA118" i="3"/>
  <c r="S118" i="3"/>
  <c r="AD118" i="3"/>
  <c r="AB118" i="3" s="1"/>
  <c r="AH118" i="3" s="1"/>
  <c r="W118" i="3"/>
  <c r="O118" i="3"/>
  <c r="S123" i="3"/>
  <c r="M123" i="3"/>
  <c r="AA121" i="3"/>
  <c r="S121" i="3"/>
  <c r="AD121" i="3"/>
  <c r="W121" i="3"/>
  <c r="W123" i="3" s="1"/>
  <c r="O121" i="3"/>
  <c r="AB124" i="3"/>
  <c r="AH124" i="3" s="1"/>
  <c r="K128" i="3"/>
  <c r="AK127" i="3"/>
  <c r="AC127" i="3"/>
  <c r="L127" i="3"/>
  <c r="AQ128" i="3"/>
  <c r="Q109" i="3"/>
  <c r="Y109" i="3"/>
  <c r="Y111" i="3" s="1"/>
  <c r="Q112" i="3"/>
  <c r="Q115" i="3" s="1"/>
  <c r="Y112" i="3"/>
  <c r="U114" i="3"/>
  <c r="M115" i="3"/>
  <c r="AC115" i="3"/>
  <c r="AK115" i="3"/>
  <c r="U117" i="3"/>
  <c r="U119" i="3" s="1"/>
  <c r="T119" i="3" s="1"/>
  <c r="U120" i="3"/>
  <c r="Q122" i="3"/>
  <c r="Y122" i="3"/>
  <c r="Y123" i="3" s="1"/>
  <c r="Q125" i="3"/>
  <c r="Y125" i="3"/>
  <c r="S126" i="3"/>
  <c r="AA126" i="3"/>
  <c r="U126" i="3"/>
  <c r="AB126" i="3"/>
  <c r="AH126" i="3" s="1"/>
  <c r="U109" i="3"/>
  <c r="U112" i="3"/>
  <c r="U122" i="3"/>
  <c r="U125" i="3"/>
  <c r="O126" i="3"/>
  <c r="W126" i="3"/>
  <c r="U8" i="13"/>
  <c r="AE11" i="13"/>
  <c r="AD24" i="13"/>
  <c r="AB24" i="13" s="1"/>
  <c r="AH24" i="13" s="1"/>
  <c r="W24" i="13"/>
  <c r="O24" i="13"/>
  <c r="Y24" i="13"/>
  <c r="Y25" i="13"/>
  <c r="Q25" i="13"/>
  <c r="W25" i="13"/>
  <c r="W26" i="13"/>
  <c r="AA50" i="13"/>
  <c r="AA51" i="13" s="1"/>
  <c r="AG51" i="13" s="1"/>
  <c r="S50" i="13"/>
  <c r="S51" i="13" s="1"/>
  <c r="Y50" i="13"/>
  <c r="Q50" i="13"/>
  <c r="U50" i="13"/>
  <c r="AD50" i="13"/>
  <c r="O50" i="13"/>
  <c r="U4" i="13"/>
  <c r="AB4" i="13"/>
  <c r="AH4" i="13" s="1"/>
  <c r="O5" i="13"/>
  <c r="W5" i="13"/>
  <c r="AD5" i="13"/>
  <c r="Q6" i="13"/>
  <c r="Y6" i="13"/>
  <c r="AE7" i="13"/>
  <c r="O8" i="13"/>
  <c r="O11" i="13" s="1"/>
  <c r="W8" i="13"/>
  <c r="AD8" i="13"/>
  <c r="AD11" i="13" s="1"/>
  <c r="Q9" i="13"/>
  <c r="Y9" i="13"/>
  <c r="L11" i="13"/>
  <c r="S12" i="13"/>
  <c r="AB12" i="13"/>
  <c r="AH12" i="13" s="1"/>
  <c r="Q13" i="13"/>
  <c r="AB13" i="13"/>
  <c r="AH13" i="13" s="1"/>
  <c r="Q16" i="13"/>
  <c r="AB16" i="13"/>
  <c r="AH16" i="13" s="1"/>
  <c r="Q18" i="13"/>
  <c r="M19" i="13"/>
  <c r="AC19" i="13"/>
  <c r="AA23" i="13"/>
  <c r="AG23" i="13" s="1"/>
  <c r="S21" i="13"/>
  <c r="AB21" i="13"/>
  <c r="AH21" i="13" s="1"/>
  <c r="S22" i="13"/>
  <c r="AB22" i="13"/>
  <c r="AH22" i="13" s="1"/>
  <c r="Q24" i="13"/>
  <c r="AA24" i="13"/>
  <c r="O25" i="13"/>
  <c r="AA25" i="13"/>
  <c r="O26" i="13"/>
  <c r="M27" i="13"/>
  <c r="AC27" i="13"/>
  <c r="S28" i="13"/>
  <c r="AB28" i="13"/>
  <c r="AH28" i="13" s="1"/>
  <c r="Q29" i="13"/>
  <c r="AB29" i="13"/>
  <c r="AH29" i="13" s="1"/>
  <c r="AA32" i="13"/>
  <c r="S32" i="13"/>
  <c r="S35" i="13" s="1"/>
  <c r="M35" i="13"/>
  <c r="Y32" i="13"/>
  <c r="Y35" i="13" s="1"/>
  <c r="Q32" i="13"/>
  <c r="Y38" i="13"/>
  <c r="Q38" i="13"/>
  <c r="AD38" i="13"/>
  <c r="AD39" i="13" s="1"/>
  <c r="W38" i="13"/>
  <c r="O38" i="13"/>
  <c r="AB38" i="13"/>
  <c r="AH38" i="13" s="1"/>
  <c r="W50" i="13"/>
  <c r="AA53" i="13"/>
  <c r="S53" i="13"/>
  <c r="S55" i="13" s="1"/>
  <c r="Y53" i="13"/>
  <c r="Q53" i="13"/>
  <c r="U53" i="13"/>
  <c r="AD53" i="13"/>
  <c r="AB53" i="13" s="1"/>
  <c r="AH53" i="13" s="1"/>
  <c r="O53" i="13"/>
  <c r="AD92" i="13"/>
  <c r="AB92" i="13" s="1"/>
  <c r="AH92" i="13" s="1"/>
  <c r="W92" i="13"/>
  <c r="O92" i="13"/>
  <c r="U92" i="13"/>
  <c r="S92" i="13"/>
  <c r="M95" i="13"/>
  <c r="AA92" i="13"/>
  <c r="Y92" i="13"/>
  <c r="Q92" i="13"/>
  <c r="AD18" i="13"/>
  <c r="AD19" i="13" s="1"/>
  <c r="W18" i="13"/>
  <c r="O18" i="13"/>
  <c r="O19" i="13" s="1"/>
  <c r="Y18" i="13"/>
  <c r="AA26" i="13"/>
  <c r="S26" i="13"/>
  <c r="O4" i="13"/>
  <c r="O7" i="13" s="1"/>
  <c r="N7" i="13" s="1"/>
  <c r="W4" i="13"/>
  <c r="W7" i="13" s="1"/>
  <c r="V7" i="13" s="1"/>
  <c r="Q5" i="13"/>
  <c r="Y5" i="13"/>
  <c r="S6" i="13"/>
  <c r="AA6" i="13"/>
  <c r="Q8" i="13"/>
  <c r="Y8" i="13"/>
  <c r="S9" i="13"/>
  <c r="AA9" i="13"/>
  <c r="U10" i="13"/>
  <c r="M11" i="13"/>
  <c r="AC11" i="13"/>
  <c r="U12" i="13"/>
  <c r="U13" i="13"/>
  <c r="U16" i="13"/>
  <c r="S18" i="13"/>
  <c r="AE19" i="13"/>
  <c r="U22" i="13"/>
  <c r="S24" i="13"/>
  <c r="S25" i="13"/>
  <c r="AB25" i="13"/>
  <c r="AH25" i="13" s="1"/>
  <c r="Q26" i="13"/>
  <c r="U28" i="13"/>
  <c r="U29" i="13"/>
  <c r="O32" i="13"/>
  <c r="AD32" i="13"/>
  <c r="AD35" i="13" s="1"/>
  <c r="AL35" i="13"/>
  <c r="AA39" i="13"/>
  <c r="AG39" i="13" s="1"/>
  <c r="S38" i="13"/>
  <c r="AD42" i="13"/>
  <c r="AB42" i="13" s="1"/>
  <c r="AH42" i="13" s="1"/>
  <c r="W42" i="13"/>
  <c r="U42" i="13"/>
  <c r="S42" i="13"/>
  <c r="Y49" i="13"/>
  <c r="Q49" i="13"/>
  <c r="Q51" i="13" s="1"/>
  <c r="AD49" i="13"/>
  <c r="AD51" i="13" s="1"/>
  <c r="W49" i="13"/>
  <c r="O49" i="13"/>
  <c r="M51" i="13"/>
  <c r="AA49" i="13"/>
  <c r="U49" i="13"/>
  <c r="AB50" i="13"/>
  <c r="AH50" i="13" s="1"/>
  <c r="W53" i="13"/>
  <c r="AK75" i="13"/>
  <c r="AC75" i="13"/>
  <c r="L75" i="13"/>
  <c r="AE75" i="13"/>
  <c r="AK87" i="13"/>
  <c r="AC87" i="13"/>
  <c r="L87" i="13"/>
  <c r="AE87" i="13"/>
  <c r="U5" i="13"/>
  <c r="AB8" i="13"/>
  <c r="AH8" i="13" s="1"/>
  <c r="S5" i="13"/>
  <c r="AA5" i="13"/>
  <c r="U6" i="13"/>
  <c r="S8" i="13"/>
  <c r="U9" i="13"/>
  <c r="M15" i="13"/>
  <c r="Y12" i="13"/>
  <c r="Y15" i="13" s="1"/>
  <c r="Q12" i="13"/>
  <c r="W12" i="13"/>
  <c r="AA13" i="13"/>
  <c r="AA15" i="13" s="1"/>
  <c r="AG15" i="13" s="1"/>
  <c r="S13" i="13"/>
  <c r="W13" i="13"/>
  <c r="AK15" i="13"/>
  <c r="AC15" i="13"/>
  <c r="AA16" i="13"/>
  <c r="AA19" i="13" s="1"/>
  <c r="AG19" i="13" s="1"/>
  <c r="S16" i="13"/>
  <c r="W16" i="13"/>
  <c r="U18" i="13"/>
  <c r="AD21" i="13"/>
  <c r="W21" i="13"/>
  <c r="O21" i="13"/>
  <c r="O23" i="13" s="1"/>
  <c r="N23" i="13" s="1"/>
  <c r="Y21" i="13"/>
  <c r="Y22" i="13"/>
  <c r="Q22" i="13"/>
  <c r="Q23" i="13" s="1"/>
  <c r="P23" i="13" s="1"/>
  <c r="W22" i="13"/>
  <c r="U24" i="13"/>
  <c r="AF27" i="13"/>
  <c r="U25" i="13"/>
  <c r="AD25" i="13"/>
  <c r="U26" i="13"/>
  <c r="AD26" i="13"/>
  <c r="AB26" i="13" s="1"/>
  <c r="AH26" i="13" s="1"/>
  <c r="AE27" i="13"/>
  <c r="AK27" i="13"/>
  <c r="M31" i="13"/>
  <c r="Y28" i="13"/>
  <c r="Q28" i="13"/>
  <c r="Q31" i="13" s="1"/>
  <c r="W28" i="13"/>
  <c r="AA29" i="13"/>
  <c r="AA31" i="13" s="1"/>
  <c r="AG31" i="13" s="1"/>
  <c r="S29" i="13"/>
  <c r="W29" i="13"/>
  <c r="AF31" i="13"/>
  <c r="AK31" i="13"/>
  <c r="AC31" i="13"/>
  <c r="AE31" i="13"/>
  <c r="AK35" i="13"/>
  <c r="AC35" i="13"/>
  <c r="Y46" i="13"/>
  <c r="Q46" i="13"/>
  <c r="Q47" i="13" s="1"/>
  <c r="AD46" i="13"/>
  <c r="AB46" i="13" s="1"/>
  <c r="AH46" i="13" s="1"/>
  <c r="W46" i="13"/>
  <c r="O46" i="13"/>
  <c r="AA46" i="13"/>
  <c r="AA47" i="13" s="1"/>
  <c r="AG47" i="13" s="1"/>
  <c r="M47" i="13"/>
  <c r="U46" i="13"/>
  <c r="M55" i="13"/>
  <c r="Y52" i="13"/>
  <c r="Q52" i="13"/>
  <c r="AD52" i="13"/>
  <c r="W52" i="13"/>
  <c r="O52" i="13"/>
  <c r="AA52" i="13"/>
  <c r="U52" i="13"/>
  <c r="AK59" i="13"/>
  <c r="AC59" i="13"/>
  <c r="AE59" i="13"/>
  <c r="Y66" i="13"/>
  <c r="Y67" i="13" s="1"/>
  <c r="Q66" i="13"/>
  <c r="AB66" i="13"/>
  <c r="AH66" i="13" s="1"/>
  <c r="S66" i="13"/>
  <c r="AA66" i="13"/>
  <c r="O66" i="13"/>
  <c r="AA73" i="13"/>
  <c r="S73" i="13"/>
  <c r="AB73" i="13"/>
  <c r="AH73" i="13" s="1"/>
  <c r="Q73" i="13"/>
  <c r="Y73" i="13"/>
  <c r="O73" i="13"/>
  <c r="AC79" i="13"/>
  <c r="L79" i="13"/>
  <c r="AA82" i="13"/>
  <c r="S82" i="13"/>
  <c r="Y82" i="13"/>
  <c r="Q82" i="13"/>
  <c r="W82" i="13"/>
  <c r="U82" i="13"/>
  <c r="AA88" i="13"/>
  <c r="S88" i="13"/>
  <c r="M91" i="13"/>
  <c r="Y88" i="13"/>
  <c r="Y91" i="13" s="1"/>
  <c r="Q88" i="13"/>
  <c r="U88" i="13"/>
  <c r="AD88" i="13"/>
  <c r="AB88" i="13" s="1"/>
  <c r="AH88" i="13" s="1"/>
  <c r="O88" i="13"/>
  <c r="O91" i="13" s="1"/>
  <c r="AE91" i="13"/>
  <c r="AK91" i="13"/>
  <c r="AC91" i="13"/>
  <c r="Y93" i="13"/>
  <c r="Q93" i="13"/>
  <c r="AD93" i="13"/>
  <c r="AB93" i="13" s="1"/>
  <c r="AH93" i="13" s="1"/>
  <c r="U93" i="13"/>
  <c r="S93" i="13"/>
  <c r="AA93" i="13"/>
  <c r="W93" i="13"/>
  <c r="U34" i="13"/>
  <c r="AB34" i="13"/>
  <c r="AH34" i="13" s="1"/>
  <c r="U37" i="13"/>
  <c r="AB37" i="13"/>
  <c r="AH37" i="13" s="1"/>
  <c r="AK55" i="13"/>
  <c r="AC55" i="13"/>
  <c r="L55" i="13"/>
  <c r="AA56" i="13"/>
  <c r="AA59" i="13" s="1"/>
  <c r="AG59" i="13" s="1"/>
  <c r="S56" i="13"/>
  <c r="S59" i="13" s="1"/>
  <c r="M59" i="13"/>
  <c r="Y56" i="13"/>
  <c r="Q56" i="13"/>
  <c r="Q59" i="13" s="1"/>
  <c r="AB56" i="13"/>
  <c r="AH56" i="13" s="1"/>
  <c r="Y62" i="13"/>
  <c r="Q62" i="13"/>
  <c r="AD62" i="13"/>
  <c r="AD63" i="13" s="1"/>
  <c r="W62" i="13"/>
  <c r="O62" i="13"/>
  <c r="AD65" i="13"/>
  <c r="AD67" i="13" s="1"/>
  <c r="W65" i="13"/>
  <c r="O65" i="13"/>
  <c r="O67" i="13" s="1"/>
  <c r="AB65" i="13"/>
  <c r="AH65" i="13" s="1"/>
  <c r="S65" i="13"/>
  <c r="M67" i="13"/>
  <c r="AA65" i="13"/>
  <c r="Q65" i="13"/>
  <c r="U66" i="13"/>
  <c r="M75" i="13"/>
  <c r="Y72" i="13"/>
  <c r="Y75" i="13" s="1"/>
  <c r="Q72" i="13"/>
  <c r="AB72" i="13"/>
  <c r="AH72" i="13" s="1"/>
  <c r="S72" i="13"/>
  <c r="AA72" i="13"/>
  <c r="AA75" i="13" s="1"/>
  <c r="AG75" i="13" s="1"/>
  <c r="O72" i="13"/>
  <c r="U73" i="13"/>
  <c r="AA76" i="13"/>
  <c r="S76" i="13"/>
  <c r="S79" i="13" s="1"/>
  <c r="M79" i="13"/>
  <c r="AB76" i="13"/>
  <c r="AH76" i="13" s="1"/>
  <c r="Q76" i="13"/>
  <c r="Y76" i="13"/>
  <c r="O76" i="13"/>
  <c r="O82" i="13"/>
  <c r="M87" i="13"/>
  <c r="Y84" i="13"/>
  <c r="Q84" i="13"/>
  <c r="AD84" i="13"/>
  <c r="AB84" i="13" s="1"/>
  <c r="AH84" i="13" s="1"/>
  <c r="W84" i="13"/>
  <c r="W87" i="13" s="1"/>
  <c r="O84" i="13"/>
  <c r="U84" i="13"/>
  <c r="S84" i="13"/>
  <c r="W88" i="13"/>
  <c r="W91" i="13" s="1"/>
  <c r="L91" i="13"/>
  <c r="O93" i="13"/>
  <c r="U14" i="13"/>
  <c r="U17" i="13"/>
  <c r="U20" i="13"/>
  <c r="U30" i="13"/>
  <c r="U33" i="13"/>
  <c r="O34" i="13"/>
  <c r="W34" i="13"/>
  <c r="M39" i="13"/>
  <c r="U36" i="13"/>
  <c r="AB36" i="13"/>
  <c r="AH36" i="13" s="1"/>
  <c r="O37" i="13"/>
  <c r="W37" i="13"/>
  <c r="AK39" i="13"/>
  <c r="AC39" i="13"/>
  <c r="AA40" i="13"/>
  <c r="AA43" i="13" s="1"/>
  <c r="AG43" i="13" s="1"/>
  <c r="S40" i="13"/>
  <c r="W40" i="13"/>
  <c r="W43" i="13" s="1"/>
  <c r="V43" i="13" s="1"/>
  <c r="W66" i="13"/>
  <c r="W73" i="13"/>
  <c r="AD81" i="13"/>
  <c r="W81" i="13"/>
  <c r="O81" i="13"/>
  <c r="M83" i="13"/>
  <c r="AB81" i="13"/>
  <c r="AH81" i="13" s="1"/>
  <c r="S81" i="13"/>
  <c r="AA81" i="13"/>
  <c r="Q81" i="13"/>
  <c r="AB82" i="13"/>
  <c r="AH82" i="13" s="1"/>
  <c r="U45" i="13"/>
  <c r="AB45" i="13"/>
  <c r="AH45" i="13" s="1"/>
  <c r="U48" i="13"/>
  <c r="AB48" i="13"/>
  <c r="AH48" i="13" s="1"/>
  <c r="AE51" i="13"/>
  <c r="U58" i="13"/>
  <c r="AB58" i="13"/>
  <c r="AH58" i="13" s="1"/>
  <c r="U61" i="13"/>
  <c r="AB61" i="13"/>
  <c r="AH61" i="13" s="1"/>
  <c r="AD68" i="13"/>
  <c r="AD71" i="13" s="1"/>
  <c r="W68" i="13"/>
  <c r="O68" i="13"/>
  <c r="Y68" i="13"/>
  <c r="Y69" i="13"/>
  <c r="Q69" i="13"/>
  <c r="W69" i="13"/>
  <c r="AA70" i="13"/>
  <c r="S70" i="13"/>
  <c r="S71" i="13" s="1"/>
  <c r="W70" i="13"/>
  <c r="AD78" i="13"/>
  <c r="AD79" i="13" s="1"/>
  <c r="W78" i="13"/>
  <c r="W79" i="13" s="1"/>
  <c r="O78" i="13"/>
  <c r="Y78" i="13"/>
  <c r="AA85" i="13"/>
  <c r="S85" i="13"/>
  <c r="Y85" i="13"/>
  <c r="Q85" i="13"/>
  <c r="L95" i="13"/>
  <c r="AK95" i="13"/>
  <c r="AE95" i="13"/>
  <c r="AN128" i="13"/>
  <c r="U41" i="13"/>
  <c r="U44" i="13"/>
  <c r="O45" i="13"/>
  <c r="W45" i="13"/>
  <c r="O48" i="13"/>
  <c r="W48" i="13"/>
  <c r="U54" i="13"/>
  <c r="U57" i="13"/>
  <c r="U59" i="13" s="1"/>
  <c r="O58" i="13"/>
  <c r="O59" i="13" s="1"/>
  <c r="W58" i="13"/>
  <c r="U60" i="13"/>
  <c r="O61" i="13"/>
  <c r="W61" i="13"/>
  <c r="Q68" i="13"/>
  <c r="AA68" i="13"/>
  <c r="O69" i="13"/>
  <c r="AA69" i="13"/>
  <c r="O70" i="13"/>
  <c r="Y70" i="13"/>
  <c r="M71" i="13"/>
  <c r="AC71" i="13"/>
  <c r="Q78" i="13"/>
  <c r="AA78" i="13"/>
  <c r="O85" i="13"/>
  <c r="AD85" i="13"/>
  <c r="AB85" i="13" s="1"/>
  <c r="AH85" i="13" s="1"/>
  <c r="AF91" i="13"/>
  <c r="AA94" i="13"/>
  <c r="S94" i="13"/>
  <c r="AD94" i="13"/>
  <c r="AB94" i="13" s="1"/>
  <c r="AH94" i="13" s="1"/>
  <c r="U94" i="13"/>
  <c r="Q94" i="13"/>
  <c r="AD102" i="13"/>
  <c r="AD103" i="13" s="1"/>
  <c r="W102" i="13"/>
  <c r="O102" i="13"/>
  <c r="U102" i="13"/>
  <c r="S102" i="13"/>
  <c r="M103" i="13"/>
  <c r="AQ128" i="13"/>
  <c r="AA108" i="13"/>
  <c r="S108" i="13"/>
  <c r="M111" i="13"/>
  <c r="Y108" i="13"/>
  <c r="Q108" i="13"/>
  <c r="AD108" i="13"/>
  <c r="AD111" i="13" s="1"/>
  <c r="W108" i="13"/>
  <c r="O108" i="13"/>
  <c r="U108" i="13"/>
  <c r="F128" i="13"/>
  <c r="AD119" i="13"/>
  <c r="AB119" i="13"/>
  <c r="AH119" i="13" s="1"/>
  <c r="X119" i="13"/>
  <c r="T119" i="13"/>
  <c r="P119" i="13"/>
  <c r="Z119" i="13"/>
  <c r="V119" i="13"/>
  <c r="R119" i="13"/>
  <c r="N119" i="13"/>
  <c r="AA121" i="13"/>
  <c r="AA123" i="13" s="1"/>
  <c r="AG123" i="13" s="1"/>
  <c r="S121" i="13"/>
  <c r="S123" i="13" s="1"/>
  <c r="Y121" i="13"/>
  <c r="Q121" i="13"/>
  <c r="AD121" i="13"/>
  <c r="W121" i="13"/>
  <c r="O121" i="13"/>
  <c r="U121" i="13"/>
  <c r="AA124" i="13"/>
  <c r="S124" i="13"/>
  <c r="S127" i="13" s="1"/>
  <c r="M127" i="13"/>
  <c r="Y124" i="13"/>
  <c r="Y127" i="13" s="1"/>
  <c r="Q124" i="13"/>
  <c r="Q127" i="13" s="1"/>
  <c r="AD124" i="13"/>
  <c r="AD127" i="13" s="1"/>
  <c r="W124" i="13"/>
  <c r="W127" i="13" s="1"/>
  <c r="O124" i="13"/>
  <c r="O127" i="13" s="1"/>
  <c r="U124" i="13"/>
  <c r="U64" i="13"/>
  <c r="U67" i="13" s="1"/>
  <c r="U74" i="13"/>
  <c r="U77" i="13"/>
  <c r="U79" i="13" s="1"/>
  <c r="U80" i="13"/>
  <c r="S86" i="13"/>
  <c r="AA86" i="13"/>
  <c r="S89" i="13"/>
  <c r="AA89" i="13"/>
  <c r="U90" i="13"/>
  <c r="U96" i="13"/>
  <c r="U97" i="13"/>
  <c r="U100" i="13"/>
  <c r="AE103" i="13"/>
  <c r="U106" i="13"/>
  <c r="AF111" i="13"/>
  <c r="W119" i="13"/>
  <c r="AA118" i="13"/>
  <c r="AA119" i="13" s="1"/>
  <c r="AG119" i="13" s="1"/>
  <c r="S118" i="13"/>
  <c r="S119" i="13" s="1"/>
  <c r="Y118" i="13"/>
  <c r="Y119" i="13" s="1"/>
  <c r="Q118" i="13"/>
  <c r="Q119" i="13" s="1"/>
  <c r="AD118" i="13"/>
  <c r="W118" i="13"/>
  <c r="O118" i="13"/>
  <c r="O119" i="13" s="1"/>
  <c r="AB118" i="13"/>
  <c r="AH118" i="13" s="1"/>
  <c r="AB121" i="13"/>
  <c r="AH121" i="13" s="1"/>
  <c r="AB124" i="13"/>
  <c r="AH124" i="13" s="1"/>
  <c r="K128" i="13"/>
  <c r="AK127" i="13"/>
  <c r="AC127" i="13"/>
  <c r="L127" i="13"/>
  <c r="AE127" i="13"/>
  <c r="U86" i="13"/>
  <c r="U89" i="13"/>
  <c r="AF95" i="13"/>
  <c r="M99" i="13"/>
  <c r="Y96" i="13"/>
  <c r="Y99" i="13" s="1"/>
  <c r="Q96" i="13"/>
  <c r="Q99" i="13" s="1"/>
  <c r="W96" i="13"/>
  <c r="AA97" i="13"/>
  <c r="AA99" i="13" s="1"/>
  <c r="AG99" i="13" s="1"/>
  <c r="S97" i="13"/>
  <c r="S99" i="13" s="1"/>
  <c r="W97" i="13"/>
  <c r="AK99" i="13"/>
  <c r="AC99" i="13"/>
  <c r="AA100" i="13"/>
  <c r="AA103" i="13" s="1"/>
  <c r="AG103" i="13" s="1"/>
  <c r="S100" i="13"/>
  <c r="W100" i="13"/>
  <c r="W103" i="13" s="1"/>
  <c r="AD105" i="13"/>
  <c r="AB105" i="13" s="1"/>
  <c r="AH105" i="13" s="1"/>
  <c r="W105" i="13"/>
  <c r="O105" i="13"/>
  <c r="O107" i="13" s="1"/>
  <c r="Y105" i="13"/>
  <c r="Y106" i="13"/>
  <c r="Q106" i="13"/>
  <c r="Q107" i="13" s="1"/>
  <c r="P107" i="13" s="1"/>
  <c r="W106" i="13"/>
  <c r="AK111" i="13"/>
  <c r="AC111" i="13"/>
  <c r="L111" i="13"/>
  <c r="AE111" i="13"/>
  <c r="Y115" i="13"/>
  <c r="M123" i="13"/>
  <c r="I128" i="13"/>
  <c r="D128" i="13"/>
  <c r="U98" i="13"/>
  <c r="U101" i="13"/>
  <c r="U104" i="13"/>
  <c r="AK107" i="13"/>
  <c r="AC107" i="13"/>
  <c r="AE107" i="13"/>
  <c r="AL111" i="13"/>
  <c r="AF127" i="13"/>
  <c r="AI128" i="13"/>
  <c r="AJ127" i="13"/>
  <c r="Q109" i="13"/>
  <c r="Y109" i="13"/>
  <c r="S110" i="13"/>
  <c r="AA110" i="13"/>
  <c r="U114" i="13"/>
  <c r="M115" i="13"/>
  <c r="AC115" i="13"/>
  <c r="AK115" i="13"/>
  <c r="U117" i="13"/>
  <c r="AB117" i="13"/>
  <c r="AH117" i="13" s="1"/>
  <c r="U120" i="13"/>
  <c r="AB120" i="13"/>
  <c r="AH120" i="13" s="1"/>
  <c r="Q122" i="13"/>
  <c r="Y122" i="13"/>
  <c r="AE123" i="13"/>
  <c r="S109" i="13"/>
  <c r="AA109" i="13"/>
  <c r="U110" i="13"/>
  <c r="AB110" i="13"/>
  <c r="AH110" i="13" s="1"/>
  <c r="S112" i="13"/>
  <c r="S115" i="13" s="1"/>
  <c r="AA112" i="13"/>
  <c r="U113" i="13"/>
  <c r="AB113" i="13"/>
  <c r="AH113" i="13" s="1"/>
  <c r="O114" i="13"/>
  <c r="W114" i="13"/>
  <c r="AD114" i="13"/>
  <c r="AD115" i="13" s="1"/>
  <c r="U116" i="13"/>
  <c r="O117" i="13"/>
  <c r="W117" i="13"/>
  <c r="O120" i="13"/>
  <c r="O123" i="13" s="1"/>
  <c r="W120" i="13"/>
  <c r="W123" i="13" s="1"/>
  <c r="AD120" i="13"/>
  <c r="AD123" i="13" s="1"/>
  <c r="S122" i="13"/>
  <c r="AA122" i="13"/>
  <c r="L123" i="13"/>
  <c r="S125" i="13"/>
  <c r="AA125" i="13"/>
  <c r="U126" i="13"/>
  <c r="U109" i="13"/>
  <c r="O110" i="13"/>
  <c r="W110" i="13"/>
  <c r="U112" i="13"/>
  <c r="O113" i="13"/>
  <c r="W113" i="13"/>
  <c r="Q114" i="13"/>
  <c r="Q120" i="13"/>
  <c r="Y120" i="13"/>
  <c r="Y123" i="13" s="1"/>
  <c r="U122" i="13"/>
  <c r="AC123" i="13"/>
  <c r="U125" i="13"/>
  <c r="AO8" i="1"/>
  <c r="AO9" i="1" s="1"/>
  <c r="AO10" i="1" s="1"/>
  <c r="AP7" i="1"/>
  <c r="AK23" i="1"/>
  <c r="AC23" i="1"/>
  <c r="L23" i="1"/>
  <c r="Y26" i="1"/>
  <c r="Q26" i="1"/>
  <c r="AB26" i="1"/>
  <c r="AH26" i="1" s="1"/>
  <c r="S26" i="1"/>
  <c r="AA26" i="1"/>
  <c r="O26" i="1"/>
  <c r="AA33" i="1"/>
  <c r="S33" i="1"/>
  <c r="AB33" i="1"/>
  <c r="AH33" i="1" s="1"/>
  <c r="Q33" i="1"/>
  <c r="Y33" i="1"/>
  <c r="O33" i="1"/>
  <c r="AC39" i="1"/>
  <c r="L39" i="1"/>
  <c r="AD52" i="1"/>
  <c r="AB52" i="1" s="1"/>
  <c r="AH52" i="1" s="1"/>
  <c r="W52" i="1"/>
  <c r="O52" i="1"/>
  <c r="M55" i="1"/>
  <c r="AA52" i="1"/>
  <c r="Q52" i="1"/>
  <c r="Y52" i="1"/>
  <c r="U52" i="1"/>
  <c r="AK59" i="1"/>
  <c r="AC59" i="1"/>
  <c r="L59" i="1"/>
  <c r="AE99" i="1"/>
  <c r="AC99" i="1"/>
  <c r="L99" i="1"/>
  <c r="AK99" i="1"/>
  <c r="S52" i="1"/>
  <c r="AA57" i="1"/>
  <c r="S57" i="1"/>
  <c r="AB57" i="1"/>
  <c r="AH57" i="1" s="1"/>
  <c r="Q57" i="1"/>
  <c r="W57" i="1"/>
  <c r="U57" i="1"/>
  <c r="AE59" i="1"/>
  <c r="AK91" i="1"/>
  <c r="AC91" i="1"/>
  <c r="L91" i="1"/>
  <c r="AE91" i="1"/>
  <c r="AK35" i="1"/>
  <c r="AC35" i="1"/>
  <c r="L35" i="1"/>
  <c r="Y53" i="1"/>
  <c r="Q53" i="1"/>
  <c r="AA53" i="1"/>
  <c r="O53" i="1"/>
  <c r="U53" i="1"/>
  <c r="AD53" i="1"/>
  <c r="AB53" i="1" s="1"/>
  <c r="AH53" i="1" s="1"/>
  <c r="S53" i="1"/>
  <c r="AF63" i="1"/>
  <c r="AA93" i="1"/>
  <c r="AA95" i="1" s="1"/>
  <c r="AG95" i="1" s="1"/>
  <c r="S93" i="1"/>
  <c r="AD93" i="1"/>
  <c r="AB93" i="1" s="1"/>
  <c r="AH93" i="1" s="1"/>
  <c r="U93" i="1"/>
  <c r="Q93" i="1"/>
  <c r="Y93" i="1"/>
  <c r="W93" i="1"/>
  <c r="AB24" i="1"/>
  <c r="AH24" i="1" s="1"/>
  <c r="AA24" i="1"/>
  <c r="S24" i="1"/>
  <c r="M27" i="1"/>
  <c r="Y24" i="1"/>
  <c r="Q24" i="1"/>
  <c r="AD35" i="1"/>
  <c r="AD46" i="1"/>
  <c r="AB46" i="1" s="1"/>
  <c r="AH46" i="1" s="1"/>
  <c r="W46" i="1"/>
  <c r="O46" i="1"/>
  <c r="AA46" i="1"/>
  <c r="Q46" i="1"/>
  <c r="U46" i="1"/>
  <c r="U47" i="1" s="1"/>
  <c r="S46" i="1"/>
  <c r="S47" i="1" s="1"/>
  <c r="W53" i="1"/>
  <c r="M7" i="1"/>
  <c r="Y4" i="1"/>
  <c r="Q4" i="1"/>
  <c r="W4" i="1"/>
  <c r="AA5" i="1"/>
  <c r="S5" i="1"/>
  <c r="S7" i="1" s="1"/>
  <c r="W5" i="1"/>
  <c r="AK7" i="1"/>
  <c r="AC7" i="1"/>
  <c r="AA8" i="1"/>
  <c r="AA11" i="1" s="1"/>
  <c r="AG11" i="1" s="1"/>
  <c r="S8" i="1"/>
  <c r="W8" i="1"/>
  <c r="Y14" i="1"/>
  <c r="Y15" i="1" s="1"/>
  <c r="Q14" i="1"/>
  <c r="Q15" i="1" s="1"/>
  <c r="P15" i="1" s="1"/>
  <c r="AD14" i="1"/>
  <c r="AD15" i="1" s="1"/>
  <c r="W14" i="1"/>
  <c r="O14" i="1"/>
  <c r="Y17" i="1"/>
  <c r="Q17" i="1"/>
  <c r="AD17" i="1"/>
  <c r="AD19" i="1" s="1"/>
  <c r="W17" i="1"/>
  <c r="O17" i="1"/>
  <c r="AB17" i="1"/>
  <c r="AH17" i="1" s="1"/>
  <c r="M23" i="1"/>
  <c r="Y20" i="1"/>
  <c r="Q20" i="1"/>
  <c r="AD20" i="1"/>
  <c r="AD23" i="1" s="1"/>
  <c r="W20" i="1"/>
  <c r="W23" i="1" s="1"/>
  <c r="O20" i="1"/>
  <c r="O24" i="1"/>
  <c r="AD25" i="1"/>
  <c r="AD27" i="1" s="1"/>
  <c r="W25" i="1"/>
  <c r="O25" i="1"/>
  <c r="S25" i="1"/>
  <c r="AA25" i="1"/>
  <c r="Q25" i="1"/>
  <c r="U26" i="1"/>
  <c r="M35" i="1"/>
  <c r="Y32" i="1"/>
  <c r="Q32" i="1"/>
  <c r="AB32" i="1"/>
  <c r="AH32" i="1" s="1"/>
  <c r="S32" i="1"/>
  <c r="AA32" i="1"/>
  <c r="O32" i="1"/>
  <c r="U33" i="1"/>
  <c r="AA36" i="1"/>
  <c r="S36" i="1"/>
  <c r="S39" i="1" s="1"/>
  <c r="M39" i="1"/>
  <c r="AB36" i="1"/>
  <c r="AH36" i="1" s="1"/>
  <c r="Q36" i="1"/>
  <c r="Y36" i="1"/>
  <c r="O36" i="1"/>
  <c r="Y42" i="1"/>
  <c r="Y43" i="1" s="1"/>
  <c r="Q42" i="1"/>
  <c r="AB42" i="1"/>
  <c r="AH42" i="1" s="1"/>
  <c r="S42" i="1"/>
  <c r="AA42" i="1"/>
  <c r="O42" i="1"/>
  <c r="AD49" i="1"/>
  <c r="AB49" i="1" s="1"/>
  <c r="AH49" i="1" s="1"/>
  <c r="W49" i="1"/>
  <c r="W51" i="1" s="1"/>
  <c r="O49" i="1"/>
  <c r="S49" i="1"/>
  <c r="Y49" i="1"/>
  <c r="U49" i="1"/>
  <c r="O4" i="1"/>
  <c r="AA4" i="1"/>
  <c r="O5" i="1"/>
  <c r="Y5" i="1"/>
  <c r="L7" i="1"/>
  <c r="O8" i="1"/>
  <c r="Y8" i="1"/>
  <c r="AD10" i="1"/>
  <c r="AB10" i="1" s="1"/>
  <c r="AH10" i="1" s="1"/>
  <c r="W10" i="1"/>
  <c r="O10" i="1"/>
  <c r="Y10" i="1"/>
  <c r="L11" i="1"/>
  <c r="S14" i="1"/>
  <c r="S15" i="1" s="1"/>
  <c r="S17" i="1"/>
  <c r="AA18" i="1"/>
  <c r="AA19" i="1" s="1"/>
  <c r="AG19" i="1" s="1"/>
  <c r="S18" i="1"/>
  <c r="Y18" i="1"/>
  <c r="Q18" i="1"/>
  <c r="AB18" i="1"/>
  <c r="AH18" i="1" s="1"/>
  <c r="S20" i="1"/>
  <c r="AA21" i="1"/>
  <c r="AA23" i="1" s="1"/>
  <c r="AG23" i="1" s="1"/>
  <c r="S21" i="1"/>
  <c r="Y21" i="1"/>
  <c r="Q21" i="1"/>
  <c r="AB21" i="1"/>
  <c r="AH21" i="1" s="1"/>
  <c r="AE23" i="1"/>
  <c r="U24" i="1"/>
  <c r="U25" i="1"/>
  <c r="W26" i="1"/>
  <c r="U32" i="1"/>
  <c r="W33" i="1"/>
  <c r="W35" i="1" s="1"/>
  <c r="AE35" i="1"/>
  <c r="U36" i="1"/>
  <c r="AD41" i="1"/>
  <c r="AD43" i="1" s="1"/>
  <c r="W41" i="1"/>
  <c r="W43" i="1" s="1"/>
  <c r="O41" i="1"/>
  <c r="O43" i="1" s="1"/>
  <c r="S41" i="1"/>
  <c r="M43" i="1"/>
  <c r="AA41" i="1"/>
  <c r="Q41" i="1"/>
  <c r="U42" i="1"/>
  <c r="AC47" i="1"/>
  <c r="L47" i="1"/>
  <c r="AF51" i="1"/>
  <c r="Q49" i="1"/>
  <c r="L55" i="1"/>
  <c r="AC55" i="1"/>
  <c r="AK55" i="1"/>
  <c r="O57" i="1"/>
  <c r="AA60" i="1"/>
  <c r="AA63" i="1" s="1"/>
  <c r="AG63" i="1" s="1"/>
  <c r="S60" i="1"/>
  <c r="S63" i="1" s="1"/>
  <c r="M63" i="1"/>
  <c r="Y60" i="1"/>
  <c r="Y63" i="1" s="1"/>
  <c r="Q60" i="1"/>
  <c r="Q63" i="1" s="1"/>
  <c r="AD60" i="1"/>
  <c r="AD63" i="1" s="1"/>
  <c r="O60" i="1"/>
  <c r="W60" i="1"/>
  <c r="U60" i="1"/>
  <c r="AK63" i="1"/>
  <c r="AC63" i="1"/>
  <c r="AE63" i="1"/>
  <c r="AD104" i="1"/>
  <c r="AB104" i="1" s="1"/>
  <c r="AH104" i="1" s="1"/>
  <c r="W104" i="1"/>
  <c r="O104" i="1"/>
  <c r="S104" i="1"/>
  <c r="M107" i="1"/>
  <c r="AA104" i="1"/>
  <c r="Q104" i="1"/>
  <c r="Y104" i="1"/>
  <c r="U104" i="1"/>
  <c r="U107" i="1" s="1"/>
  <c r="AF95" i="1"/>
  <c r="U13" i="1"/>
  <c r="AB13" i="1"/>
  <c r="AH13" i="1" s="1"/>
  <c r="U16" i="1"/>
  <c r="U19" i="1" s="1"/>
  <c r="T19" i="1" s="1"/>
  <c r="AB16" i="1"/>
  <c r="AH16" i="1" s="1"/>
  <c r="AE19" i="1"/>
  <c r="AD28" i="1"/>
  <c r="W28" i="1"/>
  <c r="O28" i="1"/>
  <c r="Y28" i="1"/>
  <c r="Y29" i="1"/>
  <c r="Q29" i="1"/>
  <c r="W29" i="1"/>
  <c r="AA30" i="1"/>
  <c r="S30" i="1"/>
  <c r="S31" i="1" s="1"/>
  <c r="W30" i="1"/>
  <c r="AD38" i="1"/>
  <c r="AD39" i="1" s="1"/>
  <c r="W38" i="1"/>
  <c r="W39" i="1" s="1"/>
  <c r="O38" i="1"/>
  <c r="Y38" i="1"/>
  <c r="M47" i="1"/>
  <c r="AD44" i="1"/>
  <c r="AD47" i="1" s="1"/>
  <c r="W44" i="1"/>
  <c r="O44" i="1"/>
  <c r="Y44" i="1"/>
  <c r="AB45" i="1"/>
  <c r="AH45" i="1" s="1"/>
  <c r="Y45" i="1"/>
  <c r="Q45" i="1"/>
  <c r="W45" i="1"/>
  <c r="Y50" i="1"/>
  <c r="Q50" i="1"/>
  <c r="S50" i="1"/>
  <c r="AA50" i="1"/>
  <c r="Y66" i="1"/>
  <c r="Y67" i="1" s="1"/>
  <c r="Q66" i="1"/>
  <c r="Q67" i="1" s="1"/>
  <c r="AD66" i="1"/>
  <c r="AB66" i="1" s="1"/>
  <c r="AH66" i="1" s="1"/>
  <c r="W66" i="1"/>
  <c r="O66" i="1"/>
  <c r="S66" i="1"/>
  <c r="S67" i="1" s="1"/>
  <c r="Y69" i="1"/>
  <c r="Q69" i="1"/>
  <c r="AD69" i="1"/>
  <c r="AD71" i="1" s="1"/>
  <c r="W69" i="1"/>
  <c r="O69" i="1"/>
  <c r="S69" i="1"/>
  <c r="M71" i="1"/>
  <c r="AK75" i="1"/>
  <c r="AC75" i="1"/>
  <c r="L75" i="1"/>
  <c r="AE75" i="1"/>
  <c r="M91" i="1"/>
  <c r="Y88" i="1"/>
  <c r="Q88" i="1"/>
  <c r="AD88" i="1"/>
  <c r="AB88" i="1" s="1"/>
  <c r="AH88" i="1" s="1"/>
  <c r="W88" i="1"/>
  <c r="O88" i="1"/>
  <c r="U88" i="1"/>
  <c r="S88" i="1"/>
  <c r="U6" i="1"/>
  <c r="U9" i="1"/>
  <c r="U11" i="1" s="1"/>
  <c r="T11" i="1" s="1"/>
  <c r="U12" i="1"/>
  <c r="O13" i="1"/>
  <c r="O15" i="1" s="1"/>
  <c r="W13" i="1"/>
  <c r="O16" i="1"/>
  <c r="W16" i="1"/>
  <c r="U22" i="1"/>
  <c r="U23" i="1" s="1"/>
  <c r="Q28" i="1"/>
  <c r="AA28" i="1"/>
  <c r="O29" i="1"/>
  <c r="AA29" i="1"/>
  <c r="O30" i="1"/>
  <c r="Y30" i="1"/>
  <c r="M31" i="1"/>
  <c r="AC31" i="1"/>
  <c r="Q38" i="1"/>
  <c r="AA38" i="1"/>
  <c r="Q44" i="1"/>
  <c r="AA44" i="1"/>
  <c r="O45" i="1"/>
  <c r="AA45" i="1"/>
  <c r="O50" i="1"/>
  <c r="AD50" i="1"/>
  <c r="AB50" i="1" s="1"/>
  <c r="AH50" i="1" s="1"/>
  <c r="AA54" i="1"/>
  <c r="S54" i="1"/>
  <c r="Y54" i="1"/>
  <c r="O54" i="1"/>
  <c r="AB54" i="1"/>
  <c r="AH54" i="1" s="1"/>
  <c r="M59" i="1"/>
  <c r="Y56" i="1"/>
  <c r="Q56" i="1"/>
  <c r="AB56" i="1"/>
  <c r="AH56" i="1" s="1"/>
  <c r="S56" i="1"/>
  <c r="AA56" i="1"/>
  <c r="AA59" i="1" s="1"/>
  <c r="AG59" i="1" s="1"/>
  <c r="AL59" i="1"/>
  <c r="U66" i="1"/>
  <c r="M67" i="1"/>
  <c r="U69" i="1"/>
  <c r="M75" i="1"/>
  <c r="Y72" i="1"/>
  <c r="Q72" i="1"/>
  <c r="AD72" i="1"/>
  <c r="W72" i="1"/>
  <c r="W75" i="1" s="1"/>
  <c r="O72" i="1"/>
  <c r="S72" i="1"/>
  <c r="M79" i="1"/>
  <c r="AA76" i="1"/>
  <c r="S76" i="1"/>
  <c r="Y76" i="1"/>
  <c r="Q76" i="1"/>
  <c r="W76" i="1"/>
  <c r="AD76" i="1"/>
  <c r="AL79" i="1"/>
  <c r="AA88" i="1"/>
  <c r="Y99" i="1"/>
  <c r="AL115" i="1"/>
  <c r="AK115" i="1"/>
  <c r="AC115" i="1"/>
  <c r="L115" i="1"/>
  <c r="AE115" i="1"/>
  <c r="U34" i="1"/>
  <c r="U37" i="1"/>
  <c r="U40" i="1"/>
  <c r="U43" i="1" s="1"/>
  <c r="AL47" i="1"/>
  <c r="AL63" i="1"/>
  <c r="AA70" i="1"/>
  <c r="AA71" i="1" s="1"/>
  <c r="AG71" i="1" s="1"/>
  <c r="S70" i="1"/>
  <c r="Y70" i="1"/>
  <c r="Q70" i="1"/>
  <c r="AB70" i="1"/>
  <c r="AH70" i="1" s="1"/>
  <c r="AA73" i="1"/>
  <c r="AA75" i="1" s="1"/>
  <c r="AG75" i="1" s="1"/>
  <c r="S73" i="1"/>
  <c r="Y73" i="1"/>
  <c r="Q73" i="1"/>
  <c r="AL83" i="1"/>
  <c r="AA86" i="1"/>
  <c r="AA87" i="1" s="1"/>
  <c r="AG87" i="1" s="1"/>
  <c r="S86" i="1"/>
  <c r="S87" i="1" s="1"/>
  <c r="Y86" i="1"/>
  <c r="Q86" i="1"/>
  <c r="W86" i="1"/>
  <c r="U86" i="1"/>
  <c r="M95" i="1"/>
  <c r="Y92" i="1"/>
  <c r="Q92" i="1"/>
  <c r="AD92" i="1"/>
  <c r="AB92" i="1" s="1"/>
  <c r="AH92" i="1" s="1"/>
  <c r="U92" i="1"/>
  <c r="S92" i="1"/>
  <c r="S95" i="1" s="1"/>
  <c r="W92" i="1"/>
  <c r="O92" i="1"/>
  <c r="O95" i="1" s="1"/>
  <c r="Y105" i="1"/>
  <c r="Q105" i="1"/>
  <c r="S105" i="1"/>
  <c r="AA105" i="1"/>
  <c r="O105" i="1"/>
  <c r="AD105" i="1"/>
  <c r="AB105" i="1" s="1"/>
  <c r="AH105" i="1" s="1"/>
  <c r="W105" i="1"/>
  <c r="I128" i="1"/>
  <c r="U62" i="1"/>
  <c r="AB62" i="1"/>
  <c r="AH62" i="1" s="1"/>
  <c r="U65" i="1"/>
  <c r="AB65" i="1"/>
  <c r="AH65" i="1" s="1"/>
  <c r="U68" i="1"/>
  <c r="U71" i="1" s="1"/>
  <c r="AB68" i="1"/>
  <c r="AH68" i="1" s="1"/>
  <c r="AE71" i="1"/>
  <c r="AA77" i="1"/>
  <c r="S77" i="1"/>
  <c r="W77" i="1"/>
  <c r="AK79" i="1"/>
  <c r="AC79" i="1"/>
  <c r="AA80" i="1"/>
  <c r="S80" i="1"/>
  <c r="S83" i="1" s="1"/>
  <c r="W80" i="1"/>
  <c r="AC83" i="1"/>
  <c r="AA89" i="1"/>
  <c r="S89" i="1"/>
  <c r="Y89" i="1"/>
  <c r="Q89" i="1"/>
  <c r="AA96" i="1"/>
  <c r="S96" i="1"/>
  <c r="AD96" i="1"/>
  <c r="U96" i="1"/>
  <c r="M99" i="1"/>
  <c r="Q96" i="1"/>
  <c r="AD98" i="1"/>
  <c r="AB98" i="1" s="1"/>
  <c r="AH98" i="1" s="1"/>
  <c r="W98" i="1"/>
  <c r="W99" i="1" s="1"/>
  <c r="O98" i="1"/>
  <c r="S98" i="1"/>
  <c r="AA98" i="1"/>
  <c r="Q98" i="1"/>
  <c r="AD101" i="1"/>
  <c r="AB101" i="1" s="1"/>
  <c r="AH101" i="1" s="1"/>
  <c r="W101" i="1"/>
  <c r="W103" i="1" s="1"/>
  <c r="O101" i="1"/>
  <c r="U101" i="1"/>
  <c r="S101" i="1"/>
  <c r="Y102" i="1"/>
  <c r="Y103" i="1" s="1"/>
  <c r="Q102" i="1"/>
  <c r="AD102" i="1"/>
  <c r="AB102" i="1" s="1"/>
  <c r="AH102" i="1" s="1"/>
  <c r="U102" i="1"/>
  <c r="S102" i="1"/>
  <c r="M103" i="1"/>
  <c r="AE107" i="1"/>
  <c r="AK107" i="1"/>
  <c r="L107" i="1"/>
  <c r="AC107" i="1"/>
  <c r="U48" i="1"/>
  <c r="U58" i="1"/>
  <c r="U61" i="1"/>
  <c r="O62" i="1"/>
  <c r="W62" i="1"/>
  <c r="U64" i="1"/>
  <c r="W65" i="1"/>
  <c r="W67" i="1" s="1"/>
  <c r="O68" i="1"/>
  <c r="W68" i="1"/>
  <c r="U74" i="1"/>
  <c r="U75" i="1" s="1"/>
  <c r="O77" i="1"/>
  <c r="O79" i="1" s="1"/>
  <c r="Y77" i="1"/>
  <c r="L79" i="1"/>
  <c r="O80" i="1"/>
  <c r="Y80" i="1"/>
  <c r="AD82" i="1"/>
  <c r="AD83" i="1" s="1"/>
  <c r="W82" i="1"/>
  <c r="O82" i="1"/>
  <c r="Y82" i="1"/>
  <c r="L83" i="1"/>
  <c r="AK83" i="1"/>
  <c r="Y85" i="1"/>
  <c r="Q85" i="1"/>
  <c r="AD85" i="1"/>
  <c r="AD87" i="1" s="1"/>
  <c r="W85" i="1"/>
  <c r="O85" i="1"/>
  <c r="O87" i="1" s="1"/>
  <c r="M87" i="1"/>
  <c r="O89" i="1"/>
  <c r="AD89" i="1"/>
  <c r="AB89" i="1" s="1"/>
  <c r="AH89" i="1" s="1"/>
  <c r="AK95" i="1"/>
  <c r="AC95" i="1"/>
  <c r="AE95" i="1"/>
  <c r="O96" i="1"/>
  <c r="U98" i="1"/>
  <c r="Q101" i="1"/>
  <c r="O102" i="1"/>
  <c r="AA106" i="1"/>
  <c r="S106" i="1"/>
  <c r="AB106" i="1"/>
  <c r="AH106" i="1" s="1"/>
  <c r="Q106" i="1"/>
  <c r="Y106" i="1"/>
  <c r="O106" i="1"/>
  <c r="AA113" i="1"/>
  <c r="S113" i="1"/>
  <c r="S115" i="1" s="1"/>
  <c r="Y113" i="1"/>
  <c r="Q113" i="1"/>
  <c r="U113" i="1"/>
  <c r="W113" i="1"/>
  <c r="O113" i="1"/>
  <c r="U78" i="1"/>
  <c r="U79" i="1" s="1"/>
  <c r="U81" i="1"/>
  <c r="U83" i="1" s="1"/>
  <c r="U84" i="1"/>
  <c r="S90" i="1"/>
  <c r="AA90" i="1"/>
  <c r="AA103" i="1"/>
  <c r="AG103" i="1" s="1"/>
  <c r="AA110" i="1"/>
  <c r="S110" i="1"/>
  <c r="S111" i="1" s="1"/>
  <c r="Y110" i="1"/>
  <c r="Q110" i="1"/>
  <c r="U110" i="1"/>
  <c r="AD110" i="1"/>
  <c r="AB110" i="1" s="1"/>
  <c r="AH110" i="1" s="1"/>
  <c r="M115" i="1"/>
  <c r="Y112" i="1"/>
  <c r="Q112" i="1"/>
  <c r="AD112" i="1"/>
  <c r="AD115" i="1" s="1"/>
  <c r="W112" i="1"/>
  <c r="O112" i="1"/>
  <c r="AA112" i="1"/>
  <c r="AQ128" i="1"/>
  <c r="U90" i="1"/>
  <c r="Y109" i="1"/>
  <c r="Q109" i="1"/>
  <c r="AD109" i="1"/>
  <c r="W109" i="1"/>
  <c r="O109" i="1"/>
  <c r="M111" i="1"/>
  <c r="AA109" i="1"/>
  <c r="D128" i="1"/>
  <c r="AI128" i="1"/>
  <c r="AJ128" i="1" s="1"/>
  <c r="M127" i="1"/>
  <c r="AA125" i="1"/>
  <c r="S125" i="1"/>
  <c r="Y125" i="1"/>
  <c r="Q125" i="1"/>
  <c r="AD125" i="1"/>
  <c r="AD127" i="1" s="1"/>
  <c r="W125" i="1"/>
  <c r="O125" i="1"/>
  <c r="U125" i="1"/>
  <c r="F128" i="1"/>
  <c r="U94" i="1"/>
  <c r="U97" i="1"/>
  <c r="U100" i="1"/>
  <c r="AL107" i="1"/>
  <c r="K128" i="1"/>
  <c r="AA122" i="1"/>
  <c r="AA123" i="1" s="1"/>
  <c r="AG123" i="1" s="1"/>
  <c r="S122" i="1"/>
  <c r="Y122" i="1"/>
  <c r="Q122" i="1"/>
  <c r="AD122" i="1"/>
  <c r="AD123" i="1" s="1"/>
  <c r="W122" i="1"/>
  <c r="O122" i="1"/>
  <c r="M123" i="1"/>
  <c r="AN128" i="1"/>
  <c r="U108" i="1"/>
  <c r="AB108" i="1"/>
  <c r="AH108" i="1" s="1"/>
  <c r="AE111" i="1"/>
  <c r="Q116" i="1"/>
  <c r="Y116" i="1"/>
  <c r="Y119" i="1" s="1"/>
  <c r="U118" i="1"/>
  <c r="AB118" i="1"/>
  <c r="AH118" i="1" s="1"/>
  <c r="M119" i="1"/>
  <c r="AC119" i="1"/>
  <c r="AK119" i="1"/>
  <c r="U121" i="1"/>
  <c r="AB121" i="1"/>
  <c r="AH121" i="1" s="1"/>
  <c r="U124" i="1"/>
  <c r="AB124" i="1"/>
  <c r="AH124" i="1" s="1"/>
  <c r="Q126" i="1"/>
  <c r="Q127" i="1" s="1"/>
  <c r="Y126" i="1"/>
  <c r="AE127" i="1"/>
  <c r="O108" i="1"/>
  <c r="W108" i="1"/>
  <c r="U114" i="1"/>
  <c r="S116" i="1"/>
  <c r="AA116" i="1"/>
  <c r="AA119" i="1" s="1"/>
  <c r="AG119" i="1" s="1"/>
  <c r="U117" i="1"/>
  <c r="O118" i="1"/>
  <c r="O119" i="1" s="1"/>
  <c r="W118" i="1"/>
  <c r="W119" i="1" s="1"/>
  <c r="U120" i="1"/>
  <c r="O121" i="1"/>
  <c r="W121" i="1"/>
  <c r="O124" i="1"/>
  <c r="W124" i="1"/>
  <c r="S126" i="1"/>
  <c r="AA126" i="1"/>
  <c r="U116" i="1"/>
  <c r="AE119" i="1"/>
  <c r="U126" i="1"/>
  <c r="O47" i="8" l="1"/>
  <c r="W39" i="8"/>
  <c r="AE128" i="10"/>
  <c r="Y47" i="10"/>
  <c r="AA79" i="10"/>
  <c r="AG79" i="10" s="1"/>
  <c r="Y67" i="15"/>
  <c r="U91" i="11"/>
  <c r="S95" i="11"/>
  <c r="W103" i="11"/>
  <c r="AB27" i="6"/>
  <c r="AH27" i="6" s="1"/>
  <c r="T27" i="6"/>
  <c r="Y103" i="11"/>
  <c r="AD103" i="11"/>
  <c r="W111" i="11"/>
  <c r="S111" i="11"/>
  <c r="Y63" i="11"/>
  <c r="U123" i="11"/>
  <c r="Q43" i="11"/>
  <c r="AA19" i="11"/>
  <c r="AG19" i="11" s="1"/>
  <c r="O7" i="11"/>
  <c r="Y119" i="12"/>
  <c r="Y103" i="12"/>
  <c r="S71" i="12"/>
  <c r="AD67" i="12"/>
  <c r="S63" i="12"/>
  <c r="W91" i="3"/>
  <c r="S31" i="8"/>
  <c r="U51" i="7"/>
  <c r="R51" i="7"/>
  <c r="N51" i="7"/>
  <c r="X107" i="5"/>
  <c r="Z107" i="5"/>
  <c r="T107" i="5"/>
  <c r="P107" i="5"/>
  <c r="N107" i="5"/>
  <c r="S59" i="8"/>
  <c r="U47" i="8"/>
  <c r="W31" i="8"/>
  <c r="U19" i="8"/>
  <c r="AA119" i="10"/>
  <c r="AG119" i="10" s="1"/>
  <c r="AD107" i="10"/>
  <c r="V79" i="10"/>
  <c r="W59" i="10"/>
  <c r="AD47" i="10"/>
  <c r="AA119" i="15"/>
  <c r="AG119" i="15" s="1"/>
  <c r="AH103" i="15"/>
  <c r="W55" i="15"/>
  <c r="Y47" i="15"/>
  <c r="U23" i="15"/>
  <c r="AD59" i="15"/>
  <c r="W7" i="15"/>
  <c r="AD127" i="11"/>
  <c r="S59" i="11"/>
  <c r="S19" i="11"/>
  <c r="U11" i="11"/>
  <c r="S91" i="12"/>
  <c r="O71" i="12"/>
  <c r="AD83" i="12"/>
  <c r="AA43" i="12"/>
  <c r="AG43" i="12" s="1"/>
  <c r="U27" i="12"/>
  <c r="AA7" i="12"/>
  <c r="AG7" i="12" s="1"/>
  <c r="AH31" i="12"/>
  <c r="W43" i="14"/>
  <c r="V43" i="14" s="1"/>
  <c r="R15" i="12"/>
  <c r="Z15" i="12"/>
  <c r="AB79" i="6"/>
  <c r="AH79" i="6" s="1"/>
  <c r="P79" i="6"/>
  <c r="X79" i="6"/>
  <c r="AB79" i="7"/>
  <c r="AH79" i="7" s="1"/>
  <c r="R79" i="7"/>
  <c r="AD39" i="5"/>
  <c r="AJ128" i="6"/>
  <c r="AF128" i="7"/>
  <c r="AE128" i="7" s="1"/>
  <c r="W7" i="1"/>
  <c r="W47" i="3"/>
  <c r="O71" i="14"/>
  <c r="AA59" i="14"/>
  <c r="AG59" i="14" s="1"/>
  <c r="U115" i="5"/>
  <c r="U75" i="5"/>
  <c r="U55" i="5"/>
  <c r="AA47" i="5"/>
  <c r="AG47" i="5" s="1"/>
  <c r="AA27" i="5"/>
  <c r="AG27" i="5" s="1"/>
  <c r="AE128" i="6"/>
  <c r="Y123" i="6"/>
  <c r="AD91" i="6"/>
  <c r="U39" i="6"/>
  <c r="Y63" i="6"/>
  <c r="AA35" i="6"/>
  <c r="AG35" i="6" s="1"/>
  <c r="S99" i="7"/>
  <c r="U23" i="7"/>
  <c r="S83" i="7"/>
  <c r="S31" i="7"/>
  <c r="AA31" i="7"/>
  <c r="AG31" i="7" s="1"/>
  <c r="W83" i="8"/>
  <c r="S23" i="8"/>
  <c r="S119" i="10"/>
  <c r="W123" i="10"/>
  <c r="O127" i="10"/>
  <c r="AD91" i="10"/>
  <c r="AA87" i="10"/>
  <c r="AG87" i="10" s="1"/>
  <c r="AA111" i="10"/>
  <c r="AG111" i="10" s="1"/>
  <c r="P79" i="10"/>
  <c r="W47" i="10"/>
  <c r="AD51" i="10"/>
  <c r="Q35" i="10"/>
  <c r="S23" i="10"/>
  <c r="U59" i="15"/>
  <c r="O79" i="15"/>
  <c r="AJ128" i="15"/>
  <c r="U19" i="15"/>
  <c r="S27" i="15"/>
  <c r="W23" i="15"/>
  <c r="W87" i="15"/>
  <c r="O67" i="15"/>
  <c r="AA71" i="15"/>
  <c r="AG71" i="15" s="1"/>
  <c r="AD119" i="11"/>
  <c r="O59" i="11"/>
  <c r="Y51" i="11"/>
  <c r="AD23" i="11"/>
  <c r="O31" i="11"/>
  <c r="AL128" i="12"/>
  <c r="AK128" i="12" s="1"/>
  <c r="U59" i="12"/>
  <c r="AA15" i="1"/>
  <c r="AG15" i="1" s="1"/>
  <c r="AB116" i="1"/>
  <c r="AH116" i="1" s="1"/>
  <c r="AA107" i="13"/>
  <c r="AG107" i="13" s="1"/>
  <c r="V75" i="15"/>
  <c r="Z75" i="15"/>
  <c r="N75" i="15"/>
  <c r="AD107" i="15"/>
  <c r="T63" i="6"/>
  <c r="P63" i="6"/>
  <c r="Z63" i="6"/>
  <c r="Q75" i="6"/>
  <c r="Z99" i="6"/>
  <c r="R99" i="6"/>
  <c r="N87" i="14"/>
  <c r="P87" i="14"/>
  <c r="X87" i="14"/>
  <c r="R87" i="14"/>
  <c r="AA67" i="14"/>
  <c r="AG67" i="14" s="1"/>
  <c r="Y103" i="5"/>
  <c r="O47" i="5"/>
  <c r="U11" i="5"/>
  <c r="Y51" i="7"/>
  <c r="W79" i="7"/>
  <c r="U27" i="6"/>
  <c r="AB85" i="1"/>
  <c r="AH85" i="1" s="1"/>
  <c r="S103" i="1"/>
  <c r="S35" i="1"/>
  <c r="AA27" i="1"/>
  <c r="AG27" i="1" s="1"/>
  <c r="W83" i="3"/>
  <c r="V83" i="3" s="1"/>
  <c r="Q75" i="3"/>
  <c r="P75" i="3" s="1"/>
  <c r="AD55" i="3"/>
  <c r="S39" i="3"/>
  <c r="W107" i="14"/>
  <c r="Y63" i="14"/>
  <c r="Q103" i="14"/>
  <c r="S67" i="14"/>
  <c r="Y107" i="5"/>
  <c r="AA67" i="5"/>
  <c r="AG67" i="5" s="1"/>
  <c r="Y63" i="5"/>
  <c r="Q59" i="5"/>
  <c r="Y79" i="5"/>
  <c r="S7" i="5"/>
  <c r="Y23" i="5"/>
  <c r="O83" i="6"/>
  <c r="AD115" i="6"/>
  <c r="O103" i="6"/>
  <c r="U83" i="6"/>
  <c r="O91" i="6"/>
  <c r="W47" i="6"/>
  <c r="U47" i="6"/>
  <c r="S87" i="6"/>
  <c r="U67" i="6"/>
  <c r="W35" i="6"/>
  <c r="Y19" i="6"/>
  <c r="S107" i="7"/>
  <c r="W127" i="7"/>
  <c r="AA99" i="7"/>
  <c r="AG99" i="7" s="1"/>
  <c r="U47" i="7"/>
  <c r="S27" i="7"/>
  <c r="Y15" i="7"/>
  <c r="Q19" i="7"/>
  <c r="S95" i="7"/>
  <c r="Y95" i="7"/>
  <c r="O31" i="7"/>
  <c r="AA15" i="7"/>
  <c r="AG15" i="7" s="1"/>
  <c r="Y11" i="7"/>
  <c r="Y127" i="8"/>
  <c r="Q123" i="8"/>
  <c r="W123" i="8"/>
  <c r="O83" i="8"/>
  <c r="U99" i="8"/>
  <c r="Y91" i="8"/>
  <c r="U83" i="8"/>
  <c r="Q39" i="8"/>
  <c r="U31" i="8"/>
  <c r="Y23" i="8"/>
  <c r="S7" i="8"/>
  <c r="Q27" i="8"/>
  <c r="AD123" i="10"/>
  <c r="U99" i="10"/>
  <c r="W91" i="10"/>
  <c r="U95" i="10"/>
  <c r="Z79" i="10"/>
  <c r="T79" i="10"/>
  <c r="Q67" i="10"/>
  <c r="Y71" i="10"/>
  <c r="W51" i="10"/>
  <c r="AA51" i="10"/>
  <c r="AG51" i="10" s="1"/>
  <c r="Y111" i="15"/>
  <c r="O83" i="15"/>
  <c r="AA79" i="15"/>
  <c r="AG79" i="15" s="1"/>
  <c r="Q107" i="15"/>
  <c r="O87" i="15"/>
  <c r="AA67" i="15"/>
  <c r="AG67" i="15" s="1"/>
  <c r="AA43" i="15"/>
  <c r="AG43" i="15" s="1"/>
  <c r="Y31" i="15"/>
  <c r="Q19" i="15"/>
  <c r="W119" i="11"/>
  <c r="O91" i="11"/>
  <c r="U87" i="11"/>
  <c r="O79" i="11"/>
  <c r="AD15" i="11"/>
  <c r="Y15" i="12"/>
  <c r="O75" i="12"/>
  <c r="Q87" i="12"/>
  <c r="AF128" i="12"/>
  <c r="AE128" i="12" s="1"/>
  <c r="Q83" i="1"/>
  <c r="W95" i="3"/>
  <c r="V95" i="3" s="1"/>
  <c r="V63" i="15"/>
  <c r="N63" i="15"/>
  <c r="Z63" i="15"/>
  <c r="R103" i="15"/>
  <c r="N103" i="15"/>
  <c r="X43" i="10"/>
  <c r="T43" i="10"/>
  <c r="AB43" i="10"/>
  <c r="V91" i="15"/>
  <c r="Z91" i="15"/>
  <c r="N91" i="15"/>
  <c r="R67" i="7"/>
  <c r="N67" i="7"/>
  <c r="W87" i="7"/>
  <c r="AD111" i="3"/>
  <c r="Y35" i="6"/>
  <c r="S23" i="1"/>
  <c r="R23" i="1" s="1"/>
  <c r="O59" i="5"/>
  <c r="Q67" i="6"/>
  <c r="Y123" i="8"/>
  <c r="Y75" i="1"/>
  <c r="AD111" i="1"/>
  <c r="O99" i="1"/>
  <c r="AB25" i="1"/>
  <c r="AH25" i="1" s="1"/>
  <c r="O115" i="13"/>
  <c r="N115" i="13" s="1"/>
  <c r="U119" i="13"/>
  <c r="U123" i="13"/>
  <c r="W39" i="13"/>
  <c r="AD55" i="13"/>
  <c r="W19" i="3"/>
  <c r="V19" i="3" s="1"/>
  <c r="AB46" i="3"/>
  <c r="AH46" i="3" s="1"/>
  <c r="AA27" i="3"/>
  <c r="AG27" i="3" s="1"/>
  <c r="AA123" i="14"/>
  <c r="AG123" i="14" s="1"/>
  <c r="O119" i="14"/>
  <c r="AA99" i="14"/>
  <c r="AG99" i="14" s="1"/>
  <c r="AD75" i="14"/>
  <c r="U111" i="5"/>
  <c r="O67" i="5"/>
  <c r="AA51" i="5"/>
  <c r="AG51" i="5" s="1"/>
  <c r="O39" i="5"/>
  <c r="Y11" i="5"/>
  <c r="W15" i="5"/>
  <c r="W123" i="6"/>
  <c r="AA87" i="6"/>
  <c r="AG87" i="6" s="1"/>
  <c r="O47" i="6"/>
  <c r="Y95" i="6"/>
  <c r="Q83" i="6"/>
  <c r="U19" i="6"/>
  <c r="Q19" i="6"/>
  <c r="AA43" i="7"/>
  <c r="AG43" i="7" s="1"/>
  <c r="Q79" i="7"/>
  <c r="AH59" i="7"/>
  <c r="AD31" i="7"/>
  <c r="Y71" i="7"/>
  <c r="Y23" i="7"/>
  <c r="S111" i="8"/>
  <c r="AD123" i="8"/>
  <c r="U79" i="8"/>
  <c r="AD91" i="8"/>
  <c r="Y71" i="8"/>
  <c r="O63" i="8"/>
  <c r="Q23" i="8"/>
  <c r="U15" i="8"/>
  <c r="AD111" i="10"/>
  <c r="AH95" i="10"/>
  <c r="Q83" i="10"/>
  <c r="X79" i="10"/>
  <c r="Y63" i="10"/>
  <c r="W63" i="10"/>
  <c r="Y15" i="10"/>
  <c r="AA11" i="10"/>
  <c r="AG11" i="10" s="1"/>
  <c r="U119" i="15"/>
  <c r="AH75" i="15"/>
  <c r="S79" i="15"/>
  <c r="S128" i="15" s="1"/>
  <c r="R128" i="15" s="1"/>
  <c r="Y107" i="15"/>
  <c r="M128" i="15"/>
  <c r="W67" i="15"/>
  <c r="S51" i="15"/>
  <c r="O35" i="15"/>
  <c r="O119" i="11"/>
  <c r="AL128" i="11"/>
  <c r="AK128" i="11" s="1"/>
  <c r="AA63" i="11"/>
  <c r="AG63" i="11" s="1"/>
  <c r="Q31" i="11"/>
  <c r="U83" i="11"/>
  <c r="S119" i="12"/>
  <c r="S43" i="12"/>
  <c r="AA15" i="12"/>
  <c r="AG15" i="12" s="1"/>
  <c r="U11" i="12"/>
  <c r="AA55" i="12"/>
  <c r="AG55" i="12" s="1"/>
  <c r="Q51" i="12"/>
  <c r="W43" i="12"/>
  <c r="Q95" i="3"/>
  <c r="P95" i="3" s="1"/>
  <c r="R103" i="3"/>
  <c r="V107" i="11"/>
  <c r="Z107" i="11"/>
  <c r="N107" i="11"/>
  <c r="Q47" i="7"/>
  <c r="O71" i="6"/>
  <c r="R111" i="14"/>
  <c r="N111" i="14"/>
  <c r="U59" i="14"/>
  <c r="W31" i="6"/>
  <c r="O123" i="7"/>
  <c r="U111" i="1"/>
  <c r="Q115" i="1"/>
  <c r="Q43" i="1"/>
  <c r="P43" i="1" s="1"/>
  <c r="O39" i="13"/>
  <c r="AB108" i="3"/>
  <c r="AH108" i="3" s="1"/>
  <c r="AD59" i="3"/>
  <c r="AH87" i="14"/>
  <c r="U75" i="14"/>
  <c r="AD119" i="5"/>
  <c r="W107" i="5"/>
  <c r="Y115" i="5"/>
  <c r="Y35" i="5"/>
  <c r="AA39" i="5"/>
  <c r="AG39" i="5" s="1"/>
  <c r="Q31" i="5"/>
  <c r="U43" i="5"/>
  <c r="W55" i="5"/>
  <c r="S23" i="5"/>
  <c r="AD15" i="5"/>
  <c r="S123" i="6"/>
  <c r="U111" i="6"/>
  <c r="AA55" i="6"/>
  <c r="AG55" i="6" s="1"/>
  <c r="Y83" i="6"/>
  <c r="U23" i="6"/>
  <c r="U107" i="7"/>
  <c r="AL128" i="7"/>
  <c r="AK128" i="7" s="1"/>
  <c r="AJ128" i="7"/>
  <c r="U7" i="7"/>
  <c r="S79" i="7"/>
  <c r="AD7" i="7"/>
  <c r="Y87" i="8"/>
  <c r="U63" i="8"/>
  <c r="Q63" i="8"/>
  <c r="Q47" i="8"/>
  <c r="AD19" i="8"/>
  <c r="AA127" i="10"/>
  <c r="AG127" i="10" s="1"/>
  <c r="U127" i="10"/>
  <c r="Q111" i="10"/>
  <c r="Q75" i="10"/>
  <c r="U91" i="10"/>
  <c r="AD75" i="10"/>
  <c r="AH43" i="10"/>
  <c r="AB79" i="10"/>
  <c r="AH79" i="10" s="1"/>
  <c r="AD31" i="10"/>
  <c r="AA35" i="10"/>
  <c r="AG35" i="10" s="1"/>
  <c r="AA31" i="10"/>
  <c r="AG31" i="10" s="1"/>
  <c r="Y7" i="10"/>
  <c r="Y127" i="15"/>
  <c r="AA123" i="15"/>
  <c r="AG123" i="15" s="1"/>
  <c r="Q87" i="15"/>
  <c r="U27" i="15"/>
  <c r="Y23" i="15"/>
  <c r="S43" i="15"/>
  <c r="O39" i="15"/>
  <c r="S19" i="15"/>
  <c r="S59" i="15"/>
  <c r="U115" i="11"/>
  <c r="W39" i="11"/>
  <c r="O39" i="11"/>
  <c r="AA23" i="11"/>
  <c r="AG23" i="11" s="1"/>
  <c r="Q15" i="11"/>
  <c r="AJ128" i="12"/>
  <c r="Q83" i="12"/>
  <c r="U75" i="12"/>
  <c r="AD75" i="12"/>
  <c r="O51" i="12"/>
  <c r="AD7" i="12"/>
  <c r="W19" i="12"/>
  <c r="S31" i="12"/>
  <c r="AA67" i="1"/>
  <c r="AG67" i="1" s="1"/>
  <c r="U67" i="7"/>
  <c r="AA27" i="6"/>
  <c r="AG27" i="6" s="1"/>
  <c r="AB73" i="3"/>
  <c r="AH73" i="3" s="1"/>
  <c r="W127" i="6"/>
  <c r="AD83" i="7"/>
  <c r="U91" i="14"/>
  <c r="Q95" i="1"/>
  <c r="AB18" i="13"/>
  <c r="AH18" i="13" s="1"/>
  <c r="U83" i="3"/>
  <c r="U47" i="3"/>
  <c r="Y27" i="3"/>
  <c r="U115" i="14"/>
  <c r="Y99" i="14"/>
  <c r="O95" i="14"/>
  <c r="AJ128" i="5"/>
  <c r="U15" i="5"/>
  <c r="W75" i="5"/>
  <c r="S39" i="5"/>
  <c r="AD7" i="5"/>
  <c r="U119" i="6"/>
  <c r="Q99" i="6"/>
  <c r="AA43" i="6"/>
  <c r="AG43" i="6" s="1"/>
  <c r="S15" i="6"/>
  <c r="AD123" i="7"/>
  <c r="U79" i="7"/>
  <c r="U35" i="7"/>
  <c r="O59" i="7"/>
  <c r="O23" i="7"/>
  <c r="S15" i="7"/>
  <c r="AF128" i="8"/>
  <c r="AE128" i="8" s="1"/>
  <c r="Q55" i="8"/>
  <c r="W47" i="8"/>
  <c r="AD39" i="8"/>
  <c r="S127" i="10"/>
  <c r="AJ128" i="10"/>
  <c r="Y111" i="10"/>
  <c r="Q51" i="10"/>
  <c r="W31" i="10"/>
  <c r="AA95" i="10"/>
  <c r="AG95" i="10" s="1"/>
  <c r="Q7" i="10"/>
  <c r="Q115" i="15"/>
  <c r="W39" i="15"/>
  <c r="S15" i="15"/>
  <c r="U103" i="11"/>
  <c r="AA119" i="11"/>
  <c r="AG119" i="11" s="1"/>
  <c r="AA79" i="11"/>
  <c r="AG79" i="11" s="1"/>
  <c r="S35" i="11"/>
  <c r="AD55" i="11"/>
  <c r="Y31" i="11"/>
  <c r="Q7" i="12"/>
  <c r="S87" i="12"/>
  <c r="AD19" i="12"/>
  <c r="AA79" i="12"/>
  <c r="AG79" i="12" s="1"/>
  <c r="S63" i="13"/>
  <c r="R63" i="13" s="1"/>
  <c r="V47" i="12"/>
  <c r="Z47" i="12"/>
  <c r="N47" i="12"/>
  <c r="O95" i="8"/>
  <c r="V47" i="15"/>
  <c r="Z47" i="15"/>
  <c r="N47" i="15"/>
  <c r="R63" i="5"/>
  <c r="N63" i="5"/>
  <c r="P51" i="14"/>
  <c r="N51" i="14"/>
  <c r="S51" i="14"/>
  <c r="R51" i="14" s="1"/>
  <c r="Y51" i="14"/>
  <c r="X51" i="14" s="1"/>
  <c r="W51" i="14"/>
  <c r="V51" i="14" s="1"/>
  <c r="Z51" i="14"/>
  <c r="AH48" i="14"/>
  <c r="AB51" i="14"/>
  <c r="AD51" i="14"/>
  <c r="AD47" i="14"/>
  <c r="Q47" i="14"/>
  <c r="S47" i="14"/>
  <c r="Y47" i="14"/>
  <c r="X47" i="14" s="1"/>
  <c r="AB44" i="14"/>
  <c r="AH44" i="14" s="1"/>
  <c r="Y43" i="14"/>
  <c r="S43" i="14"/>
  <c r="R43" i="14" s="1"/>
  <c r="Q43" i="14"/>
  <c r="P43" i="14" s="1"/>
  <c r="Y39" i="14"/>
  <c r="X39" i="14" s="1"/>
  <c r="Q39" i="14"/>
  <c r="AB36" i="14"/>
  <c r="AH36" i="14" s="1"/>
  <c r="Y35" i="14"/>
  <c r="S35" i="14"/>
  <c r="R35" i="14" s="1"/>
  <c r="AB30" i="14"/>
  <c r="AH30" i="14" s="1"/>
  <c r="W31" i="14"/>
  <c r="S31" i="14"/>
  <c r="Y31" i="14"/>
  <c r="Q27" i="14"/>
  <c r="AA27" i="14"/>
  <c r="AG27" i="14" s="1"/>
  <c r="W27" i="14"/>
  <c r="AD27" i="14"/>
  <c r="W23" i="14"/>
  <c r="V23" i="14" s="1"/>
  <c r="AL128" i="14"/>
  <c r="AK128" i="14" s="1"/>
  <c r="Q23" i="14"/>
  <c r="U23" i="14"/>
  <c r="T23" i="14" s="1"/>
  <c r="AB20" i="14"/>
  <c r="AH20" i="14" s="1"/>
  <c r="P19" i="14"/>
  <c r="T19" i="14"/>
  <c r="M128" i="14"/>
  <c r="L128" i="14" s="1"/>
  <c r="O19" i="14"/>
  <c r="N19" i="14" s="1"/>
  <c r="S19" i="14"/>
  <c r="R19" i="14" s="1"/>
  <c r="Y19" i="14"/>
  <c r="X19" i="14" s="1"/>
  <c r="AB16" i="14"/>
  <c r="AA19" i="14"/>
  <c r="U15" i="14"/>
  <c r="O15" i="14"/>
  <c r="AB13" i="14"/>
  <c r="AH13" i="14" s="1"/>
  <c r="AA15" i="14"/>
  <c r="AG15" i="14" s="1"/>
  <c r="Q15" i="14"/>
  <c r="W15" i="14"/>
  <c r="V15" i="14" s="1"/>
  <c r="AB10" i="14"/>
  <c r="AH10" i="14" s="1"/>
  <c r="Q11" i="14"/>
  <c r="S11" i="14"/>
  <c r="R11" i="14" s="1"/>
  <c r="AH9" i="14"/>
  <c r="AB11" i="14"/>
  <c r="AH11" i="14" s="1"/>
  <c r="AA11" i="14"/>
  <c r="P11" i="14"/>
  <c r="S7" i="14"/>
  <c r="AF128" i="14"/>
  <c r="AE128" i="14" s="1"/>
  <c r="AJ128" i="14"/>
  <c r="AD127" i="3"/>
  <c r="Q127" i="3"/>
  <c r="P127" i="3" s="1"/>
  <c r="AD123" i="3"/>
  <c r="U123" i="3"/>
  <c r="T123" i="3" s="1"/>
  <c r="O123" i="3"/>
  <c r="AB121" i="3"/>
  <c r="AH121" i="3" s="1"/>
  <c r="Q123" i="3"/>
  <c r="AA119" i="3"/>
  <c r="AG119" i="3" s="1"/>
  <c r="O119" i="3"/>
  <c r="N119" i="3" s="1"/>
  <c r="Z119" i="3"/>
  <c r="AB119" i="3"/>
  <c r="AH119" i="3" s="1"/>
  <c r="U115" i="3"/>
  <c r="T115" i="3" s="1"/>
  <c r="Y115" i="3"/>
  <c r="AB113" i="3"/>
  <c r="AH113" i="3" s="1"/>
  <c r="W115" i="3"/>
  <c r="W111" i="3"/>
  <c r="U111" i="3"/>
  <c r="S111" i="3"/>
  <c r="Q111" i="3"/>
  <c r="P111" i="3" s="1"/>
  <c r="T107" i="3"/>
  <c r="V107" i="3"/>
  <c r="O107" i="3"/>
  <c r="N107" i="3" s="1"/>
  <c r="AB107" i="3"/>
  <c r="AH107" i="3" s="1"/>
  <c r="Y107" i="3"/>
  <c r="X107" i="3" s="1"/>
  <c r="AA107" i="3"/>
  <c r="AG107" i="3" s="1"/>
  <c r="W103" i="3"/>
  <c r="V103" i="3" s="1"/>
  <c r="AB102" i="3"/>
  <c r="AH102" i="3" s="1"/>
  <c r="O103" i="3"/>
  <c r="N103" i="3" s="1"/>
  <c r="AH100" i="3"/>
  <c r="Z103" i="3"/>
  <c r="X103" i="3"/>
  <c r="P103" i="3"/>
  <c r="AA99" i="3"/>
  <c r="AG99" i="3" s="1"/>
  <c r="Q99" i="3"/>
  <c r="P99" i="3" s="1"/>
  <c r="AD99" i="3"/>
  <c r="U99" i="3"/>
  <c r="T99" i="3" s="1"/>
  <c r="W99" i="3"/>
  <c r="V99" i="3" s="1"/>
  <c r="S95" i="3"/>
  <c r="R95" i="3" s="1"/>
  <c r="Y95" i="3"/>
  <c r="X95" i="3" s="1"/>
  <c r="O95" i="3"/>
  <c r="N95" i="3" s="1"/>
  <c r="AD95" i="3"/>
  <c r="AB95" i="3"/>
  <c r="AH95" i="3" s="1"/>
  <c r="Z95" i="3"/>
  <c r="Q91" i="3"/>
  <c r="P91" i="3" s="1"/>
  <c r="AA91" i="3"/>
  <c r="AG91" i="3" s="1"/>
  <c r="AD91" i="3"/>
  <c r="AA87" i="3"/>
  <c r="AG87" i="3" s="1"/>
  <c r="S87" i="3"/>
  <c r="AD87" i="3"/>
  <c r="W87" i="3"/>
  <c r="V87" i="3" s="1"/>
  <c r="Y87" i="3"/>
  <c r="X87" i="3" s="1"/>
  <c r="Q87" i="3"/>
  <c r="P87" i="3" s="1"/>
  <c r="O87" i="3"/>
  <c r="N87" i="3" s="1"/>
  <c r="AB84" i="3"/>
  <c r="AH84" i="3" s="1"/>
  <c r="Y83" i="3"/>
  <c r="AB81" i="3"/>
  <c r="AH81" i="3" s="1"/>
  <c r="X83" i="3"/>
  <c r="O83" i="3"/>
  <c r="R83" i="3"/>
  <c r="Z83" i="3"/>
  <c r="T83" i="3"/>
  <c r="N83" i="3"/>
  <c r="S75" i="3"/>
  <c r="AA75" i="3"/>
  <c r="AG75" i="3" s="1"/>
  <c r="X75" i="3"/>
  <c r="N75" i="3"/>
  <c r="R75" i="3"/>
  <c r="V75" i="3"/>
  <c r="AH72" i="3"/>
  <c r="AB75" i="3"/>
  <c r="AH75" i="3" s="1"/>
  <c r="Z75" i="3"/>
  <c r="AB70" i="3"/>
  <c r="AH70" i="3" s="1"/>
  <c r="W71" i="3"/>
  <c r="AA67" i="3"/>
  <c r="AG67" i="3" s="1"/>
  <c r="AD67" i="3"/>
  <c r="O67" i="3"/>
  <c r="N67" i="3" s="1"/>
  <c r="U67" i="3"/>
  <c r="T67" i="3" s="1"/>
  <c r="AB64" i="3"/>
  <c r="AH64" i="3" s="1"/>
  <c r="S63" i="3"/>
  <c r="AD63" i="3"/>
  <c r="W63" i="3"/>
  <c r="Y63" i="3"/>
  <c r="X63" i="3" s="1"/>
  <c r="AB60" i="3"/>
  <c r="AH60" i="3" s="1"/>
  <c r="S59" i="3"/>
  <c r="R59" i="3" s="1"/>
  <c r="O59" i="3"/>
  <c r="N59" i="3" s="1"/>
  <c r="Y59" i="3"/>
  <c r="X59" i="3" s="1"/>
  <c r="AB56" i="3"/>
  <c r="Z59" i="3"/>
  <c r="U55" i="3"/>
  <c r="AB53" i="3"/>
  <c r="AH53" i="3" s="1"/>
  <c r="AA55" i="3"/>
  <c r="AG55" i="3" s="1"/>
  <c r="W55" i="3"/>
  <c r="V55" i="3" s="1"/>
  <c r="O51" i="3"/>
  <c r="AB50" i="3"/>
  <c r="AH50" i="3" s="1"/>
  <c r="W51" i="3"/>
  <c r="V51" i="3" s="1"/>
  <c r="Q51" i="3"/>
  <c r="P51" i="3" s="1"/>
  <c r="AA47" i="3"/>
  <c r="AG47" i="3" s="1"/>
  <c r="O47" i="3"/>
  <c r="S47" i="3"/>
  <c r="R47" i="3" s="1"/>
  <c r="Q43" i="3"/>
  <c r="U43" i="3"/>
  <c r="T43" i="3" s="1"/>
  <c r="AA43" i="3"/>
  <c r="AG43" i="3" s="1"/>
  <c r="Y43" i="3"/>
  <c r="X43" i="3" s="1"/>
  <c r="AD39" i="3"/>
  <c r="O35" i="3"/>
  <c r="N35" i="3" s="1"/>
  <c r="S35" i="3"/>
  <c r="R35" i="3" s="1"/>
  <c r="AH32" i="3"/>
  <c r="AB35" i="3"/>
  <c r="AH35" i="3" s="1"/>
  <c r="Q35" i="3"/>
  <c r="P35" i="3" s="1"/>
  <c r="AD35" i="3"/>
  <c r="O31" i="3"/>
  <c r="AD31" i="3"/>
  <c r="U31" i="3"/>
  <c r="AB29" i="3"/>
  <c r="AH29" i="3" s="1"/>
  <c r="W27" i="3"/>
  <c r="V27" i="3" s="1"/>
  <c r="AL128" i="3"/>
  <c r="AK128" i="3" s="1"/>
  <c r="U27" i="3"/>
  <c r="T27" i="3" s="1"/>
  <c r="AD27" i="3"/>
  <c r="AD23" i="3"/>
  <c r="AB20" i="3"/>
  <c r="AH20" i="3" s="1"/>
  <c r="AF128" i="3"/>
  <c r="AE128" i="3" s="1"/>
  <c r="O19" i="3"/>
  <c r="N19" i="3" s="1"/>
  <c r="AD19" i="3"/>
  <c r="AB16" i="3"/>
  <c r="Z19" i="3"/>
  <c r="U15" i="3"/>
  <c r="W15" i="3"/>
  <c r="AD15" i="3"/>
  <c r="O15" i="3"/>
  <c r="S15" i="3"/>
  <c r="R15" i="3" s="1"/>
  <c r="Q15" i="3"/>
  <c r="P15" i="3" s="1"/>
  <c r="AB13" i="3"/>
  <c r="AH13" i="3" s="1"/>
  <c r="Y15" i="3"/>
  <c r="X15" i="3" s="1"/>
  <c r="Q11" i="3"/>
  <c r="U11" i="3"/>
  <c r="AA11" i="3"/>
  <c r="AG11" i="3" s="1"/>
  <c r="Y11" i="3"/>
  <c r="X11" i="3" s="1"/>
  <c r="Y7" i="3"/>
  <c r="AJ128" i="3"/>
  <c r="O7" i="3"/>
  <c r="AD7" i="3"/>
  <c r="S7" i="3"/>
  <c r="R7" i="3" s="1"/>
  <c r="AB4" i="3"/>
  <c r="AH4" i="3" s="1"/>
  <c r="U115" i="13"/>
  <c r="AB114" i="13"/>
  <c r="AH114" i="13" s="1"/>
  <c r="Q115" i="13"/>
  <c r="W115" i="13"/>
  <c r="V115" i="13" s="1"/>
  <c r="AA115" i="13"/>
  <c r="AG115" i="13" s="1"/>
  <c r="S111" i="13"/>
  <c r="AB108" i="13"/>
  <c r="AH108" i="13" s="1"/>
  <c r="U107" i="13"/>
  <c r="T107" i="13" s="1"/>
  <c r="W107" i="13"/>
  <c r="Z107" i="13"/>
  <c r="Y107" i="13"/>
  <c r="X107" i="13" s="1"/>
  <c r="AB107" i="13"/>
  <c r="AH107" i="13" s="1"/>
  <c r="N107" i="13"/>
  <c r="V107" i="13"/>
  <c r="AD107" i="13"/>
  <c r="R107" i="13"/>
  <c r="AB102" i="13"/>
  <c r="AH102" i="13" s="1"/>
  <c r="S103" i="13"/>
  <c r="R103" i="13" s="1"/>
  <c r="O103" i="13"/>
  <c r="N103" i="13" s="1"/>
  <c r="U103" i="13"/>
  <c r="Q103" i="13"/>
  <c r="P103" i="13" s="1"/>
  <c r="Y103" i="13"/>
  <c r="AB98" i="13"/>
  <c r="AH98" i="13" s="1"/>
  <c r="O99" i="13"/>
  <c r="W99" i="13"/>
  <c r="V99" i="13" s="1"/>
  <c r="AD91" i="13"/>
  <c r="Q91" i="13"/>
  <c r="P91" i="13" s="1"/>
  <c r="S91" i="13"/>
  <c r="U91" i="13"/>
  <c r="T91" i="13" s="1"/>
  <c r="U83" i="13"/>
  <c r="W83" i="13"/>
  <c r="AA83" i="13"/>
  <c r="AG83" i="13" s="1"/>
  <c r="S83" i="13"/>
  <c r="Y83" i="13"/>
  <c r="O83" i="13"/>
  <c r="N83" i="13" s="1"/>
  <c r="AD83" i="13"/>
  <c r="AB78" i="13"/>
  <c r="AH78" i="13" s="1"/>
  <c r="Y79" i="13"/>
  <c r="W75" i="13"/>
  <c r="AB74" i="13"/>
  <c r="AH74" i="13" s="1"/>
  <c r="U75" i="13"/>
  <c r="S75" i="13"/>
  <c r="O75" i="13"/>
  <c r="N75" i="13" s="1"/>
  <c r="Q71" i="13"/>
  <c r="AB68" i="13"/>
  <c r="AH68" i="13" s="1"/>
  <c r="AA67" i="13"/>
  <c r="AG67" i="13" s="1"/>
  <c r="W67" i="13"/>
  <c r="S67" i="13"/>
  <c r="Q63" i="13"/>
  <c r="AB62" i="13"/>
  <c r="AH62" i="13" s="1"/>
  <c r="W63" i="13"/>
  <c r="V63" i="13" s="1"/>
  <c r="O63" i="13"/>
  <c r="N63" i="13" s="1"/>
  <c r="U63" i="13"/>
  <c r="T63" i="13" s="1"/>
  <c r="Y63" i="13"/>
  <c r="X63" i="13" s="1"/>
  <c r="Z63" i="13"/>
  <c r="P63" i="13"/>
  <c r="AD59" i="13"/>
  <c r="Y59" i="13"/>
  <c r="X59" i="13" s="1"/>
  <c r="W59" i="13"/>
  <c r="O55" i="13"/>
  <c r="W55" i="13"/>
  <c r="AA55" i="13"/>
  <c r="AG55" i="13" s="1"/>
  <c r="Q55" i="13"/>
  <c r="P55" i="13" s="1"/>
  <c r="Y55" i="13"/>
  <c r="X55" i="13" s="1"/>
  <c r="AB52" i="13"/>
  <c r="AH52" i="13" s="1"/>
  <c r="W51" i="13"/>
  <c r="Y51" i="13"/>
  <c r="U51" i="13"/>
  <c r="AB49" i="13"/>
  <c r="AH49" i="13" s="1"/>
  <c r="O51" i="13"/>
  <c r="N51" i="13" s="1"/>
  <c r="U47" i="13"/>
  <c r="AD47" i="13"/>
  <c r="W47" i="13"/>
  <c r="V47" i="13" s="1"/>
  <c r="Y47" i="13"/>
  <c r="X47" i="13" s="1"/>
  <c r="S47" i="13"/>
  <c r="O47" i="13"/>
  <c r="N47" i="13" s="1"/>
  <c r="AB44" i="13"/>
  <c r="AH44" i="13" s="1"/>
  <c r="AD43" i="13"/>
  <c r="S43" i="13"/>
  <c r="R43" i="13" s="1"/>
  <c r="Q43" i="13"/>
  <c r="P43" i="13" s="1"/>
  <c r="X43" i="13"/>
  <c r="AB41" i="13"/>
  <c r="AH41" i="13" s="1"/>
  <c r="Z43" i="13"/>
  <c r="O43" i="13"/>
  <c r="N43" i="13" s="1"/>
  <c r="U43" i="13"/>
  <c r="T43" i="13" s="1"/>
  <c r="Q39" i="13"/>
  <c r="S39" i="13"/>
  <c r="Y39" i="13"/>
  <c r="X39" i="13" s="1"/>
  <c r="U35" i="13"/>
  <c r="T35" i="13" s="1"/>
  <c r="W35" i="13"/>
  <c r="AA35" i="13"/>
  <c r="AG35" i="13" s="1"/>
  <c r="Q35" i="13"/>
  <c r="AB32" i="13"/>
  <c r="AH32" i="13" s="1"/>
  <c r="Y31" i="13"/>
  <c r="AD31" i="13"/>
  <c r="O31" i="13"/>
  <c r="N31" i="13" s="1"/>
  <c r="W31" i="13"/>
  <c r="V31" i="13" s="1"/>
  <c r="S27" i="13"/>
  <c r="AA27" i="13"/>
  <c r="AG27" i="13" s="1"/>
  <c r="W27" i="13"/>
  <c r="V27" i="13" s="1"/>
  <c r="Y23" i="13"/>
  <c r="X23" i="13" s="1"/>
  <c r="S23" i="13"/>
  <c r="R23" i="13" s="1"/>
  <c r="Z23" i="13"/>
  <c r="U23" i="13"/>
  <c r="T23" i="13" s="1"/>
  <c r="W23" i="13"/>
  <c r="V23" i="13" s="1"/>
  <c r="AD23" i="13"/>
  <c r="AB23" i="13"/>
  <c r="AH23" i="13" s="1"/>
  <c r="W19" i="13"/>
  <c r="Y19" i="13"/>
  <c r="X19" i="13" s="1"/>
  <c r="S19" i="13"/>
  <c r="R19" i="13" s="1"/>
  <c r="Q15" i="13"/>
  <c r="AA11" i="13"/>
  <c r="AG11" i="13" s="1"/>
  <c r="W11" i="13"/>
  <c r="V11" i="13" s="1"/>
  <c r="Y11" i="13"/>
  <c r="S11" i="13"/>
  <c r="Q11" i="13"/>
  <c r="AL128" i="13"/>
  <c r="AK128" i="13" s="1"/>
  <c r="AF128" i="13"/>
  <c r="AE128" i="13" s="1"/>
  <c r="AD7" i="13"/>
  <c r="AA7" i="13"/>
  <c r="AG7" i="13" s="1"/>
  <c r="Y7" i="13"/>
  <c r="X7" i="13" s="1"/>
  <c r="Q7" i="13"/>
  <c r="P7" i="13" s="1"/>
  <c r="AB5" i="13"/>
  <c r="AH5" i="13" s="1"/>
  <c r="AJ128" i="13"/>
  <c r="S7" i="13"/>
  <c r="R7" i="13" s="1"/>
  <c r="AA127" i="1"/>
  <c r="O127" i="1"/>
  <c r="N127" i="1" s="1"/>
  <c r="S127" i="1"/>
  <c r="R127" i="1" s="1"/>
  <c r="U127" i="1"/>
  <c r="T127" i="1" s="1"/>
  <c r="AB125" i="1"/>
  <c r="AH125" i="1" s="1"/>
  <c r="Y127" i="1"/>
  <c r="X127" i="1" s="1"/>
  <c r="AB122" i="1"/>
  <c r="AH122" i="1" s="1"/>
  <c r="O123" i="1"/>
  <c r="S123" i="1"/>
  <c r="Y123" i="1"/>
  <c r="X123" i="1" s="1"/>
  <c r="U123" i="1"/>
  <c r="T123" i="1" s="1"/>
  <c r="W123" i="1"/>
  <c r="V123" i="1" s="1"/>
  <c r="Q123" i="1"/>
  <c r="S119" i="1"/>
  <c r="Q119" i="1"/>
  <c r="U119" i="1"/>
  <c r="T119" i="1" s="1"/>
  <c r="U115" i="1"/>
  <c r="O115" i="1"/>
  <c r="N115" i="1" s="1"/>
  <c r="Y115" i="1"/>
  <c r="X115" i="1" s="1"/>
  <c r="AB112" i="1"/>
  <c r="AH112" i="1" s="1"/>
  <c r="Q111" i="1"/>
  <c r="P111" i="1" s="1"/>
  <c r="AB109" i="1"/>
  <c r="AH109" i="1" s="1"/>
  <c r="AA111" i="1"/>
  <c r="AG111" i="1" s="1"/>
  <c r="O111" i="1"/>
  <c r="N111" i="1" s="1"/>
  <c r="S107" i="1"/>
  <c r="AD107" i="1"/>
  <c r="Y107" i="1"/>
  <c r="X107" i="1" s="1"/>
  <c r="AD103" i="1"/>
  <c r="O103" i="1"/>
  <c r="AD99" i="1"/>
  <c r="S99" i="1"/>
  <c r="Q99" i="1"/>
  <c r="AB96" i="1"/>
  <c r="AH96" i="1" s="1"/>
  <c r="W95" i="1"/>
  <c r="V95" i="1" s="1"/>
  <c r="AD95" i="1"/>
  <c r="Y95" i="1"/>
  <c r="X95" i="1" s="1"/>
  <c r="W91" i="1"/>
  <c r="U87" i="1"/>
  <c r="Y87" i="1"/>
  <c r="W87" i="1"/>
  <c r="V87" i="1" s="1"/>
  <c r="R83" i="1"/>
  <c r="AB82" i="1"/>
  <c r="AH82" i="1" s="1"/>
  <c r="AH81" i="1"/>
  <c r="AA83" i="1"/>
  <c r="AG83" i="1" s="1"/>
  <c r="T83" i="1"/>
  <c r="P83" i="1"/>
  <c r="Q79" i="1"/>
  <c r="AD79" i="1"/>
  <c r="Y79" i="1"/>
  <c r="AB76" i="1"/>
  <c r="AH76" i="1" s="1"/>
  <c r="O75" i="1"/>
  <c r="N75" i="1" s="1"/>
  <c r="AD75" i="1"/>
  <c r="S75" i="1"/>
  <c r="Q75" i="1"/>
  <c r="P75" i="1" s="1"/>
  <c r="AB72" i="1"/>
  <c r="AH72" i="1" s="1"/>
  <c r="Y71" i="1"/>
  <c r="X71" i="1" s="1"/>
  <c r="AB69" i="1"/>
  <c r="AH69" i="1" s="1"/>
  <c r="Q71" i="1"/>
  <c r="O71" i="1"/>
  <c r="N71" i="1" s="1"/>
  <c r="S71" i="1"/>
  <c r="R71" i="1" s="1"/>
  <c r="O67" i="1"/>
  <c r="N67" i="1" s="1"/>
  <c r="AD67" i="1"/>
  <c r="W63" i="1"/>
  <c r="AB60" i="1"/>
  <c r="AH60" i="1" s="1"/>
  <c r="AD59" i="1"/>
  <c r="Y59" i="1"/>
  <c r="X59" i="1" s="1"/>
  <c r="W59" i="1"/>
  <c r="V59" i="1" s="1"/>
  <c r="U59" i="1"/>
  <c r="T59" i="1" s="1"/>
  <c r="S59" i="1"/>
  <c r="O59" i="1"/>
  <c r="N59" i="1" s="1"/>
  <c r="O55" i="1"/>
  <c r="Q55" i="1"/>
  <c r="P55" i="1" s="1"/>
  <c r="V51" i="1"/>
  <c r="AD51" i="1"/>
  <c r="Y51" i="1"/>
  <c r="X51" i="1" s="1"/>
  <c r="S51" i="1"/>
  <c r="R51" i="1" s="1"/>
  <c r="O51" i="1"/>
  <c r="N51" i="1" s="1"/>
  <c r="U51" i="1"/>
  <c r="T51" i="1" s="1"/>
  <c r="AA51" i="1"/>
  <c r="AB48" i="1"/>
  <c r="Q47" i="1"/>
  <c r="Y47" i="1"/>
  <c r="X47" i="1" s="1"/>
  <c r="AA47" i="1"/>
  <c r="AG47" i="1" s="1"/>
  <c r="AB44" i="1"/>
  <c r="AH44" i="1" s="1"/>
  <c r="AB41" i="1"/>
  <c r="AH41" i="1" s="1"/>
  <c r="S43" i="1"/>
  <c r="R43" i="1" s="1"/>
  <c r="AA43" i="1"/>
  <c r="AG43" i="1" s="1"/>
  <c r="AA39" i="1"/>
  <c r="AG39" i="1" s="1"/>
  <c r="AB38" i="1"/>
  <c r="AH38" i="1" s="1"/>
  <c r="Q35" i="1"/>
  <c r="P35" i="1" s="1"/>
  <c r="Y35" i="1"/>
  <c r="X35" i="1" s="1"/>
  <c r="AA35" i="1"/>
  <c r="AG35" i="1" s="1"/>
  <c r="O35" i="1"/>
  <c r="N35" i="1" s="1"/>
  <c r="AD31" i="1"/>
  <c r="Q31" i="1"/>
  <c r="AB28" i="1"/>
  <c r="AH28" i="1" s="1"/>
  <c r="W27" i="1"/>
  <c r="V27" i="1" s="1"/>
  <c r="Q27" i="1"/>
  <c r="O27" i="1"/>
  <c r="N27" i="1" s="1"/>
  <c r="O23" i="1"/>
  <c r="AB20" i="1"/>
  <c r="AH20" i="1" s="1"/>
  <c r="S19" i="1"/>
  <c r="R19" i="1" s="1"/>
  <c r="Y19" i="1"/>
  <c r="X19" i="1" s="1"/>
  <c r="W19" i="1"/>
  <c r="V19" i="1" s="1"/>
  <c r="Q19" i="1"/>
  <c r="P19" i="1" s="1"/>
  <c r="Z19" i="1"/>
  <c r="AB19" i="1"/>
  <c r="AH19" i="1" s="1"/>
  <c r="AB14" i="1"/>
  <c r="AH14" i="1" s="1"/>
  <c r="AL128" i="1"/>
  <c r="AK128" i="1" s="1"/>
  <c r="AF128" i="1"/>
  <c r="AE128" i="1" s="1"/>
  <c r="R15" i="1"/>
  <c r="AH12" i="1"/>
  <c r="AB15" i="1"/>
  <c r="AH15" i="1" s="1"/>
  <c r="N15" i="1"/>
  <c r="Z15" i="1"/>
  <c r="W15" i="1"/>
  <c r="V15" i="1" s="1"/>
  <c r="X15" i="1"/>
  <c r="S11" i="1"/>
  <c r="R11" i="1" s="1"/>
  <c r="AH9" i="1"/>
  <c r="AB11" i="1"/>
  <c r="AH11" i="1" s="1"/>
  <c r="Q11" i="1"/>
  <c r="P11" i="1" s="1"/>
  <c r="O11" i="1"/>
  <c r="N11" i="1" s="1"/>
  <c r="AD11" i="1"/>
  <c r="Z11" i="1"/>
  <c r="AD7" i="1"/>
  <c r="Q7" i="1"/>
  <c r="AA7" i="1"/>
  <c r="AG7" i="1" s="1"/>
  <c r="U7" i="1"/>
  <c r="T7" i="1" s="1"/>
  <c r="O7" i="1"/>
  <c r="N7" i="1" s="1"/>
  <c r="AG127" i="12"/>
  <c r="Z19" i="12"/>
  <c r="V19" i="12"/>
  <c r="R19" i="12"/>
  <c r="N19" i="12"/>
  <c r="AB19" i="12"/>
  <c r="AH19" i="12" s="1"/>
  <c r="X19" i="12"/>
  <c r="T19" i="12"/>
  <c r="P19" i="12"/>
  <c r="AB127" i="12"/>
  <c r="AH127" i="12" s="1"/>
  <c r="X127" i="12"/>
  <c r="T127" i="12"/>
  <c r="P127" i="12"/>
  <c r="R127" i="12"/>
  <c r="V127" i="12"/>
  <c r="N127" i="12"/>
  <c r="Z127" i="12"/>
  <c r="M128" i="12"/>
  <c r="T123" i="12"/>
  <c r="N123" i="12"/>
  <c r="AB123" i="12"/>
  <c r="AH123" i="12" s="1"/>
  <c r="Z123" i="12"/>
  <c r="R123" i="12"/>
  <c r="X123" i="12"/>
  <c r="V123" i="12"/>
  <c r="P123" i="12"/>
  <c r="X103" i="12"/>
  <c r="N103" i="12"/>
  <c r="AB103" i="12"/>
  <c r="AH103" i="12" s="1"/>
  <c r="R103" i="12"/>
  <c r="T103" i="12"/>
  <c r="P103" i="12"/>
  <c r="V103" i="12"/>
  <c r="Z103" i="12"/>
  <c r="Z119" i="12"/>
  <c r="V119" i="12"/>
  <c r="R119" i="12"/>
  <c r="N119" i="12"/>
  <c r="X119" i="12"/>
  <c r="P119" i="12"/>
  <c r="AB119" i="12"/>
  <c r="AH119" i="12" s="1"/>
  <c r="T119" i="12"/>
  <c r="O111" i="12"/>
  <c r="Z99" i="12"/>
  <c r="V99" i="12"/>
  <c r="R99" i="12"/>
  <c r="N99" i="12"/>
  <c r="AB99" i="12"/>
  <c r="AH99" i="12" s="1"/>
  <c r="T99" i="12"/>
  <c r="P99" i="12"/>
  <c r="X99" i="12"/>
  <c r="Q115" i="12"/>
  <c r="AB95" i="12"/>
  <c r="AH95" i="12" s="1"/>
  <c r="X95" i="12"/>
  <c r="T95" i="12"/>
  <c r="P95" i="12"/>
  <c r="V95" i="12"/>
  <c r="N95" i="12"/>
  <c r="Z95" i="12"/>
  <c r="R95" i="12"/>
  <c r="AD91" i="12"/>
  <c r="AB59" i="12"/>
  <c r="AH59" i="12" s="1"/>
  <c r="X59" i="12"/>
  <c r="T59" i="12"/>
  <c r="P59" i="12"/>
  <c r="N59" i="12"/>
  <c r="R59" i="12"/>
  <c r="Z59" i="12"/>
  <c r="V59" i="12"/>
  <c r="S67" i="12"/>
  <c r="S83" i="12"/>
  <c r="U63" i="12"/>
  <c r="Z63" i="12"/>
  <c r="T63" i="12"/>
  <c r="X63" i="12"/>
  <c r="N63" i="12"/>
  <c r="AB63" i="12"/>
  <c r="AH63" i="12" s="1"/>
  <c r="R63" i="12"/>
  <c r="P63" i="12"/>
  <c r="V63" i="12"/>
  <c r="W47" i="12"/>
  <c r="Y87" i="12"/>
  <c r="Y51" i="12"/>
  <c r="U31" i="12"/>
  <c r="U15" i="12"/>
  <c r="S19" i="12"/>
  <c r="U35" i="12"/>
  <c r="X35" i="12"/>
  <c r="N35" i="12"/>
  <c r="AB35" i="12"/>
  <c r="AH35" i="12" s="1"/>
  <c r="R35" i="12"/>
  <c r="V35" i="12"/>
  <c r="P35" i="12"/>
  <c r="Z35" i="12"/>
  <c r="T35" i="12"/>
  <c r="Z7" i="12"/>
  <c r="V7" i="12"/>
  <c r="R7" i="12"/>
  <c r="N7" i="12"/>
  <c r="T7" i="12"/>
  <c r="P7" i="12"/>
  <c r="AB7" i="12"/>
  <c r="AH7" i="12" s="1"/>
  <c r="X7" i="12"/>
  <c r="O127" i="12"/>
  <c r="Q111" i="12"/>
  <c r="Q128" i="12" s="1"/>
  <c r="O107" i="12"/>
  <c r="Z107" i="12"/>
  <c r="V107" i="12"/>
  <c r="R107" i="12"/>
  <c r="N107" i="12"/>
  <c r="X107" i="12"/>
  <c r="AB107" i="12"/>
  <c r="AH107" i="12" s="1"/>
  <c r="T107" i="12"/>
  <c r="P107" i="12"/>
  <c r="S99" i="12"/>
  <c r="U71" i="12"/>
  <c r="U115" i="12"/>
  <c r="Y115" i="12"/>
  <c r="Q95" i="12"/>
  <c r="O95" i="12"/>
  <c r="Q91" i="12"/>
  <c r="AA59" i="12"/>
  <c r="AG59" i="12" s="1"/>
  <c r="Z67" i="12"/>
  <c r="V67" i="12"/>
  <c r="R67" i="12"/>
  <c r="N67" i="12"/>
  <c r="T67" i="12"/>
  <c r="X67" i="12"/>
  <c r="P67" i="12"/>
  <c r="AB67" i="12"/>
  <c r="AH67" i="12" s="1"/>
  <c r="AA67" i="12"/>
  <c r="AG67" i="12" s="1"/>
  <c r="U55" i="12"/>
  <c r="Z39" i="12"/>
  <c r="V39" i="12"/>
  <c r="R39" i="12"/>
  <c r="N39" i="12"/>
  <c r="X39" i="12"/>
  <c r="AB39" i="12"/>
  <c r="AH39" i="12" s="1"/>
  <c r="P39" i="12"/>
  <c r="T39" i="12"/>
  <c r="Z83" i="12"/>
  <c r="V83" i="12"/>
  <c r="R83" i="12"/>
  <c r="N83" i="12"/>
  <c r="AB83" i="12"/>
  <c r="AH83" i="12" s="1"/>
  <c r="T83" i="12"/>
  <c r="P83" i="12"/>
  <c r="X83" i="12"/>
  <c r="AA83" i="12"/>
  <c r="AG83" i="12" s="1"/>
  <c r="AA75" i="12"/>
  <c r="AG75" i="12" s="1"/>
  <c r="AD63" i="12"/>
  <c r="Y39" i="12"/>
  <c r="W15" i="12"/>
  <c r="AB87" i="12"/>
  <c r="AH87" i="12" s="1"/>
  <c r="X87" i="12"/>
  <c r="T87" i="12"/>
  <c r="P87" i="12"/>
  <c r="V87" i="12"/>
  <c r="N87" i="12"/>
  <c r="R87" i="12"/>
  <c r="Z87" i="12"/>
  <c r="Z55" i="12"/>
  <c r="V55" i="12"/>
  <c r="R55" i="12"/>
  <c r="N55" i="12"/>
  <c r="X55" i="12"/>
  <c r="P55" i="12"/>
  <c r="AB55" i="12"/>
  <c r="AH55" i="12" s="1"/>
  <c r="T55" i="12"/>
  <c r="AB51" i="12"/>
  <c r="AH51" i="12" s="1"/>
  <c r="X51" i="12"/>
  <c r="T51" i="12"/>
  <c r="P51" i="12"/>
  <c r="V51" i="12"/>
  <c r="N51" i="12"/>
  <c r="R51" i="12"/>
  <c r="Z51" i="12"/>
  <c r="AA19" i="12"/>
  <c r="AG19" i="12" s="1"/>
  <c r="S35" i="12"/>
  <c r="AB111" i="12"/>
  <c r="AH111" i="12" s="1"/>
  <c r="X111" i="12"/>
  <c r="T111" i="12"/>
  <c r="P111" i="12"/>
  <c r="R111" i="12"/>
  <c r="Z111" i="12"/>
  <c r="N111" i="12"/>
  <c r="V111" i="12"/>
  <c r="W39" i="12"/>
  <c r="Z23" i="12"/>
  <c r="V23" i="12"/>
  <c r="R23" i="12"/>
  <c r="N23" i="12"/>
  <c r="P23" i="12"/>
  <c r="AB23" i="12"/>
  <c r="AH23" i="12" s="1"/>
  <c r="T23" i="12"/>
  <c r="X23" i="12"/>
  <c r="AB11" i="12"/>
  <c r="AH11" i="12" s="1"/>
  <c r="X11" i="12"/>
  <c r="T11" i="12"/>
  <c r="P11" i="12"/>
  <c r="Z11" i="12"/>
  <c r="V11" i="12"/>
  <c r="R11" i="12"/>
  <c r="N11" i="12"/>
  <c r="U123" i="12"/>
  <c r="AA111" i="12"/>
  <c r="AG111" i="12" s="1"/>
  <c r="Y107" i="12"/>
  <c r="AA99" i="12"/>
  <c r="AG99" i="12" s="1"/>
  <c r="U87" i="12"/>
  <c r="AA115" i="12"/>
  <c r="AG115" i="12" s="1"/>
  <c r="S115" i="12"/>
  <c r="X115" i="12"/>
  <c r="N115" i="12"/>
  <c r="Z115" i="12"/>
  <c r="R115" i="12"/>
  <c r="P115" i="12"/>
  <c r="AB115" i="12"/>
  <c r="AH115" i="12" s="1"/>
  <c r="T115" i="12"/>
  <c r="V115" i="12"/>
  <c r="AA95" i="12"/>
  <c r="AG95" i="12" s="1"/>
  <c r="Z71" i="12"/>
  <c r="P71" i="12"/>
  <c r="T71" i="12"/>
  <c r="N71" i="12"/>
  <c r="X71" i="12"/>
  <c r="V71" i="12"/>
  <c r="R71" i="12"/>
  <c r="AB71" i="12"/>
  <c r="AH71" i="12" s="1"/>
  <c r="U67" i="12"/>
  <c r="U83" i="12"/>
  <c r="O79" i="12"/>
  <c r="AB75" i="12"/>
  <c r="AH75" i="12" s="1"/>
  <c r="X75" i="12"/>
  <c r="T75" i="12"/>
  <c r="P75" i="12"/>
  <c r="N75" i="12"/>
  <c r="R75" i="12"/>
  <c r="V75" i="12"/>
  <c r="Z75" i="12"/>
  <c r="W75" i="12"/>
  <c r="Y47" i="12"/>
  <c r="T43" i="12"/>
  <c r="N43" i="12"/>
  <c r="X43" i="12"/>
  <c r="R43" i="12"/>
  <c r="AB43" i="12"/>
  <c r="AH43" i="12" s="1"/>
  <c r="V43" i="12"/>
  <c r="P43" i="12"/>
  <c r="Z43" i="12"/>
  <c r="Q43" i="12"/>
  <c r="O39" i="12"/>
  <c r="W31" i="12"/>
  <c r="U79" i="12"/>
  <c r="Z79" i="12"/>
  <c r="T79" i="12"/>
  <c r="X79" i="12"/>
  <c r="N79" i="12"/>
  <c r="V79" i="12"/>
  <c r="AB79" i="12"/>
  <c r="AH79" i="12" s="1"/>
  <c r="R79" i="12"/>
  <c r="P79" i="12"/>
  <c r="S55" i="12"/>
  <c r="W51" i="12"/>
  <c r="AH15" i="12"/>
  <c r="AB27" i="12"/>
  <c r="AH27" i="12" s="1"/>
  <c r="X27" i="12"/>
  <c r="T27" i="12"/>
  <c r="P27" i="12"/>
  <c r="Z27" i="12"/>
  <c r="V27" i="12"/>
  <c r="R27" i="12"/>
  <c r="N27" i="12"/>
  <c r="AA35" i="12"/>
  <c r="AG35" i="12" s="1"/>
  <c r="U67" i="11"/>
  <c r="Z43" i="11"/>
  <c r="V43" i="11"/>
  <c r="R43" i="11"/>
  <c r="N43" i="11"/>
  <c r="T43" i="11"/>
  <c r="P43" i="11"/>
  <c r="AB43" i="11"/>
  <c r="AH43" i="11" s="1"/>
  <c r="X43" i="11"/>
  <c r="Z11" i="11"/>
  <c r="V11" i="11"/>
  <c r="R11" i="11"/>
  <c r="N11" i="11"/>
  <c r="T11" i="11"/>
  <c r="X11" i="11"/>
  <c r="AB11" i="11"/>
  <c r="AH11" i="11" s="1"/>
  <c r="P11" i="11"/>
  <c r="S43" i="11"/>
  <c r="O11" i="11"/>
  <c r="Q83" i="11"/>
  <c r="AB119" i="11"/>
  <c r="AH119" i="11" s="1"/>
  <c r="X119" i="11"/>
  <c r="T119" i="11"/>
  <c r="P119" i="11"/>
  <c r="Z119" i="11"/>
  <c r="N119" i="11"/>
  <c r="V119" i="11"/>
  <c r="R119" i="11"/>
  <c r="U127" i="11"/>
  <c r="AD99" i="11"/>
  <c r="W127" i="11"/>
  <c r="AG127" i="11"/>
  <c r="AA87" i="11"/>
  <c r="AG87" i="11" s="1"/>
  <c r="AB79" i="11"/>
  <c r="AH79" i="11" s="1"/>
  <c r="X79" i="11"/>
  <c r="T79" i="11"/>
  <c r="P79" i="11"/>
  <c r="V79" i="11"/>
  <c r="R79" i="11"/>
  <c r="Z79" i="11"/>
  <c r="N79" i="11"/>
  <c r="W79" i="11"/>
  <c r="Y111" i="11"/>
  <c r="Z111" i="11"/>
  <c r="V111" i="11"/>
  <c r="R111" i="11"/>
  <c r="N111" i="11"/>
  <c r="T111" i="11"/>
  <c r="AB111" i="11"/>
  <c r="AH111" i="11" s="1"/>
  <c r="P111" i="11"/>
  <c r="X111" i="11"/>
  <c r="Z59" i="11"/>
  <c r="V59" i="11"/>
  <c r="R59" i="11"/>
  <c r="N59" i="11"/>
  <c r="T59" i="11"/>
  <c r="X59" i="11"/>
  <c r="AB59" i="11"/>
  <c r="AH59" i="11" s="1"/>
  <c r="P59" i="11"/>
  <c r="AA59" i="11"/>
  <c r="AG59" i="11" s="1"/>
  <c r="U27" i="11"/>
  <c r="AD7" i="11"/>
  <c r="AA123" i="11"/>
  <c r="AG123" i="11" s="1"/>
  <c r="Q123" i="11"/>
  <c r="Y67" i="11"/>
  <c r="AB63" i="11"/>
  <c r="AH63" i="11" s="1"/>
  <c r="X63" i="11"/>
  <c r="P63" i="11"/>
  <c r="Z63" i="11"/>
  <c r="T63" i="11"/>
  <c r="N63" i="11"/>
  <c r="R63" i="11"/>
  <c r="V63" i="11"/>
  <c r="AB35" i="11"/>
  <c r="AH35" i="11" s="1"/>
  <c r="X35" i="11"/>
  <c r="T35" i="11"/>
  <c r="P35" i="11"/>
  <c r="N35" i="11"/>
  <c r="Z35" i="11"/>
  <c r="R35" i="11"/>
  <c r="V35" i="11"/>
  <c r="S23" i="11"/>
  <c r="Q19" i="11"/>
  <c r="AA43" i="11"/>
  <c r="AG43" i="11" s="1"/>
  <c r="W23" i="11"/>
  <c r="S51" i="11"/>
  <c r="AD51" i="11"/>
  <c r="O27" i="11"/>
  <c r="O23" i="11"/>
  <c r="O19" i="11"/>
  <c r="S83" i="11"/>
  <c r="O83" i="11"/>
  <c r="Y83" i="11"/>
  <c r="Q23" i="11"/>
  <c r="S11" i="11"/>
  <c r="W7" i="11"/>
  <c r="Z99" i="11"/>
  <c r="V99" i="11"/>
  <c r="R99" i="11"/>
  <c r="N99" i="11"/>
  <c r="X99" i="11"/>
  <c r="AB99" i="11"/>
  <c r="AH99" i="11" s="1"/>
  <c r="T99" i="11"/>
  <c r="P99" i="11"/>
  <c r="S87" i="11"/>
  <c r="Z39" i="11"/>
  <c r="T39" i="11"/>
  <c r="V39" i="11"/>
  <c r="X39" i="11"/>
  <c r="N39" i="11"/>
  <c r="AB39" i="11"/>
  <c r="AH39" i="11" s="1"/>
  <c r="R39" i="11"/>
  <c r="P39" i="11"/>
  <c r="Q67" i="11"/>
  <c r="Y19" i="11"/>
  <c r="W107" i="11"/>
  <c r="Z115" i="11"/>
  <c r="P115" i="11"/>
  <c r="R115" i="11"/>
  <c r="X115" i="11"/>
  <c r="N115" i="11"/>
  <c r="AB115" i="11"/>
  <c r="AH115" i="11" s="1"/>
  <c r="V115" i="11"/>
  <c r="T115" i="11"/>
  <c r="U47" i="11"/>
  <c r="Y95" i="11"/>
  <c r="U71" i="11"/>
  <c r="Q103" i="11"/>
  <c r="AD79" i="11"/>
  <c r="O111" i="11"/>
  <c r="U111" i="11"/>
  <c r="Q71" i="11"/>
  <c r="AA71" i="11"/>
  <c r="AG71" i="11" s="1"/>
  <c r="AA67" i="11"/>
  <c r="AG67" i="11" s="1"/>
  <c r="Y59" i="11"/>
  <c r="U59" i="11"/>
  <c r="U43" i="11"/>
  <c r="AD39" i="11"/>
  <c r="U23" i="11"/>
  <c r="U7" i="11"/>
  <c r="O123" i="11"/>
  <c r="Y123" i="11"/>
  <c r="Y128" i="11" s="1"/>
  <c r="O67" i="11"/>
  <c r="S67" i="11"/>
  <c r="X67" i="11"/>
  <c r="N67" i="11"/>
  <c r="T67" i="11"/>
  <c r="Z67" i="11"/>
  <c r="R67" i="11"/>
  <c r="P67" i="11"/>
  <c r="V67" i="11"/>
  <c r="AB67" i="11"/>
  <c r="AH67" i="11" s="1"/>
  <c r="AA35" i="11"/>
  <c r="AG35" i="11" s="1"/>
  <c r="Z27" i="11"/>
  <c r="V27" i="11"/>
  <c r="R27" i="11"/>
  <c r="N27" i="11"/>
  <c r="T27" i="11"/>
  <c r="X27" i="11"/>
  <c r="AB27" i="11"/>
  <c r="AH27" i="11" s="1"/>
  <c r="P27" i="11"/>
  <c r="Q27" i="11"/>
  <c r="U55" i="11"/>
  <c r="Z55" i="11"/>
  <c r="T55" i="11"/>
  <c r="X55" i="11"/>
  <c r="N55" i="11"/>
  <c r="AB55" i="11"/>
  <c r="AH55" i="11" s="1"/>
  <c r="R55" i="11"/>
  <c r="P55" i="11"/>
  <c r="V55" i="11"/>
  <c r="S27" i="11"/>
  <c r="Q51" i="11"/>
  <c r="Y35" i="11"/>
  <c r="Z31" i="11"/>
  <c r="P31" i="11"/>
  <c r="T31" i="11"/>
  <c r="N31" i="11"/>
  <c r="AB31" i="11"/>
  <c r="AH31" i="11" s="1"/>
  <c r="X31" i="11"/>
  <c r="R31" i="11"/>
  <c r="V31" i="11"/>
  <c r="W19" i="11"/>
  <c r="AA83" i="11"/>
  <c r="AG83" i="11" s="1"/>
  <c r="W83" i="11"/>
  <c r="AB83" i="11"/>
  <c r="AH83" i="11" s="1"/>
  <c r="X83" i="11"/>
  <c r="T83" i="11"/>
  <c r="P83" i="11"/>
  <c r="R83" i="11"/>
  <c r="Z83" i="11"/>
  <c r="N83" i="11"/>
  <c r="V83" i="11"/>
  <c r="Y23" i="11"/>
  <c r="AA11" i="11"/>
  <c r="AG11" i="11" s="1"/>
  <c r="Q7" i="11"/>
  <c r="T103" i="11"/>
  <c r="N103" i="11"/>
  <c r="X103" i="11"/>
  <c r="R103" i="11"/>
  <c r="V103" i="11"/>
  <c r="AB103" i="11"/>
  <c r="AH103" i="11" s="1"/>
  <c r="Z103" i="11"/>
  <c r="P103" i="11"/>
  <c r="Q79" i="11"/>
  <c r="Z71" i="11"/>
  <c r="V71" i="11"/>
  <c r="R71" i="11"/>
  <c r="N71" i="11"/>
  <c r="X71" i="11"/>
  <c r="P71" i="11"/>
  <c r="AB71" i="11"/>
  <c r="AH71" i="11" s="1"/>
  <c r="T71" i="11"/>
  <c r="AD123" i="11"/>
  <c r="AB51" i="11"/>
  <c r="AH51" i="11" s="1"/>
  <c r="X51" i="11"/>
  <c r="T51" i="11"/>
  <c r="P51" i="11"/>
  <c r="N51" i="11"/>
  <c r="R51" i="11"/>
  <c r="Z51" i="11"/>
  <c r="V51" i="11"/>
  <c r="W35" i="11"/>
  <c r="Z15" i="11"/>
  <c r="P15" i="11"/>
  <c r="T15" i="11"/>
  <c r="N15" i="11"/>
  <c r="V15" i="11"/>
  <c r="X15" i="11"/>
  <c r="R15" i="11"/>
  <c r="AB15" i="11"/>
  <c r="AH15" i="11" s="1"/>
  <c r="Z7" i="11"/>
  <c r="T7" i="11"/>
  <c r="V7" i="11"/>
  <c r="X7" i="11"/>
  <c r="N7" i="11"/>
  <c r="P7" i="11"/>
  <c r="AB7" i="11"/>
  <c r="AH7" i="11" s="1"/>
  <c r="R7" i="11"/>
  <c r="AH107" i="11"/>
  <c r="O99" i="11"/>
  <c r="Y99" i="11"/>
  <c r="O127" i="11"/>
  <c r="Z127" i="11"/>
  <c r="V127" i="11"/>
  <c r="R127" i="11"/>
  <c r="N127" i="11"/>
  <c r="M128" i="11"/>
  <c r="X127" i="11"/>
  <c r="P127" i="11"/>
  <c r="T127" i="11"/>
  <c r="AB127" i="11"/>
  <c r="AH127" i="11" s="1"/>
  <c r="U63" i="11"/>
  <c r="AB95" i="11"/>
  <c r="AH95" i="11" s="1"/>
  <c r="X95" i="11"/>
  <c r="T95" i="11"/>
  <c r="P95" i="11"/>
  <c r="V95" i="11"/>
  <c r="N95" i="11"/>
  <c r="Z95" i="11"/>
  <c r="R95" i="11"/>
  <c r="U31" i="11"/>
  <c r="Z87" i="11"/>
  <c r="V87" i="11"/>
  <c r="R87" i="11"/>
  <c r="N87" i="11"/>
  <c r="X87" i="11"/>
  <c r="P87" i="11"/>
  <c r="AB87" i="11"/>
  <c r="AH87" i="11" s="1"/>
  <c r="T87" i="11"/>
  <c r="T75" i="11"/>
  <c r="N75" i="11"/>
  <c r="V75" i="11"/>
  <c r="P75" i="11"/>
  <c r="AB75" i="11"/>
  <c r="AH75" i="11" s="1"/>
  <c r="Z75" i="11"/>
  <c r="R75" i="11"/>
  <c r="X75" i="11"/>
  <c r="AD71" i="11"/>
  <c r="AD111" i="11"/>
  <c r="Q59" i="11"/>
  <c r="AD59" i="11"/>
  <c r="U39" i="11"/>
  <c r="Y39" i="11"/>
  <c r="S123" i="11"/>
  <c r="W123" i="11"/>
  <c r="AB123" i="11"/>
  <c r="AH123" i="11" s="1"/>
  <c r="X123" i="11"/>
  <c r="T123" i="11"/>
  <c r="P123" i="11"/>
  <c r="V123" i="11"/>
  <c r="N123" i="11"/>
  <c r="R123" i="11"/>
  <c r="Z123" i="11"/>
  <c r="AD67" i="11"/>
  <c r="Q63" i="11"/>
  <c r="AD63" i="11"/>
  <c r="Z47" i="11"/>
  <c r="P47" i="11"/>
  <c r="T47" i="11"/>
  <c r="N47" i="11"/>
  <c r="AB47" i="11"/>
  <c r="AH47" i="11" s="1"/>
  <c r="R47" i="11"/>
  <c r="X47" i="11"/>
  <c r="V47" i="11"/>
  <c r="AD47" i="11"/>
  <c r="Q35" i="11"/>
  <c r="AB19" i="11"/>
  <c r="AH19" i="11" s="1"/>
  <c r="X19" i="11"/>
  <c r="T19" i="11"/>
  <c r="P19" i="11"/>
  <c r="N19" i="11"/>
  <c r="R19" i="11"/>
  <c r="V19" i="11"/>
  <c r="Z19" i="11"/>
  <c r="AA55" i="11"/>
  <c r="AG55" i="11" s="1"/>
  <c r="AA27" i="11"/>
  <c r="AG27" i="11" s="1"/>
  <c r="AA51" i="11"/>
  <c r="AG51" i="11" s="1"/>
  <c r="O51" i="11"/>
  <c r="O43" i="11"/>
  <c r="O35" i="11"/>
  <c r="Y11" i="11"/>
  <c r="AA7" i="11"/>
  <c r="AG7" i="11" s="1"/>
  <c r="AD83" i="11"/>
  <c r="Z23" i="11"/>
  <c r="T23" i="11"/>
  <c r="V23" i="11"/>
  <c r="X23" i="11"/>
  <c r="N23" i="11"/>
  <c r="AB23" i="11"/>
  <c r="AH23" i="11" s="1"/>
  <c r="R23" i="11"/>
  <c r="P23" i="11"/>
  <c r="AG127" i="15"/>
  <c r="X128" i="15"/>
  <c r="L128" i="15"/>
  <c r="Z128" i="15"/>
  <c r="N128" i="15"/>
  <c r="W103" i="15"/>
  <c r="W75" i="15"/>
  <c r="T43" i="15"/>
  <c r="N43" i="15"/>
  <c r="X43" i="15"/>
  <c r="R43" i="15"/>
  <c r="AB43" i="15"/>
  <c r="AH43" i="15" s="1"/>
  <c r="Z43" i="15"/>
  <c r="P43" i="15"/>
  <c r="V43" i="15"/>
  <c r="U123" i="15"/>
  <c r="AF128" i="15"/>
  <c r="AE128" i="15" s="1"/>
  <c r="Z119" i="15"/>
  <c r="V119" i="15"/>
  <c r="R119" i="15"/>
  <c r="N119" i="15"/>
  <c r="AB119" i="15"/>
  <c r="AH119" i="15" s="1"/>
  <c r="T119" i="15"/>
  <c r="X119" i="15"/>
  <c r="P119" i="15"/>
  <c r="W91" i="15"/>
  <c r="Y83" i="15"/>
  <c r="X79" i="15"/>
  <c r="N79" i="15"/>
  <c r="AB79" i="15"/>
  <c r="AH79" i="15" s="1"/>
  <c r="R79" i="15"/>
  <c r="P79" i="15"/>
  <c r="Z79" i="15"/>
  <c r="T79" i="15"/>
  <c r="V79" i="15"/>
  <c r="U31" i="15"/>
  <c r="O107" i="15"/>
  <c r="X107" i="15"/>
  <c r="N107" i="15"/>
  <c r="AB107" i="15"/>
  <c r="AH107" i="15" s="1"/>
  <c r="R107" i="15"/>
  <c r="T107" i="15"/>
  <c r="P107" i="15"/>
  <c r="Z107" i="15"/>
  <c r="V107" i="15"/>
  <c r="Y63" i="15"/>
  <c r="AB23" i="15"/>
  <c r="AH23" i="15" s="1"/>
  <c r="X23" i="15"/>
  <c r="T23" i="15"/>
  <c r="P23" i="15"/>
  <c r="Z23" i="15"/>
  <c r="R23" i="15"/>
  <c r="V23" i="15"/>
  <c r="N23" i="15"/>
  <c r="Y11" i="15"/>
  <c r="Q39" i="15"/>
  <c r="T71" i="15"/>
  <c r="N71" i="15"/>
  <c r="X71" i="15"/>
  <c r="R71" i="15"/>
  <c r="AB71" i="15"/>
  <c r="AH71" i="15" s="1"/>
  <c r="Z71" i="15"/>
  <c r="P71" i="15"/>
  <c r="V71" i="15"/>
  <c r="AB35" i="15"/>
  <c r="AH35" i="15" s="1"/>
  <c r="X35" i="15"/>
  <c r="T35" i="15"/>
  <c r="P35" i="15"/>
  <c r="Z35" i="15"/>
  <c r="R35" i="15"/>
  <c r="V35" i="15"/>
  <c r="N35" i="15"/>
  <c r="AD35" i="15"/>
  <c r="AA15" i="15"/>
  <c r="AG15" i="15" s="1"/>
  <c r="Z83" i="15"/>
  <c r="V83" i="15"/>
  <c r="R83" i="15"/>
  <c r="N83" i="15"/>
  <c r="X83" i="15"/>
  <c r="AB83" i="15"/>
  <c r="AH83" i="15" s="1"/>
  <c r="T83" i="15"/>
  <c r="P83" i="15"/>
  <c r="X95" i="15"/>
  <c r="N95" i="15"/>
  <c r="AB95" i="15"/>
  <c r="AH95" i="15" s="1"/>
  <c r="R95" i="15"/>
  <c r="T95" i="15"/>
  <c r="P95" i="15"/>
  <c r="V95" i="15"/>
  <c r="Z95" i="15"/>
  <c r="AB19" i="15"/>
  <c r="AH19" i="15" s="1"/>
  <c r="X19" i="15"/>
  <c r="T19" i="15"/>
  <c r="P19" i="15"/>
  <c r="V19" i="15"/>
  <c r="N19" i="15"/>
  <c r="Z19" i="15"/>
  <c r="R19" i="15"/>
  <c r="O127" i="15"/>
  <c r="W111" i="15"/>
  <c r="Y103" i="15"/>
  <c r="O119" i="15"/>
  <c r="Y75" i="15"/>
  <c r="AA107" i="15"/>
  <c r="AG107" i="15" s="1"/>
  <c r="O95" i="15"/>
  <c r="W47" i="15"/>
  <c r="AA27" i="15"/>
  <c r="AG27" i="15" s="1"/>
  <c r="AD23" i="15"/>
  <c r="AD15" i="15"/>
  <c r="Z11" i="15"/>
  <c r="T11" i="15"/>
  <c r="X11" i="15"/>
  <c r="N11" i="15"/>
  <c r="AB11" i="15"/>
  <c r="AH11" i="15" s="1"/>
  <c r="R11" i="15"/>
  <c r="V11" i="15"/>
  <c r="P11" i="15"/>
  <c r="U67" i="15"/>
  <c r="O55" i="15"/>
  <c r="Z55" i="15"/>
  <c r="V55" i="15"/>
  <c r="R55" i="15"/>
  <c r="N55" i="15"/>
  <c r="X55" i="15"/>
  <c r="AB55" i="15"/>
  <c r="AH55" i="15" s="1"/>
  <c r="T55" i="15"/>
  <c r="P55" i="15"/>
  <c r="Q51" i="15"/>
  <c r="Y39" i="15"/>
  <c r="S11" i="15"/>
  <c r="Y19" i="15"/>
  <c r="Y15" i="15"/>
  <c r="Y71" i="15"/>
  <c r="U7" i="15"/>
  <c r="Z27" i="15"/>
  <c r="V27" i="15"/>
  <c r="R27" i="15"/>
  <c r="N27" i="15"/>
  <c r="AB27" i="15"/>
  <c r="AH27" i="15" s="1"/>
  <c r="T27" i="15"/>
  <c r="X27" i="15"/>
  <c r="P27" i="15"/>
  <c r="X51" i="15"/>
  <c r="N51" i="15"/>
  <c r="AB51" i="15"/>
  <c r="AH51" i="15" s="1"/>
  <c r="R51" i="15"/>
  <c r="T51" i="15"/>
  <c r="P51" i="15"/>
  <c r="Z51" i="15"/>
  <c r="V51" i="15"/>
  <c r="Z15" i="15"/>
  <c r="V15" i="15"/>
  <c r="R15" i="15"/>
  <c r="N15" i="15"/>
  <c r="AB15" i="15"/>
  <c r="AH15" i="15" s="1"/>
  <c r="T15" i="15"/>
  <c r="X15" i="15"/>
  <c r="P15" i="15"/>
  <c r="Z7" i="15"/>
  <c r="V7" i="15"/>
  <c r="R7" i="15"/>
  <c r="N7" i="15"/>
  <c r="AB7" i="15"/>
  <c r="AH7" i="15" s="1"/>
  <c r="X7" i="15"/>
  <c r="T7" i="15"/>
  <c r="P7" i="15"/>
  <c r="AB115" i="15"/>
  <c r="AH115" i="15" s="1"/>
  <c r="R115" i="15"/>
  <c r="T115" i="15"/>
  <c r="N115" i="15"/>
  <c r="Z115" i="15"/>
  <c r="X115" i="15"/>
  <c r="V115" i="15"/>
  <c r="P115" i="15"/>
  <c r="U71" i="15"/>
  <c r="AD119" i="15"/>
  <c r="AD128" i="15" s="1"/>
  <c r="X123" i="15"/>
  <c r="R123" i="15"/>
  <c r="V123" i="15"/>
  <c r="P123" i="15"/>
  <c r="T123" i="15"/>
  <c r="AB123" i="15"/>
  <c r="AH123" i="15" s="1"/>
  <c r="N123" i="15"/>
  <c r="Z123" i="15"/>
  <c r="U43" i="15"/>
  <c r="Q79" i="15"/>
  <c r="Q128" i="15" s="1"/>
  <c r="P128" i="15" s="1"/>
  <c r="U107" i="15"/>
  <c r="O99" i="15"/>
  <c r="X99" i="15"/>
  <c r="R99" i="15"/>
  <c r="N99" i="15"/>
  <c r="Z99" i="15"/>
  <c r="T99" i="15"/>
  <c r="V99" i="15"/>
  <c r="P99" i="15"/>
  <c r="AB99" i="15"/>
  <c r="AH99" i="15" s="1"/>
  <c r="AA95" i="15"/>
  <c r="AG95" i="15" s="1"/>
  <c r="Y95" i="15"/>
  <c r="T87" i="15"/>
  <c r="N87" i="15"/>
  <c r="X87" i="15"/>
  <c r="R87" i="15"/>
  <c r="AB87" i="15"/>
  <c r="AH87" i="15" s="1"/>
  <c r="Z87" i="15"/>
  <c r="P87" i="15"/>
  <c r="V87" i="15"/>
  <c r="W63" i="15"/>
  <c r="S31" i="15"/>
  <c r="Z31" i="15"/>
  <c r="V31" i="15"/>
  <c r="R31" i="15"/>
  <c r="N31" i="15"/>
  <c r="AB31" i="15"/>
  <c r="AH31" i="15" s="1"/>
  <c r="T31" i="15"/>
  <c r="X31" i="15"/>
  <c r="P31" i="15"/>
  <c r="Q23" i="15"/>
  <c r="U15" i="15"/>
  <c r="AD11" i="15"/>
  <c r="Y55" i="15"/>
  <c r="AA51" i="15"/>
  <c r="AG51" i="15" s="1"/>
  <c r="Y51" i="15"/>
  <c r="AB39" i="15"/>
  <c r="AH39" i="15" s="1"/>
  <c r="X39" i="15"/>
  <c r="T39" i="15"/>
  <c r="P39" i="15"/>
  <c r="V39" i="15"/>
  <c r="N39" i="15"/>
  <c r="Z39" i="15"/>
  <c r="R39" i="15"/>
  <c r="S67" i="15"/>
  <c r="X67" i="15"/>
  <c r="N67" i="15"/>
  <c r="AB67" i="15"/>
  <c r="AH67" i="15" s="1"/>
  <c r="R67" i="15"/>
  <c r="V67" i="15"/>
  <c r="T67" i="15"/>
  <c r="P67" i="15"/>
  <c r="Z67" i="15"/>
  <c r="T59" i="15"/>
  <c r="N59" i="15"/>
  <c r="X59" i="15"/>
  <c r="R59" i="15"/>
  <c r="V59" i="15"/>
  <c r="AB59" i="15"/>
  <c r="AH59" i="15" s="1"/>
  <c r="Z59" i="15"/>
  <c r="P59" i="15"/>
  <c r="O15" i="15"/>
  <c r="Q71" i="15"/>
  <c r="W15" i="15"/>
  <c r="AB123" i="10"/>
  <c r="AH123" i="10" s="1"/>
  <c r="X123" i="10"/>
  <c r="T123" i="10"/>
  <c r="P123" i="10"/>
  <c r="V123" i="10"/>
  <c r="N123" i="10"/>
  <c r="R123" i="10"/>
  <c r="Z123" i="10"/>
  <c r="Z127" i="10"/>
  <c r="V127" i="10"/>
  <c r="R127" i="10"/>
  <c r="N127" i="10"/>
  <c r="AB127" i="10"/>
  <c r="AH127" i="10" s="1"/>
  <c r="X127" i="10"/>
  <c r="T127" i="10"/>
  <c r="P127" i="10"/>
  <c r="M128" i="10"/>
  <c r="Z115" i="10"/>
  <c r="V115" i="10"/>
  <c r="R115" i="10"/>
  <c r="N115" i="10"/>
  <c r="X115" i="10"/>
  <c r="P115" i="10"/>
  <c r="AB115" i="10"/>
  <c r="AH115" i="10" s="1"/>
  <c r="T115" i="10"/>
  <c r="AB111" i="10"/>
  <c r="AH111" i="10" s="1"/>
  <c r="X111" i="10"/>
  <c r="T111" i="10"/>
  <c r="P111" i="10"/>
  <c r="Z111" i="10"/>
  <c r="R111" i="10"/>
  <c r="V111" i="10"/>
  <c r="N111" i="10"/>
  <c r="S107" i="10"/>
  <c r="U79" i="10"/>
  <c r="AB75" i="10"/>
  <c r="AH75" i="10" s="1"/>
  <c r="X75" i="10"/>
  <c r="T75" i="10"/>
  <c r="P75" i="10"/>
  <c r="Z75" i="10"/>
  <c r="V75" i="10"/>
  <c r="R75" i="10"/>
  <c r="N75" i="10"/>
  <c r="AA83" i="10"/>
  <c r="AG83" i="10" s="1"/>
  <c r="S103" i="10"/>
  <c r="AD103" i="10"/>
  <c r="AB51" i="10"/>
  <c r="AH51" i="10" s="1"/>
  <c r="X51" i="10"/>
  <c r="T51" i="10"/>
  <c r="P51" i="10"/>
  <c r="V51" i="10"/>
  <c r="R51" i="10"/>
  <c r="N51" i="10"/>
  <c r="Z51" i="10"/>
  <c r="U47" i="10"/>
  <c r="Z63" i="10"/>
  <c r="V63" i="10"/>
  <c r="R63" i="10"/>
  <c r="N63" i="10"/>
  <c r="AB63" i="10"/>
  <c r="AH63" i="10" s="1"/>
  <c r="X63" i="10"/>
  <c r="T63" i="10"/>
  <c r="P63" i="10"/>
  <c r="Q39" i="10"/>
  <c r="AA39" i="10"/>
  <c r="AG39" i="10" s="1"/>
  <c r="AB55" i="10"/>
  <c r="AH55" i="10" s="1"/>
  <c r="X55" i="10"/>
  <c r="T55" i="10"/>
  <c r="P55" i="10"/>
  <c r="Z55" i="10"/>
  <c r="V55" i="10"/>
  <c r="R55" i="10"/>
  <c r="N55" i="10"/>
  <c r="W55" i="10"/>
  <c r="AD27" i="10"/>
  <c r="U23" i="10"/>
  <c r="Q11" i="10"/>
  <c r="U7" i="10"/>
  <c r="AK128" i="10"/>
  <c r="S115" i="10"/>
  <c r="U107" i="10"/>
  <c r="AB99" i="10"/>
  <c r="AH99" i="10" s="1"/>
  <c r="X99" i="10"/>
  <c r="T99" i="10"/>
  <c r="P99" i="10"/>
  <c r="V99" i="10"/>
  <c r="R99" i="10"/>
  <c r="N99" i="10"/>
  <c r="Z99" i="10"/>
  <c r="Q99" i="10"/>
  <c r="AH107" i="10"/>
  <c r="Q95" i="10"/>
  <c r="W95" i="10"/>
  <c r="U75" i="10"/>
  <c r="AB91" i="10"/>
  <c r="AH91" i="10" s="1"/>
  <c r="X91" i="10"/>
  <c r="T91" i="10"/>
  <c r="P91" i="10"/>
  <c r="Z91" i="10"/>
  <c r="V91" i="10"/>
  <c r="R91" i="10"/>
  <c r="N91" i="10"/>
  <c r="U83" i="10"/>
  <c r="W71" i="10"/>
  <c r="U71" i="10"/>
  <c r="Q103" i="10"/>
  <c r="Z67" i="10"/>
  <c r="V67" i="10"/>
  <c r="R67" i="10"/>
  <c r="N67" i="10"/>
  <c r="AB67" i="10"/>
  <c r="AH67" i="10" s="1"/>
  <c r="X67" i="10"/>
  <c r="T67" i="10"/>
  <c r="P67" i="10"/>
  <c r="U59" i="10"/>
  <c r="U27" i="10"/>
  <c r="O39" i="10"/>
  <c r="Z23" i="10"/>
  <c r="V23" i="10"/>
  <c r="R23" i="10"/>
  <c r="N23" i="10"/>
  <c r="AB23" i="10"/>
  <c r="AH23" i="10" s="1"/>
  <c r="X23" i="10"/>
  <c r="T23" i="10"/>
  <c r="P23" i="10"/>
  <c r="U19" i="10"/>
  <c r="S55" i="10"/>
  <c r="AD55" i="10"/>
  <c r="W27" i="10"/>
  <c r="AA19" i="10"/>
  <c r="AG19" i="10" s="1"/>
  <c r="AB15" i="10"/>
  <c r="AH15" i="10" s="1"/>
  <c r="X15" i="10"/>
  <c r="T15" i="10"/>
  <c r="P15" i="10"/>
  <c r="Z15" i="10"/>
  <c r="V15" i="10"/>
  <c r="R15" i="10"/>
  <c r="N15" i="10"/>
  <c r="Z11" i="10"/>
  <c r="V11" i="10"/>
  <c r="R11" i="10"/>
  <c r="N11" i="10"/>
  <c r="AB11" i="10"/>
  <c r="AH11" i="10" s="1"/>
  <c r="X11" i="10"/>
  <c r="T11" i="10"/>
  <c r="P11" i="10"/>
  <c r="AD11" i="10"/>
  <c r="S11" i="10"/>
  <c r="AA115" i="10"/>
  <c r="AG115" i="10" s="1"/>
  <c r="O95" i="10"/>
  <c r="O128" i="10" s="1"/>
  <c r="Z83" i="10"/>
  <c r="V83" i="10"/>
  <c r="R83" i="10"/>
  <c r="N83" i="10"/>
  <c r="AB83" i="10"/>
  <c r="AH83" i="10" s="1"/>
  <c r="X83" i="10"/>
  <c r="T83" i="10"/>
  <c r="P83" i="10"/>
  <c r="O103" i="10"/>
  <c r="U63" i="10"/>
  <c r="AB39" i="10"/>
  <c r="AH39" i="10" s="1"/>
  <c r="X39" i="10"/>
  <c r="T39" i="10"/>
  <c r="P39" i="10"/>
  <c r="Z39" i="10"/>
  <c r="V39" i="10"/>
  <c r="R39" i="10"/>
  <c r="N39" i="10"/>
  <c r="W39" i="10"/>
  <c r="Z27" i="10"/>
  <c r="V27" i="10"/>
  <c r="T27" i="10"/>
  <c r="N27" i="10"/>
  <c r="AB27" i="10"/>
  <c r="AH27" i="10" s="1"/>
  <c r="R27" i="10"/>
  <c r="X27" i="10"/>
  <c r="P27" i="10"/>
  <c r="O27" i="10"/>
  <c r="S19" i="10"/>
  <c r="Y11" i="10"/>
  <c r="AH19" i="10"/>
  <c r="Y128" i="10"/>
  <c r="Z87" i="10"/>
  <c r="V87" i="10"/>
  <c r="R87" i="10"/>
  <c r="N87" i="10"/>
  <c r="T87" i="10"/>
  <c r="P87" i="10"/>
  <c r="AB87" i="10"/>
  <c r="AH87" i="10" s="1"/>
  <c r="X87" i="10"/>
  <c r="S83" i="10"/>
  <c r="Z71" i="10"/>
  <c r="V71" i="10"/>
  <c r="R71" i="10"/>
  <c r="N71" i="10"/>
  <c r="T71" i="10"/>
  <c r="X71" i="10"/>
  <c r="AB71" i="10"/>
  <c r="AH71" i="10" s="1"/>
  <c r="P71" i="10"/>
  <c r="U103" i="10"/>
  <c r="AB103" i="10"/>
  <c r="AH103" i="10" s="1"/>
  <c r="X103" i="10"/>
  <c r="T103" i="10"/>
  <c r="P103" i="10"/>
  <c r="Z103" i="10"/>
  <c r="V103" i="10"/>
  <c r="R103" i="10"/>
  <c r="N103" i="10"/>
  <c r="W103" i="10"/>
  <c r="U43" i="10"/>
  <c r="AB35" i="10"/>
  <c r="AH35" i="10" s="1"/>
  <c r="X35" i="10"/>
  <c r="T35" i="10"/>
  <c r="P35" i="10"/>
  <c r="N35" i="10"/>
  <c r="Z35" i="10"/>
  <c r="V35" i="10"/>
  <c r="R35" i="10"/>
  <c r="U31" i="10"/>
  <c r="S39" i="10"/>
  <c r="AD39" i="10"/>
  <c r="O55" i="10"/>
  <c r="AB111" i="8"/>
  <c r="AH111" i="8" s="1"/>
  <c r="X111" i="8"/>
  <c r="T111" i="8"/>
  <c r="P111" i="8"/>
  <c r="N111" i="8"/>
  <c r="R111" i="8"/>
  <c r="V111" i="8"/>
  <c r="Z111" i="8"/>
  <c r="O127" i="8"/>
  <c r="O111" i="8"/>
  <c r="Z95" i="8"/>
  <c r="V95" i="8"/>
  <c r="R95" i="8"/>
  <c r="N95" i="8"/>
  <c r="AB95" i="8"/>
  <c r="AH95" i="8" s="1"/>
  <c r="X95" i="8"/>
  <c r="T95" i="8"/>
  <c r="P95" i="8"/>
  <c r="W91" i="8"/>
  <c r="S119" i="8"/>
  <c r="S115" i="8"/>
  <c r="Q115" i="8"/>
  <c r="U91" i="8"/>
  <c r="O75" i="8"/>
  <c r="O59" i="8"/>
  <c r="Z79" i="8"/>
  <c r="V79" i="8"/>
  <c r="R79" i="8"/>
  <c r="N79" i="8"/>
  <c r="AB79" i="8"/>
  <c r="AH79" i="8" s="1"/>
  <c r="X79" i="8"/>
  <c r="T79" i="8"/>
  <c r="P79" i="8"/>
  <c r="U75" i="8"/>
  <c r="U59" i="8"/>
  <c r="Z47" i="8"/>
  <c r="R47" i="8"/>
  <c r="X47" i="8"/>
  <c r="P47" i="8"/>
  <c r="V47" i="8"/>
  <c r="N47" i="8"/>
  <c r="AB47" i="8"/>
  <c r="AH47" i="8" s="1"/>
  <c r="T47" i="8"/>
  <c r="Z11" i="8"/>
  <c r="V11" i="8"/>
  <c r="R11" i="8"/>
  <c r="N11" i="8"/>
  <c r="AB11" i="8"/>
  <c r="AH11" i="8" s="1"/>
  <c r="X11" i="8"/>
  <c r="T11" i="8"/>
  <c r="P11" i="8"/>
  <c r="U51" i="8"/>
  <c r="W43" i="8"/>
  <c r="W11" i="8"/>
  <c r="AB51" i="8"/>
  <c r="AH51" i="8" s="1"/>
  <c r="X51" i="8"/>
  <c r="T51" i="8"/>
  <c r="P51" i="8"/>
  <c r="Z51" i="8"/>
  <c r="V51" i="8"/>
  <c r="R51" i="8"/>
  <c r="N51" i="8"/>
  <c r="O51" i="8"/>
  <c r="U11" i="8"/>
  <c r="AB127" i="8"/>
  <c r="AH127" i="8" s="1"/>
  <c r="X127" i="8"/>
  <c r="T127" i="8"/>
  <c r="P127" i="8"/>
  <c r="N127" i="8"/>
  <c r="R127" i="8"/>
  <c r="V127" i="8"/>
  <c r="M128" i="8"/>
  <c r="Z127" i="8"/>
  <c r="W127" i="8"/>
  <c r="W111" i="8"/>
  <c r="S99" i="8"/>
  <c r="O91" i="8"/>
  <c r="U87" i="8"/>
  <c r="O119" i="8"/>
  <c r="Z119" i="8"/>
  <c r="V119" i="8"/>
  <c r="R119" i="8"/>
  <c r="N119" i="8"/>
  <c r="T119" i="8"/>
  <c r="X119" i="8"/>
  <c r="AB119" i="8"/>
  <c r="AH119" i="8" s="1"/>
  <c r="P119" i="8"/>
  <c r="AA119" i="8"/>
  <c r="AG119" i="8" s="1"/>
  <c r="Y115" i="8"/>
  <c r="AB83" i="8"/>
  <c r="AH83" i="8" s="1"/>
  <c r="X83" i="8"/>
  <c r="T83" i="8"/>
  <c r="P83" i="8"/>
  <c r="Z83" i="8"/>
  <c r="V83" i="8"/>
  <c r="R83" i="8"/>
  <c r="N83" i="8"/>
  <c r="S67" i="8"/>
  <c r="S79" i="8"/>
  <c r="AB67" i="8"/>
  <c r="AH67" i="8" s="1"/>
  <c r="X67" i="8"/>
  <c r="T67" i="8"/>
  <c r="P67" i="8"/>
  <c r="Z67" i="8"/>
  <c r="V67" i="8"/>
  <c r="R67" i="8"/>
  <c r="N67" i="8"/>
  <c r="Q67" i="8"/>
  <c r="O43" i="8"/>
  <c r="Z31" i="8"/>
  <c r="V31" i="8"/>
  <c r="R31" i="8"/>
  <c r="N31" i="8"/>
  <c r="AB31" i="8"/>
  <c r="AH31" i="8" s="1"/>
  <c r="X31" i="8"/>
  <c r="T31" i="8"/>
  <c r="P31" i="8"/>
  <c r="U23" i="8"/>
  <c r="Z15" i="8"/>
  <c r="V15" i="8"/>
  <c r="R15" i="8"/>
  <c r="N15" i="8"/>
  <c r="AB15" i="8"/>
  <c r="AH15" i="8" s="1"/>
  <c r="X15" i="8"/>
  <c r="T15" i="8"/>
  <c r="P15" i="8"/>
  <c r="O11" i="8"/>
  <c r="AH71" i="8"/>
  <c r="S51" i="8"/>
  <c r="W51" i="8"/>
  <c r="AH23" i="8"/>
  <c r="U107" i="8"/>
  <c r="AA127" i="8"/>
  <c r="Q111" i="8"/>
  <c r="U95" i="8"/>
  <c r="Z91" i="8"/>
  <c r="V91" i="8"/>
  <c r="R91" i="8"/>
  <c r="N91" i="8"/>
  <c r="AB91" i="8"/>
  <c r="AH91" i="8" s="1"/>
  <c r="X91" i="8"/>
  <c r="T91" i="8"/>
  <c r="P91" i="8"/>
  <c r="U103" i="8"/>
  <c r="Y119" i="8"/>
  <c r="U119" i="8"/>
  <c r="U128" i="8" s="1"/>
  <c r="T128" i="8" s="1"/>
  <c r="O115" i="8"/>
  <c r="U115" i="8"/>
  <c r="Z115" i="8"/>
  <c r="T115" i="8"/>
  <c r="X115" i="8"/>
  <c r="N115" i="8"/>
  <c r="AB115" i="8"/>
  <c r="AH115" i="8" s="1"/>
  <c r="R115" i="8"/>
  <c r="P115" i="8"/>
  <c r="V115" i="8"/>
  <c r="S75" i="8"/>
  <c r="U71" i="8"/>
  <c r="U55" i="8"/>
  <c r="AA79" i="8"/>
  <c r="AG79" i="8" s="1"/>
  <c r="Z43" i="8"/>
  <c r="V43" i="8"/>
  <c r="R43" i="8"/>
  <c r="N43" i="8"/>
  <c r="AB43" i="8"/>
  <c r="AH43" i="8" s="1"/>
  <c r="X43" i="8"/>
  <c r="T43" i="8"/>
  <c r="P43" i="8"/>
  <c r="W27" i="8"/>
  <c r="Q51" i="8"/>
  <c r="AD51" i="8"/>
  <c r="AB35" i="8"/>
  <c r="AH35" i="8" s="1"/>
  <c r="X35" i="8"/>
  <c r="T35" i="8"/>
  <c r="P35" i="8"/>
  <c r="Z35" i="8"/>
  <c r="V35" i="8"/>
  <c r="R35" i="8"/>
  <c r="N35" i="8"/>
  <c r="AH39" i="8"/>
  <c r="Q127" i="8"/>
  <c r="Z123" i="8"/>
  <c r="P123" i="8"/>
  <c r="T123" i="8"/>
  <c r="N123" i="8"/>
  <c r="X123" i="8"/>
  <c r="R123" i="8"/>
  <c r="AB123" i="8"/>
  <c r="AH123" i="8" s="1"/>
  <c r="V123" i="8"/>
  <c r="Y111" i="8"/>
  <c r="Y128" i="8" s="1"/>
  <c r="Z107" i="8"/>
  <c r="V107" i="8"/>
  <c r="R107" i="8"/>
  <c r="N107" i="8"/>
  <c r="P107" i="8"/>
  <c r="AB107" i="8"/>
  <c r="AH107" i="8" s="1"/>
  <c r="X107" i="8"/>
  <c r="T107" i="8"/>
  <c r="W119" i="8"/>
  <c r="W103" i="8"/>
  <c r="Z103" i="8"/>
  <c r="V103" i="8"/>
  <c r="R103" i="8"/>
  <c r="N103" i="8"/>
  <c r="AB103" i="8"/>
  <c r="AH103" i="8" s="1"/>
  <c r="T103" i="8"/>
  <c r="X103" i="8"/>
  <c r="P103" i="8"/>
  <c r="S83" i="8"/>
  <c r="Q119" i="8"/>
  <c r="AD119" i="8"/>
  <c r="AA115" i="8"/>
  <c r="AG115" i="8" s="1"/>
  <c r="AD115" i="8"/>
  <c r="AD128" i="8" s="1"/>
  <c r="AB99" i="8"/>
  <c r="AH99" i="8" s="1"/>
  <c r="X99" i="8"/>
  <c r="T99" i="8"/>
  <c r="P99" i="8"/>
  <c r="Z99" i="8"/>
  <c r="V99" i="8"/>
  <c r="R99" i="8"/>
  <c r="N99" i="8"/>
  <c r="AB75" i="8"/>
  <c r="AH75" i="8" s="1"/>
  <c r="X75" i="8"/>
  <c r="T75" i="8"/>
  <c r="P75" i="8"/>
  <c r="N75" i="8"/>
  <c r="R75" i="8"/>
  <c r="V75" i="8"/>
  <c r="Z75" i="8"/>
  <c r="Z59" i="8"/>
  <c r="V59" i="8"/>
  <c r="R59" i="8"/>
  <c r="N59" i="8"/>
  <c r="AB59" i="8"/>
  <c r="AH59" i="8" s="1"/>
  <c r="X59" i="8"/>
  <c r="T59" i="8"/>
  <c r="P59" i="8"/>
  <c r="W75" i="8"/>
  <c r="Z63" i="8"/>
  <c r="V63" i="8"/>
  <c r="R63" i="8"/>
  <c r="N63" i="8"/>
  <c r="AB63" i="8"/>
  <c r="AH63" i="8" s="1"/>
  <c r="X63" i="8"/>
  <c r="T63" i="8"/>
  <c r="P63" i="8"/>
  <c r="W59" i="8"/>
  <c r="AH55" i="8"/>
  <c r="Z27" i="8"/>
  <c r="V27" i="8"/>
  <c r="R27" i="8"/>
  <c r="N27" i="8"/>
  <c r="AB27" i="8"/>
  <c r="AH27" i="8" s="1"/>
  <c r="X27" i="8"/>
  <c r="T27" i="8"/>
  <c r="P27" i="8"/>
  <c r="U39" i="8"/>
  <c r="O27" i="8"/>
  <c r="U7" i="8"/>
  <c r="U43" i="8"/>
  <c r="U27" i="8"/>
  <c r="AB19" i="8"/>
  <c r="AH19" i="8" s="1"/>
  <c r="X19" i="8"/>
  <c r="T19" i="8"/>
  <c r="P19" i="8"/>
  <c r="Z19" i="8"/>
  <c r="V19" i="8"/>
  <c r="R19" i="8"/>
  <c r="N19" i="8"/>
  <c r="AH7" i="8"/>
  <c r="Z103" i="7"/>
  <c r="V103" i="7"/>
  <c r="R103" i="7"/>
  <c r="N103" i="7"/>
  <c r="AB103" i="7"/>
  <c r="AH103" i="7" s="1"/>
  <c r="T103" i="7"/>
  <c r="X103" i="7"/>
  <c r="P103" i="7"/>
  <c r="AA111" i="7"/>
  <c r="AG111" i="7" s="1"/>
  <c r="Y59" i="7"/>
  <c r="W39" i="7"/>
  <c r="W27" i="7"/>
  <c r="W119" i="7"/>
  <c r="Z115" i="7"/>
  <c r="V115" i="7"/>
  <c r="R115" i="7"/>
  <c r="N115" i="7"/>
  <c r="AB115" i="7"/>
  <c r="AH115" i="7" s="1"/>
  <c r="X115" i="7"/>
  <c r="P115" i="7"/>
  <c r="T115" i="7"/>
  <c r="U127" i="7"/>
  <c r="S103" i="7"/>
  <c r="U63" i="7"/>
  <c r="Y111" i="7"/>
  <c r="W67" i="7"/>
  <c r="AD87" i="7"/>
  <c r="Q87" i="7"/>
  <c r="Q75" i="7"/>
  <c r="AA75" i="7"/>
  <c r="AG75" i="7" s="1"/>
  <c r="Y47" i="7"/>
  <c r="Y43" i="7"/>
  <c r="X35" i="7"/>
  <c r="R35" i="7"/>
  <c r="Z35" i="7"/>
  <c r="P35" i="7"/>
  <c r="N35" i="7"/>
  <c r="V35" i="7"/>
  <c r="T35" i="7"/>
  <c r="AB35" i="7"/>
  <c r="AH35" i="7" s="1"/>
  <c r="U31" i="7"/>
  <c r="U83" i="7"/>
  <c r="Q83" i="7"/>
  <c r="W83" i="7"/>
  <c r="AA27" i="7"/>
  <c r="AG27" i="7" s="1"/>
  <c r="AA11" i="7"/>
  <c r="AG11" i="7" s="1"/>
  <c r="S71" i="7"/>
  <c r="O71" i="7"/>
  <c r="X71" i="7"/>
  <c r="N71" i="7"/>
  <c r="T71" i="7"/>
  <c r="AB71" i="7"/>
  <c r="AH71" i="7" s="1"/>
  <c r="R71" i="7"/>
  <c r="Z71" i="7"/>
  <c r="P71" i="7"/>
  <c r="V71" i="7"/>
  <c r="W55" i="7"/>
  <c r="Y55" i="7"/>
  <c r="S19" i="7"/>
  <c r="W15" i="7"/>
  <c r="Z91" i="7"/>
  <c r="V91" i="7"/>
  <c r="R91" i="7"/>
  <c r="N91" i="7"/>
  <c r="AB91" i="7"/>
  <c r="AH91" i="7" s="1"/>
  <c r="T91" i="7"/>
  <c r="X91" i="7"/>
  <c r="P91" i="7"/>
  <c r="O19" i="7"/>
  <c r="O15" i="7"/>
  <c r="O11" i="7"/>
  <c r="Z31" i="7"/>
  <c r="V31" i="7"/>
  <c r="R31" i="7"/>
  <c r="AB31" i="7"/>
  <c r="AH31" i="7" s="1"/>
  <c r="P31" i="7"/>
  <c r="T31" i="7"/>
  <c r="N31" i="7"/>
  <c r="X31" i="7"/>
  <c r="W19" i="7"/>
  <c r="U75" i="7"/>
  <c r="O83" i="7"/>
  <c r="AB27" i="7"/>
  <c r="AH27" i="7" s="1"/>
  <c r="X27" i="7"/>
  <c r="T27" i="7"/>
  <c r="P27" i="7"/>
  <c r="N27" i="7"/>
  <c r="R27" i="7"/>
  <c r="Z27" i="7"/>
  <c r="V27" i="7"/>
  <c r="AB11" i="7"/>
  <c r="AH11" i="7" s="1"/>
  <c r="X11" i="7"/>
  <c r="T11" i="7"/>
  <c r="P11" i="7"/>
  <c r="N11" i="7"/>
  <c r="Z11" i="7"/>
  <c r="R11" i="7"/>
  <c r="V11" i="7"/>
  <c r="Z7" i="7"/>
  <c r="P7" i="7"/>
  <c r="T7" i="7"/>
  <c r="N7" i="7"/>
  <c r="V7" i="7"/>
  <c r="X7" i="7"/>
  <c r="R7" i="7"/>
  <c r="AB7" i="7"/>
  <c r="AH7" i="7" s="1"/>
  <c r="U115" i="7"/>
  <c r="AB123" i="7"/>
  <c r="AH123" i="7" s="1"/>
  <c r="X123" i="7"/>
  <c r="T123" i="7"/>
  <c r="P123" i="7"/>
  <c r="N123" i="7"/>
  <c r="Z123" i="7"/>
  <c r="V123" i="7"/>
  <c r="R123" i="7"/>
  <c r="U95" i="7"/>
  <c r="AG127" i="7"/>
  <c r="AA103" i="7"/>
  <c r="AG103" i="7" s="1"/>
  <c r="Q99" i="7"/>
  <c r="W111" i="7"/>
  <c r="Z111" i="7"/>
  <c r="V111" i="7"/>
  <c r="R111" i="7"/>
  <c r="N111" i="7"/>
  <c r="AB111" i="7"/>
  <c r="AH111" i="7" s="1"/>
  <c r="X111" i="7"/>
  <c r="T111" i="7"/>
  <c r="P111" i="7"/>
  <c r="U87" i="7"/>
  <c r="O47" i="7"/>
  <c r="AB43" i="7"/>
  <c r="AH43" i="7" s="1"/>
  <c r="R43" i="7"/>
  <c r="V43" i="7"/>
  <c r="P43" i="7"/>
  <c r="Z43" i="7"/>
  <c r="T43" i="7"/>
  <c r="N43" i="7"/>
  <c r="X43" i="7"/>
  <c r="AD19" i="7"/>
  <c r="S11" i="7"/>
  <c r="Y83" i="7"/>
  <c r="AA83" i="7"/>
  <c r="AG83" i="7" s="1"/>
  <c r="Q27" i="7"/>
  <c r="Q11" i="7"/>
  <c r="AD71" i="7"/>
  <c r="AA71" i="7"/>
  <c r="AG71" i="7" s="1"/>
  <c r="S55" i="7"/>
  <c r="O55" i="7"/>
  <c r="AB55" i="7"/>
  <c r="AH55" i="7" s="1"/>
  <c r="R55" i="7"/>
  <c r="X55" i="7"/>
  <c r="P55" i="7"/>
  <c r="V55" i="7"/>
  <c r="T55" i="7"/>
  <c r="N55" i="7"/>
  <c r="Z55" i="7"/>
  <c r="AA19" i="7"/>
  <c r="AG19" i="7" s="1"/>
  <c r="AD95" i="7"/>
  <c r="Y27" i="7"/>
  <c r="Z23" i="7"/>
  <c r="P23" i="7"/>
  <c r="T23" i="7"/>
  <c r="N23" i="7"/>
  <c r="V23" i="7"/>
  <c r="X23" i="7"/>
  <c r="R23" i="7"/>
  <c r="AB23" i="7"/>
  <c r="AH23" i="7" s="1"/>
  <c r="Q23" i="7"/>
  <c r="W11" i="7"/>
  <c r="Z127" i="7"/>
  <c r="V127" i="7"/>
  <c r="R127" i="7"/>
  <c r="N127" i="7"/>
  <c r="AB127" i="7"/>
  <c r="AH127" i="7" s="1"/>
  <c r="X127" i="7"/>
  <c r="T127" i="7"/>
  <c r="P127" i="7"/>
  <c r="M128" i="7"/>
  <c r="AB99" i="7"/>
  <c r="AH99" i="7" s="1"/>
  <c r="X99" i="7"/>
  <c r="T99" i="7"/>
  <c r="P99" i="7"/>
  <c r="V99" i="7"/>
  <c r="N99" i="7"/>
  <c r="R99" i="7"/>
  <c r="Z99" i="7"/>
  <c r="W51" i="7"/>
  <c r="AB107" i="7"/>
  <c r="AH107" i="7" s="1"/>
  <c r="X107" i="7"/>
  <c r="T107" i="7"/>
  <c r="R107" i="7"/>
  <c r="N107" i="7"/>
  <c r="Z107" i="7"/>
  <c r="P107" i="7"/>
  <c r="V107" i="7"/>
  <c r="Z15" i="7"/>
  <c r="T15" i="7"/>
  <c r="X15" i="7"/>
  <c r="N15" i="7"/>
  <c r="AB15" i="7"/>
  <c r="AH15" i="7" s="1"/>
  <c r="R15" i="7"/>
  <c r="V15" i="7"/>
  <c r="P15" i="7"/>
  <c r="Q55" i="7"/>
  <c r="U91" i="7"/>
  <c r="O127" i="7"/>
  <c r="Y99" i="7"/>
  <c r="U111" i="7"/>
  <c r="S111" i="7"/>
  <c r="Y67" i="7"/>
  <c r="S87" i="7"/>
  <c r="Z87" i="7"/>
  <c r="V87" i="7"/>
  <c r="N87" i="7"/>
  <c r="AB87" i="7"/>
  <c r="AH87" i="7" s="1"/>
  <c r="R87" i="7"/>
  <c r="P87" i="7"/>
  <c r="X87" i="7"/>
  <c r="T87" i="7"/>
  <c r="AD75" i="7"/>
  <c r="Z75" i="7"/>
  <c r="V75" i="7"/>
  <c r="R75" i="7"/>
  <c r="N75" i="7"/>
  <c r="X75" i="7"/>
  <c r="AB75" i="7"/>
  <c r="AH75" i="7" s="1"/>
  <c r="T75" i="7"/>
  <c r="P75" i="7"/>
  <c r="X63" i="7"/>
  <c r="R63" i="7"/>
  <c r="AB63" i="7"/>
  <c r="AH63" i="7" s="1"/>
  <c r="N63" i="7"/>
  <c r="Z63" i="7"/>
  <c r="T63" i="7"/>
  <c r="V63" i="7"/>
  <c r="P63" i="7"/>
  <c r="U43" i="7"/>
  <c r="AH47" i="7"/>
  <c r="Q35" i="7"/>
  <c r="U19" i="7"/>
  <c r="W31" i="7"/>
  <c r="AB95" i="7"/>
  <c r="AH95" i="7" s="1"/>
  <c r="X95" i="7"/>
  <c r="T95" i="7"/>
  <c r="P95" i="7"/>
  <c r="Z95" i="7"/>
  <c r="R95" i="7"/>
  <c r="N95" i="7"/>
  <c r="V95" i="7"/>
  <c r="AB83" i="7"/>
  <c r="AH83" i="7" s="1"/>
  <c r="X83" i="7"/>
  <c r="T83" i="7"/>
  <c r="P83" i="7"/>
  <c r="R83" i="7"/>
  <c r="Z83" i="7"/>
  <c r="V83" i="7"/>
  <c r="N83" i="7"/>
  <c r="Z19" i="7"/>
  <c r="V19" i="7"/>
  <c r="R19" i="7"/>
  <c r="N19" i="7"/>
  <c r="T19" i="7"/>
  <c r="P19" i="7"/>
  <c r="X19" i="7"/>
  <c r="AB19" i="7"/>
  <c r="AH19" i="7" s="1"/>
  <c r="U71" i="7"/>
  <c r="Q71" i="7"/>
  <c r="AD55" i="7"/>
  <c r="AA55" i="7"/>
  <c r="AG55" i="7" s="1"/>
  <c r="Y35" i="7"/>
  <c r="O27" i="7"/>
  <c r="Q7" i="7"/>
  <c r="Q31" i="7"/>
  <c r="Q127" i="6"/>
  <c r="Y127" i="6"/>
  <c r="W119" i="6"/>
  <c r="AB111" i="6"/>
  <c r="AH111" i="6" s="1"/>
  <c r="X111" i="6"/>
  <c r="T111" i="6"/>
  <c r="P111" i="6"/>
  <c r="R111" i="6"/>
  <c r="N111" i="6"/>
  <c r="Z111" i="6"/>
  <c r="V111" i="6"/>
  <c r="AA115" i="6"/>
  <c r="AG115" i="6" s="1"/>
  <c r="S107" i="6"/>
  <c r="U115" i="6"/>
  <c r="AB83" i="6"/>
  <c r="AH83" i="6" s="1"/>
  <c r="X83" i="6"/>
  <c r="T83" i="6"/>
  <c r="P83" i="6"/>
  <c r="Z83" i="6"/>
  <c r="R83" i="6"/>
  <c r="V83" i="6"/>
  <c r="N83" i="6"/>
  <c r="Z75" i="6"/>
  <c r="V75" i="6"/>
  <c r="R75" i="6"/>
  <c r="N75" i="6"/>
  <c r="X75" i="6"/>
  <c r="AB75" i="6"/>
  <c r="AH75" i="6" s="1"/>
  <c r="P75" i="6"/>
  <c r="T75" i="6"/>
  <c r="U87" i="6"/>
  <c r="Y79" i="6"/>
  <c r="X71" i="6"/>
  <c r="N71" i="6"/>
  <c r="AB71" i="6"/>
  <c r="AH71" i="6" s="1"/>
  <c r="R71" i="6"/>
  <c r="V71" i="6"/>
  <c r="P71" i="6"/>
  <c r="Z71" i="6"/>
  <c r="T71" i="6"/>
  <c r="W59" i="6"/>
  <c r="U51" i="6"/>
  <c r="Q87" i="6"/>
  <c r="X55" i="6"/>
  <c r="N55" i="6"/>
  <c r="AB55" i="6"/>
  <c r="AH55" i="6" s="1"/>
  <c r="R55" i="6"/>
  <c r="V55" i="6"/>
  <c r="P55" i="6"/>
  <c r="Z55" i="6"/>
  <c r="T55" i="6"/>
  <c r="U35" i="6"/>
  <c r="W39" i="6"/>
  <c r="Z39" i="6"/>
  <c r="V39" i="6"/>
  <c r="R39" i="6"/>
  <c r="N39" i="6"/>
  <c r="AB39" i="6"/>
  <c r="AH39" i="6" s="1"/>
  <c r="X39" i="6"/>
  <c r="T39" i="6"/>
  <c r="P39" i="6"/>
  <c r="U11" i="6"/>
  <c r="U7" i="6"/>
  <c r="O7" i="6"/>
  <c r="O127" i="6"/>
  <c r="U127" i="6"/>
  <c r="O119" i="6"/>
  <c r="Z119" i="6"/>
  <c r="V119" i="6"/>
  <c r="R119" i="6"/>
  <c r="N119" i="6"/>
  <c r="X119" i="6"/>
  <c r="AB119" i="6"/>
  <c r="AH119" i="6" s="1"/>
  <c r="P119" i="6"/>
  <c r="T119" i="6"/>
  <c r="O111" i="6"/>
  <c r="O107" i="6"/>
  <c r="Z107" i="6"/>
  <c r="V107" i="6"/>
  <c r="R107" i="6"/>
  <c r="N107" i="6"/>
  <c r="T107" i="6"/>
  <c r="X107" i="6"/>
  <c r="AB107" i="6"/>
  <c r="AH107" i="6" s="1"/>
  <c r="P107" i="6"/>
  <c r="AA107" i="6"/>
  <c r="AG107" i="6" s="1"/>
  <c r="Y115" i="6"/>
  <c r="S103" i="6"/>
  <c r="Z103" i="6"/>
  <c r="T103" i="6"/>
  <c r="X103" i="6"/>
  <c r="N103" i="6"/>
  <c r="AB103" i="6"/>
  <c r="AH103" i="6" s="1"/>
  <c r="R103" i="6"/>
  <c r="P103" i="6"/>
  <c r="V103" i="6"/>
  <c r="Y91" i="6"/>
  <c r="Y67" i="6"/>
  <c r="W75" i="6"/>
  <c r="W71" i="6"/>
  <c r="Y87" i="6"/>
  <c r="S39" i="6"/>
  <c r="AB7" i="6"/>
  <c r="AH7" i="6" s="1"/>
  <c r="X7" i="6"/>
  <c r="T7" i="6"/>
  <c r="P7" i="6"/>
  <c r="Z7" i="6"/>
  <c r="V7" i="6"/>
  <c r="R7" i="6"/>
  <c r="N7" i="6"/>
  <c r="W7" i="6"/>
  <c r="O23" i="6"/>
  <c r="S111" i="6"/>
  <c r="X128" i="6"/>
  <c r="L128" i="6"/>
  <c r="Z128" i="6"/>
  <c r="N128" i="6"/>
  <c r="AH127" i="6"/>
  <c r="Y119" i="6"/>
  <c r="Q111" i="6"/>
  <c r="W111" i="6"/>
  <c r="Y107" i="6"/>
  <c r="U107" i="6"/>
  <c r="U103" i="6"/>
  <c r="O115" i="6"/>
  <c r="S115" i="6"/>
  <c r="X115" i="6"/>
  <c r="N115" i="6"/>
  <c r="T115" i="6"/>
  <c r="Z115" i="6"/>
  <c r="R115" i="6"/>
  <c r="P115" i="6"/>
  <c r="V115" i="6"/>
  <c r="AB115" i="6"/>
  <c r="AH115" i="6" s="1"/>
  <c r="Z95" i="6"/>
  <c r="AB95" i="6"/>
  <c r="AH95" i="6" s="1"/>
  <c r="P95" i="6"/>
  <c r="T95" i="6"/>
  <c r="N95" i="6"/>
  <c r="X95" i="6"/>
  <c r="V95" i="6"/>
  <c r="R95" i="6"/>
  <c r="AB67" i="6"/>
  <c r="AH67" i="6" s="1"/>
  <c r="X67" i="6"/>
  <c r="T67" i="6"/>
  <c r="P67" i="6"/>
  <c r="R67" i="6"/>
  <c r="V67" i="6"/>
  <c r="Z67" i="6"/>
  <c r="N67" i="6"/>
  <c r="Z91" i="6"/>
  <c r="V91" i="6"/>
  <c r="R91" i="6"/>
  <c r="N91" i="6"/>
  <c r="T91" i="6"/>
  <c r="X91" i="6"/>
  <c r="AB91" i="6"/>
  <c r="AH91" i="6" s="1"/>
  <c r="P91" i="6"/>
  <c r="O67" i="6"/>
  <c r="AA59" i="6"/>
  <c r="AG59" i="6" s="1"/>
  <c r="Z43" i="6"/>
  <c r="V43" i="6"/>
  <c r="R43" i="6"/>
  <c r="N43" i="6"/>
  <c r="T43" i="6"/>
  <c r="AB43" i="6"/>
  <c r="AH43" i="6" s="1"/>
  <c r="X43" i="6"/>
  <c r="P43" i="6"/>
  <c r="AB87" i="6"/>
  <c r="AH87" i="6" s="1"/>
  <c r="X87" i="6"/>
  <c r="T87" i="6"/>
  <c r="P87" i="6"/>
  <c r="V87" i="6"/>
  <c r="N87" i="6"/>
  <c r="Z87" i="6"/>
  <c r="R87" i="6"/>
  <c r="U55" i="6"/>
  <c r="AB35" i="6"/>
  <c r="AH35" i="6" s="1"/>
  <c r="X35" i="6"/>
  <c r="T35" i="6"/>
  <c r="P35" i="6"/>
  <c r="R35" i="6"/>
  <c r="Z35" i="6"/>
  <c r="V35" i="6"/>
  <c r="N35" i="6"/>
  <c r="Q39" i="6"/>
  <c r="AA39" i="6"/>
  <c r="AG39" i="6" s="1"/>
  <c r="U15" i="6"/>
  <c r="S7" i="6"/>
  <c r="AD7" i="6"/>
  <c r="AB23" i="6"/>
  <c r="AH23" i="6" s="1"/>
  <c r="X23" i="6"/>
  <c r="T23" i="6"/>
  <c r="P23" i="6"/>
  <c r="Z23" i="6"/>
  <c r="V23" i="6"/>
  <c r="R23" i="6"/>
  <c r="N23" i="6"/>
  <c r="W23" i="6"/>
  <c r="AA127" i="6"/>
  <c r="AD127" i="6"/>
  <c r="Q119" i="6"/>
  <c r="AA119" i="6"/>
  <c r="AG119" i="6" s="1"/>
  <c r="AA111" i="6"/>
  <c r="AG111" i="6" s="1"/>
  <c r="AD111" i="6"/>
  <c r="Q107" i="6"/>
  <c r="AD107" i="6"/>
  <c r="Z59" i="6"/>
  <c r="V59" i="6"/>
  <c r="R59" i="6"/>
  <c r="N59" i="6"/>
  <c r="X59" i="6"/>
  <c r="AB59" i="6"/>
  <c r="AH59" i="6" s="1"/>
  <c r="P59" i="6"/>
  <c r="T59" i="6"/>
  <c r="W67" i="6"/>
  <c r="O39" i="6"/>
  <c r="Y39" i="6"/>
  <c r="Q35" i="6"/>
  <c r="AB19" i="6"/>
  <c r="AH19" i="6" s="1"/>
  <c r="X19" i="6"/>
  <c r="T19" i="6"/>
  <c r="P19" i="6"/>
  <c r="V19" i="6"/>
  <c r="R19" i="6"/>
  <c r="N19" i="6"/>
  <c r="Z19" i="6"/>
  <c r="U31" i="6"/>
  <c r="AB47" i="6"/>
  <c r="AH47" i="6" s="1"/>
  <c r="X47" i="6"/>
  <c r="T47" i="6"/>
  <c r="P47" i="6"/>
  <c r="Z47" i="6"/>
  <c r="V47" i="6"/>
  <c r="R47" i="6"/>
  <c r="N47" i="6"/>
  <c r="Z31" i="6"/>
  <c r="V31" i="6"/>
  <c r="R31" i="6"/>
  <c r="N31" i="6"/>
  <c r="AB31" i="6"/>
  <c r="AH31" i="6" s="1"/>
  <c r="X31" i="6"/>
  <c r="T31" i="6"/>
  <c r="P31" i="6"/>
  <c r="AA7" i="6"/>
  <c r="AG7" i="6" s="1"/>
  <c r="S23" i="6"/>
  <c r="AD23" i="6"/>
  <c r="Z115" i="5"/>
  <c r="T115" i="5"/>
  <c r="P115" i="5"/>
  <c r="AB115" i="5"/>
  <c r="AH115" i="5" s="1"/>
  <c r="V115" i="5"/>
  <c r="N115" i="5"/>
  <c r="X115" i="5"/>
  <c r="R115" i="5"/>
  <c r="W63" i="5"/>
  <c r="Z103" i="5"/>
  <c r="V103" i="5"/>
  <c r="R103" i="5"/>
  <c r="N103" i="5"/>
  <c r="AB103" i="5"/>
  <c r="AH103" i="5" s="1"/>
  <c r="P103" i="5"/>
  <c r="T103" i="5"/>
  <c r="X103" i="5"/>
  <c r="U123" i="5"/>
  <c r="AD115" i="5"/>
  <c r="U87" i="5"/>
  <c r="AD123" i="5"/>
  <c r="S111" i="5"/>
  <c r="AD111" i="5"/>
  <c r="AB75" i="5"/>
  <c r="AH75" i="5" s="1"/>
  <c r="X75" i="5"/>
  <c r="T75" i="5"/>
  <c r="P75" i="5"/>
  <c r="Z75" i="5"/>
  <c r="R75" i="5"/>
  <c r="V75" i="5"/>
  <c r="N75" i="5"/>
  <c r="Y71" i="5"/>
  <c r="Y67" i="5"/>
  <c r="U103" i="5"/>
  <c r="S103" i="5"/>
  <c r="S51" i="5"/>
  <c r="AH87" i="5"/>
  <c r="Q51" i="5"/>
  <c r="AB19" i="5"/>
  <c r="AH19" i="5" s="1"/>
  <c r="X19" i="5"/>
  <c r="T19" i="5"/>
  <c r="P19" i="5"/>
  <c r="N19" i="5"/>
  <c r="R19" i="5"/>
  <c r="V19" i="5"/>
  <c r="Z19" i="5"/>
  <c r="AA19" i="5"/>
  <c r="AG19" i="5" s="1"/>
  <c r="S79" i="5"/>
  <c r="AD79" i="5"/>
  <c r="Y51" i="5"/>
  <c r="O35" i="5"/>
  <c r="W43" i="5"/>
  <c r="Y39" i="5"/>
  <c r="Z31" i="5"/>
  <c r="P31" i="5"/>
  <c r="T31" i="5"/>
  <c r="N31" i="5"/>
  <c r="X31" i="5"/>
  <c r="R31" i="5"/>
  <c r="V31" i="5"/>
  <c r="AB31" i="5"/>
  <c r="AH31" i="5" s="1"/>
  <c r="U83" i="5"/>
  <c r="S83" i="5"/>
  <c r="Q43" i="5"/>
  <c r="AD43" i="5"/>
  <c r="Q11" i="5"/>
  <c r="AD11" i="5"/>
  <c r="S99" i="5"/>
  <c r="O99" i="5"/>
  <c r="Y99" i="5"/>
  <c r="AA55" i="5"/>
  <c r="AG55" i="5" s="1"/>
  <c r="Q55" i="5"/>
  <c r="Z47" i="5"/>
  <c r="P47" i="5"/>
  <c r="T47" i="5"/>
  <c r="N47" i="5"/>
  <c r="X47" i="5"/>
  <c r="R47" i="5"/>
  <c r="AB47" i="5"/>
  <c r="AH47" i="5" s="1"/>
  <c r="V47" i="5"/>
  <c r="Q23" i="5"/>
  <c r="Z15" i="5"/>
  <c r="P15" i="5"/>
  <c r="N15" i="5"/>
  <c r="T15" i="5"/>
  <c r="X15" i="5"/>
  <c r="R15" i="5"/>
  <c r="AB15" i="5"/>
  <c r="AH15" i="5" s="1"/>
  <c r="V15" i="5"/>
  <c r="Y127" i="5"/>
  <c r="U127" i="5"/>
  <c r="W127" i="5"/>
  <c r="Y27" i="5"/>
  <c r="U27" i="5"/>
  <c r="Z123" i="5"/>
  <c r="P123" i="5"/>
  <c r="V123" i="5"/>
  <c r="N123" i="5"/>
  <c r="AB123" i="5"/>
  <c r="AH123" i="5" s="1"/>
  <c r="T123" i="5"/>
  <c r="X123" i="5"/>
  <c r="R123" i="5"/>
  <c r="AB79" i="5"/>
  <c r="AH79" i="5" s="1"/>
  <c r="X79" i="5"/>
  <c r="T79" i="5"/>
  <c r="P79" i="5"/>
  <c r="V79" i="5"/>
  <c r="N79" i="5"/>
  <c r="Z79" i="5"/>
  <c r="R79" i="5"/>
  <c r="Q15" i="5"/>
  <c r="AB127" i="5"/>
  <c r="AH127" i="5" s="1"/>
  <c r="X127" i="5"/>
  <c r="T127" i="5"/>
  <c r="P127" i="5"/>
  <c r="M128" i="5"/>
  <c r="N127" i="5"/>
  <c r="V127" i="5"/>
  <c r="Z127" i="5"/>
  <c r="R127" i="5"/>
  <c r="Z27" i="5"/>
  <c r="V27" i="5"/>
  <c r="R27" i="5"/>
  <c r="N27" i="5"/>
  <c r="T27" i="5"/>
  <c r="X27" i="5"/>
  <c r="AB27" i="5"/>
  <c r="AH27" i="5" s="1"/>
  <c r="P27" i="5"/>
  <c r="AL128" i="5"/>
  <c r="AK128" i="5" s="1"/>
  <c r="Q123" i="5"/>
  <c r="Q111" i="5"/>
  <c r="AB95" i="5"/>
  <c r="AH95" i="5" s="1"/>
  <c r="X95" i="5"/>
  <c r="T95" i="5"/>
  <c r="P95" i="5"/>
  <c r="V95" i="5"/>
  <c r="N95" i="5"/>
  <c r="Z95" i="5"/>
  <c r="R95" i="5"/>
  <c r="O71" i="5"/>
  <c r="X59" i="5"/>
  <c r="R59" i="5"/>
  <c r="V59" i="5"/>
  <c r="AB59" i="5"/>
  <c r="AH59" i="5" s="1"/>
  <c r="T59" i="5"/>
  <c r="Z59" i="5"/>
  <c r="P59" i="5"/>
  <c r="N59" i="5"/>
  <c r="W71" i="5"/>
  <c r="AB67" i="5"/>
  <c r="AH67" i="5" s="1"/>
  <c r="R67" i="5"/>
  <c r="V67" i="5"/>
  <c r="P67" i="5"/>
  <c r="Z67" i="5"/>
  <c r="X67" i="5"/>
  <c r="N67" i="5"/>
  <c r="T67" i="5"/>
  <c r="O103" i="5"/>
  <c r="W103" i="5"/>
  <c r="S35" i="5"/>
  <c r="AB35" i="5"/>
  <c r="AH35" i="5" s="1"/>
  <c r="X35" i="5"/>
  <c r="T35" i="5"/>
  <c r="P35" i="5"/>
  <c r="N35" i="5"/>
  <c r="R35" i="5"/>
  <c r="V35" i="5"/>
  <c r="Z35" i="5"/>
  <c r="Q19" i="5"/>
  <c r="U79" i="5"/>
  <c r="Q79" i="5"/>
  <c r="O51" i="5"/>
  <c r="W35" i="5"/>
  <c r="U39" i="5"/>
  <c r="Z39" i="5"/>
  <c r="T39" i="5"/>
  <c r="X39" i="5"/>
  <c r="N39" i="5"/>
  <c r="AB39" i="5"/>
  <c r="AH39" i="5" s="1"/>
  <c r="R39" i="5"/>
  <c r="V39" i="5"/>
  <c r="P39" i="5"/>
  <c r="AA83" i="5"/>
  <c r="AG83" i="5" s="1"/>
  <c r="S43" i="5"/>
  <c r="S11" i="5"/>
  <c r="AB99" i="5"/>
  <c r="AH99" i="5" s="1"/>
  <c r="X99" i="5"/>
  <c r="T99" i="5"/>
  <c r="P99" i="5"/>
  <c r="Z99" i="5"/>
  <c r="R99" i="5"/>
  <c r="V99" i="5"/>
  <c r="N99" i="5"/>
  <c r="S55" i="5"/>
  <c r="O55" i="5"/>
  <c r="Y55" i="5"/>
  <c r="W27" i="5"/>
  <c r="O23" i="5"/>
  <c r="AA127" i="5"/>
  <c r="S127" i="5"/>
  <c r="S128" i="5" s="1"/>
  <c r="R128" i="5" s="1"/>
  <c r="Q27" i="5"/>
  <c r="AD27" i="5"/>
  <c r="Z83" i="5"/>
  <c r="V83" i="5"/>
  <c r="R83" i="5"/>
  <c r="N83" i="5"/>
  <c r="X83" i="5"/>
  <c r="P83" i="5"/>
  <c r="T83" i="5"/>
  <c r="AB83" i="5"/>
  <c r="AH83" i="5" s="1"/>
  <c r="Q99" i="5"/>
  <c r="AD55" i="5"/>
  <c r="AA119" i="5"/>
  <c r="AG119" i="5" s="1"/>
  <c r="AB111" i="5"/>
  <c r="AH111" i="5" s="1"/>
  <c r="X111" i="5"/>
  <c r="T111" i="5"/>
  <c r="P111" i="5"/>
  <c r="N111" i="5"/>
  <c r="V111" i="5"/>
  <c r="Z111" i="5"/>
  <c r="R111" i="5"/>
  <c r="O111" i="5"/>
  <c r="O128" i="5" s="1"/>
  <c r="Q95" i="5"/>
  <c r="U31" i="5"/>
  <c r="W67" i="5"/>
  <c r="S19" i="5"/>
  <c r="AA79" i="5"/>
  <c r="AG79" i="5" s="1"/>
  <c r="AB51" i="5"/>
  <c r="AH51" i="5" s="1"/>
  <c r="X51" i="5"/>
  <c r="T51" i="5"/>
  <c r="P51" i="5"/>
  <c r="N51" i="5"/>
  <c r="R51" i="5"/>
  <c r="V51" i="5"/>
  <c r="Z51" i="5"/>
  <c r="AA35" i="5"/>
  <c r="AG35" i="5" s="1"/>
  <c r="O79" i="5"/>
  <c r="W51" i="5"/>
  <c r="O19" i="5"/>
  <c r="AD31" i="5"/>
  <c r="W11" i="5"/>
  <c r="U7" i="5"/>
  <c r="Z7" i="5"/>
  <c r="T7" i="5"/>
  <c r="AB7" i="5"/>
  <c r="AH7" i="5" s="1"/>
  <c r="X7" i="5"/>
  <c r="N7" i="5"/>
  <c r="R7" i="5"/>
  <c r="V7" i="5"/>
  <c r="P7" i="5"/>
  <c r="O43" i="5"/>
  <c r="Z43" i="5"/>
  <c r="V43" i="5"/>
  <c r="R43" i="5"/>
  <c r="N43" i="5"/>
  <c r="T43" i="5"/>
  <c r="X43" i="5"/>
  <c r="AB43" i="5"/>
  <c r="AH43" i="5" s="1"/>
  <c r="P43" i="5"/>
  <c r="AA43" i="5"/>
  <c r="AG43" i="5" s="1"/>
  <c r="O11" i="5"/>
  <c r="Z11" i="5"/>
  <c r="V11" i="5"/>
  <c r="R11" i="5"/>
  <c r="N11" i="5"/>
  <c r="T11" i="5"/>
  <c r="X11" i="5"/>
  <c r="AB11" i="5"/>
  <c r="AH11" i="5" s="1"/>
  <c r="P11" i="5"/>
  <c r="AH119" i="5"/>
  <c r="U99" i="5"/>
  <c r="AD99" i="5"/>
  <c r="Z55" i="5"/>
  <c r="V55" i="5"/>
  <c r="R55" i="5"/>
  <c r="N55" i="5"/>
  <c r="AB55" i="5"/>
  <c r="AH55" i="5" s="1"/>
  <c r="P55" i="5"/>
  <c r="X55" i="5"/>
  <c r="T55" i="5"/>
  <c r="Q47" i="5"/>
  <c r="AD47" i="5"/>
  <c r="AA23" i="5"/>
  <c r="AG23" i="5" s="1"/>
  <c r="U23" i="5"/>
  <c r="Z23" i="5"/>
  <c r="T23" i="5"/>
  <c r="R23" i="5"/>
  <c r="X23" i="5"/>
  <c r="N23" i="5"/>
  <c r="AB23" i="5"/>
  <c r="AH23" i="5" s="1"/>
  <c r="V23" i="5"/>
  <c r="P23" i="5"/>
  <c r="Q127" i="5"/>
  <c r="Z91" i="14"/>
  <c r="V91" i="14"/>
  <c r="R91" i="14"/>
  <c r="N91" i="14"/>
  <c r="AB91" i="14"/>
  <c r="AH91" i="14" s="1"/>
  <c r="T91" i="14"/>
  <c r="P91" i="14"/>
  <c r="X91" i="14"/>
  <c r="AB7" i="14"/>
  <c r="AH7" i="14" s="1"/>
  <c r="R7" i="14"/>
  <c r="V7" i="14"/>
  <c r="P7" i="14"/>
  <c r="O127" i="14"/>
  <c r="W111" i="14"/>
  <c r="Y119" i="14"/>
  <c r="U95" i="14"/>
  <c r="Y115" i="14"/>
  <c r="AB99" i="14"/>
  <c r="AH99" i="14" s="1"/>
  <c r="V99" i="14"/>
  <c r="Z99" i="14"/>
  <c r="P99" i="14"/>
  <c r="X99" i="14"/>
  <c r="N99" i="14"/>
  <c r="T99" i="14"/>
  <c r="R99" i="14"/>
  <c r="Y79" i="14"/>
  <c r="U83" i="14"/>
  <c r="Y103" i="14"/>
  <c r="O103" i="14"/>
  <c r="O83" i="14"/>
  <c r="Z83" i="14"/>
  <c r="V83" i="14"/>
  <c r="R83" i="14"/>
  <c r="N83" i="14"/>
  <c r="AB83" i="14"/>
  <c r="AH83" i="14" s="1"/>
  <c r="T83" i="14"/>
  <c r="P83" i="14"/>
  <c r="X83" i="14"/>
  <c r="Y11" i="14"/>
  <c r="X11" i="14" s="1"/>
  <c r="AA39" i="14"/>
  <c r="AG39" i="14" s="1"/>
  <c r="O39" i="14"/>
  <c r="N39" i="14" s="1"/>
  <c r="U71" i="14"/>
  <c r="Y71" i="14"/>
  <c r="X59" i="14"/>
  <c r="R59" i="14"/>
  <c r="Z59" i="14"/>
  <c r="T59" i="14"/>
  <c r="V59" i="14"/>
  <c r="P59" i="14"/>
  <c r="N59" i="14"/>
  <c r="AB59" i="14"/>
  <c r="AH59" i="14" s="1"/>
  <c r="W55" i="14"/>
  <c r="Y23" i="14"/>
  <c r="W11" i="14"/>
  <c r="V11" i="14" s="1"/>
  <c r="O27" i="14"/>
  <c r="N27" i="14" s="1"/>
  <c r="T123" i="14"/>
  <c r="N123" i="14"/>
  <c r="X123" i="14"/>
  <c r="R123" i="14"/>
  <c r="AB123" i="14"/>
  <c r="AH123" i="14" s="1"/>
  <c r="Z123" i="14"/>
  <c r="P123" i="14"/>
  <c r="V123" i="14"/>
  <c r="Z55" i="14"/>
  <c r="V55" i="14"/>
  <c r="R55" i="14"/>
  <c r="N55" i="14"/>
  <c r="AB55" i="14"/>
  <c r="AH55" i="14" s="1"/>
  <c r="T55" i="14"/>
  <c r="X55" i="14"/>
  <c r="P55" i="14"/>
  <c r="U7" i="14"/>
  <c r="T7" i="14" s="1"/>
  <c r="W127" i="14"/>
  <c r="U107" i="14"/>
  <c r="U87" i="14"/>
  <c r="AB115" i="14"/>
  <c r="AH115" i="14" s="1"/>
  <c r="R115" i="14"/>
  <c r="X115" i="14"/>
  <c r="P115" i="14"/>
  <c r="V115" i="14"/>
  <c r="N115" i="14"/>
  <c r="Z115" i="14"/>
  <c r="T115" i="14"/>
  <c r="W63" i="14"/>
  <c r="U35" i="14"/>
  <c r="T35" i="14" s="1"/>
  <c r="S103" i="14"/>
  <c r="W103" i="14"/>
  <c r="AA83" i="14"/>
  <c r="AG83" i="14" s="1"/>
  <c r="Y67" i="14"/>
  <c r="V47" i="14"/>
  <c r="R47" i="14"/>
  <c r="N47" i="14"/>
  <c r="P47" i="14"/>
  <c r="AA47" i="14"/>
  <c r="AG47" i="14" s="1"/>
  <c r="U43" i="14"/>
  <c r="T43" i="14" s="1"/>
  <c r="Z43" i="14"/>
  <c r="X43" i="14"/>
  <c r="N43" i="14"/>
  <c r="AB43" i="14"/>
  <c r="AH43" i="14" s="1"/>
  <c r="S23" i="14"/>
  <c r="R23" i="14" s="1"/>
  <c r="R15" i="14"/>
  <c r="N15" i="14"/>
  <c r="P15" i="14"/>
  <c r="T15" i="14"/>
  <c r="O11" i="14"/>
  <c r="N11" i="14" s="1"/>
  <c r="AA7" i="14"/>
  <c r="AG7" i="14" s="1"/>
  <c r="P39" i="14"/>
  <c r="V39" i="14"/>
  <c r="X75" i="14"/>
  <c r="R75" i="14"/>
  <c r="Z75" i="14"/>
  <c r="T75" i="14"/>
  <c r="V75" i="14"/>
  <c r="P75" i="14"/>
  <c r="N75" i="14"/>
  <c r="AB75" i="14"/>
  <c r="AH75" i="14" s="1"/>
  <c r="Z71" i="14"/>
  <c r="V71" i="14"/>
  <c r="R71" i="14"/>
  <c r="N71" i="14"/>
  <c r="AB71" i="14"/>
  <c r="AH71" i="14" s="1"/>
  <c r="T71" i="14"/>
  <c r="X71" i="14"/>
  <c r="P71" i="14"/>
  <c r="Y59" i="14"/>
  <c r="AD55" i="14"/>
  <c r="O55" i="14"/>
  <c r="U27" i="14"/>
  <c r="T27" i="14" s="1"/>
  <c r="AB23" i="14"/>
  <c r="AH23" i="14" s="1"/>
  <c r="X23" i="14"/>
  <c r="P23" i="14"/>
  <c r="Z23" i="14"/>
  <c r="N23" i="14"/>
  <c r="U39" i="14"/>
  <c r="T39" i="14" s="1"/>
  <c r="U11" i="14"/>
  <c r="T11" i="14" s="1"/>
  <c r="Z31" i="14"/>
  <c r="V31" i="14"/>
  <c r="R31" i="14"/>
  <c r="N31" i="14"/>
  <c r="T31" i="14"/>
  <c r="P31" i="14"/>
  <c r="X31" i="14"/>
  <c r="W19" i="14"/>
  <c r="V19" i="14" s="1"/>
  <c r="V27" i="14"/>
  <c r="R27" i="14"/>
  <c r="AB27" i="14"/>
  <c r="AH27" i="14" s="1"/>
  <c r="X27" i="14"/>
  <c r="P27" i="14"/>
  <c r="AG127" i="14"/>
  <c r="AD127" i="14"/>
  <c r="Y111" i="14"/>
  <c r="V107" i="14"/>
  <c r="P107" i="14"/>
  <c r="Z107" i="14"/>
  <c r="T107" i="14"/>
  <c r="X107" i="14"/>
  <c r="N107" i="14"/>
  <c r="R107" i="14"/>
  <c r="AB107" i="14"/>
  <c r="AH107" i="14" s="1"/>
  <c r="AH119" i="14"/>
  <c r="AA115" i="14"/>
  <c r="AG115" i="14" s="1"/>
  <c r="Q99" i="14"/>
  <c r="W79" i="14"/>
  <c r="U51" i="14"/>
  <c r="T51" i="14" s="1"/>
  <c r="AA103" i="14"/>
  <c r="AG103" i="14" s="1"/>
  <c r="U67" i="14"/>
  <c r="AB103" i="14"/>
  <c r="AH103" i="14" s="1"/>
  <c r="X103" i="14"/>
  <c r="T103" i="14"/>
  <c r="P103" i="14"/>
  <c r="Z103" i="14"/>
  <c r="N103" i="14"/>
  <c r="V103" i="14"/>
  <c r="R103" i="14"/>
  <c r="AD103" i="14"/>
  <c r="S83" i="14"/>
  <c r="O67" i="14"/>
  <c r="AB67" i="14"/>
  <c r="AH67" i="14" s="1"/>
  <c r="R67" i="14"/>
  <c r="V67" i="14"/>
  <c r="T67" i="14"/>
  <c r="N67" i="14"/>
  <c r="Z67" i="14"/>
  <c r="P67" i="14"/>
  <c r="X67" i="14"/>
  <c r="U47" i="14"/>
  <c r="T47" i="14" s="1"/>
  <c r="AD43" i="14"/>
  <c r="O7" i="14"/>
  <c r="N7" i="14" s="1"/>
  <c r="S39" i="14"/>
  <c r="R39" i="14" s="1"/>
  <c r="Y75" i="14"/>
  <c r="W71" i="14"/>
  <c r="U55" i="14"/>
  <c r="Y55" i="14"/>
  <c r="AH51" i="14"/>
  <c r="Y15" i="14"/>
  <c r="X15" i="14" s="1"/>
  <c r="Y7" i="14"/>
  <c r="X7" i="14" s="1"/>
  <c r="Z35" i="14"/>
  <c r="P35" i="14"/>
  <c r="N35" i="14"/>
  <c r="AB35" i="14"/>
  <c r="AH35" i="14" s="1"/>
  <c r="X35" i="14"/>
  <c r="V35" i="14"/>
  <c r="AD35" i="14"/>
  <c r="V123" i="3"/>
  <c r="N123" i="3"/>
  <c r="Z123" i="3"/>
  <c r="R123" i="3"/>
  <c r="X123" i="3"/>
  <c r="P123" i="3"/>
  <c r="S127" i="3"/>
  <c r="R127" i="3" s="1"/>
  <c r="Q107" i="3"/>
  <c r="P107" i="3" s="1"/>
  <c r="R99" i="3"/>
  <c r="N99" i="3"/>
  <c r="X99" i="3"/>
  <c r="AB99" i="3"/>
  <c r="AH99" i="3" s="1"/>
  <c r="Z91" i="3"/>
  <c r="V91" i="3"/>
  <c r="N91" i="3"/>
  <c r="AB91" i="3"/>
  <c r="AH91" i="3" s="1"/>
  <c r="X91" i="3"/>
  <c r="Q79" i="3"/>
  <c r="P79" i="3" s="1"/>
  <c r="Z63" i="3"/>
  <c r="V63" i="3"/>
  <c r="R63" i="3"/>
  <c r="P63" i="3"/>
  <c r="U59" i="3"/>
  <c r="T59" i="3" s="1"/>
  <c r="AD79" i="3"/>
  <c r="AB71" i="3"/>
  <c r="AH71" i="3" s="1"/>
  <c r="X71" i="3"/>
  <c r="P71" i="3"/>
  <c r="Z71" i="3"/>
  <c r="V71" i="3"/>
  <c r="AB55" i="3"/>
  <c r="AH55" i="3" s="1"/>
  <c r="X55" i="3"/>
  <c r="T55" i="3"/>
  <c r="P55" i="3"/>
  <c r="Z39" i="3"/>
  <c r="R39" i="3"/>
  <c r="AB39" i="3"/>
  <c r="AH39" i="3" s="1"/>
  <c r="X39" i="3"/>
  <c r="P39" i="3"/>
  <c r="Z23" i="3"/>
  <c r="R23" i="3"/>
  <c r="AB23" i="3"/>
  <c r="AH23" i="3" s="1"/>
  <c r="P23" i="3"/>
  <c r="Z43" i="3"/>
  <c r="R43" i="3"/>
  <c r="AB43" i="3"/>
  <c r="AH43" i="3" s="1"/>
  <c r="P43" i="3"/>
  <c r="W7" i="3"/>
  <c r="V7" i="3" s="1"/>
  <c r="W43" i="3"/>
  <c r="V43" i="3" s="1"/>
  <c r="AB15" i="3"/>
  <c r="AH15" i="3" s="1"/>
  <c r="T15" i="3"/>
  <c r="Z15" i="3"/>
  <c r="V15" i="3"/>
  <c r="N15" i="3"/>
  <c r="O11" i="3"/>
  <c r="N11" i="3" s="1"/>
  <c r="AA127" i="3"/>
  <c r="Z127" i="3" s="1"/>
  <c r="S91" i="3"/>
  <c r="R91" i="3" s="1"/>
  <c r="Z87" i="3"/>
  <c r="R87" i="3"/>
  <c r="U75" i="3"/>
  <c r="T75" i="3" s="1"/>
  <c r="U79" i="3"/>
  <c r="U63" i="3"/>
  <c r="T63" i="3" s="1"/>
  <c r="Z47" i="3"/>
  <c r="V47" i="3"/>
  <c r="N47" i="3"/>
  <c r="AB47" i="3"/>
  <c r="AH47" i="3" s="1"/>
  <c r="X47" i="3"/>
  <c r="T47" i="3"/>
  <c r="Q47" i="3"/>
  <c r="P47" i="3" s="1"/>
  <c r="O43" i="3"/>
  <c r="N43" i="3" s="1"/>
  <c r="U39" i="3"/>
  <c r="T39" i="3" s="1"/>
  <c r="U7" i="3"/>
  <c r="T7" i="3" s="1"/>
  <c r="Z115" i="3"/>
  <c r="R115" i="3"/>
  <c r="X115" i="3"/>
  <c r="P115" i="3"/>
  <c r="V115" i="3"/>
  <c r="N115" i="3"/>
  <c r="AB115" i="3"/>
  <c r="AH115" i="3" s="1"/>
  <c r="U127" i="3"/>
  <c r="T127" i="3" s="1"/>
  <c r="W119" i="3"/>
  <c r="V119" i="3" s="1"/>
  <c r="O127" i="3"/>
  <c r="N127" i="3" s="1"/>
  <c r="Y127" i="3"/>
  <c r="X127" i="3" s="1"/>
  <c r="S67" i="3"/>
  <c r="R67" i="3" s="1"/>
  <c r="U87" i="3"/>
  <c r="T87" i="3" s="1"/>
  <c r="W79" i="3"/>
  <c r="Z67" i="3"/>
  <c r="V67" i="3"/>
  <c r="AB67" i="3"/>
  <c r="AH67" i="3" s="1"/>
  <c r="X67" i="3"/>
  <c r="P67" i="3"/>
  <c r="O63" i="3"/>
  <c r="N63" i="3" s="1"/>
  <c r="Z51" i="3"/>
  <c r="R51" i="3"/>
  <c r="N51" i="3"/>
  <c r="AB51" i="3"/>
  <c r="AH51" i="3" s="1"/>
  <c r="X51" i="3"/>
  <c r="W31" i="3"/>
  <c r="V31" i="3" s="1"/>
  <c r="W39" i="3"/>
  <c r="V39" i="3" s="1"/>
  <c r="U35" i="3"/>
  <c r="T35" i="3" s="1"/>
  <c r="Z27" i="3"/>
  <c r="R27" i="3"/>
  <c r="N27" i="3"/>
  <c r="AB27" i="3"/>
  <c r="AH27" i="3" s="1"/>
  <c r="X27" i="3"/>
  <c r="P27" i="3"/>
  <c r="W23" i="3"/>
  <c r="V23" i="3" s="1"/>
  <c r="U19" i="3"/>
  <c r="T19" i="3" s="1"/>
  <c r="Z11" i="3"/>
  <c r="R11" i="3"/>
  <c r="AB11" i="3"/>
  <c r="AH11" i="3" s="1"/>
  <c r="T11" i="3"/>
  <c r="P11" i="3"/>
  <c r="U23" i="3"/>
  <c r="T23" i="3" s="1"/>
  <c r="AD11" i="3"/>
  <c r="V111" i="3"/>
  <c r="R111" i="3"/>
  <c r="N111" i="3"/>
  <c r="AB111" i="3"/>
  <c r="AH111" i="3" s="1"/>
  <c r="X111" i="3"/>
  <c r="T111" i="3"/>
  <c r="U103" i="3"/>
  <c r="T103" i="3" s="1"/>
  <c r="S119" i="3"/>
  <c r="R119" i="3" s="1"/>
  <c r="AD119" i="3"/>
  <c r="AA111" i="3"/>
  <c r="AG111" i="3" s="1"/>
  <c r="W127" i="3"/>
  <c r="V127" i="3" s="1"/>
  <c r="AB127" i="3"/>
  <c r="AH127" i="3" s="1"/>
  <c r="M128" i="3"/>
  <c r="U95" i="3"/>
  <c r="T95" i="3" s="1"/>
  <c r="Q59" i="3"/>
  <c r="P59" i="3" s="1"/>
  <c r="O55" i="3"/>
  <c r="N55" i="3" s="1"/>
  <c r="U51" i="3"/>
  <c r="T51" i="3" s="1"/>
  <c r="Q83" i="3"/>
  <c r="P83" i="3" s="1"/>
  <c r="Y79" i="3"/>
  <c r="X79" i="3" s="1"/>
  <c r="U71" i="3"/>
  <c r="T71" i="3" s="1"/>
  <c r="W59" i="3"/>
  <c r="V59" i="3" s="1"/>
  <c r="U91" i="3"/>
  <c r="T91" i="3" s="1"/>
  <c r="O79" i="3"/>
  <c r="N79" i="3" s="1"/>
  <c r="S71" i="3"/>
  <c r="R71" i="3" s="1"/>
  <c r="S55" i="3"/>
  <c r="R55" i="3" s="1"/>
  <c r="Z79" i="3"/>
  <c r="V79" i="3"/>
  <c r="R79" i="3"/>
  <c r="AB79" i="3"/>
  <c r="AH79" i="3" s="1"/>
  <c r="T79" i="3"/>
  <c r="Y23" i="3"/>
  <c r="X23" i="3" s="1"/>
  <c r="Z7" i="3"/>
  <c r="N7" i="3"/>
  <c r="AB7" i="3"/>
  <c r="AH7" i="3" s="1"/>
  <c r="X7" i="3"/>
  <c r="P7" i="3"/>
  <c r="O39" i="3"/>
  <c r="N39" i="3" s="1"/>
  <c r="O23" i="3"/>
  <c r="N23" i="3" s="1"/>
  <c r="AD43" i="3"/>
  <c r="AA35" i="3"/>
  <c r="X31" i="3"/>
  <c r="T31" i="3"/>
  <c r="P31" i="3"/>
  <c r="Z31" i="3"/>
  <c r="R31" i="3"/>
  <c r="N31" i="3"/>
  <c r="W11" i="3"/>
  <c r="V11" i="3" s="1"/>
  <c r="U99" i="13"/>
  <c r="T99" i="13" s="1"/>
  <c r="U111" i="13"/>
  <c r="T111" i="13" s="1"/>
  <c r="Z103" i="13"/>
  <c r="V103" i="13"/>
  <c r="T103" i="13"/>
  <c r="X103" i="13"/>
  <c r="AB103" i="13"/>
  <c r="AH103" i="13" s="1"/>
  <c r="AB87" i="13"/>
  <c r="AH87" i="13" s="1"/>
  <c r="V87" i="13"/>
  <c r="Z47" i="13"/>
  <c r="R47" i="13"/>
  <c r="P47" i="13"/>
  <c r="T47" i="13"/>
  <c r="AB47" i="13"/>
  <c r="AH47" i="13" s="1"/>
  <c r="AB31" i="13"/>
  <c r="AH31" i="13" s="1"/>
  <c r="X31" i="13"/>
  <c r="P31" i="13"/>
  <c r="Z31" i="13"/>
  <c r="U27" i="13"/>
  <c r="T27" i="13" s="1"/>
  <c r="X51" i="13"/>
  <c r="T51" i="13"/>
  <c r="P51" i="13"/>
  <c r="Z51" i="13"/>
  <c r="R51" i="13"/>
  <c r="V51" i="13"/>
  <c r="U31" i="13"/>
  <c r="T31" i="13" s="1"/>
  <c r="U15" i="13"/>
  <c r="T15" i="13" s="1"/>
  <c r="AB95" i="13"/>
  <c r="AH95" i="13" s="1"/>
  <c r="O95" i="13"/>
  <c r="N95" i="13" s="1"/>
  <c r="S31" i="13"/>
  <c r="R31" i="13" s="1"/>
  <c r="Z19" i="13"/>
  <c r="V19" i="13"/>
  <c r="N19" i="13"/>
  <c r="AB19" i="13"/>
  <c r="AH19" i="13" s="1"/>
  <c r="O27" i="13"/>
  <c r="N27" i="13" s="1"/>
  <c r="Q123" i="13"/>
  <c r="R115" i="13"/>
  <c r="P115" i="13"/>
  <c r="T115" i="13"/>
  <c r="AB115" i="13"/>
  <c r="AH115" i="13" s="1"/>
  <c r="X115" i="13"/>
  <c r="P99" i="13"/>
  <c r="Z99" i="13"/>
  <c r="AB99" i="13"/>
  <c r="AH99" i="13" s="1"/>
  <c r="R99" i="13"/>
  <c r="X99" i="13"/>
  <c r="N99" i="13"/>
  <c r="Z127" i="13"/>
  <c r="V127" i="13"/>
  <c r="R127" i="13"/>
  <c r="N127" i="13"/>
  <c r="AB127" i="13"/>
  <c r="AH127" i="13" s="1"/>
  <c r="X127" i="13"/>
  <c r="T127" i="13"/>
  <c r="P127" i="13"/>
  <c r="M128" i="13"/>
  <c r="Q111" i="13"/>
  <c r="P111" i="13" s="1"/>
  <c r="AA111" i="13"/>
  <c r="AG111" i="13" s="1"/>
  <c r="AA87" i="13"/>
  <c r="AG87" i="13" s="1"/>
  <c r="Y71" i="13"/>
  <c r="X71" i="13" s="1"/>
  <c r="Q83" i="13"/>
  <c r="AB83" i="13"/>
  <c r="AH83" i="13" s="1"/>
  <c r="X83" i="13"/>
  <c r="T83" i="13"/>
  <c r="P83" i="13"/>
  <c r="Z83" i="13"/>
  <c r="R83" i="13"/>
  <c r="V83" i="13"/>
  <c r="U39" i="13"/>
  <c r="T39" i="13" s="1"/>
  <c r="S87" i="13"/>
  <c r="R87" i="13" s="1"/>
  <c r="AD87" i="13"/>
  <c r="Q79" i="13"/>
  <c r="P79" i="13" s="1"/>
  <c r="AA79" i="13"/>
  <c r="AG79" i="13" s="1"/>
  <c r="X75" i="13"/>
  <c r="AB75" i="13"/>
  <c r="AH75" i="13" s="1"/>
  <c r="R75" i="13"/>
  <c r="T75" i="13"/>
  <c r="Z75" i="13"/>
  <c r="V75" i="13"/>
  <c r="T67" i="13"/>
  <c r="N67" i="13"/>
  <c r="X67" i="13"/>
  <c r="R67" i="13"/>
  <c r="AB67" i="13"/>
  <c r="AH67" i="13" s="1"/>
  <c r="Z67" i="13"/>
  <c r="V67" i="13"/>
  <c r="AA91" i="13"/>
  <c r="AG91" i="13" s="1"/>
  <c r="Q95" i="13"/>
  <c r="P95" i="13" s="1"/>
  <c r="S95" i="13"/>
  <c r="R95" i="13" s="1"/>
  <c r="W95" i="13"/>
  <c r="V95" i="13" s="1"/>
  <c r="U7" i="13"/>
  <c r="T7" i="13" s="1"/>
  <c r="U11" i="13"/>
  <c r="T11" i="13" s="1"/>
  <c r="O111" i="13"/>
  <c r="N111" i="13" s="1"/>
  <c r="Y111" i="13"/>
  <c r="X111" i="13" s="1"/>
  <c r="AB71" i="13"/>
  <c r="AH71" i="13" s="1"/>
  <c r="T71" i="13"/>
  <c r="P71" i="13"/>
  <c r="R71" i="13"/>
  <c r="O71" i="13"/>
  <c r="N71" i="13" s="1"/>
  <c r="V39" i="13"/>
  <c r="P39" i="13"/>
  <c r="Z39" i="13"/>
  <c r="N39" i="13"/>
  <c r="AB39" i="13"/>
  <c r="AH39" i="13" s="1"/>
  <c r="R39" i="13"/>
  <c r="U87" i="13"/>
  <c r="T87" i="13" s="1"/>
  <c r="Q87" i="13"/>
  <c r="P87" i="13" s="1"/>
  <c r="Z59" i="13"/>
  <c r="V59" i="13"/>
  <c r="R59" i="13"/>
  <c r="N59" i="13"/>
  <c r="P59" i="13"/>
  <c r="T59" i="13"/>
  <c r="AB59" i="13"/>
  <c r="AH59" i="13" s="1"/>
  <c r="AB55" i="13"/>
  <c r="AH55" i="13" s="1"/>
  <c r="V55" i="13"/>
  <c r="N55" i="13"/>
  <c r="R55" i="13"/>
  <c r="P15" i="13"/>
  <c r="Z15" i="13"/>
  <c r="X15" i="13"/>
  <c r="N15" i="13"/>
  <c r="AB15" i="13"/>
  <c r="AH15" i="13" s="1"/>
  <c r="O35" i="13"/>
  <c r="N35" i="13" s="1"/>
  <c r="U19" i="13"/>
  <c r="T19" i="13" s="1"/>
  <c r="R11" i="13"/>
  <c r="N11" i="13"/>
  <c r="AB11" i="13"/>
  <c r="AH11" i="13" s="1"/>
  <c r="X11" i="13"/>
  <c r="P11" i="13"/>
  <c r="Y95" i="13"/>
  <c r="X95" i="13" s="1"/>
  <c r="AD95" i="13"/>
  <c r="Z35" i="13"/>
  <c r="V35" i="13"/>
  <c r="R35" i="13"/>
  <c r="X35" i="13"/>
  <c r="P35" i="13"/>
  <c r="AB35" i="13"/>
  <c r="AH35" i="13" s="1"/>
  <c r="AB27" i="13"/>
  <c r="AH27" i="13" s="1"/>
  <c r="Z27" i="13"/>
  <c r="R27" i="13"/>
  <c r="AD27" i="13"/>
  <c r="AB123" i="13"/>
  <c r="AH123" i="13" s="1"/>
  <c r="X123" i="13"/>
  <c r="T123" i="13"/>
  <c r="P123" i="13"/>
  <c r="Z123" i="13"/>
  <c r="V123" i="13"/>
  <c r="R123" i="13"/>
  <c r="N123" i="13"/>
  <c r="U127" i="13"/>
  <c r="AA127" i="13"/>
  <c r="W111" i="13"/>
  <c r="V111" i="13" s="1"/>
  <c r="R111" i="13"/>
  <c r="AA71" i="13"/>
  <c r="AG71" i="13" s="1"/>
  <c r="W71" i="13"/>
  <c r="V71" i="13" s="1"/>
  <c r="O87" i="13"/>
  <c r="N87" i="13" s="1"/>
  <c r="Y87" i="13"/>
  <c r="X87" i="13" s="1"/>
  <c r="O79" i="13"/>
  <c r="N79" i="13" s="1"/>
  <c r="Z79" i="13"/>
  <c r="V79" i="13"/>
  <c r="R79" i="13"/>
  <c r="X79" i="13"/>
  <c r="AB79" i="13"/>
  <c r="AH79" i="13" s="1"/>
  <c r="T79" i="13"/>
  <c r="Q75" i="13"/>
  <c r="P75" i="13" s="1"/>
  <c r="Q67" i="13"/>
  <c r="P67" i="13" s="1"/>
  <c r="AB91" i="13"/>
  <c r="AH91" i="13" s="1"/>
  <c r="V91" i="13"/>
  <c r="R91" i="13"/>
  <c r="N91" i="13"/>
  <c r="X91" i="13"/>
  <c r="U55" i="13"/>
  <c r="T55" i="13" s="1"/>
  <c r="W15" i="13"/>
  <c r="V15" i="13" s="1"/>
  <c r="AA95" i="13"/>
  <c r="AG95" i="13" s="1"/>
  <c r="U95" i="13"/>
  <c r="T95" i="13" s="1"/>
  <c r="Q27" i="13"/>
  <c r="P27" i="13" s="1"/>
  <c r="Q19" i="13"/>
  <c r="P19" i="13" s="1"/>
  <c r="S15" i="13"/>
  <c r="R15" i="13" s="1"/>
  <c r="Y27" i="13"/>
  <c r="X27" i="13" s="1"/>
  <c r="Q39" i="1"/>
  <c r="P39" i="1" s="1"/>
  <c r="AB35" i="1"/>
  <c r="AH35" i="1" s="1"/>
  <c r="R35" i="1"/>
  <c r="V35" i="1"/>
  <c r="Z119" i="1"/>
  <c r="V119" i="1"/>
  <c r="R119" i="1"/>
  <c r="N119" i="1"/>
  <c r="AB119" i="1"/>
  <c r="AH119" i="1" s="1"/>
  <c r="X119" i="1"/>
  <c r="P119" i="1"/>
  <c r="AB123" i="1"/>
  <c r="AH123" i="1" s="1"/>
  <c r="P123" i="1"/>
  <c r="Z123" i="1"/>
  <c r="R123" i="1"/>
  <c r="N123" i="1"/>
  <c r="W115" i="1"/>
  <c r="V115" i="1" s="1"/>
  <c r="T115" i="1"/>
  <c r="P115" i="1"/>
  <c r="R115" i="1"/>
  <c r="Q103" i="1"/>
  <c r="P103" i="1" s="1"/>
  <c r="O83" i="1"/>
  <c r="N83" i="1" s="1"/>
  <c r="S79" i="1"/>
  <c r="R79" i="1" s="1"/>
  <c r="S91" i="1"/>
  <c r="R91" i="1" s="1"/>
  <c r="AD91" i="1"/>
  <c r="T71" i="1"/>
  <c r="P71" i="1"/>
  <c r="Z71" i="1"/>
  <c r="R47" i="1"/>
  <c r="T47" i="1"/>
  <c r="P47" i="1"/>
  <c r="Y31" i="1"/>
  <c r="X31" i="1" s="1"/>
  <c r="Q107" i="1"/>
  <c r="P107" i="1" s="1"/>
  <c r="O63" i="1"/>
  <c r="N63" i="1" s="1"/>
  <c r="Z63" i="1"/>
  <c r="V63" i="1"/>
  <c r="R63" i="1"/>
  <c r="X63" i="1"/>
  <c r="P63" i="1"/>
  <c r="AB63" i="1"/>
  <c r="AH63" i="1" s="1"/>
  <c r="T43" i="1"/>
  <c r="N43" i="1"/>
  <c r="X43" i="1"/>
  <c r="AB43" i="1"/>
  <c r="AH43" i="1" s="1"/>
  <c r="V43" i="1"/>
  <c r="W11" i="1"/>
  <c r="V11" i="1" s="1"/>
  <c r="Y27" i="1"/>
  <c r="X27" i="1" s="1"/>
  <c r="S55" i="1"/>
  <c r="R55" i="1" s="1"/>
  <c r="W55" i="1"/>
  <c r="V55" i="1" s="1"/>
  <c r="Y83" i="1"/>
  <c r="X83" i="1" s="1"/>
  <c r="AB59" i="1"/>
  <c r="AH59" i="1" s="1"/>
  <c r="R59" i="1"/>
  <c r="Z59" i="1"/>
  <c r="U39" i="1"/>
  <c r="T39" i="1" s="1"/>
  <c r="AB23" i="1"/>
  <c r="AH23" i="1" s="1"/>
  <c r="T23" i="1"/>
  <c r="V23" i="1"/>
  <c r="N23" i="1"/>
  <c r="Z23" i="1"/>
  <c r="AB7" i="1"/>
  <c r="AH7" i="1" s="1"/>
  <c r="R7" i="1"/>
  <c r="V7" i="1"/>
  <c r="P7" i="1"/>
  <c r="W111" i="1"/>
  <c r="V111" i="1" s="1"/>
  <c r="U103" i="1"/>
  <c r="T103" i="1" s="1"/>
  <c r="T111" i="1"/>
  <c r="R111" i="1"/>
  <c r="Z111" i="1"/>
  <c r="AB87" i="1"/>
  <c r="AH87" i="1" s="1"/>
  <c r="X87" i="1"/>
  <c r="T87" i="1"/>
  <c r="Z87" i="1"/>
  <c r="R87" i="1"/>
  <c r="N87" i="1"/>
  <c r="W71" i="1"/>
  <c r="V71" i="1" s="1"/>
  <c r="U67" i="1"/>
  <c r="T67" i="1" s="1"/>
  <c r="V99" i="1"/>
  <c r="R99" i="1"/>
  <c r="N99" i="1"/>
  <c r="X99" i="1"/>
  <c r="AB99" i="1"/>
  <c r="AH99" i="1" s="1"/>
  <c r="P99" i="1"/>
  <c r="AA99" i="1"/>
  <c r="AG99" i="1" s="1"/>
  <c r="W83" i="1"/>
  <c r="V83" i="1" s="1"/>
  <c r="U95" i="1"/>
  <c r="T95" i="1" s="1"/>
  <c r="Z95" i="1"/>
  <c r="N95" i="1"/>
  <c r="AB95" i="1"/>
  <c r="AH95" i="1" s="1"/>
  <c r="R95" i="1"/>
  <c r="P95" i="1"/>
  <c r="W79" i="1"/>
  <c r="V79" i="1" s="1"/>
  <c r="AA79" i="1"/>
  <c r="AG79" i="1" s="1"/>
  <c r="AB75" i="1"/>
  <c r="AH75" i="1" s="1"/>
  <c r="X75" i="1"/>
  <c r="T75" i="1"/>
  <c r="Z75" i="1"/>
  <c r="R75" i="1"/>
  <c r="V75" i="1"/>
  <c r="Q59" i="1"/>
  <c r="P59" i="1" s="1"/>
  <c r="AB31" i="1"/>
  <c r="AH31" i="1" s="1"/>
  <c r="T31" i="1"/>
  <c r="P31" i="1"/>
  <c r="R31" i="1"/>
  <c r="U15" i="1"/>
  <c r="T15" i="1" s="1"/>
  <c r="U91" i="1"/>
  <c r="Q91" i="1"/>
  <c r="O47" i="1"/>
  <c r="N47" i="1" s="1"/>
  <c r="O31" i="1"/>
  <c r="N31" i="1" s="1"/>
  <c r="AA107" i="1"/>
  <c r="AG107" i="1" s="1"/>
  <c r="O107" i="1"/>
  <c r="N107" i="1" s="1"/>
  <c r="U27" i="1"/>
  <c r="T27" i="1" s="1"/>
  <c r="O39" i="1"/>
  <c r="Z39" i="1"/>
  <c r="V39" i="1"/>
  <c r="R39" i="1"/>
  <c r="N39" i="1"/>
  <c r="AB39" i="1"/>
  <c r="AH39" i="1" s="1"/>
  <c r="Q23" i="1"/>
  <c r="P23" i="1" s="1"/>
  <c r="AB27" i="1"/>
  <c r="AH27" i="1" s="1"/>
  <c r="P27" i="1"/>
  <c r="Z27" i="1"/>
  <c r="AA55" i="1"/>
  <c r="AG55" i="1" s="1"/>
  <c r="AD55" i="1"/>
  <c r="AP11" i="1"/>
  <c r="AO12" i="1"/>
  <c r="AO13" i="1" s="1"/>
  <c r="AO14" i="1" s="1"/>
  <c r="AG127" i="1"/>
  <c r="Z67" i="1"/>
  <c r="V67" i="1"/>
  <c r="R67" i="1"/>
  <c r="AB67" i="1"/>
  <c r="AH67" i="1" s="1"/>
  <c r="X67" i="1"/>
  <c r="P67" i="1"/>
  <c r="AB91" i="1"/>
  <c r="AH91" i="1" s="1"/>
  <c r="T91" i="1"/>
  <c r="P91" i="1"/>
  <c r="V91" i="1"/>
  <c r="Y55" i="1"/>
  <c r="X55" i="1" s="1"/>
  <c r="W127" i="1"/>
  <c r="AB127" i="1"/>
  <c r="AH127" i="1" s="1"/>
  <c r="P127" i="1"/>
  <c r="M128" i="1"/>
  <c r="Z127" i="1"/>
  <c r="V127" i="1"/>
  <c r="Y111" i="1"/>
  <c r="X111" i="1" s="1"/>
  <c r="AA115" i="1"/>
  <c r="AG115" i="1" s="1"/>
  <c r="Q87" i="1"/>
  <c r="P87" i="1" s="1"/>
  <c r="Z103" i="1"/>
  <c r="N103" i="1"/>
  <c r="AB103" i="1"/>
  <c r="AH103" i="1" s="1"/>
  <c r="X103" i="1"/>
  <c r="V103" i="1"/>
  <c r="R103" i="1"/>
  <c r="U99" i="1"/>
  <c r="T99" i="1" s="1"/>
  <c r="AA91" i="1"/>
  <c r="AG91" i="1" s="1"/>
  <c r="P79" i="1"/>
  <c r="X79" i="1"/>
  <c r="T79" i="1"/>
  <c r="N79" i="1"/>
  <c r="AA31" i="1"/>
  <c r="AG31" i="1" s="1"/>
  <c r="O19" i="1"/>
  <c r="N19" i="1" s="1"/>
  <c r="O91" i="1"/>
  <c r="N91" i="1" s="1"/>
  <c r="Y91" i="1"/>
  <c r="X91" i="1" s="1"/>
  <c r="W47" i="1"/>
  <c r="V47" i="1" s="1"/>
  <c r="W31" i="1"/>
  <c r="V31" i="1" s="1"/>
  <c r="AB107" i="1"/>
  <c r="AH107" i="1" s="1"/>
  <c r="T107" i="1"/>
  <c r="R107" i="1"/>
  <c r="W107" i="1"/>
  <c r="V107" i="1" s="1"/>
  <c r="U63" i="1"/>
  <c r="T63" i="1" s="1"/>
  <c r="Q51" i="1"/>
  <c r="P51" i="1" s="1"/>
  <c r="U35" i="1"/>
  <c r="T35" i="1" s="1"/>
  <c r="Y11" i="1"/>
  <c r="X11" i="1" s="1"/>
  <c r="Y39" i="1"/>
  <c r="X39" i="1" s="1"/>
  <c r="Y23" i="1"/>
  <c r="X23" i="1" s="1"/>
  <c r="Y7" i="1"/>
  <c r="X7" i="1" s="1"/>
  <c r="S27" i="1"/>
  <c r="R27" i="1" s="1"/>
  <c r="U55" i="1"/>
  <c r="T55" i="1" s="1"/>
  <c r="AB55" i="1"/>
  <c r="AH55" i="1" s="1"/>
  <c r="N55" i="1"/>
  <c r="AB31" i="14" l="1"/>
  <c r="AH31" i="14" s="1"/>
  <c r="AB15" i="14"/>
  <c r="AH15" i="14" s="1"/>
  <c r="Y128" i="7"/>
  <c r="AD128" i="7"/>
  <c r="S128" i="11"/>
  <c r="R128" i="11" s="1"/>
  <c r="Y128" i="12"/>
  <c r="AD128" i="11"/>
  <c r="S128" i="8"/>
  <c r="R128" i="8" s="1"/>
  <c r="S128" i="6"/>
  <c r="R128" i="6" s="1"/>
  <c r="W128" i="12"/>
  <c r="V128" i="12" s="1"/>
  <c r="Z11" i="13"/>
  <c r="Z55" i="3"/>
  <c r="AB47" i="14"/>
  <c r="AH47" i="14" s="1"/>
  <c r="W128" i="5"/>
  <c r="Q128" i="10"/>
  <c r="P128" i="10" s="1"/>
  <c r="Y128" i="15"/>
  <c r="Z7" i="13"/>
  <c r="AB63" i="3"/>
  <c r="AH63" i="3" s="1"/>
  <c r="AD128" i="10"/>
  <c r="S128" i="7"/>
  <c r="R128" i="7" s="1"/>
  <c r="W128" i="10"/>
  <c r="V128" i="10" s="1"/>
  <c r="U128" i="12"/>
  <c r="T128" i="12" s="1"/>
  <c r="AD128" i="12"/>
  <c r="Q128" i="7"/>
  <c r="P128" i="7" s="1"/>
  <c r="Z47" i="1"/>
  <c r="W128" i="7"/>
  <c r="V128" i="7" s="1"/>
  <c r="U128" i="10"/>
  <c r="T128" i="10" s="1"/>
  <c r="S128" i="12"/>
  <c r="R128" i="12" s="1"/>
  <c r="AD128" i="5"/>
  <c r="W128" i="6"/>
  <c r="V128" i="6" s="1"/>
  <c r="S128" i="10"/>
  <c r="R128" i="10" s="1"/>
  <c r="U128" i="15"/>
  <c r="T128" i="15" s="1"/>
  <c r="W128" i="15"/>
  <c r="V128" i="15" s="1"/>
  <c r="Q128" i="11"/>
  <c r="P128" i="11" s="1"/>
  <c r="Z47" i="14"/>
  <c r="Q128" i="14"/>
  <c r="P128" i="14" s="1"/>
  <c r="Z39" i="14"/>
  <c r="AB39" i="14"/>
  <c r="AH39" i="14" s="1"/>
  <c r="AD128" i="14"/>
  <c r="AC128" i="14" s="1"/>
  <c r="Z27" i="14"/>
  <c r="S128" i="14"/>
  <c r="R128" i="14" s="1"/>
  <c r="AH16" i="14"/>
  <c r="AB19" i="14"/>
  <c r="AH19" i="14" s="1"/>
  <c r="AG19" i="14"/>
  <c r="Z19" i="14"/>
  <c r="Z15" i="14"/>
  <c r="W128" i="14"/>
  <c r="V128" i="14" s="1"/>
  <c r="AG11" i="14"/>
  <c r="Z11" i="14"/>
  <c r="U128" i="14"/>
  <c r="T128" i="14" s="1"/>
  <c r="Z7" i="14"/>
  <c r="Y128" i="14"/>
  <c r="X128" i="14" s="1"/>
  <c r="AB123" i="3"/>
  <c r="AH123" i="3" s="1"/>
  <c r="Z111" i="3"/>
  <c r="Z107" i="3"/>
  <c r="AB103" i="3"/>
  <c r="AH103" i="3" s="1"/>
  <c r="Z99" i="3"/>
  <c r="AB87" i="3"/>
  <c r="AH87" i="3" s="1"/>
  <c r="AB83" i="3"/>
  <c r="AH83" i="3" s="1"/>
  <c r="AH56" i="3"/>
  <c r="AB59" i="3"/>
  <c r="AH59" i="3" s="1"/>
  <c r="Q128" i="3"/>
  <c r="P128" i="3" s="1"/>
  <c r="AG35" i="3"/>
  <c r="Z35" i="3"/>
  <c r="AD128" i="3"/>
  <c r="AC128" i="3" s="1"/>
  <c r="AB31" i="3"/>
  <c r="AH31" i="3" s="1"/>
  <c r="AH16" i="3"/>
  <c r="AB19" i="3"/>
  <c r="AH19" i="3" s="1"/>
  <c r="Z115" i="13"/>
  <c r="AB111" i="13"/>
  <c r="AH111" i="13" s="1"/>
  <c r="Z111" i="13"/>
  <c r="Z95" i="13"/>
  <c r="Z91" i="13"/>
  <c r="Z87" i="13"/>
  <c r="Z71" i="13"/>
  <c r="AB63" i="13"/>
  <c r="AH63" i="13" s="1"/>
  <c r="Z55" i="13"/>
  <c r="AB51" i="13"/>
  <c r="AH51" i="13" s="1"/>
  <c r="AB43" i="13"/>
  <c r="AH43" i="13" s="1"/>
  <c r="AD128" i="13"/>
  <c r="AB128" i="13" s="1"/>
  <c r="O128" i="13"/>
  <c r="N128" i="13" s="1"/>
  <c r="Y128" i="13"/>
  <c r="X128" i="13" s="1"/>
  <c r="W128" i="13"/>
  <c r="V128" i="13" s="1"/>
  <c r="Q128" i="13"/>
  <c r="P128" i="13" s="1"/>
  <c r="AB7" i="13"/>
  <c r="AH7" i="13" s="1"/>
  <c r="S128" i="13"/>
  <c r="R128" i="13" s="1"/>
  <c r="AB115" i="1"/>
  <c r="AH115" i="1" s="1"/>
  <c r="Z115" i="1"/>
  <c r="AB111" i="1"/>
  <c r="AH111" i="1" s="1"/>
  <c r="Z107" i="1"/>
  <c r="Z99" i="1"/>
  <c r="Z91" i="1"/>
  <c r="AB83" i="1"/>
  <c r="AH83" i="1" s="1"/>
  <c r="Z83" i="1"/>
  <c r="AB79" i="1"/>
  <c r="AH79" i="1" s="1"/>
  <c r="Z79" i="1"/>
  <c r="AB71" i="1"/>
  <c r="AH71" i="1" s="1"/>
  <c r="AD128" i="1"/>
  <c r="AB128" i="1" s="1"/>
  <c r="Z55" i="1"/>
  <c r="AG51" i="1"/>
  <c r="Z51" i="1"/>
  <c r="AH48" i="1"/>
  <c r="AB51" i="1"/>
  <c r="AH51" i="1" s="1"/>
  <c r="AB47" i="1"/>
  <c r="AH47" i="1" s="1"/>
  <c r="Z43" i="1"/>
  <c r="Z35" i="1"/>
  <c r="Z31" i="1"/>
  <c r="S128" i="1"/>
  <c r="R128" i="1" s="1"/>
  <c r="Q128" i="1"/>
  <c r="P128" i="1" s="1"/>
  <c r="U128" i="1"/>
  <c r="T128" i="1" s="1"/>
  <c r="Z7" i="1"/>
  <c r="O128" i="1"/>
  <c r="N128" i="1" s="1"/>
  <c r="Y128" i="1"/>
  <c r="X128" i="1" s="1"/>
  <c r="AC128" i="12"/>
  <c r="AB128" i="12"/>
  <c r="O128" i="12"/>
  <c r="Z128" i="12"/>
  <c r="N128" i="12"/>
  <c r="X128" i="12"/>
  <c r="L128" i="12"/>
  <c r="AA128" i="12"/>
  <c r="P128" i="12"/>
  <c r="AB128" i="11"/>
  <c r="AC128" i="11"/>
  <c r="X128" i="11"/>
  <c r="L128" i="11"/>
  <c r="Z128" i="11"/>
  <c r="N128" i="11"/>
  <c r="W128" i="11"/>
  <c r="V128" i="11" s="1"/>
  <c r="O128" i="11"/>
  <c r="AA128" i="11"/>
  <c r="U128" i="11"/>
  <c r="T128" i="11" s="1"/>
  <c r="AB128" i="15"/>
  <c r="AC128" i="15"/>
  <c r="AG128" i="15" s="1"/>
  <c r="O128" i="15"/>
  <c r="AA128" i="15"/>
  <c r="AB128" i="10"/>
  <c r="AC128" i="10"/>
  <c r="X128" i="10"/>
  <c r="L128" i="10"/>
  <c r="Z128" i="10"/>
  <c r="AG128" i="10" s="1"/>
  <c r="N128" i="10"/>
  <c r="AA128" i="10"/>
  <c r="AB128" i="8"/>
  <c r="AH128" i="8" s="1"/>
  <c r="AC128" i="8"/>
  <c r="Q128" i="8"/>
  <c r="P128" i="8" s="1"/>
  <c r="W128" i="8"/>
  <c r="V128" i="8" s="1"/>
  <c r="AA128" i="8"/>
  <c r="AG127" i="8"/>
  <c r="O128" i="8"/>
  <c r="Z128" i="8"/>
  <c r="AG128" i="8" s="1"/>
  <c r="N128" i="8"/>
  <c r="L128" i="8"/>
  <c r="X128" i="8"/>
  <c r="AB128" i="7"/>
  <c r="AC128" i="7"/>
  <c r="O128" i="7"/>
  <c r="X128" i="7"/>
  <c r="L128" i="7"/>
  <c r="Z128" i="7"/>
  <c r="AG128" i="7" s="1"/>
  <c r="N128" i="7"/>
  <c r="U128" i="7"/>
  <c r="T128" i="7" s="1"/>
  <c r="AA128" i="7"/>
  <c r="AG127" i="6"/>
  <c r="AA128" i="6"/>
  <c r="U128" i="6"/>
  <c r="T128" i="6" s="1"/>
  <c r="Y128" i="6"/>
  <c r="O128" i="6"/>
  <c r="Q128" i="6"/>
  <c r="P128" i="6" s="1"/>
  <c r="AD128" i="6"/>
  <c r="AB128" i="5"/>
  <c r="AC128" i="5"/>
  <c r="AG127" i="5"/>
  <c r="AA128" i="5"/>
  <c r="U128" i="5"/>
  <c r="T128" i="5" s="1"/>
  <c r="V128" i="5"/>
  <c r="Y128" i="5"/>
  <c r="X128" i="5"/>
  <c r="L128" i="5"/>
  <c r="Z128" i="5"/>
  <c r="AG128" i="5" s="1"/>
  <c r="N128" i="5"/>
  <c r="Q128" i="5"/>
  <c r="P128" i="5" s="1"/>
  <c r="AA128" i="14"/>
  <c r="Z128" i="14" s="1"/>
  <c r="O128" i="14"/>
  <c r="N128" i="14" s="1"/>
  <c r="L128" i="3"/>
  <c r="O128" i="3"/>
  <c r="N128" i="3" s="1"/>
  <c r="AA128" i="3"/>
  <c r="Z128" i="3" s="1"/>
  <c r="AG127" i="3"/>
  <c r="W128" i="3"/>
  <c r="V128" i="3" s="1"/>
  <c r="U128" i="3"/>
  <c r="T128" i="3" s="1"/>
  <c r="S128" i="3"/>
  <c r="R128" i="3" s="1"/>
  <c r="Y128" i="3"/>
  <c r="X128" i="3" s="1"/>
  <c r="AA128" i="13"/>
  <c r="Z128" i="13" s="1"/>
  <c r="AG127" i="13"/>
  <c r="U128" i="13"/>
  <c r="T128" i="13" s="1"/>
  <c r="L128" i="13"/>
  <c r="AP15" i="1"/>
  <c r="AO16" i="1"/>
  <c r="AO17" i="1" s="1"/>
  <c r="AO18" i="1" s="1"/>
  <c r="L128" i="1"/>
  <c r="AA128" i="1"/>
  <c r="Z128" i="1" s="1"/>
  <c r="W128" i="1"/>
  <c r="V128" i="1" s="1"/>
  <c r="AH128" i="15" l="1"/>
  <c r="AG128" i="12"/>
  <c r="AH128" i="12"/>
  <c r="AB128" i="14"/>
  <c r="AH128" i="14" s="1"/>
  <c r="AG128" i="14"/>
  <c r="AB128" i="3"/>
  <c r="AH128" i="3" s="1"/>
  <c r="AG128" i="3"/>
  <c r="AC128" i="13"/>
  <c r="AH128" i="13" s="1"/>
  <c r="AC128" i="1"/>
  <c r="AH128" i="1" s="1"/>
  <c r="AG128" i="11"/>
  <c r="AH128" i="11"/>
  <c r="AH128" i="10"/>
  <c r="AH128" i="7"/>
  <c r="AB128" i="6"/>
  <c r="AC128" i="6"/>
  <c r="AG128" i="6" s="1"/>
  <c r="AH128" i="5"/>
  <c r="AO20" i="1"/>
  <c r="AO21" i="1" s="1"/>
  <c r="AO22" i="1" s="1"/>
  <c r="AO24" i="1" s="1"/>
  <c r="AP19" i="1"/>
  <c r="AH128" i="6" l="1"/>
  <c r="AG128" i="13"/>
  <c r="AG128" i="1"/>
  <c r="AP23" i="1"/>
  <c r="AO25" i="1"/>
  <c r="AO26" i="1" s="1"/>
  <c r="AO28" i="1" l="1"/>
  <c r="AO29" i="1" s="1"/>
  <c r="AO30" i="1" s="1"/>
  <c r="AP27" i="1"/>
  <c r="AO32" i="1" l="1"/>
  <c r="AO33" i="1" s="1"/>
  <c r="AO34" i="1" s="1"/>
  <c r="AP31" i="1"/>
  <c r="AP35" i="1" l="1"/>
  <c r="AO36" i="1"/>
  <c r="AO37" i="1" s="1"/>
  <c r="AO38" i="1" s="1"/>
  <c r="AP39" i="1" l="1"/>
  <c r="AO40" i="1"/>
  <c r="AO41" i="1" s="1"/>
  <c r="AO42" i="1" s="1"/>
  <c r="AP43" i="1" l="1"/>
  <c r="AO44" i="1"/>
  <c r="AO45" i="1" s="1"/>
  <c r="AO46" i="1" s="1"/>
  <c r="AO48" i="1" s="1"/>
  <c r="AP47" i="1" l="1"/>
  <c r="AO49" i="1"/>
  <c r="AO50" i="1" s="1"/>
  <c r="AO52" i="1" s="1"/>
  <c r="AP51" i="1" l="1"/>
  <c r="AO53" i="1"/>
  <c r="AO54" i="1" s="1"/>
  <c r="AO56" i="1" l="1"/>
  <c r="AO57" i="1" s="1"/>
  <c r="AO58" i="1" s="1"/>
  <c r="AP55" i="1"/>
  <c r="AO60" i="1" l="1"/>
  <c r="AO61" i="1" s="1"/>
  <c r="AO62" i="1" s="1"/>
  <c r="AP59" i="1"/>
  <c r="AP63" i="1" l="1"/>
  <c r="AO64" i="1"/>
  <c r="AO65" i="1" s="1"/>
  <c r="AO66" i="1" s="1"/>
  <c r="AP67" i="1" l="1"/>
  <c r="AO68" i="1"/>
  <c r="AO69" i="1" s="1"/>
  <c r="AO70" i="1" s="1"/>
  <c r="AO72" i="1" l="1"/>
  <c r="AO73" i="1" s="1"/>
  <c r="AO74" i="1" s="1"/>
  <c r="AP71" i="1"/>
  <c r="AO76" i="1" l="1"/>
  <c r="AO77" i="1" s="1"/>
  <c r="AO78" i="1" s="1"/>
  <c r="AO80" i="1" s="1"/>
  <c r="AP75" i="1"/>
  <c r="AO81" i="1" l="1"/>
  <c r="AO82" i="1" s="1"/>
  <c r="AO84" i="1" s="1"/>
  <c r="AP79" i="1"/>
  <c r="AO85" i="1" l="1"/>
  <c r="AO86" i="1" s="1"/>
  <c r="AP83" i="1"/>
  <c r="AO88" i="1" l="1"/>
  <c r="AO89" i="1" s="1"/>
  <c r="AO90" i="1" s="1"/>
  <c r="AP87" i="1"/>
  <c r="AO92" i="1" l="1"/>
  <c r="AO93" i="1" s="1"/>
  <c r="AO94" i="1" s="1"/>
  <c r="AP91" i="1"/>
  <c r="AP95" i="1" l="1"/>
  <c r="AO96" i="1"/>
  <c r="AO97" i="1" s="1"/>
  <c r="AO98" i="1" s="1"/>
  <c r="AO100" i="1" s="1"/>
  <c r="AO101" i="1" l="1"/>
  <c r="AO102" i="1" s="1"/>
  <c r="AP99" i="1"/>
  <c r="AP103" i="1" l="1"/>
  <c r="AO104" i="1"/>
  <c r="AO105" i="1" s="1"/>
  <c r="AO106" i="1" s="1"/>
  <c r="AO108" i="1" l="1"/>
  <c r="AO109" i="1" s="1"/>
  <c r="AO110" i="1" s="1"/>
  <c r="AP107" i="1"/>
  <c r="AO112" i="1" l="1"/>
  <c r="AO113" i="1" s="1"/>
  <c r="AO114" i="1" s="1"/>
  <c r="AP111" i="1"/>
  <c r="AO116" i="1" l="1"/>
  <c r="AO117" i="1" s="1"/>
  <c r="AO118" i="1" s="1"/>
  <c r="AP115" i="1"/>
  <c r="AO120" i="1" l="1"/>
  <c r="AO121" i="1" s="1"/>
  <c r="AO122" i="1" s="1"/>
  <c r="AO124" i="1" s="1"/>
  <c r="AP119" i="1"/>
  <c r="AO125" i="1" l="1"/>
  <c r="AO126" i="1" s="1"/>
  <c r="AP127" i="1" s="1"/>
  <c r="AO3" i="13" s="1"/>
  <c r="AO4" i="13" s="1"/>
  <c r="AO5" i="13" s="1"/>
  <c r="AO6" i="13" s="1"/>
  <c r="AP123" i="1"/>
  <c r="AO8" i="13" l="1"/>
  <c r="AO9" i="13" s="1"/>
  <c r="AO10" i="13" s="1"/>
  <c r="AO12" i="13" s="1"/>
  <c r="AP7" i="13"/>
  <c r="AO13" i="13" l="1"/>
  <c r="AO14" i="13" s="1"/>
  <c r="AP11" i="13"/>
  <c r="AP15" i="13" l="1"/>
  <c r="AO16" i="13"/>
  <c r="AO17" i="13" s="1"/>
  <c r="AO18" i="13" s="1"/>
  <c r="AP19" i="13" l="1"/>
  <c r="AO20" i="13"/>
  <c r="AO21" i="13" s="1"/>
  <c r="AO22" i="13" s="1"/>
  <c r="AO24" i="13" l="1"/>
  <c r="AO25" i="13" s="1"/>
  <c r="AO26" i="13" s="1"/>
  <c r="AP23" i="13"/>
  <c r="AO28" i="13" l="1"/>
  <c r="AO29" i="13" s="1"/>
  <c r="AO30" i="13" s="1"/>
  <c r="AP27" i="13"/>
  <c r="AO32" i="13" l="1"/>
  <c r="AO33" i="13" s="1"/>
  <c r="AO34" i="13" s="1"/>
  <c r="AP31" i="13"/>
  <c r="AO36" i="13" l="1"/>
  <c r="AO37" i="13" s="1"/>
  <c r="AO38" i="13" s="1"/>
  <c r="AO40" i="13" s="1"/>
  <c r="AP35" i="13"/>
  <c r="AO41" i="13" l="1"/>
  <c r="AO42" i="13" s="1"/>
  <c r="AP39" i="13"/>
  <c r="AO44" i="13" l="1"/>
  <c r="AO45" i="13" s="1"/>
  <c r="AO46" i="13" s="1"/>
  <c r="AP43" i="13"/>
  <c r="AO48" i="13" l="1"/>
  <c r="AO49" i="13" s="1"/>
  <c r="AO50" i="13" s="1"/>
  <c r="AP47" i="13"/>
  <c r="AO52" i="13" l="1"/>
  <c r="AO53" i="13" s="1"/>
  <c r="AO54" i="13" s="1"/>
  <c r="AP51" i="13"/>
  <c r="AO56" i="13" l="1"/>
  <c r="AO57" i="13" s="1"/>
  <c r="AO58" i="13" s="1"/>
  <c r="AO60" i="13" s="1"/>
  <c r="AP55" i="13"/>
  <c r="AP59" i="13" l="1"/>
  <c r="AO61" i="13"/>
  <c r="AO62" i="13" s="1"/>
  <c r="AO64" i="13" s="1"/>
  <c r="AP63" i="13" l="1"/>
  <c r="AO65" i="13"/>
  <c r="AO66" i="13" s="1"/>
  <c r="AO68" i="13" s="1"/>
  <c r="AO69" i="13" l="1"/>
  <c r="AO70" i="13" s="1"/>
  <c r="AP67" i="13"/>
  <c r="AO72" i="13" l="1"/>
  <c r="AO73" i="13" s="1"/>
  <c r="AO74" i="13" s="1"/>
  <c r="AP71" i="13"/>
  <c r="AP75" i="13" l="1"/>
  <c r="AO76" i="13"/>
  <c r="AO77" i="13" s="1"/>
  <c r="AO78" i="13" s="1"/>
  <c r="AP79" i="13" l="1"/>
  <c r="AO80" i="13"/>
  <c r="AO81" i="13" s="1"/>
  <c r="AO82" i="13" s="1"/>
  <c r="AO84" i="13" l="1"/>
  <c r="AO85" i="13" s="1"/>
  <c r="AO86" i="13" s="1"/>
  <c r="AP83" i="13"/>
  <c r="AO88" i="13" l="1"/>
  <c r="AO89" i="13" s="1"/>
  <c r="AO90" i="13" s="1"/>
  <c r="AO92" i="13" s="1"/>
  <c r="AP87" i="13"/>
  <c r="AO93" i="13" l="1"/>
  <c r="AO94" i="13" s="1"/>
  <c r="AO96" i="13" s="1"/>
  <c r="AP91" i="13"/>
  <c r="AO97" i="13" l="1"/>
  <c r="AO98" i="13" s="1"/>
  <c r="AP95" i="13"/>
  <c r="AO100" i="13" l="1"/>
  <c r="AO101" i="13" s="1"/>
  <c r="AO102" i="13" s="1"/>
  <c r="AP99" i="13"/>
  <c r="AO104" i="13" l="1"/>
  <c r="AO105" i="13" s="1"/>
  <c r="AO106" i="13" s="1"/>
  <c r="AP103" i="13"/>
  <c r="AO108" i="13" l="1"/>
  <c r="AO109" i="13" s="1"/>
  <c r="AO110" i="13" s="1"/>
  <c r="AO112" i="13" s="1"/>
  <c r="AP107" i="13"/>
  <c r="AO113" i="13" l="1"/>
  <c r="AO114" i="13" s="1"/>
  <c r="AP111" i="13"/>
  <c r="AP115" i="13" l="1"/>
  <c r="AO116" i="13"/>
  <c r="AO117" i="13" s="1"/>
  <c r="AO118" i="13" s="1"/>
  <c r="AO120" i="13" l="1"/>
  <c r="AO121" i="13" s="1"/>
  <c r="AO122" i="13" s="1"/>
  <c r="AP119" i="13"/>
  <c r="AO124" i="13" l="1"/>
  <c r="AO125" i="13" s="1"/>
  <c r="AO126" i="13" s="1"/>
  <c r="AP127" i="13" s="1"/>
  <c r="AO3" i="3" s="1"/>
  <c r="AO4" i="3" s="1"/>
  <c r="AO5" i="3" s="1"/>
  <c r="AO6" i="3" s="1"/>
  <c r="AP123" i="13"/>
  <c r="AO8" i="3" l="1"/>
  <c r="AO9" i="3" s="1"/>
  <c r="AO10" i="3" s="1"/>
  <c r="AP7" i="3"/>
  <c r="AO12" i="3" l="1"/>
  <c r="AO13" i="3" s="1"/>
  <c r="AO14" i="3" s="1"/>
  <c r="AP11" i="3"/>
  <c r="AO16" i="3" l="1"/>
  <c r="AO17" i="3" s="1"/>
  <c r="AO18" i="3" s="1"/>
  <c r="AP15" i="3"/>
  <c r="AO20" i="3" l="1"/>
  <c r="AO21" i="3" s="1"/>
  <c r="AO22" i="3" s="1"/>
  <c r="AP19" i="3"/>
  <c r="AO24" i="3" l="1"/>
  <c r="AO25" i="3" s="1"/>
  <c r="AO26" i="3" s="1"/>
  <c r="AP23" i="3"/>
  <c r="AO28" i="3" l="1"/>
  <c r="AO29" i="3" s="1"/>
  <c r="AO30" i="3" s="1"/>
  <c r="AP27" i="3"/>
  <c r="AO32" i="3" l="1"/>
  <c r="AO33" i="3" s="1"/>
  <c r="AO34" i="3" s="1"/>
  <c r="AP31" i="3"/>
  <c r="AO36" i="3" l="1"/>
  <c r="AO37" i="3" s="1"/>
  <c r="AO38" i="3" s="1"/>
  <c r="AO40" i="3" s="1"/>
  <c r="AP35" i="3"/>
  <c r="AO41" i="3" l="1"/>
  <c r="AO42" i="3" s="1"/>
  <c r="AP39" i="3"/>
  <c r="AO44" i="3" l="1"/>
  <c r="AO45" i="3" s="1"/>
  <c r="AO46" i="3" s="1"/>
  <c r="AP43" i="3"/>
  <c r="AO48" i="3" l="1"/>
  <c r="AO49" i="3" s="1"/>
  <c r="AO50" i="3" s="1"/>
  <c r="AP47" i="3"/>
  <c r="AO52" i="3" l="1"/>
  <c r="AO53" i="3" s="1"/>
  <c r="AO54" i="3" s="1"/>
  <c r="AP51" i="3"/>
  <c r="AP55" i="3" l="1"/>
  <c r="AO56" i="3"/>
  <c r="AO57" i="3" s="1"/>
  <c r="AO58" i="3" s="1"/>
  <c r="AO60" i="3" l="1"/>
  <c r="AO61" i="3" s="1"/>
  <c r="AO62" i="3" s="1"/>
  <c r="AP59" i="3"/>
  <c r="AO64" i="3" l="1"/>
  <c r="AO65" i="3" s="1"/>
  <c r="AO66" i="3" s="1"/>
  <c r="AO68" i="3" s="1"/>
  <c r="AP63" i="3"/>
  <c r="AO69" i="3" l="1"/>
  <c r="AO70" i="3" s="1"/>
  <c r="AP67" i="3"/>
  <c r="AO72" i="3" l="1"/>
  <c r="AO73" i="3" s="1"/>
  <c r="AO74" i="3" s="1"/>
  <c r="AP71" i="3"/>
  <c r="AP75" i="3" l="1"/>
  <c r="AO76" i="3"/>
  <c r="AO77" i="3" s="1"/>
  <c r="AO78" i="3" s="1"/>
  <c r="AP79" i="3" l="1"/>
  <c r="AO80" i="3"/>
  <c r="AO81" i="3" s="1"/>
  <c r="AO82" i="3" s="1"/>
  <c r="AO84" i="3" l="1"/>
  <c r="AO85" i="3" s="1"/>
  <c r="AO86" i="3" s="1"/>
  <c r="AP83" i="3"/>
  <c r="AP87" i="3" l="1"/>
  <c r="AO88" i="3"/>
  <c r="AO89" i="3" s="1"/>
  <c r="AO90" i="3" s="1"/>
  <c r="AO92" i="3" s="1"/>
  <c r="AP91" i="3" l="1"/>
  <c r="AO93" i="3"/>
  <c r="AO94" i="3" s="1"/>
  <c r="AO96" i="3" l="1"/>
  <c r="AO97" i="3" s="1"/>
  <c r="AO98" i="3" s="1"/>
  <c r="AP95" i="3"/>
  <c r="AP99" i="3" l="1"/>
  <c r="AO100" i="3"/>
  <c r="AO101" i="3" s="1"/>
  <c r="AO102" i="3" s="1"/>
  <c r="AO104" i="3" l="1"/>
  <c r="AO105" i="3" s="1"/>
  <c r="AO106" i="3" s="1"/>
  <c r="AP103" i="3"/>
  <c r="AO108" i="3" l="1"/>
  <c r="AO109" i="3" s="1"/>
  <c r="AO110" i="3" s="1"/>
  <c r="AP107" i="3"/>
  <c r="AO112" i="3" l="1"/>
  <c r="AO113" i="3" s="1"/>
  <c r="AO114" i="3" s="1"/>
  <c r="AP111" i="3"/>
  <c r="AO116" i="3" l="1"/>
  <c r="AO117" i="3" s="1"/>
  <c r="AO118" i="3" s="1"/>
  <c r="AP115" i="3"/>
  <c r="AO120" i="3" l="1"/>
  <c r="AO121" i="3" s="1"/>
  <c r="AO122" i="3" s="1"/>
  <c r="AO124" i="3" s="1"/>
  <c r="AP119" i="3"/>
  <c r="AO125" i="3" l="1"/>
  <c r="AO126" i="3" s="1"/>
  <c r="AP127" i="3" s="1"/>
  <c r="AO3" i="14" s="1"/>
  <c r="AO4" i="14" s="1"/>
  <c r="AO5" i="14" s="1"/>
  <c r="AO6" i="14" s="1"/>
  <c r="AP123" i="3"/>
  <c r="AP7" i="14" l="1"/>
  <c r="AO8" i="14"/>
  <c r="AO9" i="14" s="1"/>
  <c r="AO10" i="14" s="1"/>
  <c r="AO12" i="14" l="1"/>
  <c r="AO13" i="14" s="1"/>
  <c r="AO14" i="14" s="1"/>
  <c r="AP11" i="14"/>
  <c r="AO16" i="14" l="1"/>
  <c r="AO17" i="14" s="1"/>
  <c r="AO18" i="14" s="1"/>
  <c r="AP15" i="14"/>
  <c r="AO20" i="14" l="1"/>
  <c r="AO21" i="14" s="1"/>
  <c r="AO22" i="14" s="1"/>
  <c r="AP19" i="14"/>
  <c r="AO24" i="14" l="1"/>
  <c r="AO25" i="14" s="1"/>
  <c r="AO26" i="14" s="1"/>
  <c r="AP23" i="14"/>
  <c r="AP27" i="14" l="1"/>
  <c r="AO28" i="14"/>
  <c r="AO29" i="14" s="1"/>
  <c r="AO30" i="14" s="1"/>
  <c r="AO32" i="14" l="1"/>
  <c r="AO33" i="14" s="1"/>
  <c r="AO34" i="14" s="1"/>
  <c r="AP31" i="14"/>
  <c r="AP35" i="14" l="1"/>
  <c r="AO36" i="14"/>
  <c r="AO37" i="14" s="1"/>
  <c r="AO38" i="14" s="1"/>
  <c r="AO40" i="14" l="1"/>
  <c r="AO41" i="14" s="1"/>
  <c r="AO42" i="14" s="1"/>
  <c r="AP39" i="14"/>
  <c r="AP43" i="14" l="1"/>
  <c r="AO44" i="14"/>
  <c r="AO45" i="14" s="1"/>
  <c r="AO46" i="14" s="1"/>
  <c r="AO48" i="14" l="1"/>
  <c r="AO49" i="14" s="1"/>
  <c r="AO50" i="14" s="1"/>
  <c r="AP47" i="14"/>
  <c r="AO52" i="14" l="1"/>
  <c r="AO53" i="14" s="1"/>
  <c r="AO54" i="14" s="1"/>
  <c r="AP51" i="14"/>
  <c r="AO56" i="14" l="1"/>
  <c r="AO57" i="14" s="1"/>
  <c r="AO58" i="14" s="1"/>
  <c r="AP55" i="14"/>
  <c r="AO60" i="14" l="1"/>
  <c r="AO61" i="14" s="1"/>
  <c r="AO62" i="14" s="1"/>
  <c r="AP59" i="14"/>
  <c r="AO64" i="14" l="1"/>
  <c r="AO65" i="14" s="1"/>
  <c r="AO66" i="14" s="1"/>
  <c r="AP63" i="14"/>
  <c r="AO68" i="14" l="1"/>
  <c r="AO69" i="14" s="1"/>
  <c r="AO70" i="14" s="1"/>
  <c r="AP67" i="14"/>
  <c r="AO72" i="14" l="1"/>
  <c r="AO73" i="14" s="1"/>
  <c r="AO74" i="14" s="1"/>
  <c r="AP71" i="14"/>
  <c r="AO76" i="14" l="1"/>
  <c r="AO77" i="14" s="1"/>
  <c r="AO78" i="14" s="1"/>
  <c r="AP75" i="14"/>
  <c r="AO80" i="14" l="1"/>
  <c r="AO81" i="14" s="1"/>
  <c r="AO82" i="14" s="1"/>
  <c r="AP79" i="14"/>
  <c r="AO84" i="14" l="1"/>
  <c r="AO85" i="14" s="1"/>
  <c r="AO86" i="14" s="1"/>
  <c r="AP83" i="14"/>
  <c r="AP87" i="14" l="1"/>
  <c r="AO88" i="14"/>
  <c r="AO89" i="14" s="1"/>
  <c r="AO90" i="14" s="1"/>
  <c r="AO92" i="14" l="1"/>
  <c r="AO93" i="14" s="1"/>
  <c r="AO94" i="14" s="1"/>
  <c r="AP91" i="14"/>
  <c r="AO96" i="14" l="1"/>
  <c r="AO97" i="14" s="1"/>
  <c r="AO98" i="14" s="1"/>
  <c r="AP95" i="14"/>
  <c r="AO100" i="14" l="1"/>
  <c r="AO101" i="14" s="1"/>
  <c r="AO102" i="14" s="1"/>
  <c r="AP99" i="14"/>
  <c r="AO104" i="14" l="1"/>
  <c r="AO105" i="14" s="1"/>
  <c r="AO106" i="14" s="1"/>
  <c r="AP103" i="14"/>
  <c r="AP107" i="14" l="1"/>
  <c r="AO108" i="14"/>
  <c r="AO109" i="14" s="1"/>
  <c r="AO110" i="14" s="1"/>
  <c r="AO112" i="14" l="1"/>
  <c r="AO113" i="14" s="1"/>
  <c r="AO114" i="14" s="1"/>
  <c r="AP111" i="14"/>
  <c r="AP115" i="14" l="1"/>
  <c r="AO116" i="14"/>
  <c r="AO117" i="14" s="1"/>
  <c r="AO118" i="14" s="1"/>
  <c r="AO120" i="14" l="1"/>
  <c r="AO121" i="14" s="1"/>
  <c r="AO122" i="14" s="1"/>
  <c r="AP119" i="14"/>
  <c r="AO124" i="14" l="1"/>
  <c r="AO125" i="14" s="1"/>
  <c r="AO126" i="14" s="1"/>
  <c r="AP127" i="14" s="1"/>
  <c r="AO3" i="5" s="1"/>
  <c r="AO4" i="5" s="1"/>
  <c r="AO5" i="5" s="1"/>
  <c r="AO6" i="5" s="1"/>
  <c r="AP123" i="14"/>
  <c r="AP7" i="5" l="1"/>
  <c r="AO8" i="5"/>
  <c r="AO9" i="5" s="1"/>
  <c r="AO10" i="5" s="1"/>
  <c r="AO12" i="5" l="1"/>
  <c r="AO13" i="5" s="1"/>
  <c r="AO14" i="5" s="1"/>
  <c r="AP11" i="5"/>
  <c r="AO16" i="5" l="1"/>
  <c r="AO17" i="5" s="1"/>
  <c r="AO18" i="5" s="1"/>
  <c r="AP15" i="5"/>
  <c r="AP19" i="5" l="1"/>
  <c r="AO20" i="5"/>
  <c r="AO21" i="5" s="1"/>
  <c r="AO22" i="5" s="1"/>
  <c r="AP23" i="5" l="1"/>
  <c r="AO24" i="5"/>
  <c r="AO25" i="5" s="1"/>
  <c r="AO26" i="5" s="1"/>
  <c r="AO28" i="5" l="1"/>
  <c r="AO29" i="5" s="1"/>
  <c r="AO30" i="5" s="1"/>
  <c r="AP27" i="5"/>
  <c r="AP31" i="5" l="1"/>
  <c r="AO32" i="5"/>
  <c r="AO33" i="5" s="1"/>
  <c r="AO34" i="5" s="1"/>
  <c r="AO36" i="5" l="1"/>
  <c r="AO37" i="5" s="1"/>
  <c r="AO38" i="5" s="1"/>
  <c r="AP35" i="5"/>
  <c r="AP39" i="5" l="1"/>
  <c r="AO40" i="5"/>
  <c r="AO41" i="5" s="1"/>
  <c r="AO42" i="5" s="1"/>
  <c r="AO44" i="5" l="1"/>
  <c r="AO45" i="5" s="1"/>
  <c r="AO46" i="5" s="1"/>
  <c r="AP43" i="5"/>
  <c r="AP47" i="5" l="1"/>
  <c r="AO48" i="5"/>
  <c r="AO49" i="5" s="1"/>
  <c r="AO50" i="5" s="1"/>
  <c r="AP51" i="5" l="1"/>
  <c r="AO52" i="5"/>
  <c r="AO53" i="5" s="1"/>
  <c r="AO54" i="5" s="1"/>
  <c r="AO56" i="5" l="1"/>
  <c r="AO57" i="5" s="1"/>
  <c r="AO58" i="5" s="1"/>
  <c r="AP55" i="5"/>
  <c r="AP59" i="5" l="1"/>
  <c r="AO60" i="5"/>
  <c r="AO61" i="5" s="1"/>
  <c r="AO62" i="5" s="1"/>
  <c r="AO64" i="5" l="1"/>
  <c r="AO65" i="5" s="1"/>
  <c r="AO66" i="5" s="1"/>
  <c r="AP63" i="5"/>
  <c r="AP67" i="5" l="1"/>
  <c r="AO68" i="5"/>
  <c r="AO69" i="5" s="1"/>
  <c r="AO70" i="5" s="1"/>
  <c r="AO72" i="5" l="1"/>
  <c r="AO73" i="5" s="1"/>
  <c r="AO74" i="5" s="1"/>
  <c r="AP71" i="5"/>
  <c r="AO76" i="5" l="1"/>
  <c r="AO77" i="5" s="1"/>
  <c r="AO78" i="5" s="1"/>
  <c r="AP75" i="5"/>
  <c r="AO80" i="5" l="1"/>
  <c r="AO81" i="5" s="1"/>
  <c r="AO82" i="5" s="1"/>
  <c r="AP79" i="5"/>
  <c r="AP83" i="5" l="1"/>
  <c r="AO84" i="5"/>
  <c r="AO85" i="5" s="1"/>
  <c r="AO86" i="5" s="1"/>
  <c r="AP87" i="5" l="1"/>
  <c r="AO88" i="5"/>
  <c r="AO89" i="5" s="1"/>
  <c r="AO90" i="5" s="1"/>
  <c r="AP91" i="5" l="1"/>
  <c r="AO92" i="5"/>
  <c r="AO93" i="5" s="1"/>
  <c r="AO94" i="5" s="1"/>
  <c r="AP95" i="5" l="1"/>
  <c r="AO96" i="5"/>
  <c r="AO97" i="5" s="1"/>
  <c r="AO98" i="5" s="1"/>
  <c r="AO100" i="5" l="1"/>
  <c r="AO101" i="5" s="1"/>
  <c r="AO102" i="5" s="1"/>
  <c r="AP99" i="5"/>
  <c r="AP103" i="5" l="1"/>
  <c r="AO104" i="5"/>
  <c r="AO105" i="5" s="1"/>
  <c r="AO106" i="5" s="1"/>
  <c r="AO108" i="5" l="1"/>
  <c r="AO109" i="5" s="1"/>
  <c r="AO110" i="5" s="1"/>
  <c r="AP107" i="5"/>
  <c r="AO112" i="5" l="1"/>
  <c r="AO113" i="5" s="1"/>
  <c r="AO114" i="5" s="1"/>
  <c r="AP111" i="5"/>
  <c r="AP115" i="5" l="1"/>
  <c r="AO116" i="5"/>
  <c r="AO117" i="5" s="1"/>
  <c r="AO118" i="5" s="1"/>
  <c r="AO120" i="5" l="1"/>
  <c r="AO121" i="5" s="1"/>
  <c r="AO122" i="5" s="1"/>
  <c r="AP119" i="5"/>
  <c r="AP123" i="5" l="1"/>
  <c r="AO124" i="5"/>
  <c r="AO125" i="5" s="1"/>
  <c r="AO126" i="5" s="1"/>
  <c r="AP127" i="5" s="1"/>
  <c r="AO3" i="6" s="1"/>
  <c r="AO4" i="6" s="1"/>
  <c r="AO5" i="6" s="1"/>
  <c r="AO6" i="6" s="1"/>
  <c r="AP7" i="6" l="1"/>
  <c r="AO8" i="6"/>
  <c r="AO9" i="6" s="1"/>
  <c r="AO10" i="6" s="1"/>
  <c r="AP11" i="6" l="1"/>
  <c r="AO12" i="6"/>
  <c r="AO13" i="6" s="1"/>
  <c r="AO14" i="6" s="1"/>
  <c r="AP15" i="6" l="1"/>
  <c r="AO16" i="6"/>
  <c r="AO17" i="6" s="1"/>
  <c r="AO18" i="6" s="1"/>
  <c r="AO20" i="6" l="1"/>
  <c r="AO21" i="6" s="1"/>
  <c r="AO22" i="6" s="1"/>
  <c r="AP19" i="6"/>
  <c r="AO24" i="6" l="1"/>
  <c r="AO25" i="6" s="1"/>
  <c r="AO26" i="6" s="1"/>
  <c r="AP23" i="6"/>
  <c r="AO28" i="6" l="1"/>
  <c r="AO29" i="6" s="1"/>
  <c r="AO30" i="6" s="1"/>
  <c r="AP27" i="6"/>
  <c r="AP31" i="6" l="1"/>
  <c r="AO32" i="6"/>
  <c r="AO33" i="6" s="1"/>
  <c r="AO34" i="6" s="1"/>
  <c r="AO36" i="6" l="1"/>
  <c r="AO37" i="6" s="1"/>
  <c r="AO38" i="6" s="1"/>
  <c r="AP35" i="6"/>
  <c r="AO40" i="6" l="1"/>
  <c r="AO41" i="6" s="1"/>
  <c r="AO42" i="6" s="1"/>
  <c r="AP39" i="6"/>
  <c r="AO44" i="6" l="1"/>
  <c r="AO45" i="6" s="1"/>
  <c r="AO46" i="6" s="1"/>
  <c r="AP43" i="6"/>
  <c r="AO48" i="6" l="1"/>
  <c r="AO49" i="6" s="1"/>
  <c r="AO50" i="6" s="1"/>
  <c r="AP47" i="6"/>
  <c r="AO52" i="6" l="1"/>
  <c r="AO53" i="6" s="1"/>
  <c r="AO54" i="6" s="1"/>
  <c r="AP51" i="6"/>
  <c r="AP55" i="6" l="1"/>
  <c r="AO56" i="6"/>
  <c r="AO57" i="6" s="1"/>
  <c r="AO58" i="6" s="1"/>
  <c r="AP59" i="6" l="1"/>
  <c r="AO60" i="6"/>
  <c r="AO61" i="6" s="1"/>
  <c r="AO62" i="6" s="1"/>
  <c r="AO64" i="6" l="1"/>
  <c r="AO65" i="6" s="1"/>
  <c r="AO66" i="6" s="1"/>
  <c r="AP63" i="6"/>
  <c r="AO68" i="6" l="1"/>
  <c r="AO69" i="6" s="1"/>
  <c r="AO70" i="6" s="1"/>
  <c r="AP67" i="6"/>
  <c r="AP71" i="6" l="1"/>
  <c r="AO72" i="6"/>
  <c r="AO73" i="6" s="1"/>
  <c r="AO74" i="6" s="1"/>
  <c r="AP75" i="6" l="1"/>
  <c r="AO76" i="6"/>
  <c r="AO77" i="6" s="1"/>
  <c r="AO78" i="6" s="1"/>
  <c r="AO80" i="6" l="1"/>
  <c r="AO81" i="6" s="1"/>
  <c r="AO82" i="6" s="1"/>
  <c r="AP79" i="6"/>
  <c r="AO84" i="6" l="1"/>
  <c r="AO85" i="6" s="1"/>
  <c r="AO86" i="6" s="1"/>
  <c r="AP83" i="6"/>
  <c r="AO88" i="6" l="1"/>
  <c r="AO89" i="6" s="1"/>
  <c r="AO90" i="6" s="1"/>
  <c r="AP87" i="6"/>
  <c r="AO92" i="6" l="1"/>
  <c r="AO93" i="6" s="1"/>
  <c r="AO94" i="6" s="1"/>
  <c r="AP91" i="6"/>
  <c r="AP95" i="6" l="1"/>
  <c r="AO96" i="6"/>
  <c r="AO97" i="6" s="1"/>
  <c r="AO98" i="6" s="1"/>
  <c r="AO100" i="6" l="1"/>
  <c r="AO101" i="6" s="1"/>
  <c r="AO102" i="6" s="1"/>
  <c r="AP99" i="6"/>
  <c r="AP103" i="6" l="1"/>
  <c r="AO104" i="6"/>
  <c r="AO105" i="6" s="1"/>
  <c r="AO106" i="6" s="1"/>
  <c r="AP107" i="6" l="1"/>
  <c r="AO108" i="6"/>
  <c r="AO109" i="6" s="1"/>
  <c r="AO110" i="6" s="1"/>
  <c r="AO112" i="6" l="1"/>
  <c r="AO113" i="6" s="1"/>
  <c r="AO114" i="6" s="1"/>
  <c r="AP111" i="6"/>
  <c r="AP115" i="6" l="1"/>
  <c r="AO116" i="6"/>
  <c r="AO117" i="6" s="1"/>
  <c r="AO118" i="6" s="1"/>
  <c r="AP119" i="6" l="1"/>
  <c r="AO120" i="6"/>
  <c r="AO121" i="6" s="1"/>
  <c r="AO122" i="6" s="1"/>
  <c r="AO124" i="6" l="1"/>
  <c r="AO125" i="6" s="1"/>
  <c r="AO126" i="6" s="1"/>
  <c r="AP127" i="6" s="1"/>
  <c r="AO3" i="7" s="1"/>
  <c r="AO4" i="7" s="1"/>
  <c r="AO5" i="7" s="1"/>
  <c r="AO6" i="7" s="1"/>
  <c r="AP123" i="6"/>
  <c r="AP7" i="7" l="1"/>
  <c r="AO8" i="7"/>
  <c r="AO9" i="7" s="1"/>
  <c r="AO10" i="7" s="1"/>
  <c r="AO12" i="7" l="1"/>
  <c r="AO13" i="7" s="1"/>
  <c r="AO14" i="7" s="1"/>
  <c r="AP11" i="7"/>
  <c r="AP15" i="7" l="1"/>
  <c r="AO16" i="7"/>
  <c r="AO17" i="7" s="1"/>
  <c r="AO18" i="7" s="1"/>
  <c r="AO20" i="7" l="1"/>
  <c r="AO21" i="7" s="1"/>
  <c r="AO22" i="7" s="1"/>
  <c r="AP19" i="7"/>
  <c r="AP23" i="7" l="1"/>
  <c r="AO24" i="7"/>
  <c r="AO25" i="7" s="1"/>
  <c r="AO26" i="7" s="1"/>
  <c r="AO28" i="7" l="1"/>
  <c r="AO29" i="7" s="1"/>
  <c r="AO30" i="7" s="1"/>
  <c r="AP27" i="7"/>
  <c r="AO32" i="7" l="1"/>
  <c r="AO33" i="7" s="1"/>
  <c r="AO34" i="7" s="1"/>
  <c r="AP31" i="7"/>
  <c r="AO36" i="7" l="1"/>
  <c r="AO37" i="7" s="1"/>
  <c r="AO38" i="7" s="1"/>
  <c r="AP35" i="7"/>
  <c r="AO40" i="7" l="1"/>
  <c r="AO41" i="7" s="1"/>
  <c r="AO42" i="7" s="1"/>
  <c r="AP39" i="7"/>
  <c r="AO44" i="7" l="1"/>
  <c r="AO45" i="7" s="1"/>
  <c r="AO46" i="7" s="1"/>
  <c r="AP43" i="7"/>
  <c r="AP47" i="7" l="1"/>
  <c r="AO48" i="7"/>
  <c r="AO49" i="7" s="1"/>
  <c r="AO50" i="7" s="1"/>
  <c r="AO52" i="7" l="1"/>
  <c r="AO53" i="7" s="1"/>
  <c r="AO54" i="7" s="1"/>
  <c r="AP51" i="7"/>
  <c r="AO56" i="7" l="1"/>
  <c r="AO57" i="7" s="1"/>
  <c r="AO58" i="7" s="1"/>
  <c r="AP55" i="7"/>
  <c r="AO60" i="7" l="1"/>
  <c r="AO61" i="7" s="1"/>
  <c r="AO62" i="7" s="1"/>
  <c r="AP59" i="7"/>
  <c r="AO64" i="7" l="1"/>
  <c r="AO65" i="7" s="1"/>
  <c r="AO66" i="7" s="1"/>
  <c r="AP63" i="7"/>
  <c r="AO68" i="7" l="1"/>
  <c r="AO69" i="7" s="1"/>
  <c r="AO70" i="7" s="1"/>
  <c r="AP67" i="7"/>
  <c r="AP71" i="7" l="1"/>
  <c r="AO72" i="7"/>
  <c r="AO73" i="7" s="1"/>
  <c r="AO74" i="7" s="1"/>
  <c r="AO76" i="7" l="1"/>
  <c r="AO77" i="7" s="1"/>
  <c r="AO78" i="7" s="1"/>
  <c r="AP75" i="7"/>
  <c r="AP79" i="7" l="1"/>
  <c r="AO80" i="7"/>
  <c r="AO81" i="7" s="1"/>
  <c r="AO82" i="7" s="1"/>
  <c r="AO84" i="7" l="1"/>
  <c r="AO85" i="7" s="1"/>
  <c r="AO86" i="7" s="1"/>
  <c r="AP83" i="7"/>
  <c r="AP87" i="7" l="1"/>
  <c r="AO88" i="7"/>
  <c r="AO89" i="7" s="1"/>
  <c r="AO90" i="7" s="1"/>
  <c r="AO92" i="7" l="1"/>
  <c r="AO93" i="7" s="1"/>
  <c r="AO94" i="7" s="1"/>
  <c r="AP91" i="7"/>
  <c r="AO96" i="7" l="1"/>
  <c r="AO97" i="7" s="1"/>
  <c r="AO98" i="7" s="1"/>
  <c r="AP95" i="7"/>
  <c r="AO100" i="7" l="1"/>
  <c r="AO101" i="7" s="1"/>
  <c r="AO102" i="7" s="1"/>
  <c r="AP99" i="7"/>
  <c r="AO104" i="7" l="1"/>
  <c r="AO105" i="7" s="1"/>
  <c r="AO106" i="7" s="1"/>
  <c r="AP103" i="7"/>
  <c r="AO108" i="7" l="1"/>
  <c r="AO109" i="7" s="1"/>
  <c r="AO110" i="7" s="1"/>
  <c r="AP107" i="7"/>
  <c r="AO112" i="7" l="1"/>
  <c r="AO113" i="7" s="1"/>
  <c r="AO114" i="7" s="1"/>
  <c r="AP111" i="7"/>
  <c r="AO116" i="7" l="1"/>
  <c r="AO117" i="7" s="1"/>
  <c r="AO118" i="7" s="1"/>
  <c r="AP115" i="7"/>
  <c r="AO120" i="7" l="1"/>
  <c r="AO121" i="7" s="1"/>
  <c r="AO122" i="7" s="1"/>
  <c r="AP119" i="7"/>
  <c r="AO124" i="7" l="1"/>
  <c r="AO125" i="7" s="1"/>
  <c r="AO126" i="7" s="1"/>
  <c r="AP127" i="7" s="1"/>
  <c r="AO3" i="8" s="1"/>
  <c r="AO4" i="8" s="1"/>
  <c r="AO5" i="8" s="1"/>
  <c r="AO6" i="8" s="1"/>
  <c r="AP123" i="7"/>
  <c r="AP7" i="8" l="1"/>
  <c r="AO8" i="8"/>
  <c r="AO9" i="8" s="1"/>
  <c r="AO10" i="8" s="1"/>
  <c r="AO12" i="8" l="1"/>
  <c r="AO13" i="8" s="1"/>
  <c r="AO14" i="8" s="1"/>
  <c r="AP11" i="8"/>
  <c r="AP15" i="8" l="1"/>
  <c r="AO16" i="8"/>
  <c r="AO17" i="8" s="1"/>
  <c r="AO18" i="8" s="1"/>
  <c r="AO20" i="8" l="1"/>
  <c r="AO21" i="8" s="1"/>
  <c r="AO22" i="8" s="1"/>
  <c r="AP19" i="8"/>
  <c r="AO24" i="8" l="1"/>
  <c r="AO25" i="8" s="1"/>
  <c r="AO26" i="8" s="1"/>
  <c r="AP23" i="8"/>
  <c r="AO28" i="8" l="1"/>
  <c r="AO29" i="8" s="1"/>
  <c r="AO30" i="8" s="1"/>
  <c r="AP27" i="8"/>
  <c r="AO32" i="8" l="1"/>
  <c r="AO33" i="8" s="1"/>
  <c r="AO34" i="8" s="1"/>
  <c r="AP31" i="8"/>
  <c r="AO36" i="8" l="1"/>
  <c r="AO37" i="8" s="1"/>
  <c r="AO38" i="8" s="1"/>
  <c r="AP35" i="8"/>
  <c r="AO40" i="8" l="1"/>
  <c r="AO41" i="8" s="1"/>
  <c r="AO42" i="8" s="1"/>
  <c r="AP39" i="8"/>
  <c r="AO44" i="8" l="1"/>
  <c r="AO45" i="8" s="1"/>
  <c r="AO46" i="8" s="1"/>
  <c r="AP43" i="8"/>
  <c r="AO48" i="8" l="1"/>
  <c r="AO49" i="8" s="1"/>
  <c r="AO50" i="8" s="1"/>
  <c r="AP47" i="8"/>
  <c r="AO52" i="8" l="1"/>
  <c r="AO53" i="8" s="1"/>
  <c r="AO54" i="8" s="1"/>
  <c r="AP51" i="8"/>
  <c r="AO56" i="8" l="1"/>
  <c r="AO57" i="8" s="1"/>
  <c r="AO58" i="8" s="1"/>
  <c r="AP55" i="8"/>
  <c r="AO60" i="8" l="1"/>
  <c r="AO61" i="8" s="1"/>
  <c r="AO62" i="8" s="1"/>
  <c r="AP59" i="8"/>
  <c r="AO64" i="8" l="1"/>
  <c r="AO65" i="8" s="1"/>
  <c r="AO66" i="8" s="1"/>
  <c r="AP63" i="8"/>
  <c r="AO68" i="8" l="1"/>
  <c r="AO69" i="8" s="1"/>
  <c r="AO70" i="8" s="1"/>
  <c r="AP67" i="8"/>
  <c r="AO72" i="8" l="1"/>
  <c r="AO73" i="8" s="1"/>
  <c r="AO74" i="8" s="1"/>
  <c r="AP71" i="8"/>
  <c r="AO76" i="8" l="1"/>
  <c r="AO77" i="8" s="1"/>
  <c r="AO78" i="8" s="1"/>
  <c r="AP75" i="8"/>
  <c r="AO80" i="8" l="1"/>
  <c r="AO81" i="8" s="1"/>
  <c r="AO82" i="8" s="1"/>
  <c r="AP79" i="8"/>
  <c r="AO84" i="8" l="1"/>
  <c r="AO85" i="8" s="1"/>
  <c r="AO86" i="8" s="1"/>
  <c r="AP83" i="8"/>
  <c r="AO88" i="8" l="1"/>
  <c r="AO89" i="8" s="1"/>
  <c r="AO90" i="8" s="1"/>
  <c r="AP87" i="8"/>
  <c r="AO92" i="8" l="1"/>
  <c r="AO93" i="8" s="1"/>
  <c r="AO94" i="8" s="1"/>
  <c r="AP91" i="8"/>
  <c r="AO96" i="8" l="1"/>
  <c r="AO97" i="8" s="1"/>
  <c r="AO98" i="8" s="1"/>
  <c r="AP95" i="8"/>
  <c r="AO100" i="8" l="1"/>
  <c r="AO101" i="8" s="1"/>
  <c r="AO102" i="8" s="1"/>
  <c r="AP99" i="8"/>
  <c r="AO104" i="8" l="1"/>
  <c r="AO105" i="8" s="1"/>
  <c r="AO106" i="8" s="1"/>
  <c r="AP103" i="8"/>
  <c r="AP107" i="8" l="1"/>
  <c r="AO108" i="8"/>
  <c r="AO109" i="8" s="1"/>
  <c r="AO110" i="8" s="1"/>
  <c r="AO112" i="8" l="1"/>
  <c r="AO113" i="8" s="1"/>
  <c r="AO114" i="8" s="1"/>
  <c r="AP111" i="8"/>
  <c r="AP115" i="8" l="1"/>
  <c r="AO116" i="8"/>
  <c r="AO117" i="8" s="1"/>
  <c r="AO118" i="8" s="1"/>
  <c r="AO120" i="8" l="1"/>
  <c r="AO121" i="8" s="1"/>
  <c r="AO122" i="8" s="1"/>
  <c r="AP119" i="8"/>
  <c r="AP123" i="8" l="1"/>
  <c r="AO124" i="8"/>
  <c r="AO125" i="8" s="1"/>
  <c r="AO126" i="8" s="1"/>
  <c r="AP127" i="8" s="1"/>
  <c r="AO3" i="10" s="1"/>
  <c r="AO4" i="10" s="1"/>
  <c r="AO5" i="10" s="1"/>
  <c r="AO6" i="10" s="1"/>
  <c r="AO8" i="10" l="1"/>
  <c r="AO9" i="10" s="1"/>
  <c r="AO10" i="10" s="1"/>
  <c r="AP7" i="10"/>
  <c r="AO12" i="10" l="1"/>
  <c r="AO13" i="10" s="1"/>
  <c r="AO14" i="10" s="1"/>
  <c r="AP11" i="10"/>
  <c r="AO16" i="10" l="1"/>
  <c r="AO17" i="10" s="1"/>
  <c r="AO18" i="10" s="1"/>
  <c r="AP15" i="10"/>
  <c r="AP19" i="10" l="1"/>
  <c r="AO20" i="10"/>
  <c r="AO21" i="10" s="1"/>
  <c r="AO22" i="10" s="1"/>
  <c r="AO24" i="10" l="1"/>
  <c r="AO25" i="10" s="1"/>
  <c r="AO26" i="10" s="1"/>
  <c r="AP23" i="10"/>
  <c r="AO28" i="10" l="1"/>
  <c r="AO29" i="10" s="1"/>
  <c r="AO30" i="10" s="1"/>
  <c r="AP27" i="10"/>
  <c r="AO32" i="10" l="1"/>
  <c r="AO33" i="10" s="1"/>
  <c r="AO34" i="10" s="1"/>
  <c r="AP31" i="10"/>
  <c r="AO36" i="10" l="1"/>
  <c r="AO37" i="10" s="1"/>
  <c r="AO38" i="10" s="1"/>
  <c r="AP35" i="10"/>
  <c r="AO40" i="10" l="1"/>
  <c r="AO41" i="10" s="1"/>
  <c r="AO42" i="10" s="1"/>
  <c r="AP39" i="10"/>
  <c r="AO44" i="10" l="1"/>
  <c r="AO45" i="10" s="1"/>
  <c r="AO46" i="10" s="1"/>
  <c r="AP43" i="10"/>
  <c r="AO48" i="10" l="1"/>
  <c r="AO49" i="10" s="1"/>
  <c r="AO50" i="10" s="1"/>
  <c r="AP47" i="10"/>
  <c r="AO52" i="10" l="1"/>
  <c r="AO53" i="10" s="1"/>
  <c r="AO54" i="10" s="1"/>
  <c r="AP51" i="10"/>
  <c r="AO56" i="10" l="1"/>
  <c r="AO57" i="10" s="1"/>
  <c r="AO58" i="10" s="1"/>
  <c r="AP55" i="10"/>
  <c r="AP59" i="10" l="1"/>
  <c r="AO60" i="10"/>
  <c r="AO61" i="10" s="1"/>
  <c r="AO62" i="10" s="1"/>
  <c r="AO64" i="10" l="1"/>
  <c r="AO65" i="10" s="1"/>
  <c r="AO66" i="10" s="1"/>
  <c r="AP63" i="10"/>
  <c r="AO68" i="10" l="1"/>
  <c r="AO69" i="10" s="1"/>
  <c r="AO70" i="10" s="1"/>
  <c r="AP67" i="10"/>
  <c r="AP71" i="10" l="1"/>
  <c r="AO72" i="10"/>
  <c r="AO73" i="10" s="1"/>
  <c r="AO74" i="10" s="1"/>
  <c r="AO76" i="10" l="1"/>
  <c r="AO77" i="10" s="1"/>
  <c r="AO78" i="10" s="1"/>
  <c r="AP75" i="10"/>
  <c r="AO80" i="10" l="1"/>
  <c r="AO81" i="10" s="1"/>
  <c r="AO82" i="10" s="1"/>
  <c r="AP79" i="10"/>
  <c r="AO84" i="10" l="1"/>
  <c r="AO85" i="10" s="1"/>
  <c r="AO86" i="10" s="1"/>
  <c r="AP83" i="10"/>
  <c r="AP87" i="10" l="1"/>
  <c r="AO88" i="10"/>
  <c r="AO89" i="10" s="1"/>
  <c r="AO90" i="10" s="1"/>
  <c r="AP91" i="10" l="1"/>
  <c r="AO92" i="10"/>
  <c r="AO93" i="10" s="1"/>
  <c r="AO94" i="10" s="1"/>
  <c r="AO96" i="10" l="1"/>
  <c r="AO97" i="10" s="1"/>
  <c r="AO98" i="10" s="1"/>
  <c r="AP95" i="10"/>
  <c r="AO100" i="10" l="1"/>
  <c r="AO101" i="10" s="1"/>
  <c r="AO102" i="10" s="1"/>
  <c r="AP99" i="10"/>
  <c r="AO104" i="10" l="1"/>
  <c r="AO105" i="10" s="1"/>
  <c r="AO106" i="10" s="1"/>
  <c r="AP103" i="10"/>
  <c r="AO108" i="10" l="1"/>
  <c r="AO109" i="10" s="1"/>
  <c r="AO110" i="10" s="1"/>
  <c r="AP107" i="10"/>
  <c r="AO112" i="10" l="1"/>
  <c r="AO113" i="10" s="1"/>
  <c r="AO114" i="10" s="1"/>
  <c r="AP111" i="10"/>
  <c r="AO116" i="10" l="1"/>
  <c r="AO117" i="10" s="1"/>
  <c r="AO118" i="10" s="1"/>
  <c r="AP115" i="10"/>
  <c r="AO120" i="10" l="1"/>
  <c r="AO121" i="10" s="1"/>
  <c r="AO122" i="10" s="1"/>
  <c r="AP119" i="10"/>
  <c r="AO124" i="10" l="1"/>
  <c r="AO125" i="10" s="1"/>
  <c r="AO126" i="10" s="1"/>
  <c r="AP127" i="10" s="1"/>
  <c r="AO3" i="15" s="1"/>
  <c r="AO4" i="15" s="1"/>
  <c r="AO5" i="15" s="1"/>
  <c r="AO6" i="15" s="1"/>
  <c r="AP123" i="10"/>
  <c r="AP7" i="15" l="1"/>
  <c r="AO8" i="15"/>
  <c r="AO9" i="15" s="1"/>
  <c r="AO10" i="15" s="1"/>
  <c r="AP11" i="15" l="1"/>
  <c r="AO12" i="15"/>
  <c r="AO13" i="15" s="1"/>
  <c r="AO14" i="15" s="1"/>
  <c r="AP15" i="15" l="1"/>
  <c r="AO16" i="15"/>
  <c r="AO17" i="15" s="1"/>
  <c r="AO18" i="15" s="1"/>
  <c r="AO20" i="15" l="1"/>
  <c r="AO21" i="15" s="1"/>
  <c r="AO22" i="15" s="1"/>
  <c r="AP19" i="15"/>
  <c r="AO24" i="15" l="1"/>
  <c r="AO25" i="15" s="1"/>
  <c r="AO26" i="15" s="1"/>
  <c r="AP23" i="15"/>
  <c r="AP27" i="15" l="1"/>
  <c r="AO28" i="15"/>
  <c r="AO29" i="15" s="1"/>
  <c r="AO30" i="15" s="1"/>
  <c r="AP31" i="15" l="1"/>
  <c r="AO32" i="15"/>
  <c r="AO33" i="15" s="1"/>
  <c r="AO34" i="15" s="1"/>
  <c r="AO36" i="15" l="1"/>
  <c r="AO37" i="15" s="1"/>
  <c r="AO38" i="15" s="1"/>
  <c r="AP35" i="15"/>
  <c r="AP39" i="15" l="1"/>
  <c r="AO40" i="15"/>
  <c r="AO41" i="15" s="1"/>
  <c r="AO42" i="15" s="1"/>
  <c r="AP43" i="15" l="1"/>
  <c r="AO44" i="15"/>
  <c r="AO45" i="15" s="1"/>
  <c r="AO46" i="15" s="1"/>
  <c r="AO48" i="15" l="1"/>
  <c r="AO49" i="15" s="1"/>
  <c r="AO50" i="15" s="1"/>
  <c r="AP47" i="15"/>
  <c r="AP51" i="15" l="1"/>
  <c r="AO52" i="15"/>
  <c r="AO53" i="15" s="1"/>
  <c r="AO54" i="15" s="1"/>
  <c r="AP55" i="15" l="1"/>
  <c r="AO56" i="15"/>
  <c r="AO57" i="15" s="1"/>
  <c r="AO58" i="15" s="1"/>
  <c r="AP59" i="15" l="1"/>
  <c r="AO60" i="15"/>
  <c r="AO61" i="15" s="1"/>
  <c r="AO62" i="15" s="1"/>
  <c r="AO64" i="15" l="1"/>
  <c r="AO65" i="15" s="1"/>
  <c r="AO66" i="15" s="1"/>
  <c r="AP63" i="15"/>
  <c r="AO68" i="15" l="1"/>
  <c r="AO69" i="15" s="1"/>
  <c r="AO70" i="15" s="1"/>
  <c r="AP67" i="15"/>
  <c r="AP71" i="15" l="1"/>
  <c r="AO72" i="15"/>
  <c r="AO73" i="15" s="1"/>
  <c r="AO74" i="15" s="1"/>
  <c r="AO76" i="15" l="1"/>
  <c r="AO77" i="15" s="1"/>
  <c r="AO78" i="15" s="1"/>
  <c r="AP75" i="15"/>
  <c r="AP79" i="15" l="1"/>
  <c r="AO80" i="15"/>
  <c r="AO81" i="15" s="1"/>
  <c r="AO82" i="15" s="1"/>
  <c r="AP83" i="15" l="1"/>
  <c r="AO84" i="15"/>
  <c r="AO85" i="15" s="1"/>
  <c r="AO86" i="15" s="1"/>
  <c r="AP87" i="15" l="1"/>
  <c r="AO88" i="15"/>
  <c r="AO89" i="15" s="1"/>
  <c r="AO90" i="15" s="1"/>
  <c r="AO92" i="15" l="1"/>
  <c r="AO93" i="15" s="1"/>
  <c r="AO94" i="15" s="1"/>
  <c r="AP91" i="15"/>
  <c r="AP95" i="15" l="1"/>
  <c r="AO96" i="15"/>
  <c r="AO97" i="15" s="1"/>
  <c r="AO98" i="15" s="1"/>
  <c r="AP99" i="15" l="1"/>
  <c r="AO100" i="15"/>
  <c r="AO101" i="15" s="1"/>
  <c r="AO102" i="15" s="1"/>
  <c r="AO104" i="15" l="1"/>
  <c r="AO105" i="15" s="1"/>
  <c r="AO106" i="15" s="1"/>
  <c r="AP103" i="15"/>
  <c r="AO108" i="15" l="1"/>
  <c r="AO109" i="15" s="1"/>
  <c r="AO110" i="15" s="1"/>
  <c r="AP107" i="15"/>
  <c r="AO112" i="15" l="1"/>
  <c r="AO113" i="15" s="1"/>
  <c r="AO114" i="15" s="1"/>
  <c r="AP111" i="15"/>
  <c r="AO116" i="15" l="1"/>
  <c r="AO117" i="15" s="1"/>
  <c r="AO118" i="15" s="1"/>
  <c r="AP115" i="15"/>
  <c r="AP119" i="15" l="1"/>
  <c r="AO120" i="15"/>
  <c r="AO121" i="15" s="1"/>
  <c r="AO122" i="15" s="1"/>
  <c r="AO124" i="15" l="1"/>
  <c r="AO125" i="15" s="1"/>
  <c r="AO126" i="15" s="1"/>
  <c r="AP127" i="15" s="1"/>
  <c r="AO3" i="11" s="1"/>
  <c r="AO4" i="11" s="1"/>
  <c r="AO5" i="11" s="1"/>
  <c r="AO6" i="11" s="1"/>
  <c r="AP123" i="15"/>
  <c r="AP7" i="11" l="1"/>
  <c r="AO8" i="11"/>
  <c r="AO9" i="11" s="1"/>
  <c r="AO10" i="11" s="1"/>
  <c r="AO12" i="11" l="1"/>
  <c r="AO13" i="11" s="1"/>
  <c r="AO14" i="11" s="1"/>
  <c r="AP11" i="11"/>
  <c r="AO16" i="11" l="1"/>
  <c r="AO17" i="11" s="1"/>
  <c r="AO18" i="11" s="1"/>
  <c r="AP15" i="11"/>
  <c r="AO20" i="11" l="1"/>
  <c r="AO21" i="11" s="1"/>
  <c r="AO22" i="11" s="1"/>
  <c r="AP19" i="11"/>
  <c r="AP23" i="11" l="1"/>
  <c r="AO24" i="11"/>
  <c r="AO25" i="11" s="1"/>
  <c r="AO26" i="11" s="1"/>
  <c r="AO28" i="11" l="1"/>
  <c r="AO29" i="11" s="1"/>
  <c r="AO30" i="11" s="1"/>
  <c r="AP27" i="11"/>
  <c r="AP31" i="11" l="1"/>
  <c r="AO32" i="11"/>
  <c r="AO33" i="11" s="1"/>
  <c r="AO34" i="11" s="1"/>
  <c r="AO36" i="11" l="1"/>
  <c r="AO37" i="11" s="1"/>
  <c r="AO38" i="11" s="1"/>
  <c r="AP35" i="11"/>
  <c r="AP39" i="11" l="1"/>
  <c r="AO40" i="11"/>
  <c r="AO41" i="11" s="1"/>
  <c r="AO42" i="11" s="1"/>
  <c r="AO44" i="11" l="1"/>
  <c r="AO45" i="11" s="1"/>
  <c r="AO46" i="11" s="1"/>
  <c r="AP43" i="11"/>
  <c r="AP47" i="11" l="1"/>
  <c r="AO48" i="11"/>
  <c r="AO49" i="11" s="1"/>
  <c r="AO50" i="11" s="1"/>
  <c r="AO52" i="11" l="1"/>
  <c r="AO53" i="11" s="1"/>
  <c r="AO54" i="11" s="1"/>
  <c r="AP51" i="11"/>
  <c r="AP55" i="11" l="1"/>
  <c r="AO56" i="11"/>
  <c r="AO57" i="11" s="1"/>
  <c r="AO58" i="11" s="1"/>
  <c r="AO60" i="11" l="1"/>
  <c r="AO61" i="11" s="1"/>
  <c r="AO62" i="11" s="1"/>
  <c r="AP59" i="11"/>
  <c r="AO64" i="11" l="1"/>
  <c r="AO65" i="11" s="1"/>
  <c r="AO66" i="11" s="1"/>
  <c r="AP63" i="11"/>
  <c r="AP67" i="11" l="1"/>
  <c r="AO68" i="11"/>
  <c r="AO69" i="11" s="1"/>
  <c r="AO70" i="11" s="1"/>
  <c r="AP71" i="11" l="1"/>
  <c r="AO72" i="11"/>
  <c r="AO73" i="11" s="1"/>
  <c r="AO74" i="11" s="1"/>
  <c r="AO76" i="11" l="1"/>
  <c r="AO77" i="11" s="1"/>
  <c r="AO78" i="11" s="1"/>
  <c r="AP75" i="11"/>
  <c r="AO80" i="11" l="1"/>
  <c r="AO81" i="11" s="1"/>
  <c r="AO82" i="11" s="1"/>
  <c r="AP79" i="11"/>
  <c r="AO84" i="11" l="1"/>
  <c r="AO85" i="11" s="1"/>
  <c r="AO86" i="11" s="1"/>
  <c r="AP83" i="11"/>
  <c r="AP87" i="11" l="1"/>
  <c r="AO88" i="11"/>
  <c r="AO89" i="11" s="1"/>
  <c r="AO90" i="11" s="1"/>
  <c r="AP91" i="11" l="1"/>
  <c r="AO92" i="11"/>
  <c r="AO93" i="11" s="1"/>
  <c r="AO94" i="11" s="1"/>
  <c r="AO96" i="11" l="1"/>
  <c r="AO97" i="11" s="1"/>
  <c r="AO98" i="11" s="1"/>
  <c r="AP95" i="11"/>
  <c r="AP99" i="11" l="1"/>
  <c r="AO100" i="11"/>
  <c r="AO101" i="11" s="1"/>
  <c r="AO102" i="11" s="1"/>
  <c r="AP103" i="11" l="1"/>
  <c r="AO104" i="11"/>
  <c r="AO105" i="11" s="1"/>
  <c r="AO106" i="11" s="1"/>
  <c r="AO108" i="11" l="1"/>
  <c r="AO109" i="11" s="1"/>
  <c r="AO110" i="11" s="1"/>
  <c r="AP107" i="11"/>
  <c r="AO112" i="11" l="1"/>
  <c r="AO113" i="11" s="1"/>
  <c r="AO114" i="11" s="1"/>
  <c r="AP111" i="11"/>
  <c r="AO116" i="11" l="1"/>
  <c r="AO117" i="11" s="1"/>
  <c r="AO118" i="11" s="1"/>
  <c r="AP115" i="11"/>
  <c r="AO120" i="11" l="1"/>
  <c r="AO121" i="11" s="1"/>
  <c r="AO122" i="11" s="1"/>
  <c r="AP119" i="11"/>
  <c r="AO124" i="11" l="1"/>
  <c r="AO125" i="11" s="1"/>
  <c r="AO126" i="11" s="1"/>
  <c r="AP127" i="11" s="1"/>
  <c r="AO3" i="12" s="1"/>
  <c r="AO4" i="12" s="1"/>
  <c r="AO5" i="12" s="1"/>
  <c r="AO6" i="12" s="1"/>
  <c r="AP123" i="11"/>
  <c r="AO8" i="12" l="1"/>
  <c r="AO9" i="12" s="1"/>
  <c r="AO10" i="12" s="1"/>
  <c r="AP7" i="12"/>
  <c r="AP11" i="12" l="1"/>
  <c r="AO12" i="12"/>
  <c r="AO13" i="12" s="1"/>
  <c r="AO14" i="12" s="1"/>
  <c r="AP15" i="12" l="1"/>
  <c r="AO16" i="12"/>
  <c r="AO17" i="12" s="1"/>
  <c r="AO18" i="12" s="1"/>
  <c r="AP19" i="12" l="1"/>
  <c r="AO20" i="12"/>
  <c r="AO21" i="12" s="1"/>
  <c r="AO22" i="12" s="1"/>
  <c r="AP23" i="12" l="1"/>
  <c r="AO24" i="12"/>
  <c r="AO25" i="12" s="1"/>
  <c r="AO26" i="12" s="1"/>
  <c r="AO28" i="12" l="1"/>
  <c r="AO29" i="12" s="1"/>
  <c r="AO30" i="12" s="1"/>
  <c r="AP27" i="12"/>
  <c r="AO32" i="12" l="1"/>
  <c r="AO33" i="12" s="1"/>
  <c r="AO34" i="12" s="1"/>
  <c r="AP31" i="12"/>
  <c r="AP35" i="12" l="1"/>
  <c r="AO36" i="12"/>
  <c r="AO37" i="12" s="1"/>
  <c r="AO38" i="12" s="1"/>
  <c r="AP39" i="12" l="1"/>
  <c r="AO40" i="12"/>
  <c r="AO41" i="12" s="1"/>
  <c r="AO42" i="12" s="1"/>
  <c r="AO44" i="12" l="1"/>
  <c r="AO45" i="12" s="1"/>
  <c r="AO46" i="12" s="1"/>
  <c r="AP43" i="12"/>
  <c r="AO48" i="12" l="1"/>
  <c r="AO49" i="12" s="1"/>
  <c r="AO50" i="12" s="1"/>
  <c r="AP47" i="12"/>
  <c r="AO52" i="12" l="1"/>
  <c r="AO53" i="12" s="1"/>
  <c r="AO54" i="12" s="1"/>
  <c r="AP51" i="12"/>
  <c r="AP55" i="12" l="1"/>
  <c r="AO56" i="12"/>
  <c r="AO57" i="12" s="1"/>
  <c r="AO58" i="12" s="1"/>
  <c r="AO60" i="12" l="1"/>
  <c r="AO61" i="12" s="1"/>
  <c r="AO62" i="12" s="1"/>
  <c r="AP59" i="12"/>
  <c r="AP63" i="12" l="1"/>
  <c r="AO64" i="12"/>
  <c r="AO65" i="12" s="1"/>
  <c r="AO66" i="12" s="1"/>
  <c r="AO68" i="12" l="1"/>
  <c r="AO69" i="12" s="1"/>
  <c r="AO70" i="12" s="1"/>
  <c r="AP67" i="12"/>
  <c r="AP71" i="12" l="1"/>
  <c r="AO72" i="12"/>
  <c r="AO73" i="12" s="1"/>
  <c r="AO74" i="12" s="1"/>
  <c r="AO76" i="12" l="1"/>
  <c r="AO77" i="12" s="1"/>
  <c r="AO78" i="12" s="1"/>
  <c r="AP75" i="12"/>
  <c r="AP79" i="12" l="1"/>
  <c r="AO80" i="12"/>
  <c r="AO81" i="12" s="1"/>
  <c r="AO82" i="12" s="1"/>
  <c r="AP83" i="12" l="1"/>
  <c r="AO84" i="12"/>
  <c r="AO85" i="12" s="1"/>
  <c r="AO86" i="12" s="1"/>
  <c r="AO88" i="12" l="1"/>
  <c r="AO89" i="12" s="1"/>
  <c r="AO90" i="12" s="1"/>
  <c r="AP87" i="12"/>
  <c r="AP91" i="12" l="1"/>
  <c r="AO92" i="12"/>
  <c r="AO93" i="12" s="1"/>
  <c r="AO94" i="12" s="1"/>
  <c r="AO96" i="12" l="1"/>
  <c r="AO97" i="12" s="1"/>
  <c r="AO98" i="12" s="1"/>
  <c r="AP95" i="12"/>
  <c r="AO100" i="12" l="1"/>
  <c r="AO101" i="12" s="1"/>
  <c r="AO102" i="12" s="1"/>
  <c r="AP99" i="12"/>
  <c r="AP103" i="12" l="1"/>
  <c r="AO104" i="12"/>
  <c r="AO105" i="12" s="1"/>
  <c r="AO106" i="12" s="1"/>
  <c r="AO108" i="12" l="1"/>
  <c r="AO109" i="12" s="1"/>
  <c r="AO110" i="12" s="1"/>
  <c r="AP107" i="12"/>
  <c r="AO112" i="12" l="1"/>
  <c r="AO113" i="12" s="1"/>
  <c r="AO114" i="12" s="1"/>
  <c r="AP111" i="12"/>
  <c r="AP115" i="12" l="1"/>
  <c r="AO116" i="12"/>
  <c r="AO117" i="12" s="1"/>
  <c r="AO118" i="12" s="1"/>
  <c r="AP119" i="12" l="1"/>
  <c r="AO120" i="12"/>
  <c r="AO121" i="12" s="1"/>
  <c r="AO122" i="12" s="1"/>
  <c r="AO124" i="12" l="1"/>
  <c r="AO125" i="12" s="1"/>
  <c r="AO126" i="12" s="1"/>
  <c r="AP127" i="12" s="1"/>
  <c r="AP12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I16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- 136 т
ФП Larox - 33 т</t>
        </r>
      </text>
    </comment>
    <comment ref="AJ16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- 8,4
ФП Larox - 8,0</t>
        </r>
      </text>
    </comment>
    <comment ref="AP24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I48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Author:
</t>
        </r>
        <r>
          <rPr>
            <sz val="9"/>
            <color indexed="81"/>
            <rFont val="Tahoma"/>
            <family val="2"/>
            <charset val="204"/>
          </rPr>
          <t>ФП Metso - 30t
ФП Larox - 133t</t>
        </r>
      </text>
    </comment>
    <comment ref="AJ48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Author:
</t>
        </r>
        <r>
          <rPr>
            <sz val="9"/>
            <color indexed="81"/>
            <rFont val="Tahoma"/>
            <family val="2"/>
            <charset val="204"/>
          </rPr>
          <t>ФП Metso - 9,2 
ФП Larox - 8,5</t>
        </r>
      </text>
    </comment>
    <comment ref="AI49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- 128 t
ФП Larox - 33 t</t>
        </r>
      </text>
    </comment>
    <comment ref="AJ49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- 8,4 
ФП Larox - 9,3</t>
        </r>
      </text>
    </comment>
    <comment ref="AP5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концентрат, след маркшайдерски замер</t>
        </r>
      </text>
    </comment>
    <comment ref="AP80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концентрат, след маркшайдерски замер</t>
        </r>
      </text>
    </comment>
    <comment ref="AP100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 xml:space="preserve">Author:
</t>
        </r>
        <r>
          <rPr>
            <sz val="9"/>
            <color indexed="81"/>
            <rFont val="Tahoma"/>
            <family val="2"/>
            <charset val="204"/>
          </rPr>
          <t>Корекция на склад след замер на автомобилна везна.</t>
        </r>
      </text>
    </comment>
    <comment ref="AI120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- 124 t
ФП Larox - 45 t</t>
        </r>
      </text>
    </comment>
    <comment ref="AJ120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- 8,6 
ФП Larox - 8,5</t>
        </r>
      </text>
    </comment>
    <comment ref="AP124" authorId="0" shapeId="0" xr:uid="{00000000-0006-0000-0000-00000D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маркшайдерски замер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P1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маркшайдерски замер</t>
        </r>
      </text>
    </comment>
    <comment ref="AI17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- 141 t
ФП Larox - 13 t</t>
        </r>
      </text>
    </comment>
    <comment ref="AI18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- 176 t
ФП Larox - 22 t</t>
        </r>
      </text>
    </comment>
    <comment ref="AJ18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 8,2
ФП Larox - 8,4</t>
        </r>
      </text>
    </comment>
    <comment ref="AI22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- 29 т
ФП Larox - 93 т</t>
        </r>
      </text>
    </comment>
    <comment ref="AJ22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- 8,3  
ФП Larox - 9,3</t>
        </r>
      </text>
    </comment>
    <comment ref="AI24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-139  т
ФП Larox - 59 т</t>
        </r>
      </text>
    </comment>
    <comment ref="AJ24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- 8,0   
ФП Larox - 8,8</t>
        </r>
      </text>
    </comment>
    <comment ref="AI40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- 94 t
ФП Larox - 16 t</t>
        </r>
      </text>
    </comment>
    <comment ref="AP40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маркшайдерски замер</t>
        </r>
      </text>
    </comment>
    <comment ref="AI41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- 193 т
ФП Larox - 26 т</t>
        </r>
      </text>
    </comment>
    <comment ref="AJ41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- 8,2
ФП Larox - 8,3</t>
        </r>
      </text>
    </comment>
    <comment ref="AI68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- 177 т
ФП Larox - 4 т</t>
        </r>
      </text>
    </comment>
    <comment ref="AP68" authorId="0" shapeId="0" xr:uid="{00000000-0006-0000-0100-00000E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маркшайдерски замер</t>
        </r>
      </text>
    </comment>
    <comment ref="AI69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-153  т
ФП Larox - 12 т</t>
        </r>
      </text>
    </comment>
    <comment ref="AJ69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- 8,5 
ФП Larox - 8,3</t>
        </r>
      </text>
    </comment>
    <comment ref="AI84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- 118 т
ФП Larox -102  т</t>
        </r>
      </text>
    </comment>
    <comment ref="AJ84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- 8,1
ФП Larox - 7,8 </t>
        </r>
      </text>
    </comment>
    <comment ref="AI85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- 208 т
ФП Larox - 6 т</t>
        </r>
      </text>
    </comment>
    <comment ref="AI86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- 163 т
ФП Larox - 36 т</t>
        </r>
      </text>
    </comment>
    <comment ref="AJ86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- 8,0
ФП Larox - 7,5 </t>
        </r>
      </text>
    </comment>
    <comment ref="AP92" authorId="0" shapeId="0" xr:uid="{00000000-0006-0000-0100-000016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 замер на автомобилна везна.</t>
        </r>
      </text>
    </comment>
    <comment ref="AP96" authorId="0" shapeId="0" xr:uid="{00000000-0006-0000-0100-00001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концентрат след  замер на автомобилна везна.</t>
        </r>
      </text>
    </comment>
    <comment ref="AP112" authorId="0" shapeId="0" xr:uid="{00000000-0006-0000-0100-000018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маркшайдерски замер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I4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- 137 т.   
ФП Larox - 32 т.</t>
        </r>
      </text>
    </comment>
    <comment ref="AJ4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- 8,5   
ФП Larox - 9,0</t>
        </r>
      </text>
    </comment>
    <comment ref="AI36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-146 т
ФП Larox - 50 т.</t>
        </r>
      </text>
    </comment>
    <comment ref="AJ36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- 8,4
ФП Larox - 8,3</t>
        </r>
      </text>
    </comment>
    <comment ref="AP40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концентрат след маркшайдерски замер</t>
        </r>
      </text>
    </comment>
    <comment ref="AP68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концентрат след маркшайдерски замер</t>
        </r>
      </text>
    </comment>
    <comment ref="AI88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-176 т
ФП Larox- 3 т.</t>
        </r>
      </text>
    </comment>
    <comment ref="AI89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-176 т
ФП Larox- 9 т.</t>
        </r>
      </text>
    </comment>
    <comment ref="AP92" authorId="0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концентрат след замер на автомобилна везна</t>
        </r>
      </text>
    </comment>
    <comment ref="K102" authorId="0" shapeId="0" xr:uid="{00000000-0006-0000-0200-00000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един час по-малко работа.</t>
        </r>
      </text>
    </comment>
    <comment ref="AI108" authorId="0" shapeId="0" xr:uid="{00000000-0006-0000-0200-00000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-182т
ФП Larox - 39т</t>
        </r>
      </text>
    </comment>
    <comment ref="AJ108" authorId="0" shapeId="0" xr:uid="{00000000-0006-0000-0200-00000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-9,9
ФП Larox -8,2</t>
        </r>
      </text>
    </comment>
    <comment ref="AP124" authorId="0" shapeId="0" xr:uid="{00000000-0006-0000-0200-00000D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концентрат след замер на автомобилна везна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I28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-134 т
ФП Larox - 48 т.</t>
        </r>
      </text>
    </comment>
    <comment ref="AJ28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- 9,0
ФП Larox - 7,1</t>
        </r>
      </text>
    </comment>
    <comment ref="AI37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-168 т
ФП Larox - 24 т.</t>
        </r>
      </text>
    </comment>
    <comment ref="AJ37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- 8,6
ФП Larox - 9,3</t>
        </r>
      </text>
    </comment>
    <comment ref="AI40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- 171т.
ФП Larox - 51т.</t>
        </r>
      </text>
    </comment>
    <comment ref="AJ40" authorId="0" shapeId="0" xr:uid="{00000000-0006-0000-0300-00000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- 9,5
ФП Larox - 8,3</t>
        </r>
      </text>
    </comment>
    <comment ref="AI48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- 74т
ФП Larox - 98т</t>
        </r>
      </text>
    </comment>
    <comment ref="AJ48" authorId="0" shapeId="0" xr:uid="{00000000-0006-0000-0300-00000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- 8,7
ФП Larox - 8,7</t>
        </r>
      </text>
    </comment>
  </commentList>
</comments>
</file>

<file path=xl/sharedStrings.xml><?xml version="1.0" encoding="utf-8"?>
<sst xmlns="http://schemas.openxmlformats.org/spreadsheetml/2006/main" count="1627" uniqueCount="61">
  <si>
    <t xml:space="preserve">Подадена руда
 от МГТЛ 
за денонощието </t>
  </si>
  <si>
    <t>Състояние 
на склад №2</t>
  </si>
  <si>
    <t xml:space="preserve">Натрошена 
руда от 
Цех ССТ </t>
  </si>
  <si>
    <t>Класа 
 +   12,5мм.</t>
  </si>
  <si>
    <t>Превозена руда
 до междинни бункери</t>
  </si>
  <si>
    <t xml:space="preserve">Преработена
 руда
 в цех МФЦ </t>
  </si>
  <si>
    <t>Влага на преработената руда</t>
  </si>
  <si>
    <t>Суха преработена руда</t>
  </si>
  <si>
    <t xml:space="preserve">Грано
диорити </t>
  </si>
  <si>
    <t>Дайки</t>
  </si>
  <si>
    <t>Шисти</t>
  </si>
  <si>
    <t>Смилане 
 класа + 0,20мм</t>
  </si>
  <si>
    <t>Смилане 
 класа -0,08мм</t>
  </si>
  <si>
    <t>Плътност на пулпа</t>
  </si>
  <si>
    <t xml:space="preserve">Съдържание 
на мед в рудите по Куриер </t>
  </si>
  <si>
    <t xml:space="preserve">Метал  мед в рудите по Куриер </t>
  </si>
  <si>
    <t>Коригирана съдържание 
на мед в рудите</t>
  </si>
  <si>
    <t xml:space="preserve">Съдържание
 на мед в отпадъка по Куриер </t>
  </si>
  <si>
    <t>Метал мед в отпадъка по Куриер</t>
  </si>
  <si>
    <t>Технологично 
извличане по Куриер</t>
  </si>
  <si>
    <t xml:space="preserve">Товарно 
извличане </t>
  </si>
  <si>
    <t>Добит
 меден 
концентрат</t>
  </si>
  <si>
    <t>Влага на медния концентрат</t>
  </si>
  <si>
    <t>Съдържание
 на мед
в медния к-т</t>
  </si>
  <si>
    <t xml:space="preserve">Метал мед
 в медния концентрат </t>
  </si>
  <si>
    <t>Литрово
 тегло 
в сгъстителя</t>
  </si>
  <si>
    <t>Добит
 молибденов
 концентрат</t>
  </si>
  <si>
    <t>Съдържание
 на Мо в молибденовия к-т</t>
  </si>
  <si>
    <t>последни данни за 
съдържания в 
8-ма пречистка</t>
  </si>
  <si>
    <t>последни данни за 
съдържания във 
2-ра пречистка</t>
  </si>
  <si>
    <t>тона</t>
  </si>
  <si>
    <t xml:space="preserve">метра </t>
  </si>
  <si>
    <t>%</t>
  </si>
  <si>
    <t xml:space="preserve">% </t>
  </si>
  <si>
    <t>кг/литър</t>
  </si>
  <si>
    <t>кг.</t>
  </si>
  <si>
    <t>Мо %</t>
  </si>
  <si>
    <t>Cu %</t>
  </si>
  <si>
    <t>Общо</t>
  </si>
  <si>
    <t>Общо, до деня</t>
  </si>
  <si>
    <t>Меден 
концентра, автомобилна везна</t>
  </si>
  <si>
    <t>Меден концентрат в склад</t>
  </si>
  <si>
    <t>тон</t>
  </si>
  <si>
    <t>Съдържание
 на мед
в медния к-т Куриер</t>
  </si>
  <si>
    <t>Метал мед в концентрата по Куриер</t>
  </si>
  <si>
    <t>Диспечер</t>
  </si>
  <si>
    <t>Смяна</t>
  </si>
  <si>
    <t>Дата</t>
  </si>
  <si>
    <t>Класа 
 +   15,0мм.</t>
  </si>
  <si>
    <t>Състояние на междинни бункери</t>
  </si>
  <si>
    <t xml:space="preserve">Димитър Цончев </t>
  </si>
  <si>
    <t>Николинка Мутафова</t>
  </si>
  <si>
    <t>Георги Томов</t>
  </si>
  <si>
    <t>Мария Лачева</t>
  </si>
  <si>
    <t>Иванка Копаранска</t>
  </si>
  <si>
    <t>Юлияна Цветкова</t>
  </si>
  <si>
    <t>Юляна Цветкова</t>
  </si>
  <si>
    <t>Цвета Владова</t>
  </si>
  <si>
    <t>Грано</t>
  </si>
  <si>
    <t>Класа_15</t>
  </si>
  <si>
    <t>Класа_12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</si>
</sst>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%"/>
    <numFmt numFmtId="167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"/>
      <family val="1"/>
      <charset val="204"/>
    </font>
    <font>
      <b/>
      <sz val="10"/>
      <color theme="0" tint="-0.499984740745262"/>
      <name val="Times New Roman"/>
      <family val="1"/>
      <charset val="204"/>
    </font>
    <font>
      <b/>
      <sz val="10"/>
      <color theme="6" tint="-0.499984740745262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sz val="10"/>
      <color theme="6" tint="-0.499984740745262"/>
      <name val="Times New Roman"/>
      <family val="1"/>
      <charset val="204"/>
    </font>
    <font>
      <sz val="10"/>
      <color theme="0" tint="-0.499984740745262"/>
      <name val="Calibri"/>
      <family val="2"/>
      <charset val="204"/>
      <scheme val="minor"/>
    </font>
    <font>
      <sz val="10"/>
      <color theme="6" tint="-0.49998474074526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rgb="FFFF0000"/>
      <name val="Times New Roman"/>
      <family val="1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3" fillId="0" borderId="0" applyFont="0" applyFill="0" applyBorder="0" applyAlignment="0" applyProtection="0"/>
  </cellStyleXfs>
  <cellXfs count="158">
    <xf numFmtId="0" fontId="0" fillId="0" borderId="0" xfId="0"/>
    <xf numFmtId="0" fontId="2" fillId="0" borderId="3" xfId="0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1" fontId="3" fillId="0" borderId="3" xfId="0" applyNumberFormat="1" applyFont="1" applyBorder="1"/>
    <xf numFmtId="164" fontId="3" fillId="0" borderId="3" xfId="0" applyNumberFormat="1" applyFont="1" applyBorder="1"/>
    <xf numFmtId="165" fontId="3" fillId="0" borderId="3" xfId="0" applyNumberFormat="1" applyFont="1" applyBorder="1"/>
    <xf numFmtId="10" fontId="3" fillId="0" borderId="3" xfId="0" applyNumberFormat="1" applyFont="1" applyBorder="1"/>
    <xf numFmtId="165" fontId="3" fillId="0" borderId="2" xfId="0" applyNumberFormat="1" applyFont="1" applyBorder="1"/>
    <xf numFmtId="166" fontId="3" fillId="0" borderId="3" xfId="0" applyNumberFormat="1" applyFont="1" applyBorder="1"/>
    <xf numFmtId="167" fontId="3" fillId="0" borderId="9" xfId="0" applyNumberFormat="1" applyFont="1" applyBorder="1"/>
    <xf numFmtId="167" fontId="3" fillId="0" borderId="3" xfId="0" applyNumberFormat="1" applyFont="1" applyBorder="1"/>
    <xf numFmtId="2" fontId="3" fillId="0" borderId="3" xfId="0" applyNumberFormat="1" applyFont="1" applyBorder="1"/>
    <xf numFmtId="165" fontId="2" fillId="3" borderId="5" xfId="0" applyNumberFormat="1" applyFont="1" applyFill="1" applyBorder="1"/>
    <xf numFmtId="0" fontId="4" fillId="0" borderId="0" xfId="0" applyFont="1"/>
    <xf numFmtId="0" fontId="2" fillId="0" borderId="3" xfId="0" applyFont="1" applyBorder="1" applyAlignment="1">
      <alignment horizontal="center"/>
    </xf>
    <xf numFmtId="164" fontId="3" fillId="0" borderId="2" xfId="0" applyNumberFormat="1" applyFont="1" applyBorder="1"/>
    <xf numFmtId="3" fontId="3" fillId="0" borderId="9" xfId="0" applyNumberFormat="1" applyFont="1" applyBorder="1"/>
    <xf numFmtId="10" fontId="3" fillId="0" borderId="0" xfId="0" applyNumberFormat="1" applyFont="1"/>
    <xf numFmtId="166" fontId="3" fillId="0" borderId="10" xfId="0" applyNumberFormat="1" applyFont="1" applyBorder="1" applyAlignment="1">
      <alignment horizontal="right"/>
    </xf>
    <xf numFmtId="10" fontId="3" fillId="0" borderId="9" xfId="0" applyNumberFormat="1" applyFont="1" applyBorder="1"/>
    <xf numFmtId="10" fontId="3" fillId="2" borderId="9" xfId="0" applyNumberFormat="1" applyFont="1" applyFill="1" applyBorder="1"/>
    <xf numFmtId="2" fontId="3" fillId="0" borderId="2" xfId="0" applyNumberFormat="1" applyFont="1" applyBorder="1"/>
    <xf numFmtId="4" fontId="3" fillId="0" borderId="3" xfId="0" applyNumberFormat="1" applyFont="1" applyBorder="1"/>
    <xf numFmtId="0" fontId="5" fillId="0" borderId="0" xfId="0" applyFont="1"/>
    <xf numFmtId="0" fontId="2" fillId="0" borderId="10" xfId="0" applyFont="1" applyBorder="1" applyAlignment="1">
      <alignment horizontal="center"/>
    </xf>
    <xf numFmtId="1" fontId="3" fillId="0" borderId="7" xfId="0" applyNumberFormat="1" applyFont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164" fontId="3" fillId="0" borderId="9" xfId="0" applyNumberFormat="1" applyFont="1" applyBorder="1"/>
    <xf numFmtId="10" fontId="3" fillId="0" borderId="7" xfId="0" applyNumberFormat="1" applyFont="1" applyBorder="1"/>
    <xf numFmtId="165" fontId="3" fillId="0" borderId="9" xfId="0" applyNumberFormat="1" applyFont="1" applyBorder="1"/>
    <xf numFmtId="166" fontId="3" fillId="0" borderId="7" xfId="0" applyNumberFormat="1" applyFont="1" applyBorder="1"/>
    <xf numFmtId="2" fontId="3" fillId="0" borderId="9" xfId="0" applyNumberFormat="1" applyFont="1" applyBorder="1"/>
    <xf numFmtId="167" fontId="3" fillId="0" borderId="7" xfId="0" applyNumberFormat="1" applyFont="1" applyBorder="1"/>
    <xf numFmtId="1" fontId="3" fillId="0" borderId="9" xfId="0" applyNumberFormat="1" applyFont="1" applyBorder="1"/>
    <xf numFmtId="4" fontId="3" fillId="0" borderId="7" xfId="0" applyNumberFormat="1" applyFont="1" applyBorder="1"/>
    <xf numFmtId="2" fontId="3" fillId="0" borderId="7" xfId="0" applyNumberFormat="1" applyFont="1" applyBorder="1"/>
    <xf numFmtId="0" fontId="3" fillId="0" borderId="12" xfId="0" applyFont="1" applyBorder="1" applyAlignment="1">
      <alignment horizontal="left"/>
    </xf>
    <xf numFmtId="166" fontId="3" fillId="0" borderId="9" xfId="0" applyNumberFormat="1" applyFont="1" applyBorder="1"/>
    <xf numFmtId="4" fontId="3" fillId="0" borderId="9" xfId="0" applyNumberFormat="1" applyFont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1" fontId="2" fillId="3" borderId="5" xfId="0" applyNumberFormat="1" applyFont="1" applyFill="1" applyBorder="1"/>
    <xf numFmtId="164" fontId="2" fillId="3" borderId="5" xfId="0" applyNumberFormat="1" applyFont="1" applyFill="1" applyBorder="1"/>
    <xf numFmtId="10" fontId="2" fillId="3" borderId="5" xfId="0" applyNumberFormat="1" applyFont="1" applyFill="1" applyBorder="1"/>
    <xf numFmtId="3" fontId="2" fillId="3" borderId="5" xfId="0" applyNumberFormat="1" applyFont="1" applyFill="1" applyBorder="1"/>
    <xf numFmtId="166" fontId="2" fillId="3" borderId="5" xfId="0" applyNumberFormat="1" applyFont="1" applyFill="1" applyBorder="1"/>
    <xf numFmtId="167" fontId="2" fillId="3" borderId="5" xfId="0" applyNumberFormat="1" applyFont="1" applyFill="1" applyBorder="1"/>
    <xf numFmtId="10" fontId="2" fillId="3" borderId="6" xfId="0" applyNumberFormat="1" applyFont="1" applyFill="1" applyBorder="1"/>
    <xf numFmtId="2" fontId="2" fillId="3" borderId="5" xfId="0" applyNumberFormat="1" applyFont="1" applyFill="1" applyBorder="1"/>
    <xf numFmtId="4" fontId="2" fillId="3" borderId="5" xfId="0" applyNumberFormat="1" applyFont="1" applyFill="1" applyBorder="1"/>
    <xf numFmtId="10" fontId="3" fillId="2" borderId="10" xfId="0" applyNumberFormat="1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167" fontId="2" fillId="3" borderId="6" xfId="0" applyNumberFormat="1" applyFont="1" applyFill="1" applyBorder="1"/>
    <xf numFmtId="4" fontId="2" fillId="3" borderId="6" xfId="0" applyNumberFormat="1" applyFont="1" applyFill="1" applyBorder="1"/>
    <xf numFmtId="2" fontId="2" fillId="3" borderId="6" xfId="0" applyNumberFormat="1" applyFont="1" applyFill="1" applyBorder="1"/>
    <xf numFmtId="0" fontId="2" fillId="3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4" borderId="16" xfId="0" applyFont="1" applyFill="1" applyBorder="1"/>
    <xf numFmtId="1" fontId="6" fillId="4" borderId="16" xfId="0" applyNumberFormat="1" applyFont="1" applyFill="1" applyBorder="1"/>
    <xf numFmtId="165" fontId="6" fillId="4" borderId="16" xfId="0" applyNumberFormat="1" applyFont="1" applyFill="1" applyBorder="1"/>
    <xf numFmtId="10" fontId="6" fillId="4" borderId="16" xfId="0" applyNumberFormat="1" applyFont="1" applyFill="1" applyBorder="1"/>
    <xf numFmtId="166" fontId="6" fillId="4" borderId="16" xfId="0" applyNumberFormat="1" applyFont="1" applyFill="1" applyBorder="1"/>
    <xf numFmtId="166" fontId="6" fillId="4" borderId="10" xfId="0" applyNumberFormat="1" applyFont="1" applyFill="1" applyBorder="1" applyAlignment="1">
      <alignment horizontal="right"/>
    </xf>
    <xf numFmtId="166" fontId="6" fillId="4" borderId="16" xfId="0" applyNumberFormat="1" applyFont="1" applyFill="1" applyBorder="1" applyAlignment="1">
      <alignment horizontal="right"/>
    </xf>
    <xf numFmtId="164" fontId="6" fillId="4" borderId="16" xfId="0" applyNumberFormat="1" applyFont="1" applyFill="1" applyBorder="1"/>
    <xf numFmtId="10" fontId="6" fillId="4" borderId="5" xfId="0" applyNumberFormat="1" applyFont="1" applyFill="1" applyBorder="1"/>
    <xf numFmtId="10" fontId="6" fillId="4" borderId="10" xfId="0" applyNumberFormat="1" applyFont="1" applyFill="1" applyBorder="1"/>
    <xf numFmtId="0" fontId="2" fillId="0" borderId="0" xfId="0" applyFont="1"/>
    <xf numFmtId="0" fontId="4" fillId="0" borderId="0" xfId="0" applyFont="1" applyAlignment="1">
      <alignment horizontal="center" vertical="center"/>
    </xf>
    <xf numFmtId="10" fontId="5" fillId="0" borderId="0" xfId="0" applyNumberFormat="1" applyFont="1"/>
    <xf numFmtId="164" fontId="5" fillId="0" borderId="0" xfId="0" applyNumberFormat="1" applyFont="1"/>
    <xf numFmtId="2" fontId="5" fillId="0" borderId="0" xfId="0" applyNumberFormat="1" applyFont="1"/>
    <xf numFmtId="1" fontId="5" fillId="0" borderId="0" xfId="0" applyNumberFormat="1" applyFont="1"/>
    <xf numFmtId="0" fontId="2" fillId="0" borderId="11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  <xf numFmtId="0" fontId="2" fillId="0" borderId="14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 wrapText="1"/>
    </xf>
    <xf numFmtId="167" fontId="7" fillId="0" borderId="3" xfId="0" applyNumberFormat="1" applyFont="1" applyBorder="1" applyAlignment="1">
      <alignment horizontal="center" vertical="center" wrapText="1"/>
    </xf>
    <xf numFmtId="167" fontId="8" fillId="0" borderId="3" xfId="0" applyNumberFormat="1" applyFont="1" applyBorder="1" applyAlignment="1">
      <alignment horizontal="center" vertical="center" wrapText="1"/>
    </xf>
    <xf numFmtId="167" fontId="2" fillId="0" borderId="6" xfId="0" applyNumberFormat="1" applyFont="1" applyBorder="1" applyAlignment="1">
      <alignment horizontal="center" vertical="center"/>
    </xf>
    <xf numFmtId="167" fontId="7" fillId="0" borderId="6" xfId="0" applyNumberFormat="1" applyFont="1" applyBorder="1" applyAlignment="1">
      <alignment horizontal="center" vertical="center"/>
    </xf>
    <xf numFmtId="167" fontId="8" fillId="0" borderId="6" xfId="0" applyNumberFormat="1" applyFont="1" applyBorder="1" applyAlignment="1">
      <alignment horizontal="center" vertical="center"/>
    </xf>
    <xf numFmtId="167" fontId="2" fillId="0" borderId="14" xfId="0" applyNumberFormat="1" applyFont="1" applyBorder="1" applyAlignment="1">
      <alignment horizontal="center" vertical="center"/>
    </xf>
    <xf numFmtId="167" fontId="8" fillId="0" borderId="14" xfId="0" applyNumberFormat="1" applyFont="1" applyBorder="1" applyAlignment="1">
      <alignment horizontal="center" vertical="center"/>
    </xf>
    <xf numFmtId="167" fontId="9" fillId="0" borderId="3" xfId="0" applyNumberFormat="1" applyFont="1" applyBorder="1"/>
    <xf numFmtId="167" fontId="10" fillId="0" borderId="3" xfId="0" applyNumberFormat="1" applyFont="1" applyBorder="1"/>
    <xf numFmtId="167" fontId="10" fillId="0" borderId="7" xfId="0" applyNumberFormat="1" applyFont="1" applyBorder="1"/>
    <xf numFmtId="167" fontId="10" fillId="0" borderId="9" xfId="0" applyNumberFormat="1" applyFont="1" applyBorder="1"/>
    <xf numFmtId="167" fontId="7" fillId="3" borderId="5" xfId="0" applyNumberFormat="1" applyFont="1" applyFill="1" applyBorder="1"/>
    <xf numFmtId="167" fontId="8" fillId="3" borderId="5" xfId="0" applyNumberFormat="1" applyFont="1" applyFill="1" applyBorder="1"/>
    <xf numFmtId="167" fontId="6" fillId="4" borderId="16" xfId="0" applyNumberFormat="1" applyFont="1" applyFill="1" applyBorder="1"/>
    <xf numFmtId="167" fontId="7" fillId="4" borderId="16" xfId="0" applyNumberFormat="1" applyFont="1" applyFill="1" applyBorder="1"/>
    <xf numFmtId="167" fontId="8" fillId="4" borderId="16" xfId="0" applyNumberFormat="1" applyFont="1" applyFill="1" applyBorder="1"/>
    <xf numFmtId="167" fontId="5" fillId="0" borderId="0" xfId="0" applyNumberFormat="1" applyFont="1"/>
    <xf numFmtId="167" fontId="11" fillId="0" borderId="0" xfId="0" applyNumberFormat="1" applyFont="1"/>
    <xf numFmtId="167" fontId="12" fillId="0" borderId="0" xfId="0" applyNumberFormat="1" applyFont="1"/>
    <xf numFmtId="167" fontId="9" fillId="0" borderId="10" xfId="0" applyNumberFormat="1" applyFont="1" applyBorder="1"/>
    <xf numFmtId="10" fontId="2" fillId="0" borderId="3" xfId="0" applyNumberFormat="1" applyFont="1" applyBorder="1" applyAlignment="1">
      <alignment horizontal="center" vertical="center" wrapText="1"/>
    </xf>
    <xf numFmtId="10" fontId="2" fillId="0" borderId="6" xfId="0" applyNumberFormat="1" applyFont="1" applyFill="1" applyBorder="1" applyAlignment="1">
      <alignment horizontal="center" vertical="center"/>
    </xf>
    <xf numFmtId="10" fontId="2" fillId="0" borderId="17" xfId="0" applyNumberFormat="1" applyFont="1" applyFill="1" applyBorder="1" applyAlignment="1">
      <alignment horizontal="center" vertical="center"/>
    </xf>
    <xf numFmtId="10" fontId="3" fillId="0" borderId="14" xfId="0" applyNumberFormat="1" applyFont="1" applyBorder="1"/>
    <xf numFmtId="2" fontId="2" fillId="0" borderId="6" xfId="0" applyNumberFormat="1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167" fontId="10" fillId="0" borderId="10" xfId="0" applyNumberFormat="1" applyFont="1" applyBorder="1"/>
    <xf numFmtId="167" fontId="9" fillId="0" borderId="9" xfId="0" applyNumberFormat="1" applyFont="1" applyBorder="1"/>
    <xf numFmtId="167" fontId="7" fillId="3" borderId="14" xfId="0" applyNumberFormat="1" applyFont="1" applyFill="1" applyBorder="1"/>
    <xf numFmtId="167" fontId="7" fillId="0" borderId="17" xfId="0" applyNumberFormat="1" applyFont="1" applyBorder="1" applyAlignment="1">
      <alignment horizontal="center" vertical="center"/>
    </xf>
    <xf numFmtId="164" fontId="2" fillId="0" borderId="3" xfId="2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3" fontId="3" fillId="0" borderId="10" xfId="0" applyNumberFormat="1" applyFont="1" applyBorder="1"/>
    <xf numFmtId="167" fontId="16" fillId="0" borderId="10" xfId="0" applyNumberFormat="1" applyFont="1" applyBorder="1"/>
    <xf numFmtId="1" fontId="3" fillId="2" borderId="3" xfId="0" applyNumberFormat="1" applyFont="1" applyFill="1" applyBorder="1"/>
    <xf numFmtId="167" fontId="16" fillId="0" borderId="3" xfId="0" applyNumberFormat="1" applyFont="1" applyBorder="1"/>
    <xf numFmtId="1" fontId="3" fillId="0" borderId="2" xfId="0" applyNumberFormat="1" applyFont="1" applyBorder="1"/>
    <xf numFmtId="1" fontId="3" fillId="2" borderId="9" xfId="0" applyNumberFormat="1" applyFont="1" applyFill="1" applyBorder="1"/>
    <xf numFmtId="10" fontId="19" fillId="0" borderId="7" xfId="0" applyNumberFormat="1" applyFont="1" applyBorder="1"/>
    <xf numFmtId="164" fontId="3" fillId="0" borderId="14" xfId="0" applyNumberFormat="1" applyFont="1" applyBorder="1"/>
    <xf numFmtId="1" fontId="3" fillId="0" borderId="10" xfId="0" applyNumberFormat="1" applyFont="1" applyBorder="1"/>
    <xf numFmtId="0" fontId="2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0" fontId="3" fillId="2" borderId="0" xfId="0" applyNumberFormat="1" applyFont="1" applyFill="1"/>
    <xf numFmtId="3" fontId="3" fillId="2" borderId="9" xfId="0" applyNumberFormat="1" applyFont="1" applyFill="1" applyBorder="1"/>
    <xf numFmtId="165" fontId="3" fillId="2" borderId="2" xfId="0" applyNumberFormat="1" applyFont="1" applyFill="1" applyBorder="1"/>
    <xf numFmtId="165" fontId="3" fillId="2" borderId="9" xfId="0" applyNumberFormat="1" applyFont="1" applyFill="1" applyBorder="1"/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32"/>
  <sheetViews>
    <sheetView tabSelected="1" zoomScale="110" zoomScaleNormal="110" workbookViewId="0">
      <pane ySplit="2" topLeftCell="A102" activePane="bottomLeft" state="frozen"/>
      <selection pane="bottomLeft" activeCell="G1" sqref="G1:H1"/>
    </sheetView>
  </sheetViews>
  <sheetFormatPr defaultColWidth="9.15234375" defaultRowHeight="12.9" x14ac:dyDescent="0.35"/>
  <cols>
    <col min="1" max="1" width="3.3046875" style="79" bestFit="1" customWidth="1"/>
    <col min="2" max="2" width="5.84375" style="22" customWidth="1"/>
    <col min="3" max="3" width="18.15234375" style="32" customWidth="1"/>
    <col min="4" max="4" width="13.69140625" style="32" bestFit="1" customWidth="1"/>
    <col min="5" max="5" width="11.3046875" style="32" bestFit="1" customWidth="1"/>
    <col min="6" max="6" width="11.3046875" style="32" customWidth="1"/>
    <col min="7" max="7" width="11.3046875" style="81" customWidth="1"/>
    <col min="8" max="8" width="8.84375" style="32" customWidth="1"/>
    <col min="9" max="9" width="13.3828125" style="32" bestFit="1" customWidth="1"/>
    <col min="10" max="10" width="13.3828125" style="81" customWidth="1"/>
    <col min="11" max="11" width="13" style="32" customWidth="1"/>
    <col min="12" max="12" width="14.53515625" style="32" customWidth="1"/>
    <col min="13" max="13" width="12.53515625" style="32" customWidth="1"/>
    <col min="14" max="14" width="8.53515625" style="32" bestFit="1" customWidth="1"/>
    <col min="15" max="15" width="10.69140625" style="32" hidden="1" customWidth="1"/>
    <col min="16" max="16" width="7.69140625" style="32" bestFit="1" customWidth="1"/>
    <col min="17" max="17" width="11.84375" style="32" hidden="1" customWidth="1"/>
    <col min="18" max="18" width="7.69140625" style="32" bestFit="1" customWidth="1"/>
    <col min="19" max="19" width="8.3828125" style="32" hidden="1" customWidth="1"/>
    <col min="20" max="20" width="9" style="32" customWidth="1"/>
    <col min="21" max="21" width="6.69140625" style="32" hidden="1" customWidth="1"/>
    <col min="22" max="22" width="9" style="32" customWidth="1"/>
    <col min="23" max="23" width="7.3828125" style="32" hidden="1" customWidth="1"/>
    <col min="24" max="24" width="9.84375" style="32" customWidth="1"/>
    <col min="25" max="25" width="14.3828125" style="32" hidden="1" customWidth="1"/>
    <col min="26" max="26" width="11.53515625" style="32" bestFit="1" customWidth="1"/>
    <col min="27" max="27" width="7.53515625" style="32" hidden="1" customWidth="1"/>
    <col min="28" max="28" width="11.69140625" style="32" hidden="1" customWidth="1"/>
    <col min="29" max="29" width="11.53515625" style="32" bestFit="1" customWidth="1"/>
    <col min="30" max="30" width="12.3046875" style="32" hidden="1" customWidth="1"/>
    <col min="31" max="31" width="15" style="80" customWidth="1"/>
    <col min="32" max="32" width="15" style="82" hidden="1" customWidth="1"/>
    <col min="33" max="33" width="13.84375" style="32" customWidth="1"/>
    <col min="34" max="34" width="10" style="32" customWidth="1"/>
    <col min="35" max="35" width="12" style="32" customWidth="1"/>
    <col min="36" max="36" width="11.53515625" style="81" customWidth="1"/>
    <col min="37" max="37" width="12.3046875" style="82" bestFit="1" customWidth="1"/>
    <col min="38" max="38" width="11.69140625" style="32" bestFit="1" customWidth="1"/>
    <col min="39" max="39" width="11.84375" style="32" customWidth="1"/>
    <col min="40" max="40" width="12" style="110" customWidth="1"/>
    <col min="41" max="41" width="11.53515625" style="111" customWidth="1"/>
    <col min="42" max="42" width="11.53515625" style="112" customWidth="1"/>
    <col min="43" max="43" width="12.15234375" style="83" customWidth="1"/>
    <col min="44" max="44" width="14.84375" style="32" customWidth="1"/>
    <col min="45" max="45" width="6.3828125" style="32" bestFit="1" customWidth="1"/>
    <col min="46" max="46" width="10.3828125" style="32" customWidth="1"/>
    <col min="47" max="47" width="6.3828125" style="32" bestFit="1" customWidth="1"/>
    <col min="48" max="48" width="11.15234375" style="32" customWidth="1"/>
    <col min="49" max="16384" width="9.15234375" style="32"/>
  </cols>
  <sheetData>
    <row r="1" spans="1:48" s="22" customFormat="1" ht="66" customHeight="1" x14ac:dyDescent="0.35">
      <c r="A1" s="151" t="s">
        <v>47</v>
      </c>
      <c r="B1" s="153" t="s">
        <v>46</v>
      </c>
      <c r="C1" s="155" t="s">
        <v>45</v>
      </c>
      <c r="D1" s="129" t="s">
        <v>0</v>
      </c>
      <c r="E1" s="129" t="s">
        <v>1</v>
      </c>
      <c r="F1" s="129" t="s">
        <v>2</v>
      </c>
      <c r="G1" s="2" t="s">
        <v>59</v>
      </c>
      <c r="H1" s="146" t="s">
        <v>60</v>
      </c>
      <c r="I1" s="129" t="s">
        <v>4</v>
      </c>
      <c r="J1" s="124" t="s">
        <v>49</v>
      </c>
      <c r="K1" s="129" t="s">
        <v>5</v>
      </c>
      <c r="L1" s="129" t="s">
        <v>6</v>
      </c>
      <c r="M1" s="129" t="s">
        <v>7</v>
      </c>
      <c r="N1" s="146" t="s">
        <v>58</v>
      </c>
      <c r="O1" s="146"/>
      <c r="P1" s="1" t="s">
        <v>9</v>
      </c>
      <c r="Q1" s="1"/>
      <c r="R1" s="1" t="s">
        <v>10</v>
      </c>
      <c r="S1" s="1"/>
      <c r="T1" s="129" t="s">
        <v>11</v>
      </c>
      <c r="U1" s="129"/>
      <c r="V1" s="129" t="s">
        <v>12</v>
      </c>
      <c r="W1" s="129"/>
      <c r="X1" s="129" t="s">
        <v>13</v>
      </c>
      <c r="Y1" s="129"/>
      <c r="Z1" s="129" t="s">
        <v>14</v>
      </c>
      <c r="AA1" s="129" t="s">
        <v>15</v>
      </c>
      <c r="AB1" s="129" t="s">
        <v>16</v>
      </c>
      <c r="AC1" s="129" t="s">
        <v>17</v>
      </c>
      <c r="AD1" s="129" t="s">
        <v>18</v>
      </c>
      <c r="AE1" s="114" t="s">
        <v>43</v>
      </c>
      <c r="AF1" s="3" t="s">
        <v>44</v>
      </c>
      <c r="AG1" s="129" t="s">
        <v>19</v>
      </c>
      <c r="AH1" s="129" t="s">
        <v>20</v>
      </c>
      <c r="AI1" s="129" t="s">
        <v>21</v>
      </c>
      <c r="AJ1" s="2" t="s">
        <v>22</v>
      </c>
      <c r="AK1" s="3" t="s">
        <v>23</v>
      </c>
      <c r="AL1" s="129" t="s">
        <v>24</v>
      </c>
      <c r="AM1" s="129" t="s">
        <v>25</v>
      </c>
      <c r="AN1" s="93" t="s">
        <v>40</v>
      </c>
      <c r="AO1" s="94" t="s">
        <v>41</v>
      </c>
      <c r="AP1" s="95" t="s">
        <v>41</v>
      </c>
      <c r="AQ1" s="4" t="s">
        <v>26</v>
      </c>
      <c r="AR1" s="129" t="s">
        <v>27</v>
      </c>
      <c r="AS1" s="147" t="s">
        <v>28</v>
      </c>
      <c r="AT1" s="147"/>
      <c r="AU1" s="147" t="s">
        <v>29</v>
      </c>
      <c r="AV1" s="147"/>
    </row>
    <row r="2" spans="1:48" s="22" customFormat="1" ht="13.3" thickBot="1" x14ac:dyDescent="0.4">
      <c r="A2" s="152"/>
      <c r="B2" s="154"/>
      <c r="C2" s="156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 t="s">
        <v>32</v>
      </c>
      <c r="U2" s="5"/>
      <c r="V2" s="5" t="s">
        <v>33</v>
      </c>
      <c r="W2" s="5"/>
      <c r="X2" s="5" t="s">
        <v>33</v>
      </c>
      <c r="Y2" s="5"/>
      <c r="Z2" s="7" t="s">
        <v>32</v>
      </c>
      <c r="AA2" s="7" t="s">
        <v>32</v>
      </c>
      <c r="AB2" s="7" t="s">
        <v>32</v>
      </c>
      <c r="AC2" s="7" t="s">
        <v>32</v>
      </c>
      <c r="AD2" s="7" t="s">
        <v>30</v>
      </c>
      <c r="AE2" s="115" t="s">
        <v>32</v>
      </c>
      <c r="AF2" s="118" t="s">
        <v>30</v>
      </c>
      <c r="AG2" s="7" t="s">
        <v>32</v>
      </c>
      <c r="AH2" s="7" t="s">
        <v>32</v>
      </c>
      <c r="AI2" s="5" t="s">
        <v>30</v>
      </c>
      <c r="AJ2" s="8" t="s">
        <v>32</v>
      </c>
      <c r="AK2" s="9" t="s">
        <v>32</v>
      </c>
      <c r="AL2" s="5" t="s">
        <v>30</v>
      </c>
      <c r="AM2" s="5" t="s">
        <v>34</v>
      </c>
      <c r="AN2" s="96" t="s">
        <v>42</v>
      </c>
      <c r="AO2" s="97" t="s">
        <v>42</v>
      </c>
      <c r="AP2" s="98" t="s">
        <v>42</v>
      </c>
      <c r="AQ2" s="10" t="s">
        <v>35</v>
      </c>
      <c r="AR2" s="5" t="s">
        <v>32</v>
      </c>
      <c r="AS2" s="5" t="s">
        <v>36</v>
      </c>
      <c r="AT2" s="5" t="s">
        <v>37</v>
      </c>
      <c r="AU2" s="5" t="s">
        <v>36</v>
      </c>
      <c r="AV2" s="5" t="s">
        <v>37</v>
      </c>
    </row>
    <row r="3" spans="1:48" s="22" customFormat="1" ht="13.3" thickBot="1" x14ac:dyDescent="0.4">
      <c r="A3" s="84"/>
      <c r="B3" s="85"/>
      <c r="C3" s="91"/>
      <c r="D3" s="128"/>
      <c r="E3" s="128"/>
      <c r="F3" s="128"/>
      <c r="G3" s="88"/>
      <c r="H3" s="128"/>
      <c r="I3" s="128"/>
      <c r="J3" s="88"/>
      <c r="K3" s="128"/>
      <c r="L3" s="128"/>
      <c r="M3" s="128"/>
      <c r="N3" s="128"/>
      <c r="O3" s="6"/>
      <c r="P3" s="128"/>
      <c r="Q3" s="6"/>
      <c r="R3" s="128"/>
      <c r="S3" s="6"/>
      <c r="T3" s="91"/>
      <c r="U3" s="6"/>
      <c r="V3" s="128"/>
      <c r="W3" s="6"/>
      <c r="X3" s="128"/>
      <c r="Y3" s="91"/>
      <c r="Z3" s="86"/>
      <c r="AA3" s="87"/>
      <c r="AB3" s="92"/>
      <c r="AC3" s="86"/>
      <c r="AD3" s="86"/>
      <c r="AE3" s="116"/>
      <c r="AF3" s="119"/>
      <c r="AG3" s="92"/>
      <c r="AH3" s="92"/>
      <c r="AI3" s="128"/>
      <c r="AJ3" s="88"/>
      <c r="AK3" s="89"/>
      <c r="AL3" s="128"/>
      <c r="AM3" s="128"/>
      <c r="AN3" s="99"/>
      <c r="AO3" s="123">
        <v>1660.26</v>
      </c>
      <c r="AP3" s="102"/>
      <c r="AQ3" s="90"/>
      <c r="AR3" s="128"/>
      <c r="AS3" s="128"/>
      <c r="AT3" s="128"/>
      <c r="AU3" s="128"/>
      <c r="AV3" s="128"/>
    </row>
    <row r="4" spans="1:48" x14ac:dyDescent="0.35">
      <c r="A4" s="148">
        <v>1</v>
      </c>
      <c r="B4" s="23">
        <v>1</v>
      </c>
      <c r="C4" s="11" t="s">
        <v>50</v>
      </c>
      <c r="D4" s="12">
        <v>14817</v>
      </c>
      <c r="E4" s="12">
        <v>3</v>
      </c>
      <c r="F4" s="12">
        <v>13938</v>
      </c>
      <c r="G4" s="13">
        <v>2.2000000000000002</v>
      </c>
      <c r="H4" s="13">
        <v>4.5999999999999996</v>
      </c>
      <c r="I4" s="12">
        <v>15053</v>
      </c>
      <c r="J4" s="13">
        <v>3.2</v>
      </c>
      <c r="K4" s="12">
        <v>15219</v>
      </c>
      <c r="L4" s="14">
        <v>6.9000000000000006E-2</v>
      </c>
      <c r="M4" s="24">
        <f>ROUND(K4*(1-L4),0)</f>
        <v>14169</v>
      </c>
      <c r="N4" s="15">
        <v>0.38600000000000001</v>
      </c>
      <c r="O4" s="25">
        <f t="shared" ref="O4:O6" si="0">M4*N4</f>
        <v>5469.2340000000004</v>
      </c>
      <c r="P4" s="14">
        <v>0.46400000000000002</v>
      </c>
      <c r="Q4" s="25">
        <f t="shared" ref="Q4:Q6" si="1">M4*P4</f>
        <v>6574.4160000000002</v>
      </c>
      <c r="R4" s="16">
        <v>0.15</v>
      </c>
      <c r="S4" s="25">
        <f t="shared" ref="S4:S6" si="2">M4*R4</f>
        <v>2125.35</v>
      </c>
      <c r="T4" s="26">
        <v>0.215</v>
      </c>
      <c r="U4" s="25">
        <f t="shared" ref="U4:U6" si="3">M4*T4</f>
        <v>3046.335</v>
      </c>
      <c r="V4" s="16">
        <v>0.53600000000000003</v>
      </c>
      <c r="W4" s="25">
        <f>M4*V4</f>
        <v>7594.5840000000007</v>
      </c>
      <c r="X4" s="16">
        <v>0.41</v>
      </c>
      <c r="Y4" s="130">
        <f t="shared" ref="Y4:Y6" si="4">X4*M4</f>
        <v>5809.29</v>
      </c>
      <c r="Z4" s="17">
        <v>3.0599999999999998E-3</v>
      </c>
      <c r="AA4" s="19">
        <f>M4*Z4</f>
        <v>43.357139999999994</v>
      </c>
      <c r="AB4" s="27">
        <f>IF(M4&gt;0,(AD4+AL4)/M4,0)</f>
        <v>2.8504890323946645E-3</v>
      </c>
      <c r="AC4" s="17">
        <v>3.4000000000000002E-4</v>
      </c>
      <c r="AD4" s="24">
        <f t="shared" ref="AD4:AD6" si="5">AC4*M4</f>
        <v>4.8174600000000005</v>
      </c>
      <c r="AE4" s="117">
        <v>0.2064</v>
      </c>
      <c r="AF4" s="30">
        <f>AI4*(1-AJ4)*AE4</f>
        <v>34.485105600000004</v>
      </c>
      <c r="AG4" s="28">
        <f>IF(AND(AE4&gt;0,AC4&gt;0,Z4&gt;0),((Z4-AC4)*AE4)/((AE4-AC4)*Z4),0)</f>
        <v>0.89035555986929393</v>
      </c>
      <c r="AH4" s="60">
        <f>IF(AND(AB4&gt;0,AK4&gt;0,AC4&gt;0),((AK4*(AB4-AC4))/(AB4*(AK4-AC4))),0)</f>
        <v>0.88213097908462734</v>
      </c>
      <c r="AI4" s="12">
        <v>183</v>
      </c>
      <c r="AJ4" s="14">
        <v>8.6999999999999994E-2</v>
      </c>
      <c r="AK4" s="15">
        <v>0.21290000000000001</v>
      </c>
      <c r="AL4" s="30">
        <f>AI4*(1-AJ4)*AK4</f>
        <v>35.571119100000004</v>
      </c>
      <c r="AM4" s="19">
        <v>1.58</v>
      </c>
      <c r="AN4" s="19"/>
      <c r="AO4" s="113">
        <f>AO3+AI4-AN4+AQ5</f>
        <v>1843.26</v>
      </c>
      <c r="AP4" s="102"/>
      <c r="AQ4" s="12"/>
      <c r="AR4" s="31"/>
      <c r="AS4" s="20"/>
      <c r="AT4" s="20"/>
      <c r="AU4" s="20"/>
      <c r="AV4" s="20"/>
    </row>
    <row r="5" spans="1:48" x14ac:dyDescent="0.35">
      <c r="A5" s="149"/>
      <c r="B5" s="33">
        <v>2</v>
      </c>
      <c r="C5" s="11" t="s">
        <v>51</v>
      </c>
      <c r="D5" s="34">
        <v>18721</v>
      </c>
      <c r="E5" s="34">
        <v>5</v>
      </c>
      <c r="F5" s="34">
        <v>16532</v>
      </c>
      <c r="G5" s="35">
        <v>1</v>
      </c>
      <c r="H5" s="35">
        <v>6.5</v>
      </c>
      <c r="I5" s="34">
        <v>17507</v>
      </c>
      <c r="J5" s="35">
        <v>2.8</v>
      </c>
      <c r="K5" s="34">
        <v>16015</v>
      </c>
      <c r="L5" s="36">
        <v>6.9000000000000006E-2</v>
      </c>
      <c r="M5" s="37">
        <f>ROUND(K5*(1-L5),0)</f>
        <v>14910</v>
      </c>
      <c r="N5" s="38">
        <v>0.47099999999999997</v>
      </c>
      <c r="O5" s="25">
        <f t="shared" si="0"/>
        <v>7022.61</v>
      </c>
      <c r="P5" s="36">
        <v>0.505</v>
      </c>
      <c r="Q5" s="25">
        <f t="shared" si="1"/>
        <v>7529.55</v>
      </c>
      <c r="R5" s="39">
        <v>2.4E-2</v>
      </c>
      <c r="S5" s="25">
        <f t="shared" si="2"/>
        <v>357.84000000000003</v>
      </c>
      <c r="T5" s="28">
        <v>0.218</v>
      </c>
      <c r="U5" s="25">
        <f t="shared" si="3"/>
        <v>3250.38</v>
      </c>
      <c r="V5" s="39">
        <v>0.52800000000000002</v>
      </c>
      <c r="W5" s="25">
        <f>M5*V5</f>
        <v>7872.4800000000005</v>
      </c>
      <c r="X5" s="39">
        <v>0.41</v>
      </c>
      <c r="Y5" s="25">
        <f t="shared" si="4"/>
        <v>6113.0999999999995</v>
      </c>
      <c r="Z5" s="40">
        <v>3.2299999999999998E-3</v>
      </c>
      <c r="AA5" s="18">
        <f>M5*Z5</f>
        <v>48.159299999999995</v>
      </c>
      <c r="AB5" s="27">
        <f>IF(M5&gt;0,(AD5+AL5)/M5,0)</f>
        <v>2.7793930516431926E-3</v>
      </c>
      <c r="AC5" s="40">
        <v>3.4000000000000002E-4</v>
      </c>
      <c r="AD5" s="37">
        <f t="shared" si="5"/>
        <v>5.0694000000000008</v>
      </c>
      <c r="AE5" s="28">
        <v>0.2165</v>
      </c>
      <c r="AF5" s="41">
        <f>AI5*(1-AJ5)*AE5</f>
        <v>37.003747000000004</v>
      </c>
      <c r="AG5" s="28">
        <f>IF(AND(AE5&gt;0,AC5&gt;0,Z5&gt;0),((Z5-AC5)*AE5)/((AE5-AC5)*Z5),0)</f>
        <v>0.89614418169776777</v>
      </c>
      <c r="AH5" s="29">
        <f t="shared" ref="AH5:AH68" si="6">IF(AND(AB5&gt;0,AK5&gt;0,AC5&gt;0),((AK5*(AB5-AC5))/(AB5*(AK5-AC5))),0)</f>
        <v>0.87907567226141015</v>
      </c>
      <c r="AI5" s="34">
        <v>187</v>
      </c>
      <c r="AJ5" s="36">
        <v>8.5999999999999993E-2</v>
      </c>
      <c r="AK5" s="38">
        <v>0.21279999999999999</v>
      </c>
      <c r="AL5" s="41">
        <f>AI5*(1-AJ5)*AK5</f>
        <v>36.371350399999997</v>
      </c>
      <c r="AM5" s="42">
        <v>1.6</v>
      </c>
      <c r="AN5" s="42"/>
      <c r="AO5" s="113">
        <f t="shared" ref="AO5:AO6" si="7">AO4+AI5-AN5</f>
        <v>2030.26</v>
      </c>
      <c r="AP5" s="103"/>
      <c r="AQ5" s="43"/>
      <c r="AR5" s="44"/>
      <c r="AS5" s="45"/>
      <c r="AT5" s="45"/>
      <c r="AU5" s="45"/>
      <c r="AV5" s="45"/>
    </row>
    <row r="6" spans="1:48" x14ac:dyDescent="0.35">
      <c r="A6" s="149"/>
      <c r="B6" s="33">
        <v>3</v>
      </c>
      <c r="C6" s="11" t="s">
        <v>52</v>
      </c>
      <c r="D6" s="43">
        <v>18400</v>
      </c>
      <c r="E6" s="43">
        <v>5</v>
      </c>
      <c r="F6" s="43">
        <v>19338</v>
      </c>
      <c r="G6" s="37">
        <v>1.2</v>
      </c>
      <c r="H6" s="37">
        <v>8</v>
      </c>
      <c r="I6" s="43">
        <v>20352</v>
      </c>
      <c r="J6" s="37">
        <v>1.6</v>
      </c>
      <c r="K6" s="43">
        <v>16097</v>
      </c>
      <c r="L6" s="39">
        <v>6.7000000000000004E-2</v>
      </c>
      <c r="M6" s="37">
        <f>ROUND(K6*(1-L6),0)</f>
        <v>15019</v>
      </c>
      <c r="N6" s="28">
        <v>0.40500000000000003</v>
      </c>
      <c r="O6" s="25">
        <f t="shared" si="0"/>
        <v>6082.6950000000006</v>
      </c>
      <c r="P6" s="39">
        <v>0.41799999999999998</v>
      </c>
      <c r="Q6" s="25">
        <f t="shared" si="1"/>
        <v>6277.942</v>
      </c>
      <c r="R6" s="39">
        <v>0.17699999999999999</v>
      </c>
      <c r="S6" s="25">
        <f t="shared" si="2"/>
        <v>2658.3629999999998</v>
      </c>
      <c r="T6" s="28">
        <v>0.23400000000000001</v>
      </c>
      <c r="U6" s="25">
        <f t="shared" si="3"/>
        <v>3514.4460000000004</v>
      </c>
      <c r="V6" s="39">
        <v>0.504</v>
      </c>
      <c r="W6" s="25">
        <f>M6*V6</f>
        <v>7569.576</v>
      </c>
      <c r="X6" s="39">
        <v>0.41</v>
      </c>
      <c r="Y6" s="25">
        <f t="shared" si="4"/>
        <v>6157.79</v>
      </c>
      <c r="Z6" s="47">
        <v>3.0500000000000002E-3</v>
      </c>
      <c r="AA6" s="18">
        <f>M6*Z6</f>
        <v>45.807950000000005</v>
      </c>
      <c r="AB6" s="27">
        <f>IF(M6&gt;0,(AD6+AL6)/M6,0)</f>
        <v>2.9435894533590789E-3</v>
      </c>
      <c r="AC6" s="47">
        <v>3.3E-4</v>
      </c>
      <c r="AD6" s="37">
        <f t="shared" si="5"/>
        <v>4.95627</v>
      </c>
      <c r="AE6" s="28">
        <v>0.21840000000000001</v>
      </c>
      <c r="AF6" s="41">
        <f>AI6*(1-AJ6)*AE6</f>
        <v>38.968020000000003</v>
      </c>
      <c r="AG6" s="28">
        <f>IF(AND(AE6&gt;0,AC6&gt;0,Z6&gt;0),((Z6-AC6)*AE6)/((AE6-AC6)*Z6),0)</f>
        <v>0.89315282278889241</v>
      </c>
      <c r="AH6" s="29">
        <f t="shared" si="6"/>
        <v>0.88922581372973841</v>
      </c>
      <c r="AI6" s="43">
        <v>195</v>
      </c>
      <c r="AJ6" s="39">
        <v>8.5000000000000006E-2</v>
      </c>
      <c r="AK6" s="28">
        <v>0.22</v>
      </c>
      <c r="AL6" s="41">
        <f>AI6*(1-AJ6)*AK6</f>
        <v>39.253500000000003</v>
      </c>
      <c r="AM6" s="18">
        <v>1.6</v>
      </c>
      <c r="AN6" s="18"/>
      <c r="AO6" s="113">
        <f t="shared" si="7"/>
        <v>2225.2600000000002</v>
      </c>
      <c r="AP6" s="104"/>
      <c r="AQ6" s="43"/>
      <c r="AR6" s="48"/>
      <c r="AS6" s="41"/>
      <c r="AT6" s="41"/>
      <c r="AU6" s="41"/>
      <c r="AV6" s="41"/>
    </row>
    <row r="7" spans="1:48" s="22" customFormat="1" ht="13.3" thickBot="1" x14ac:dyDescent="0.4">
      <c r="A7" s="150"/>
      <c r="B7" s="49" t="s">
        <v>38</v>
      </c>
      <c r="C7" s="50"/>
      <c r="D7" s="51">
        <f>SUM(D4:D6)</f>
        <v>51938</v>
      </c>
      <c r="E7" s="51"/>
      <c r="F7" s="51">
        <f>SUM(F4:F6)</f>
        <v>49808</v>
      </c>
      <c r="G7" s="52"/>
      <c r="H7" s="52"/>
      <c r="I7" s="51">
        <f>SUM(I4:I6)</f>
        <v>52912</v>
      </c>
      <c r="J7" s="52"/>
      <c r="K7" s="51">
        <f>SUM(K4:K6)</f>
        <v>47331</v>
      </c>
      <c r="L7" s="21">
        <f>IF(K7&gt;0,(K4*L4+K5*L5+K6*L6)/K7,0)</f>
        <v>6.8319811540005507E-2</v>
      </c>
      <c r="M7" s="52">
        <f>M4+M5+M6</f>
        <v>44098</v>
      </c>
      <c r="N7" s="53">
        <f>IF(M7&gt;0,O7/M7,0)</f>
        <v>0.42121046305954918</v>
      </c>
      <c r="O7" s="54">
        <f>O4+O5+O6</f>
        <v>18574.539000000001</v>
      </c>
      <c r="P7" s="21">
        <f>IF(M7&gt;0,Q7/M7,0)</f>
        <v>0.46219574583881357</v>
      </c>
      <c r="Q7" s="54">
        <f>Q4+Q5+Q6</f>
        <v>20381.907999999999</v>
      </c>
      <c r="R7" s="21">
        <f>IF(M7&gt;0,S7/M7,0)</f>
        <v>0.11659379110163726</v>
      </c>
      <c r="S7" s="54">
        <f>S4+S5+S6</f>
        <v>5141.5529999999999</v>
      </c>
      <c r="T7" s="21">
        <f>IF(M7&gt;0,U7/M7,0)</f>
        <v>0.22248539616309129</v>
      </c>
      <c r="U7" s="54">
        <f>U4+U5+U6</f>
        <v>9811.1610000000001</v>
      </c>
      <c r="V7" s="21">
        <f>IF(M7&gt;0,W7/M7,0)</f>
        <v>0.52239648056601218</v>
      </c>
      <c r="W7" s="54">
        <f>W4+W5+W6</f>
        <v>23036.640000000003</v>
      </c>
      <c r="X7" s="21">
        <f>IF(M7&gt;0,Y7/M7,0)</f>
        <v>0.41000000000000003</v>
      </c>
      <c r="Y7" s="54">
        <f>Y4+Y5+Y6</f>
        <v>18080.18</v>
      </c>
      <c r="Z7" s="55">
        <f>IF(M7&gt;0,AA7/M7,0)</f>
        <v>3.1140729738310126E-3</v>
      </c>
      <c r="AA7" s="56">
        <f>SUM(AA4:AA6)</f>
        <v>137.32438999999999</v>
      </c>
      <c r="AB7" s="55">
        <f>IF(M7&gt;0,(AB4*M4+AB5*M5+AB6*M6)/M7,0)</f>
        <v>2.8581590888475668E-3</v>
      </c>
      <c r="AC7" s="55">
        <f>IF(K7&gt;0,(K4*AC4+K5*AC5+K6*AC6)/K7,0)</f>
        <v>3.3659905770002746E-4</v>
      </c>
      <c r="AD7" s="52">
        <f>SUM(AD4:AD6)</f>
        <v>14.843130000000002</v>
      </c>
      <c r="AE7" s="53">
        <f>IF(K7&gt;0,(K4*AE4+K5*AE5+K6*AE6)/K7,0)</f>
        <v>0.21389858443726101</v>
      </c>
      <c r="AF7" s="58">
        <f>SUM(AF4:AF6)</f>
        <v>110.4568726</v>
      </c>
      <c r="AG7" s="53">
        <f>IF(AND(AA7&gt;0),((AA4*AG4+AA5*AG5+AA6*AG6)/AA7),0)</f>
        <v>0.89331871051705458</v>
      </c>
      <c r="AH7" s="57">
        <f t="shared" si="6"/>
        <v>0.8836137784046042</v>
      </c>
      <c r="AI7" s="51">
        <f>SUM(AI4:AI6)</f>
        <v>565</v>
      </c>
      <c r="AJ7" s="21">
        <f>IF(AI7&gt;0,(AJ4*AI4+AJ5*AI5+AJ6*AI6)/AI7,0)</f>
        <v>8.5978761061946907E-2</v>
      </c>
      <c r="AK7" s="53">
        <f>IF(K7&gt;0,(AK4*K4+AK5*K5+AK6*K6)/K7,0)</f>
        <v>0.21528083285795777</v>
      </c>
      <c r="AL7" s="58">
        <f>SUM(AL4:AL6)</f>
        <v>111.1959695</v>
      </c>
      <c r="AM7" s="56"/>
      <c r="AN7" s="56">
        <f>SUM(AN4:AN6)</f>
        <v>0</v>
      </c>
      <c r="AO7" s="105"/>
      <c r="AP7" s="106">
        <f>AO6</f>
        <v>2225.2600000000002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35">
      <c r="A8" s="148">
        <v>2</v>
      </c>
      <c r="B8" s="23">
        <v>1</v>
      </c>
      <c r="C8" s="11" t="s">
        <v>50</v>
      </c>
      <c r="D8" s="12">
        <v>16400</v>
      </c>
      <c r="E8" s="12">
        <v>2</v>
      </c>
      <c r="F8" s="12">
        <v>15948</v>
      </c>
      <c r="G8" s="13">
        <v>1.8</v>
      </c>
      <c r="H8" s="13">
        <v>5.8</v>
      </c>
      <c r="I8" s="12">
        <v>16550</v>
      </c>
      <c r="J8" s="13">
        <v>1.7</v>
      </c>
      <c r="K8" s="12">
        <v>16165</v>
      </c>
      <c r="L8" s="14">
        <v>6.8000000000000005E-2</v>
      </c>
      <c r="M8" s="24">
        <f>ROUND(K8*(1-L8),0)</f>
        <v>15066</v>
      </c>
      <c r="N8" s="15">
        <v>0.36599999999999999</v>
      </c>
      <c r="O8" s="25">
        <f t="shared" ref="O8:O10" si="8">M8*N8</f>
        <v>5514.1559999999999</v>
      </c>
      <c r="P8" s="14">
        <v>0.45200000000000001</v>
      </c>
      <c r="Q8" s="25">
        <f t="shared" ref="Q8:Q10" si="9">M8*P8</f>
        <v>6809.8320000000003</v>
      </c>
      <c r="R8" s="16">
        <v>0.182</v>
      </c>
      <c r="S8" s="25">
        <f t="shared" ref="S8:S10" si="10">M8*R8</f>
        <v>2742.0119999999997</v>
      </c>
      <c r="T8" s="26">
        <v>0.24099999999999999</v>
      </c>
      <c r="U8" s="25">
        <f t="shared" ref="U8:U10" si="11">M8*T8</f>
        <v>3630.9059999999999</v>
      </c>
      <c r="V8" s="16">
        <v>0.495</v>
      </c>
      <c r="W8" s="25">
        <f t="shared" ref="W8:W10" si="12">M8*V8</f>
        <v>7457.67</v>
      </c>
      <c r="X8" s="16">
        <v>0.41</v>
      </c>
      <c r="Y8" s="25">
        <f t="shared" ref="Y8:Y10" si="13">X8*M8</f>
        <v>6177.0599999999995</v>
      </c>
      <c r="Z8" s="17">
        <v>2.98E-3</v>
      </c>
      <c r="AA8" s="18">
        <f t="shared" ref="AA8:AA10" si="14">M8*Z8</f>
        <v>44.896680000000003</v>
      </c>
      <c r="AB8" s="27">
        <f>IF(M8&gt;0,(AD8+AL8)/M8,0)</f>
        <v>2.9067901234567906E-3</v>
      </c>
      <c r="AC8" s="17">
        <v>3.2000000000000003E-4</v>
      </c>
      <c r="AD8" s="24">
        <f t="shared" ref="AD8:AD10" si="15">AC8*M8</f>
        <v>4.8211200000000005</v>
      </c>
      <c r="AE8" s="117">
        <v>0.2094</v>
      </c>
      <c r="AF8" s="30">
        <f t="shared" ref="AF8:AF10" si="16">AI8*(1-AJ8)*AE8</f>
        <v>38.152680000000004</v>
      </c>
      <c r="AG8" s="28">
        <f t="shared" ref="AG8:AG10" si="17">IF(AND(AE8&gt;0,AC8&gt;0,Z8&gt;0),((Z8-AC8)*AE8)/((AE8-AC8)*Z8),0)</f>
        <v>0.89398361373508484</v>
      </c>
      <c r="AH8" s="60">
        <f t="shared" si="6"/>
        <v>0.89124626042092325</v>
      </c>
      <c r="AI8" s="12">
        <v>200</v>
      </c>
      <c r="AJ8" s="14">
        <v>8.8999999999999996E-2</v>
      </c>
      <c r="AK8" s="15">
        <v>0.21390000000000001</v>
      </c>
      <c r="AL8" s="30">
        <f t="shared" ref="AL8:AL10" si="18">AI8*(1-AJ8)*AK8</f>
        <v>38.972580000000008</v>
      </c>
      <c r="AM8" s="19">
        <v>1.61</v>
      </c>
      <c r="AN8" s="19"/>
      <c r="AO8" s="101">
        <f>AO6+AI8-AN8</f>
        <v>2425.2600000000002</v>
      </c>
      <c r="AP8" s="102"/>
      <c r="AQ8" s="12"/>
      <c r="AR8" s="31"/>
      <c r="AS8" s="20"/>
      <c r="AT8" s="20"/>
      <c r="AU8" s="20"/>
      <c r="AV8" s="20"/>
    </row>
    <row r="9" spans="1:48" x14ac:dyDescent="0.35">
      <c r="A9" s="149"/>
      <c r="B9" s="33">
        <v>2</v>
      </c>
      <c r="C9" s="11" t="s">
        <v>51</v>
      </c>
      <c r="D9" s="34">
        <v>19100</v>
      </c>
      <c r="E9" s="34">
        <v>8</v>
      </c>
      <c r="F9" s="34">
        <v>17452</v>
      </c>
      <c r="G9" s="35">
        <v>1.3</v>
      </c>
      <c r="H9" s="35">
        <v>6.2</v>
      </c>
      <c r="I9" s="34">
        <v>19068</v>
      </c>
      <c r="J9" s="35">
        <v>1.4</v>
      </c>
      <c r="K9" s="34">
        <v>16372</v>
      </c>
      <c r="L9" s="36">
        <v>6.8000000000000005E-2</v>
      </c>
      <c r="M9" s="37">
        <f>ROUND(K9*(1-L9),0)</f>
        <v>15259</v>
      </c>
      <c r="N9" s="38">
        <v>0.5</v>
      </c>
      <c r="O9" s="25">
        <f t="shared" si="8"/>
        <v>7629.5</v>
      </c>
      <c r="P9" s="36">
        <v>0.47499999999999998</v>
      </c>
      <c r="Q9" s="25">
        <f t="shared" si="9"/>
        <v>7248.0249999999996</v>
      </c>
      <c r="R9" s="39">
        <v>2.5000000000000001E-2</v>
      </c>
      <c r="S9" s="25">
        <f t="shared" si="10"/>
        <v>381.47500000000002</v>
      </c>
      <c r="T9" s="28">
        <v>0.23499999999999999</v>
      </c>
      <c r="U9" s="25">
        <f t="shared" si="11"/>
        <v>3585.8649999999998</v>
      </c>
      <c r="V9" s="39">
        <v>0.501</v>
      </c>
      <c r="W9" s="25">
        <f t="shared" si="12"/>
        <v>7644.759</v>
      </c>
      <c r="X9" s="39">
        <v>0.4</v>
      </c>
      <c r="Y9" s="25">
        <f t="shared" si="13"/>
        <v>6103.6</v>
      </c>
      <c r="Z9" s="40">
        <v>2.9299999999999999E-3</v>
      </c>
      <c r="AA9" s="18">
        <f t="shared" si="14"/>
        <v>44.708869999999997</v>
      </c>
      <c r="AB9" s="27">
        <f>IF(M9&gt;0,(AD9+AL9)/M9,0)</f>
        <v>2.6847904843043452E-3</v>
      </c>
      <c r="AC9" s="40">
        <v>3.1E-4</v>
      </c>
      <c r="AD9" s="37">
        <f t="shared" si="15"/>
        <v>4.7302900000000001</v>
      </c>
      <c r="AE9" s="28">
        <v>0.21829999999999999</v>
      </c>
      <c r="AF9" s="41">
        <f t="shared" si="16"/>
        <v>36.353498999999999</v>
      </c>
      <c r="AG9" s="28">
        <f t="shared" si="17"/>
        <v>0.89546957644517311</v>
      </c>
      <c r="AH9" s="29">
        <f t="shared" si="6"/>
        <v>0.88579668628152808</v>
      </c>
      <c r="AI9" s="34">
        <v>182</v>
      </c>
      <c r="AJ9" s="36">
        <v>8.5000000000000006E-2</v>
      </c>
      <c r="AK9" s="38">
        <v>0.21759999999999999</v>
      </c>
      <c r="AL9" s="41">
        <f t="shared" si="18"/>
        <v>36.236927999999999</v>
      </c>
      <c r="AM9" s="42">
        <v>1.6</v>
      </c>
      <c r="AN9" s="42"/>
      <c r="AO9" s="113">
        <f>AO8+AI9-AN9</f>
        <v>2607.2600000000002</v>
      </c>
      <c r="AP9" s="104"/>
      <c r="AQ9" s="43"/>
      <c r="AR9" s="44"/>
      <c r="AS9" s="45"/>
      <c r="AT9" s="45"/>
      <c r="AU9" s="45"/>
      <c r="AV9" s="45"/>
    </row>
    <row r="10" spans="1:48" x14ac:dyDescent="0.35">
      <c r="A10" s="149"/>
      <c r="B10" s="33">
        <v>3</v>
      </c>
      <c r="C10" s="46" t="s">
        <v>53</v>
      </c>
      <c r="D10" s="43">
        <v>20010</v>
      </c>
      <c r="E10" s="43">
        <v>2</v>
      </c>
      <c r="F10" s="43">
        <v>16994</v>
      </c>
      <c r="G10" s="37">
        <v>2.1</v>
      </c>
      <c r="H10" s="37">
        <v>6</v>
      </c>
      <c r="I10" s="43">
        <v>18501</v>
      </c>
      <c r="J10" s="37">
        <v>1.5</v>
      </c>
      <c r="K10" s="43">
        <v>16368</v>
      </c>
      <c r="L10" s="39">
        <v>6.6000000000000003E-2</v>
      </c>
      <c r="M10" s="37">
        <f>ROUND(K10*(1-L10),0)</f>
        <v>15288</v>
      </c>
      <c r="N10" s="28">
        <v>0.61099999999999999</v>
      </c>
      <c r="O10" s="25">
        <f t="shared" si="8"/>
        <v>9340.9679999999989</v>
      </c>
      <c r="P10" s="39">
        <v>0.34100000000000003</v>
      </c>
      <c r="Q10" s="25">
        <f t="shared" si="9"/>
        <v>5213.2080000000005</v>
      </c>
      <c r="R10" s="39">
        <v>4.8000000000000001E-2</v>
      </c>
      <c r="S10" s="25">
        <f t="shared" si="10"/>
        <v>733.82400000000007</v>
      </c>
      <c r="T10" s="28">
        <v>0.253</v>
      </c>
      <c r="U10" s="25">
        <f t="shared" si="11"/>
        <v>3867.864</v>
      </c>
      <c r="V10" s="39">
        <v>0.48499999999999999</v>
      </c>
      <c r="W10" s="25">
        <f t="shared" si="12"/>
        <v>7414.6799999999994</v>
      </c>
      <c r="X10" s="39">
        <v>0.4</v>
      </c>
      <c r="Y10" s="25">
        <f t="shared" si="13"/>
        <v>6115.2000000000007</v>
      </c>
      <c r="Z10" s="47">
        <v>2.82E-3</v>
      </c>
      <c r="AA10" s="18">
        <f t="shared" si="14"/>
        <v>43.112160000000003</v>
      </c>
      <c r="AB10" s="27">
        <f>IF(M10&gt;0,(AD10+AL10)/M10,0)</f>
        <v>2.7738047684458399E-3</v>
      </c>
      <c r="AC10" s="47">
        <v>2.9999999999999997E-4</v>
      </c>
      <c r="AD10" s="37">
        <f t="shared" si="15"/>
        <v>4.5863999999999994</v>
      </c>
      <c r="AE10" s="28">
        <v>0.2099</v>
      </c>
      <c r="AF10" s="41">
        <f t="shared" si="16"/>
        <v>36.905247700000004</v>
      </c>
      <c r="AG10" s="28">
        <f t="shared" si="17"/>
        <v>0.89489605327269772</v>
      </c>
      <c r="AH10" s="29">
        <f t="shared" si="6"/>
        <v>0.89309090214977449</v>
      </c>
      <c r="AI10" s="43">
        <v>193</v>
      </c>
      <c r="AJ10" s="39">
        <v>8.8999999999999996E-2</v>
      </c>
      <c r="AK10" s="28">
        <v>0.21510000000000001</v>
      </c>
      <c r="AL10" s="41">
        <f t="shared" si="18"/>
        <v>37.819527300000004</v>
      </c>
      <c r="AM10" s="18">
        <v>1.63</v>
      </c>
      <c r="AN10" s="18"/>
      <c r="AO10" s="113">
        <f>AO9+AI10-AN10</f>
        <v>2800.26</v>
      </c>
      <c r="AP10" s="104"/>
      <c r="AQ10" s="43"/>
      <c r="AR10" s="48"/>
      <c r="AS10" s="41"/>
      <c r="AT10" s="41"/>
      <c r="AU10" s="41"/>
      <c r="AV10" s="41"/>
    </row>
    <row r="11" spans="1:48" s="22" customFormat="1" ht="13.3" thickBot="1" x14ac:dyDescent="0.4">
      <c r="A11" s="150"/>
      <c r="B11" s="49" t="s">
        <v>38</v>
      </c>
      <c r="C11" s="50"/>
      <c r="D11" s="51">
        <f t="shared" ref="D11" si="19">SUM(D8:D10)</f>
        <v>55510</v>
      </c>
      <c r="E11" s="51"/>
      <c r="F11" s="51">
        <f t="shared" ref="F11" si="20">SUM(F8:F10)</f>
        <v>50394</v>
      </c>
      <c r="G11" s="52"/>
      <c r="H11" s="52"/>
      <c r="I11" s="51">
        <f t="shared" ref="I11:K11" si="21">SUM(I8:I10)</f>
        <v>54119</v>
      </c>
      <c r="J11" s="52"/>
      <c r="K11" s="51">
        <f t="shared" si="21"/>
        <v>48905</v>
      </c>
      <c r="L11" s="21">
        <f t="shared" ref="L11" si="22">IF(K11&gt;0,(K8*L8+K9*L9+K10*L10)/K11,0)</f>
        <v>6.7330620590941623E-2</v>
      </c>
      <c r="M11" s="52">
        <f t="shared" ref="M11" si="23">M8+M9+M10</f>
        <v>45613</v>
      </c>
      <c r="N11" s="53">
        <f t="shared" ref="N11" si="24">IF(M11&gt;0,O11/M11,0)</f>
        <v>0.49294332756012532</v>
      </c>
      <c r="O11" s="54">
        <f t="shared" ref="O11" si="25">O8+O9+O10</f>
        <v>22484.623999999996</v>
      </c>
      <c r="P11" s="21">
        <f t="shared" ref="P11" si="26">IF(M11&gt;0,Q11/M11,0)</f>
        <v>0.42249062767193568</v>
      </c>
      <c r="Q11" s="54">
        <f t="shared" ref="Q11" si="27">Q8+Q9+Q10</f>
        <v>19271.065000000002</v>
      </c>
      <c r="R11" s="21">
        <f t="shared" ref="R11" si="28">IF(M11&gt;0,S11/M11,0)</f>
        <v>8.4566044767938955E-2</v>
      </c>
      <c r="S11" s="54">
        <f t="shared" ref="S11" si="29">S8+S9+S10</f>
        <v>3857.3109999999997</v>
      </c>
      <c r="T11" s="21">
        <f t="shared" ref="T11" si="30">IF(M11&gt;0,U11/M11,0)</f>
        <v>0.24301482033630764</v>
      </c>
      <c r="U11" s="54">
        <f t="shared" ref="U11" si="31">U8+U9+U10</f>
        <v>11084.635</v>
      </c>
      <c r="V11" s="21">
        <f t="shared" ref="V11" si="32">IF(M11&gt;0,W11/M11,0)</f>
        <v>0.49365551487514525</v>
      </c>
      <c r="W11" s="54">
        <f t="shared" ref="W11" si="33">W8+W9+W10</f>
        <v>22517.109</v>
      </c>
      <c r="X11" s="21">
        <f t="shared" ref="X11" si="34">IF(M11&gt;0,Y11/M11,0)</f>
        <v>0.40330300572205291</v>
      </c>
      <c r="Y11" s="54">
        <f t="shared" ref="Y11" si="35">Y8+Y9+Y10</f>
        <v>18395.86</v>
      </c>
      <c r="Z11" s="55">
        <f t="shared" ref="Z11" si="36">IF(M11&gt;0,AA11/M11,0)</f>
        <v>2.9096465919803568E-3</v>
      </c>
      <c r="AA11" s="56">
        <f t="shared" ref="AA11" si="37">SUM(AA8:AA10)</f>
        <v>132.71771000000001</v>
      </c>
      <c r="AB11" s="55">
        <f t="shared" ref="AB11" si="38">IF(M11&gt;0,(AB8*M8+AB9*M9+AB10*M10)/M11,0)</f>
        <v>2.7879517966369238E-3</v>
      </c>
      <c r="AC11" s="55">
        <f t="shared" ref="AC11" si="39">IF(K11&gt;0,(K8*AC8+K9*AC9+K10*AC10)/K11,0)</f>
        <v>3.0995849095184541E-4</v>
      </c>
      <c r="AD11" s="52">
        <f t="shared" ref="AD11" si="40">SUM(AD8:AD10)</f>
        <v>14.13781</v>
      </c>
      <c r="AE11" s="53">
        <f t="shared" ref="AE11" si="41">IF(K11&gt;0,(K8*AE8+K9*AE9+K10*AE10)/K11,0)</f>
        <v>0.21254681116450261</v>
      </c>
      <c r="AF11" s="58">
        <f t="shared" ref="AF11" si="42">SUM(AF8:AF10)</f>
        <v>111.41142670000001</v>
      </c>
      <c r="AG11" s="53">
        <f t="shared" ref="AG11" si="43">IF(AND(AA11&gt;0),((AA8*AG8+AA9*AG9+AA10*AG10)/AA11),0)</f>
        <v>0.8947805906642835</v>
      </c>
      <c r="AH11" s="57">
        <f t="shared" si="6"/>
        <v>0.89010216312883716</v>
      </c>
      <c r="AI11" s="51">
        <f t="shared" ref="AI11" si="44">SUM(AI8:AI10)</f>
        <v>575</v>
      </c>
      <c r="AJ11" s="21">
        <f t="shared" ref="AJ11" si="45">IF(AI11&gt;0,(AJ8*AI8+AJ9*AI9+AJ10*AI10)/AI11,0)</f>
        <v>8.7733913043478259E-2</v>
      </c>
      <c r="AK11" s="53">
        <f t="shared" ref="AK11" si="46">IF(K11&gt;0,(AK8*K8+AK9*K9+AK10*K10)/K11,0)</f>
        <v>0.21554028217973625</v>
      </c>
      <c r="AL11" s="58">
        <f t="shared" ref="AL11" si="47">SUM(AL8:AL10)</f>
        <v>113.0290353</v>
      </c>
      <c r="AM11" s="56"/>
      <c r="AN11" s="56">
        <f t="shared" ref="AN11" si="48">SUM(AN8:AN10)</f>
        <v>0</v>
      </c>
      <c r="AO11" s="105"/>
      <c r="AP11" s="106">
        <f>AO10</f>
        <v>2800.26</v>
      </c>
      <c r="AQ11" s="51">
        <f t="shared" ref="AQ11" si="49">SUM(AQ8:AQ10)</f>
        <v>0</v>
      </c>
      <c r="AR11" s="59"/>
      <c r="AS11" s="58"/>
      <c r="AT11" s="58"/>
      <c r="AU11" s="58"/>
      <c r="AV11" s="58"/>
    </row>
    <row r="12" spans="1:48" x14ac:dyDescent="0.35">
      <c r="A12" s="148">
        <v>3</v>
      </c>
      <c r="B12" s="23">
        <v>1</v>
      </c>
      <c r="C12" s="11" t="s">
        <v>54</v>
      </c>
      <c r="D12" s="12">
        <v>5176</v>
      </c>
      <c r="E12" s="12">
        <v>1</v>
      </c>
      <c r="F12" s="12">
        <v>6974</v>
      </c>
      <c r="G12" s="13">
        <v>0.9</v>
      </c>
      <c r="H12" s="13">
        <v>5.0999999999999996</v>
      </c>
      <c r="I12" s="12">
        <v>7258</v>
      </c>
      <c r="J12" s="13">
        <v>4.7</v>
      </c>
      <c r="K12" s="12">
        <v>16404</v>
      </c>
      <c r="L12" s="14">
        <v>6.8000000000000005E-2</v>
      </c>
      <c r="M12" s="24">
        <f>ROUND(K12*(1-L12),0)</f>
        <v>15289</v>
      </c>
      <c r="N12" s="15">
        <v>0.56299999999999994</v>
      </c>
      <c r="O12" s="25">
        <f t="shared" ref="O12:O14" si="50">M12*N12</f>
        <v>8607.7069999999985</v>
      </c>
      <c r="P12" s="14">
        <v>0.40200000000000002</v>
      </c>
      <c r="Q12" s="25">
        <f t="shared" ref="Q12:Q14" si="51">M12*P12</f>
        <v>6146.1780000000008</v>
      </c>
      <c r="R12" s="16">
        <v>3.5000000000000003E-2</v>
      </c>
      <c r="S12" s="25">
        <f t="shared" ref="S12:S14" si="52">M12*R12</f>
        <v>535.11500000000001</v>
      </c>
      <c r="T12" s="26">
        <v>0.23100000000000001</v>
      </c>
      <c r="U12" s="25">
        <f t="shared" ref="U12:U14" si="53">M12*T12</f>
        <v>3531.759</v>
      </c>
      <c r="V12" s="16">
        <v>0.503</v>
      </c>
      <c r="W12" s="25">
        <f t="shared" ref="W12:W14" si="54">M12*V12</f>
        <v>7690.3670000000002</v>
      </c>
      <c r="X12" s="16">
        <v>0.4</v>
      </c>
      <c r="Y12" s="25">
        <f t="shared" ref="Y12:Y14" si="55">X12*M12</f>
        <v>6115.6</v>
      </c>
      <c r="Z12" s="17">
        <v>2.8400000000000001E-3</v>
      </c>
      <c r="AA12" s="18">
        <f t="shared" ref="AA12:AA14" si="56">M12*Z12</f>
        <v>43.420760000000001</v>
      </c>
      <c r="AB12" s="27">
        <f>IF(M12&gt;0,(AD12+AL12)/M12,0)</f>
        <v>2.5491086140362351E-3</v>
      </c>
      <c r="AC12" s="17">
        <v>2.9E-4</v>
      </c>
      <c r="AD12" s="24">
        <f t="shared" ref="AD12:AD14" si="57">AC12*M12</f>
        <v>4.4338100000000003</v>
      </c>
      <c r="AE12" s="117">
        <v>0.21890000000000001</v>
      </c>
      <c r="AF12" s="30">
        <f t="shared" ref="AF12:AF14" si="58">AI12*(1-AJ12)*AE12</f>
        <v>35.613278800000003</v>
      </c>
      <c r="AG12" s="28">
        <f t="shared" ref="AG12:AG14" si="59">IF(AND(AE12&gt;0,AC12&gt;0,Z12&gt;0),((Z12-AC12)*AE12)/((AE12-AC12)*Z12),0)</f>
        <v>0.89907842830276574</v>
      </c>
      <c r="AH12" s="60">
        <f t="shared" si="6"/>
        <v>0.88744698672450995</v>
      </c>
      <c r="AI12" s="12">
        <v>178</v>
      </c>
      <c r="AJ12" s="14">
        <v>8.5999999999999993E-2</v>
      </c>
      <c r="AK12" s="15">
        <v>0.21229999999999999</v>
      </c>
      <c r="AL12" s="30">
        <f t="shared" ref="AL12:AL14" si="60">AI12*(1-AJ12)*AK12</f>
        <v>34.539511599999997</v>
      </c>
      <c r="AM12" s="19">
        <v>1.65</v>
      </c>
      <c r="AN12" s="19">
        <v>1012.3</v>
      </c>
      <c r="AO12" s="101">
        <f>AO10+AI12-AN12</f>
        <v>1965.9600000000003</v>
      </c>
      <c r="AP12" s="102"/>
      <c r="AQ12" s="12"/>
      <c r="AR12" s="31"/>
      <c r="AS12" s="20"/>
      <c r="AT12" s="20"/>
      <c r="AU12" s="20"/>
      <c r="AV12" s="20"/>
    </row>
    <row r="13" spans="1:48" x14ac:dyDescent="0.35">
      <c r="A13" s="149"/>
      <c r="B13" s="33">
        <v>2</v>
      </c>
      <c r="C13" s="11" t="s">
        <v>51</v>
      </c>
      <c r="D13" s="34">
        <v>19200</v>
      </c>
      <c r="E13" s="34">
        <v>3</v>
      </c>
      <c r="F13" s="34">
        <v>15926</v>
      </c>
      <c r="G13" s="35">
        <v>1.3</v>
      </c>
      <c r="H13" s="35">
        <v>6.9</v>
      </c>
      <c r="I13" s="34">
        <v>15724</v>
      </c>
      <c r="J13" s="35">
        <v>4.0999999999999996</v>
      </c>
      <c r="K13" s="34">
        <v>16374</v>
      </c>
      <c r="L13" s="36">
        <v>6.5000000000000002E-2</v>
      </c>
      <c r="M13" s="37">
        <f>ROUND(K13*(1-L13),0)</f>
        <v>15310</v>
      </c>
      <c r="N13" s="38">
        <v>0.48299999999999998</v>
      </c>
      <c r="O13" s="25">
        <f t="shared" si="50"/>
        <v>7394.73</v>
      </c>
      <c r="P13" s="36">
        <v>0.49</v>
      </c>
      <c r="Q13" s="25">
        <f t="shared" si="51"/>
        <v>7501.9</v>
      </c>
      <c r="R13" s="39">
        <v>2.7E-2</v>
      </c>
      <c r="S13" s="25">
        <f t="shared" si="52"/>
        <v>413.37</v>
      </c>
      <c r="T13" s="28">
        <v>0.23</v>
      </c>
      <c r="U13" s="25">
        <f t="shared" si="53"/>
        <v>3521.3</v>
      </c>
      <c r="V13" s="39">
        <v>0.50700000000000001</v>
      </c>
      <c r="W13" s="25">
        <f t="shared" si="54"/>
        <v>7762.17</v>
      </c>
      <c r="X13" s="39">
        <v>0.4</v>
      </c>
      <c r="Y13" s="25">
        <f t="shared" si="55"/>
        <v>6124</v>
      </c>
      <c r="Z13" s="40">
        <v>2.7200000000000002E-3</v>
      </c>
      <c r="AA13" s="18">
        <f t="shared" si="56"/>
        <v>41.6432</v>
      </c>
      <c r="AB13" s="27">
        <f>IF(M13&gt;0,(AD13+AL13)/M13,0)</f>
        <v>2.8028159372958852E-3</v>
      </c>
      <c r="AC13" s="40">
        <v>2.9999999999999997E-4</v>
      </c>
      <c r="AD13" s="37">
        <f t="shared" si="57"/>
        <v>4.593</v>
      </c>
      <c r="AE13" s="28">
        <v>0.22159999999999999</v>
      </c>
      <c r="AF13" s="41">
        <f t="shared" si="58"/>
        <v>36.537407999999999</v>
      </c>
      <c r="AG13" s="28">
        <f t="shared" si="59"/>
        <v>0.89091199064352355</v>
      </c>
      <c r="AH13" s="29">
        <f t="shared" si="6"/>
        <v>0.89411898564900816</v>
      </c>
      <c r="AI13" s="34">
        <v>180</v>
      </c>
      <c r="AJ13" s="36">
        <v>8.4000000000000005E-2</v>
      </c>
      <c r="AK13" s="38">
        <v>0.2324</v>
      </c>
      <c r="AL13" s="41">
        <f t="shared" si="60"/>
        <v>38.318111999999999</v>
      </c>
      <c r="AM13" s="42">
        <v>1.6</v>
      </c>
      <c r="AN13" s="42"/>
      <c r="AO13" s="113">
        <f>AO12+AI13-AN13</f>
        <v>2145.96</v>
      </c>
      <c r="AP13" s="104"/>
      <c r="AQ13" s="43"/>
      <c r="AR13" s="44"/>
      <c r="AS13" s="45"/>
      <c r="AT13" s="45"/>
      <c r="AU13" s="45"/>
      <c r="AV13" s="45"/>
    </row>
    <row r="14" spans="1:48" x14ac:dyDescent="0.35">
      <c r="A14" s="149"/>
      <c r="B14" s="33">
        <v>3</v>
      </c>
      <c r="C14" s="46" t="s">
        <v>53</v>
      </c>
      <c r="D14" s="43">
        <v>18714</v>
      </c>
      <c r="E14" s="43">
        <v>1</v>
      </c>
      <c r="F14" s="43">
        <v>15425</v>
      </c>
      <c r="G14" s="37">
        <v>1.4</v>
      </c>
      <c r="H14" s="37">
        <v>5.9</v>
      </c>
      <c r="I14" s="43">
        <v>16314</v>
      </c>
      <c r="J14" s="37">
        <v>4</v>
      </c>
      <c r="K14" s="43">
        <v>16330</v>
      </c>
      <c r="L14" s="39">
        <v>7.0000000000000007E-2</v>
      </c>
      <c r="M14" s="37">
        <f>ROUND(K14*(1-L14),0)</f>
        <v>15187</v>
      </c>
      <c r="N14" s="28">
        <v>0.56000000000000005</v>
      </c>
      <c r="O14" s="25">
        <f t="shared" si="50"/>
        <v>8504.7200000000012</v>
      </c>
      <c r="P14" s="39">
        <v>0.39400000000000002</v>
      </c>
      <c r="Q14" s="25">
        <f t="shared" si="51"/>
        <v>5983.6779999999999</v>
      </c>
      <c r="R14" s="39">
        <v>4.5999999999999999E-2</v>
      </c>
      <c r="S14" s="25">
        <f t="shared" si="52"/>
        <v>698.60199999999998</v>
      </c>
      <c r="T14" s="28">
        <v>0.24299999999999999</v>
      </c>
      <c r="U14" s="25">
        <f t="shared" si="53"/>
        <v>3690.4409999999998</v>
      </c>
      <c r="V14" s="39">
        <v>0.49299999999999999</v>
      </c>
      <c r="W14" s="25">
        <f t="shared" si="54"/>
        <v>7487.1909999999998</v>
      </c>
      <c r="X14" s="39">
        <v>0.4</v>
      </c>
      <c r="Y14" s="25">
        <f t="shared" si="55"/>
        <v>6074.8</v>
      </c>
      <c r="Z14" s="47">
        <v>2.5500000000000002E-3</v>
      </c>
      <c r="AA14" s="18">
        <f t="shared" si="56"/>
        <v>38.726850000000006</v>
      </c>
      <c r="AB14" s="27">
        <f>IF(M14&gt;0,(AD14+AL14)/M14,0)</f>
        <v>2.487843616250741E-3</v>
      </c>
      <c r="AC14" s="47">
        <v>2.9E-4</v>
      </c>
      <c r="AD14" s="37">
        <f t="shared" si="57"/>
        <v>4.4042300000000001</v>
      </c>
      <c r="AE14" s="28">
        <v>0.22359999999999999</v>
      </c>
      <c r="AF14" s="41">
        <f t="shared" si="58"/>
        <v>33.348821999999998</v>
      </c>
      <c r="AG14" s="28">
        <f t="shared" si="59"/>
        <v>0.88742546411784906</v>
      </c>
      <c r="AH14" s="29">
        <f t="shared" si="6"/>
        <v>0.88457942550006408</v>
      </c>
      <c r="AI14" s="43">
        <v>163</v>
      </c>
      <c r="AJ14" s="39">
        <v>8.5000000000000006E-2</v>
      </c>
      <c r="AK14" s="28">
        <v>0.2238</v>
      </c>
      <c r="AL14" s="41">
        <f t="shared" si="60"/>
        <v>33.378651000000005</v>
      </c>
      <c r="AM14" s="18">
        <v>1.6</v>
      </c>
      <c r="AN14" s="18"/>
      <c r="AO14" s="113">
        <f>AO13+AI14-AN14</f>
        <v>2308.96</v>
      </c>
      <c r="AP14" s="104"/>
      <c r="AQ14" s="43"/>
      <c r="AR14" s="48"/>
      <c r="AS14" s="41"/>
      <c r="AT14" s="41"/>
      <c r="AU14" s="41"/>
      <c r="AV14" s="41"/>
    </row>
    <row r="15" spans="1:48" s="22" customFormat="1" ht="13.3" thickBot="1" x14ac:dyDescent="0.4">
      <c r="A15" s="150"/>
      <c r="B15" s="49" t="s">
        <v>38</v>
      </c>
      <c r="C15" s="50"/>
      <c r="D15" s="51">
        <f t="shared" ref="D15" si="61">SUM(D12:D14)</f>
        <v>43090</v>
      </c>
      <c r="E15" s="51"/>
      <c r="F15" s="51">
        <f t="shared" ref="F15" si="62">SUM(F12:F14)</f>
        <v>38325</v>
      </c>
      <c r="G15" s="52"/>
      <c r="H15" s="52"/>
      <c r="I15" s="51">
        <f t="shared" ref="I15:K15" si="63">SUM(I12:I14)</f>
        <v>39296</v>
      </c>
      <c r="J15" s="52"/>
      <c r="K15" s="51">
        <f t="shared" si="63"/>
        <v>49108</v>
      </c>
      <c r="L15" s="21">
        <f t="shared" ref="L15" si="64">IF(K15&gt;0,(K12*L12+K13*L13+K14*L14)/K15,0)</f>
        <v>6.7664779669300332E-2</v>
      </c>
      <c r="M15" s="52">
        <f t="shared" ref="M15" si="65">M12+M13+M14</f>
        <v>45786</v>
      </c>
      <c r="N15" s="53">
        <f t="shared" ref="N15" si="66">IF(M15&gt;0,O15/M15,0)</f>
        <v>0.53525437906783735</v>
      </c>
      <c r="O15" s="54">
        <f t="shared" ref="O15" si="67">O12+O13+O14</f>
        <v>24507.156999999999</v>
      </c>
      <c r="P15" s="21">
        <f t="shared" ref="P15" si="68">IF(M15&gt;0,Q15/M15,0)</f>
        <v>0.42877202638361073</v>
      </c>
      <c r="Q15" s="54">
        <f t="shared" ref="Q15" si="69">Q12+Q13+Q14</f>
        <v>19631.756000000001</v>
      </c>
      <c r="R15" s="21">
        <f t="shared" ref="R15" si="70">IF(M15&gt;0,S15/M15,0)</f>
        <v>3.5973594548551958E-2</v>
      </c>
      <c r="S15" s="54">
        <f t="shared" ref="S15" si="71">S12+S13+S14</f>
        <v>1647.087</v>
      </c>
      <c r="T15" s="21">
        <f t="shared" ref="T15" si="72">IF(M15&gt;0,U15/M15,0)</f>
        <v>0.23464596164766521</v>
      </c>
      <c r="U15" s="54">
        <f t="shared" ref="U15" si="73">U12+U13+U14</f>
        <v>10743.5</v>
      </c>
      <c r="V15" s="21">
        <f t="shared" ref="V15" si="74">IF(M15&gt;0,W15/M15,0)</f>
        <v>0.50102057397457733</v>
      </c>
      <c r="W15" s="54">
        <f t="shared" ref="W15" si="75">W12+W13+W14</f>
        <v>22939.727999999999</v>
      </c>
      <c r="X15" s="21">
        <f t="shared" ref="X15" si="76">IF(M15&gt;0,Y15/M15,0)</f>
        <v>0.4</v>
      </c>
      <c r="Y15" s="54">
        <f t="shared" ref="Y15" si="77">Y12+Y13+Y14</f>
        <v>18314.400000000001</v>
      </c>
      <c r="Z15" s="55">
        <f t="shared" ref="Z15" si="78">IF(M15&gt;0,AA15/M15,0)</f>
        <v>2.7036825667234531E-3</v>
      </c>
      <c r="AA15" s="56">
        <f t="shared" ref="AA15" si="79">SUM(AA12:AA14)</f>
        <v>123.79081000000002</v>
      </c>
      <c r="AB15" s="55">
        <f t="shared" ref="AB15" si="80">IF(M15&gt;0,(AB12*M12+AB13*M13+AB14*M14)/M15,0)</f>
        <v>2.6136223867557766E-3</v>
      </c>
      <c r="AC15" s="55">
        <f t="shared" ref="AC15" si="81">IF(K15&gt;0,(K12*AC12+K13*AC13+K14*AC14)/K15,0)</f>
        <v>2.9333428361977677E-4</v>
      </c>
      <c r="AD15" s="52">
        <f t="shared" ref="AD15" si="82">SUM(AD12:AD14)</f>
        <v>13.431040000000001</v>
      </c>
      <c r="AE15" s="53">
        <f t="shared" ref="AE15" si="83">IF(K15&gt;0,(K12*AE12+K13*AE13+K14*AE14)/K15,0)</f>
        <v>0.22136315875213816</v>
      </c>
      <c r="AF15" s="58">
        <f t="shared" ref="AF15" si="84">SUM(AF12:AF14)</f>
        <v>105.4995088</v>
      </c>
      <c r="AG15" s="53">
        <f t="shared" ref="AG15" si="85">IF(AND(AA15&gt;0),((AA12*AG12+AA13*AG13+AA14*AG14)/AA15),0)</f>
        <v>0.89268571471783953</v>
      </c>
      <c r="AH15" s="57">
        <f t="shared" si="6"/>
        <v>0.88893737364136516</v>
      </c>
      <c r="AI15" s="51">
        <f t="shared" ref="AI15" si="86">SUM(AI12:AI14)</f>
        <v>521</v>
      </c>
      <c r="AJ15" s="21">
        <f t="shared" ref="AJ15" si="87">IF(AI15&gt;0,(AJ12*AI12+AJ13*AI13+AJ14*AI14)/AI15,0)</f>
        <v>8.4996161228406919E-2</v>
      </c>
      <c r="AK15" s="53">
        <f t="shared" ref="AK15" si="88">IF(K15&gt;0,(AK12*K12+AK13*K13+AK14*K14)/K15,0)</f>
        <v>0.22282603241834326</v>
      </c>
      <c r="AL15" s="58">
        <f t="shared" ref="AL15" si="89">SUM(AL12:AL14)</f>
        <v>106.2362746</v>
      </c>
      <c r="AM15" s="56"/>
      <c r="AN15" s="56">
        <f t="shared" ref="AN15" si="90">SUM(AN12:AN14)</f>
        <v>1012.3</v>
      </c>
      <c r="AO15" s="105"/>
      <c r="AP15" s="106">
        <f>AO14</f>
        <v>2308.96</v>
      </c>
      <c r="AQ15" s="51">
        <f t="shared" ref="AQ15" si="91">SUM(AQ12:AQ14)</f>
        <v>0</v>
      </c>
      <c r="AR15" s="59"/>
      <c r="AS15" s="58"/>
      <c r="AT15" s="58"/>
      <c r="AU15" s="58"/>
      <c r="AV15" s="58"/>
    </row>
    <row r="16" spans="1:48" x14ac:dyDescent="0.35">
      <c r="A16" s="148">
        <v>4</v>
      </c>
      <c r="B16" s="23">
        <v>1</v>
      </c>
      <c r="C16" s="11" t="s">
        <v>54</v>
      </c>
      <c r="D16" s="12">
        <v>3403</v>
      </c>
      <c r="E16" s="12">
        <v>0</v>
      </c>
      <c r="F16" s="12">
        <v>9755</v>
      </c>
      <c r="G16" s="13">
        <v>1.8</v>
      </c>
      <c r="H16" s="13">
        <v>6.4</v>
      </c>
      <c r="I16" s="12">
        <v>10148</v>
      </c>
      <c r="J16" s="13">
        <v>6.1</v>
      </c>
      <c r="K16" s="12">
        <v>16057</v>
      </c>
      <c r="L16" s="14">
        <v>6.3E-2</v>
      </c>
      <c r="M16" s="24">
        <f>ROUND(K16*(1-L16),0)</f>
        <v>15045</v>
      </c>
      <c r="N16" s="15">
        <v>0.56100000000000005</v>
      </c>
      <c r="O16" s="25">
        <f t="shared" ref="O16:O18" si="92">M16*N16</f>
        <v>8440.2450000000008</v>
      </c>
      <c r="P16" s="14">
        <v>0.41099999999999998</v>
      </c>
      <c r="Q16" s="25">
        <f t="shared" ref="Q16:Q18" si="93">M16*P16</f>
        <v>6183.4949999999999</v>
      </c>
      <c r="R16" s="16">
        <v>2.8000000000000001E-2</v>
      </c>
      <c r="S16" s="25">
        <f t="shared" ref="S16:S18" si="94">M16*R16</f>
        <v>421.26</v>
      </c>
      <c r="T16" s="26">
        <v>0.23799999999999999</v>
      </c>
      <c r="U16" s="25">
        <f t="shared" ref="U16:U18" si="95">M16*T16</f>
        <v>3580.71</v>
      </c>
      <c r="V16" s="16">
        <v>0.50700000000000001</v>
      </c>
      <c r="W16" s="25">
        <f t="shared" ref="W16:W18" si="96">M16*V16</f>
        <v>7627.8150000000005</v>
      </c>
      <c r="X16" s="16">
        <v>0.4</v>
      </c>
      <c r="Y16" s="25">
        <f t="shared" ref="Y16:Y18" si="97">X16*M16</f>
        <v>6018</v>
      </c>
      <c r="Z16" s="17">
        <v>2.5100000000000001E-3</v>
      </c>
      <c r="AA16" s="18">
        <f t="shared" ref="AA16:AA18" si="98">M16*Z16</f>
        <v>37.762950000000004</v>
      </c>
      <c r="AB16" s="27">
        <f>IF(M16&gt;0,(AD16+AL16)/M16,0)</f>
        <v>2.5158862878032571E-3</v>
      </c>
      <c r="AC16" s="17">
        <v>2.7999999999999998E-4</v>
      </c>
      <c r="AD16" s="24">
        <f t="shared" ref="AD16:AD18" si="99">AC16*M16</f>
        <v>4.2125999999999992</v>
      </c>
      <c r="AE16" s="117">
        <v>0.21679999999999999</v>
      </c>
      <c r="AF16" s="30">
        <f t="shared" ref="AF16:AF18" si="100">AI16*(1-AJ16)*AE16</f>
        <v>33.561507200000001</v>
      </c>
      <c r="AG16" s="28">
        <f t="shared" ref="AG16:AG18" si="101">IF(AND(AE16&gt;0,AC16&gt;0,Z16&gt;0),((Z16-AC16)*AE16)/((AE16-AC16)*Z16),0)</f>
        <v>0.88959513875037455</v>
      </c>
      <c r="AH16" s="60">
        <f t="shared" si="6"/>
        <v>0.88985382501030663</v>
      </c>
      <c r="AI16" s="12">
        <v>169</v>
      </c>
      <c r="AJ16" s="14">
        <v>8.4000000000000005E-2</v>
      </c>
      <c r="AK16" s="15">
        <v>0.21729999999999999</v>
      </c>
      <c r="AL16" s="30">
        <f t="shared" ref="AL16:AL18" si="102">AI16*(1-AJ16)*AK16</f>
        <v>33.638909200000001</v>
      </c>
      <c r="AM16" s="19">
        <v>1.65</v>
      </c>
      <c r="AN16" s="19">
        <v>1017.6</v>
      </c>
      <c r="AO16" s="101">
        <f>AO14+AI16-AN16</f>
        <v>1460.3600000000001</v>
      </c>
      <c r="AP16" s="102"/>
      <c r="AQ16" s="12"/>
      <c r="AR16" s="31"/>
      <c r="AS16" s="20"/>
      <c r="AT16" s="20"/>
      <c r="AU16" s="20"/>
      <c r="AV16" s="20"/>
    </row>
    <row r="17" spans="1:48" x14ac:dyDescent="0.35">
      <c r="A17" s="149"/>
      <c r="B17" s="33">
        <v>2</v>
      </c>
      <c r="C17" s="11" t="s">
        <v>52</v>
      </c>
      <c r="D17" s="34">
        <v>22400</v>
      </c>
      <c r="E17" s="34">
        <v>1</v>
      </c>
      <c r="F17" s="34">
        <v>15475</v>
      </c>
      <c r="G17" s="35">
        <v>1.4</v>
      </c>
      <c r="H17" s="35">
        <v>6.4</v>
      </c>
      <c r="I17" s="34">
        <v>16478</v>
      </c>
      <c r="J17" s="35">
        <v>5.6</v>
      </c>
      <c r="K17" s="34">
        <v>15500</v>
      </c>
      <c r="L17" s="36">
        <v>6.9000000000000006E-2</v>
      </c>
      <c r="M17" s="37">
        <f>ROUND(K17*(1-L17),0)</f>
        <v>14431</v>
      </c>
      <c r="N17" s="38">
        <v>0.54800000000000004</v>
      </c>
      <c r="O17" s="25">
        <f t="shared" si="92"/>
        <v>7908.188000000001</v>
      </c>
      <c r="P17" s="36">
        <v>0.38700000000000001</v>
      </c>
      <c r="Q17" s="25">
        <f t="shared" si="93"/>
        <v>5584.7970000000005</v>
      </c>
      <c r="R17" s="39">
        <v>6.5000000000000002E-2</v>
      </c>
      <c r="S17" s="25">
        <f t="shared" si="94"/>
        <v>938.01499999999999</v>
      </c>
      <c r="T17" s="28">
        <v>0.23699999999999999</v>
      </c>
      <c r="U17" s="25">
        <f t="shared" si="95"/>
        <v>3420.1469999999999</v>
      </c>
      <c r="V17" s="39">
        <v>0.503</v>
      </c>
      <c r="W17" s="25">
        <f t="shared" si="96"/>
        <v>7258.7929999999997</v>
      </c>
      <c r="X17" s="39">
        <v>0.41</v>
      </c>
      <c r="Y17" s="25">
        <f t="shared" si="97"/>
        <v>5916.71</v>
      </c>
      <c r="Z17" s="40">
        <v>2.5000000000000001E-3</v>
      </c>
      <c r="AA17" s="18">
        <f t="shared" si="98"/>
        <v>36.077500000000001</v>
      </c>
      <c r="AB17" s="27">
        <f>IF(M17&gt;0,(AD17+AL17)/M17,0)</f>
        <v>2.7343252581248706E-3</v>
      </c>
      <c r="AC17" s="40">
        <v>2.7999999999999998E-4</v>
      </c>
      <c r="AD17" s="37">
        <f t="shared" si="99"/>
        <v>4.04068</v>
      </c>
      <c r="AE17" s="28">
        <v>0.21779999999999999</v>
      </c>
      <c r="AF17" s="41">
        <f t="shared" si="100"/>
        <v>32.590285200000004</v>
      </c>
      <c r="AG17" s="28">
        <f t="shared" si="101"/>
        <v>0.88914306730415604</v>
      </c>
      <c r="AH17" s="29">
        <f t="shared" si="6"/>
        <v>0.89866119224027907</v>
      </c>
      <c r="AI17" s="34">
        <v>163</v>
      </c>
      <c r="AJ17" s="36">
        <v>8.2000000000000003E-2</v>
      </c>
      <c r="AK17" s="38">
        <v>0.23669999999999999</v>
      </c>
      <c r="AL17" s="41">
        <f t="shared" si="102"/>
        <v>35.418367800000006</v>
      </c>
      <c r="AM17" s="42">
        <v>1.56</v>
      </c>
      <c r="AN17" s="42"/>
      <c r="AO17" s="113">
        <f>AO16+AI17-AN17</f>
        <v>1623.3600000000001</v>
      </c>
      <c r="AP17" s="104"/>
      <c r="AQ17" s="43"/>
      <c r="AR17" s="44"/>
      <c r="AS17" s="45"/>
      <c r="AT17" s="45"/>
      <c r="AU17" s="45"/>
      <c r="AV17" s="45"/>
    </row>
    <row r="18" spans="1:48" x14ac:dyDescent="0.35">
      <c r="A18" s="149"/>
      <c r="B18" s="33">
        <v>3</v>
      </c>
      <c r="C18" s="46" t="s">
        <v>53</v>
      </c>
      <c r="D18" s="43">
        <v>14957</v>
      </c>
      <c r="E18" s="43">
        <v>1</v>
      </c>
      <c r="F18" s="43">
        <v>14299</v>
      </c>
      <c r="G18" s="37">
        <v>1.6</v>
      </c>
      <c r="H18" s="37">
        <v>8.3000000000000007</v>
      </c>
      <c r="I18" s="43">
        <v>15864</v>
      </c>
      <c r="J18" s="37">
        <v>6</v>
      </c>
      <c r="K18" s="43">
        <v>15658</v>
      </c>
      <c r="L18" s="39">
        <v>7.2999999999999995E-2</v>
      </c>
      <c r="M18" s="37">
        <f>ROUND(K18*(1-L18),0)</f>
        <v>14515</v>
      </c>
      <c r="N18" s="28">
        <v>0.495</v>
      </c>
      <c r="O18" s="25">
        <f t="shared" si="92"/>
        <v>7184.9250000000002</v>
      </c>
      <c r="P18" s="39">
        <v>0.46600000000000003</v>
      </c>
      <c r="Q18" s="25">
        <f t="shared" si="93"/>
        <v>6763.9900000000007</v>
      </c>
      <c r="R18" s="39">
        <v>3.9E-2</v>
      </c>
      <c r="S18" s="25">
        <f t="shared" si="94"/>
        <v>566.08500000000004</v>
      </c>
      <c r="T18" s="28">
        <v>0.24099999999999999</v>
      </c>
      <c r="U18" s="25">
        <f t="shared" si="95"/>
        <v>3498.1149999999998</v>
      </c>
      <c r="V18" s="39">
        <v>0.497</v>
      </c>
      <c r="W18" s="25">
        <f t="shared" si="96"/>
        <v>7213.9549999999999</v>
      </c>
      <c r="X18" s="39">
        <v>0.4</v>
      </c>
      <c r="Y18" s="25">
        <f t="shared" si="97"/>
        <v>5806</v>
      </c>
      <c r="Z18" s="47">
        <v>2.3900000000000002E-3</v>
      </c>
      <c r="AA18" s="18">
        <f t="shared" si="98"/>
        <v>34.690850000000005</v>
      </c>
      <c r="AB18" s="27">
        <f>IF(M18&gt;0,(AD18+AL18)/M18,0)</f>
        <v>2.3737477092662762E-3</v>
      </c>
      <c r="AC18" s="47">
        <v>2.5999999999999998E-4</v>
      </c>
      <c r="AD18" s="37">
        <f t="shared" si="99"/>
        <v>3.7738999999999998</v>
      </c>
      <c r="AE18" s="28">
        <v>0.21709999999999999</v>
      </c>
      <c r="AF18" s="41">
        <f t="shared" si="100"/>
        <v>30.194268000000001</v>
      </c>
      <c r="AG18" s="28">
        <f t="shared" si="101"/>
        <v>0.89228199030733579</v>
      </c>
      <c r="AH18" s="29">
        <f t="shared" si="6"/>
        <v>0.891519310072593</v>
      </c>
      <c r="AI18" s="43">
        <v>152</v>
      </c>
      <c r="AJ18" s="39">
        <v>8.5000000000000006E-2</v>
      </c>
      <c r="AK18" s="28">
        <v>0.22059999999999999</v>
      </c>
      <c r="AL18" s="41">
        <f t="shared" si="102"/>
        <v>30.681048000000001</v>
      </c>
      <c r="AM18" s="18">
        <v>1.6</v>
      </c>
      <c r="AN18" s="18"/>
      <c r="AO18" s="113">
        <f>AO17+AI18-AN18</f>
        <v>1775.3600000000001</v>
      </c>
      <c r="AP18" s="104"/>
      <c r="AQ18" s="43"/>
      <c r="AR18" s="48"/>
      <c r="AS18" s="41"/>
      <c r="AT18" s="41"/>
      <c r="AU18" s="41"/>
      <c r="AV18" s="41"/>
    </row>
    <row r="19" spans="1:48" s="22" customFormat="1" ht="13.3" thickBot="1" x14ac:dyDescent="0.4">
      <c r="A19" s="150"/>
      <c r="B19" s="49" t="s">
        <v>38</v>
      </c>
      <c r="C19" s="50"/>
      <c r="D19" s="51">
        <f t="shared" ref="D19" si="103">SUM(D16:D18)</f>
        <v>40760</v>
      </c>
      <c r="E19" s="51"/>
      <c r="F19" s="51">
        <f t="shared" ref="F19" si="104">SUM(F16:F18)</f>
        <v>39529</v>
      </c>
      <c r="G19" s="52"/>
      <c r="H19" s="52"/>
      <c r="I19" s="51">
        <f t="shared" ref="I19:K19" si="105">SUM(I16:I18)</f>
        <v>42490</v>
      </c>
      <c r="J19" s="52"/>
      <c r="K19" s="51">
        <f t="shared" si="105"/>
        <v>47215</v>
      </c>
      <c r="L19" s="21">
        <f t="shared" ref="L19" si="106">IF(K19&gt;0,(K16*L16+K17*L17+K18*L18)/K19,0)</f>
        <v>6.828603198136185E-2</v>
      </c>
      <c r="M19" s="52">
        <f t="shared" ref="M19" si="107">M16+M17+M18</f>
        <v>43991</v>
      </c>
      <c r="N19" s="53">
        <f t="shared" ref="N19" si="108">IF(M19&gt;0,O19/M19,0)</f>
        <v>0.53495846877770459</v>
      </c>
      <c r="O19" s="54">
        <f t="shared" ref="O19" si="109">O16+O17+O18</f>
        <v>23533.358</v>
      </c>
      <c r="P19" s="21">
        <f t="shared" ref="P19" si="110">IF(M19&gt;0,Q19/M19,0)</f>
        <v>0.42127439703575736</v>
      </c>
      <c r="Q19" s="54">
        <f t="shared" ref="Q19" si="111">Q16+Q17+Q18</f>
        <v>18532.282000000003</v>
      </c>
      <c r="R19" s="21">
        <f t="shared" ref="R19" si="112">IF(M19&gt;0,S19/M19,0)</f>
        <v>4.3767134186538159E-2</v>
      </c>
      <c r="S19" s="54">
        <f t="shared" ref="S19" si="113">S16+S17+S18</f>
        <v>1925.3600000000001</v>
      </c>
      <c r="T19" s="21">
        <f t="shared" ref="T19" si="114">IF(M19&gt;0,U19/M19,0)</f>
        <v>0.23866181718987975</v>
      </c>
      <c r="U19" s="54">
        <f t="shared" ref="U19" si="115">U16+U17+U18</f>
        <v>10498.972</v>
      </c>
      <c r="V19" s="21">
        <f t="shared" ref="V19" si="116">IF(M19&gt;0,W19/M19,0)</f>
        <v>0.50238828396717516</v>
      </c>
      <c r="W19" s="54">
        <f t="shared" ref="W19" si="117">W16+W17+W18</f>
        <v>22100.563000000002</v>
      </c>
      <c r="X19" s="21">
        <f t="shared" ref="X19" si="118">IF(M19&gt;0,Y19/M19,0)</f>
        <v>0.40328044372712596</v>
      </c>
      <c r="Y19" s="54">
        <f t="shared" ref="Y19" si="119">Y16+Y17+Y18</f>
        <v>17740.71</v>
      </c>
      <c r="Z19" s="55">
        <f t="shared" ref="Z19" si="120">IF(M19&gt;0,AA19/M19,0)</f>
        <v>2.4671250937691805E-3</v>
      </c>
      <c r="AA19" s="56">
        <f t="shared" ref="AA19" si="121">SUM(AA16:AA18)</f>
        <v>108.53130000000002</v>
      </c>
      <c r="AB19" s="55">
        <f t="shared" ref="AB19" si="122">IF(M19&gt;0,(AB16*M16+AB17*M17+AB18*M18)/M19,0)</f>
        <v>2.5406447909799737E-3</v>
      </c>
      <c r="AC19" s="55">
        <f t="shared" ref="AC19" si="123">IF(K19&gt;0,(K16*AC16+K17*AC17+K18*AC18)/K19,0)</f>
        <v>2.7336736206713967E-4</v>
      </c>
      <c r="AD19" s="52">
        <f t="shared" ref="AD19" si="124">SUM(AD16:AD18)</f>
        <v>12.02718</v>
      </c>
      <c r="AE19" s="53">
        <f t="shared" ref="AE19" si="125">IF(K19&gt;0,(K16*AE16+K17*AE17+K18*AE18)/K19,0)</f>
        <v>0.21722777507148153</v>
      </c>
      <c r="AF19" s="58">
        <f t="shared" ref="AF19" si="126">SUM(AF16:AF18)</f>
        <v>96.346060399999999</v>
      </c>
      <c r="AG19" s="53">
        <f t="shared" ref="AG19" si="127">IF(AND(AA19&gt;0),((AA16*AG16+AA17*AG17+AA18*AG18)/AA19),0)</f>
        <v>0.89030368602414578</v>
      </c>
      <c r="AH19" s="57">
        <f t="shared" si="6"/>
        <v>0.89348907142311096</v>
      </c>
      <c r="AI19" s="51">
        <f t="shared" ref="AI19" si="128">SUM(AI16:AI18)</f>
        <v>484</v>
      </c>
      <c r="AJ19" s="21">
        <f t="shared" ref="AJ19" si="129">IF(AI19&gt;0,(AJ16*AI16+AJ17*AI17+AJ18*AI18)/AI19,0)</f>
        <v>8.3640495867768602E-2</v>
      </c>
      <c r="AK19" s="53">
        <f t="shared" ref="AK19" si="130">IF(K19&gt;0,(AK16*K16+AK17*K17+AK18*K18)/K19,0)</f>
        <v>0.22476312400720108</v>
      </c>
      <c r="AL19" s="58">
        <f t="shared" ref="AL19" si="131">SUM(AL16:AL18)</f>
        <v>99.738325000000003</v>
      </c>
      <c r="AM19" s="56"/>
      <c r="AN19" s="56">
        <f t="shared" ref="AN19" si="132">SUM(AN16:AN18)</f>
        <v>1017.6</v>
      </c>
      <c r="AO19" s="105"/>
      <c r="AP19" s="106">
        <f>AO18</f>
        <v>1775.3600000000001</v>
      </c>
      <c r="AQ19" s="51">
        <f t="shared" ref="AQ19" si="133">SUM(AQ16:AQ18)</f>
        <v>0</v>
      </c>
      <c r="AR19" s="59"/>
      <c r="AS19" s="58"/>
      <c r="AT19" s="58"/>
      <c r="AU19" s="58"/>
      <c r="AV19" s="58"/>
    </row>
    <row r="20" spans="1:48" x14ac:dyDescent="0.35">
      <c r="A20" s="148">
        <v>5</v>
      </c>
      <c r="B20" s="23">
        <v>1</v>
      </c>
      <c r="C20" s="11" t="s">
        <v>54</v>
      </c>
      <c r="D20" s="12">
        <v>3286</v>
      </c>
      <c r="E20" s="12">
        <v>0</v>
      </c>
      <c r="F20" s="12">
        <v>14709</v>
      </c>
      <c r="G20" s="13">
        <v>2.2999999999999998</v>
      </c>
      <c r="H20" s="13">
        <v>8.1999999999999993</v>
      </c>
      <c r="I20" s="12">
        <v>15197</v>
      </c>
      <c r="J20" s="13">
        <v>5.6</v>
      </c>
      <c r="K20" s="12">
        <v>15423</v>
      </c>
      <c r="L20" s="14">
        <v>6.7000000000000004E-2</v>
      </c>
      <c r="M20" s="24">
        <f>ROUND(K20*(1-L20),0)</f>
        <v>14390</v>
      </c>
      <c r="N20" s="15">
        <v>0.52900000000000003</v>
      </c>
      <c r="O20" s="25">
        <f t="shared" ref="O20:O22" si="134">M20*N20</f>
        <v>7612.31</v>
      </c>
      <c r="P20" s="14">
        <v>0.41799999999999998</v>
      </c>
      <c r="Q20" s="25">
        <f t="shared" ref="Q20:Q22" si="135">M20*P20</f>
        <v>6015.0199999999995</v>
      </c>
      <c r="R20" s="16">
        <v>5.2999999999999999E-2</v>
      </c>
      <c r="S20" s="25">
        <f t="shared" ref="S20:S22" si="136">M20*R20</f>
        <v>762.67</v>
      </c>
      <c r="T20" s="26">
        <v>0.23200000000000001</v>
      </c>
      <c r="U20" s="25">
        <f t="shared" ref="U20:U22" si="137">M20*T20</f>
        <v>3338.48</v>
      </c>
      <c r="V20" s="16">
        <v>0.50800000000000001</v>
      </c>
      <c r="W20" s="25">
        <f t="shared" ref="W20:W22" si="138">M20*V20</f>
        <v>7310.12</v>
      </c>
      <c r="X20" s="16">
        <v>0.39</v>
      </c>
      <c r="Y20" s="25">
        <f t="shared" ref="Y20:Y22" si="139">X20*M20</f>
        <v>5612.1</v>
      </c>
      <c r="Z20" s="17">
        <v>2.4599999999999999E-3</v>
      </c>
      <c r="AA20" s="18">
        <f t="shared" ref="AA20:AA22" si="140">M20*Z20</f>
        <v>35.3994</v>
      </c>
      <c r="AB20" s="27">
        <f>IF(M20&gt;0,(AD20+AL20)/M20,0)</f>
        <v>2.9021484364141763E-3</v>
      </c>
      <c r="AC20" s="17">
        <v>2.7999999999999998E-4</v>
      </c>
      <c r="AD20" s="24">
        <f t="shared" ref="AD20:AD22" si="141">AC20*M20</f>
        <v>4.0291999999999994</v>
      </c>
      <c r="AE20" s="117">
        <v>0.2077</v>
      </c>
      <c r="AF20" s="30">
        <f t="shared" ref="AF20:AF22" si="142">AI20*(1-AJ20)*AE20</f>
        <v>34.282961999999998</v>
      </c>
      <c r="AG20" s="28">
        <f t="shared" ref="AG20:AG22" si="143">IF(AND(AE20&gt;0,AC20&gt;0,Z20&gt;0),((Z20-AC20)*AE20)/((AE20-AC20)*Z20),0)</f>
        <v>0.88737513062142481</v>
      </c>
      <c r="AH20" s="60">
        <f t="shared" si="6"/>
        <v>0.90462778283270617</v>
      </c>
      <c r="AI20" s="12">
        <v>180</v>
      </c>
      <c r="AJ20" s="14">
        <v>8.3000000000000004E-2</v>
      </c>
      <c r="AK20" s="15">
        <v>0.2286</v>
      </c>
      <c r="AL20" s="30">
        <f t="shared" ref="AL20:AL22" si="144">AI20*(1-AJ20)*AK20</f>
        <v>37.732716000000003</v>
      </c>
      <c r="AM20" s="19">
        <v>1.65</v>
      </c>
      <c r="AN20" s="19">
        <v>1009.1</v>
      </c>
      <c r="AO20" s="101">
        <f>AO18+AI20-AN20</f>
        <v>946.2600000000001</v>
      </c>
      <c r="AP20" s="102"/>
      <c r="AQ20" s="12"/>
      <c r="AR20" s="31"/>
      <c r="AS20" s="20"/>
      <c r="AT20" s="20"/>
      <c r="AU20" s="20"/>
      <c r="AV20" s="20"/>
    </row>
    <row r="21" spans="1:48" x14ac:dyDescent="0.35">
      <c r="A21" s="149"/>
      <c r="B21" s="33">
        <v>2</v>
      </c>
      <c r="C21" s="11" t="s">
        <v>52</v>
      </c>
      <c r="D21" s="34">
        <v>18949</v>
      </c>
      <c r="E21" s="34">
        <v>3</v>
      </c>
      <c r="F21" s="34">
        <v>12849</v>
      </c>
      <c r="G21" s="35">
        <v>0.9</v>
      </c>
      <c r="H21" s="35">
        <v>8.6</v>
      </c>
      <c r="I21" s="34">
        <v>13805</v>
      </c>
      <c r="J21" s="35">
        <v>6.2</v>
      </c>
      <c r="K21" s="34">
        <v>15216</v>
      </c>
      <c r="L21" s="36">
        <v>6.6000000000000003E-2</v>
      </c>
      <c r="M21" s="37">
        <f>ROUND(K21*(1-L21),0)</f>
        <v>14212</v>
      </c>
      <c r="N21" s="38">
        <v>0.495</v>
      </c>
      <c r="O21" s="25">
        <f t="shared" si="134"/>
        <v>7034.94</v>
      </c>
      <c r="P21" s="36">
        <v>0.24099999999999999</v>
      </c>
      <c r="Q21" s="25">
        <f t="shared" si="135"/>
        <v>3425.0920000000001</v>
      </c>
      <c r="R21" s="39">
        <v>0.26400000000000001</v>
      </c>
      <c r="S21" s="25">
        <f t="shared" si="136"/>
        <v>3751.9680000000003</v>
      </c>
      <c r="T21" s="28">
        <v>0.224</v>
      </c>
      <c r="U21" s="25">
        <f t="shared" si="137"/>
        <v>3183.4880000000003</v>
      </c>
      <c r="V21" s="39">
        <v>0.52</v>
      </c>
      <c r="W21" s="25">
        <f t="shared" si="138"/>
        <v>7390.2400000000007</v>
      </c>
      <c r="X21" s="39">
        <v>0.4</v>
      </c>
      <c r="Y21" s="25">
        <f t="shared" si="139"/>
        <v>5684.8</v>
      </c>
      <c r="Z21" s="40">
        <v>2.4099999999999998E-3</v>
      </c>
      <c r="AA21" s="18">
        <f t="shared" si="140"/>
        <v>34.250920000000001</v>
      </c>
      <c r="AB21" s="27">
        <f>IF(M21&gt;0,(AD21+AL21)/M21,0)</f>
        <v>2.4906799887419078E-3</v>
      </c>
      <c r="AC21" s="40">
        <v>2.7999999999999998E-4</v>
      </c>
      <c r="AD21" s="37">
        <f t="shared" si="141"/>
        <v>3.9793599999999998</v>
      </c>
      <c r="AE21" s="28">
        <v>0.20849999999999999</v>
      </c>
      <c r="AF21" s="41">
        <f t="shared" si="142"/>
        <v>33.18486</v>
      </c>
      <c r="AG21" s="28">
        <f t="shared" si="143"/>
        <v>0.88500592455075644</v>
      </c>
      <c r="AH21" s="29">
        <f t="shared" si="6"/>
        <v>0.88884166941844123</v>
      </c>
      <c r="AI21" s="34">
        <v>173</v>
      </c>
      <c r="AJ21" s="36">
        <v>0.08</v>
      </c>
      <c r="AK21" s="38">
        <v>0.19739999999999999</v>
      </c>
      <c r="AL21" s="41">
        <f t="shared" si="144"/>
        <v>31.418183999999997</v>
      </c>
      <c r="AM21" s="42">
        <v>1.6</v>
      </c>
      <c r="AN21" s="42"/>
      <c r="AO21" s="121">
        <f>AO20+AI21-AN21</f>
        <v>1119.2600000000002</v>
      </c>
      <c r="AP21" s="104"/>
      <c r="AQ21" s="43"/>
      <c r="AR21" s="44"/>
      <c r="AS21" s="45"/>
      <c r="AT21" s="45"/>
      <c r="AU21" s="45"/>
      <c r="AV21" s="45"/>
    </row>
    <row r="22" spans="1:48" x14ac:dyDescent="0.35">
      <c r="A22" s="149"/>
      <c r="B22" s="33">
        <v>3</v>
      </c>
      <c r="C22" s="11" t="s">
        <v>50</v>
      </c>
      <c r="D22" s="43">
        <v>18840</v>
      </c>
      <c r="E22" s="43">
        <v>2</v>
      </c>
      <c r="F22" s="43">
        <v>15322</v>
      </c>
      <c r="G22" s="37">
        <v>2.1</v>
      </c>
      <c r="H22" s="37">
        <v>8.6</v>
      </c>
      <c r="I22" s="43">
        <v>17184</v>
      </c>
      <c r="J22" s="37">
        <v>5.4</v>
      </c>
      <c r="K22" s="43">
        <v>14957</v>
      </c>
      <c r="L22" s="39">
        <v>6.4000000000000001E-2</v>
      </c>
      <c r="M22" s="37">
        <f>ROUND(K22*(1-L22),0)</f>
        <v>14000</v>
      </c>
      <c r="N22" s="28">
        <v>0.47299999999999998</v>
      </c>
      <c r="O22" s="25">
        <f t="shared" si="134"/>
        <v>6622</v>
      </c>
      <c r="P22" s="39">
        <v>0.437</v>
      </c>
      <c r="Q22" s="25">
        <f t="shared" si="135"/>
        <v>6118</v>
      </c>
      <c r="R22" s="39">
        <v>0.09</v>
      </c>
      <c r="S22" s="25">
        <f t="shared" si="136"/>
        <v>1260</v>
      </c>
      <c r="T22" s="28">
        <v>0.216</v>
      </c>
      <c r="U22" s="25">
        <f t="shared" si="137"/>
        <v>3024</v>
      </c>
      <c r="V22" s="39">
        <v>0.52600000000000002</v>
      </c>
      <c r="W22" s="25">
        <f t="shared" si="138"/>
        <v>7364</v>
      </c>
      <c r="X22" s="39">
        <v>0.4</v>
      </c>
      <c r="Y22" s="25">
        <f t="shared" si="139"/>
        <v>5600</v>
      </c>
      <c r="Z22" s="47">
        <v>2.3900000000000002E-3</v>
      </c>
      <c r="AA22" s="18">
        <f t="shared" si="140"/>
        <v>33.46</v>
      </c>
      <c r="AB22" s="27">
        <f>IF(M22&gt;0,(AD22+AL22)/M22,0)</f>
        <v>2.5769063000000004E-3</v>
      </c>
      <c r="AC22" s="47">
        <v>2.9E-4</v>
      </c>
      <c r="AD22" s="37">
        <f t="shared" si="141"/>
        <v>4.0599999999999996</v>
      </c>
      <c r="AE22" s="28">
        <v>0.219</v>
      </c>
      <c r="AF22" s="41">
        <f t="shared" si="142"/>
        <v>32.734149000000002</v>
      </c>
      <c r="AG22" s="28">
        <f t="shared" si="143"/>
        <v>0.87982615446334356</v>
      </c>
      <c r="AH22" s="29">
        <f t="shared" si="6"/>
        <v>0.88866509524620141</v>
      </c>
      <c r="AI22" s="43">
        <v>163</v>
      </c>
      <c r="AJ22" s="39">
        <v>8.3000000000000004E-2</v>
      </c>
      <c r="AK22" s="28">
        <v>0.2142</v>
      </c>
      <c r="AL22" s="41">
        <f t="shared" si="144"/>
        <v>32.016688200000004</v>
      </c>
      <c r="AM22" s="18">
        <v>1.58</v>
      </c>
      <c r="AN22" s="18"/>
      <c r="AO22" s="121">
        <f>AO21+AI22-AN22</f>
        <v>1282.2600000000002</v>
      </c>
      <c r="AP22" s="104"/>
      <c r="AQ22" s="43"/>
      <c r="AR22" s="48"/>
      <c r="AS22" s="41"/>
      <c r="AT22" s="41"/>
      <c r="AU22" s="41"/>
      <c r="AV22" s="41"/>
    </row>
    <row r="23" spans="1:48" s="22" customFormat="1" ht="13.3" thickBot="1" x14ac:dyDescent="0.4">
      <c r="A23" s="150"/>
      <c r="B23" s="49" t="s">
        <v>38</v>
      </c>
      <c r="C23" s="50"/>
      <c r="D23" s="51">
        <f t="shared" ref="D23" si="145">SUM(D20:D22)</f>
        <v>41075</v>
      </c>
      <c r="E23" s="51"/>
      <c r="F23" s="51">
        <f t="shared" ref="F23" si="146">SUM(F20:F22)</f>
        <v>42880</v>
      </c>
      <c r="G23" s="52"/>
      <c r="H23" s="52"/>
      <c r="I23" s="51">
        <f t="shared" ref="I23:K23" si="147">SUM(I20:I22)</f>
        <v>46186</v>
      </c>
      <c r="J23" s="52"/>
      <c r="K23" s="51">
        <f t="shared" si="147"/>
        <v>45596</v>
      </c>
      <c r="L23" s="21">
        <f t="shared" ref="L23" si="148">IF(K23&gt;0,(K20*L20+K21*L21+K22*L22)/K23,0)</f>
        <v>6.5682187033950346E-2</v>
      </c>
      <c r="M23" s="52">
        <f t="shared" ref="M23" si="149">M20+M21+M22</f>
        <v>42602</v>
      </c>
      <c r="N23" s="53">
        <f t="shared" ref="N23" si="150">IF(M23&gt;0,O23/M23,0)</f>
        <v>0.49925472982489083</v>
      </c>
      <c r="O23" s="54">
        <f t="shared" ref="O23" si="151">O20+O21+O22</f>
        <v>21269.25</v>
      </c>
      <c r="P23" s="21">
        <f t="shared" ref="P23" si="152">IF(M23&gt;0,Q23/M23,0)</f>
        <v>0.36519675132622881</v>
      </c>
      <c r="Q23" s="54">
        <f t="shared" ref="Q23" si="153">Q20+Q21+Q22</f>
        <v>15558.111999999999</v>
      </c>
      <c r="R23" s="21">
        <f t="shared" ref="R23" si="154">IF(M23&gt;0,S23/M23,0)</f>
        <v>0.13554851884888033</v>
      </c>
      <c r="S23" s="54">
        <f t="shared" ref="S23" si="155">S20+S21+S22</f>
        <v>5774.6379999999999</v>
      </c>
      <c r="T23" s="21">
        <f t="shared" ref="T23" si="156">IF(M23&gt;0,U23/M23,0)</f>
        <v>0.22407323599830994</v>
      </c>
      <c r="U23" s="54">
        <f t="shared" ref="U23" si="157">U20+U21+U22</f>
        <v>9545.9680000000008</v>
      </c>
      <c r="V23" s="21">
        <f t="shared" ref="V23" si="158">IF(M23&gt;0,W23/M23,0)</f>
        <v>0.51791840758649832</v>
      </c>
      <c r="W23" s="54">
        <f t="shared" ref="W23" si="159">W20+W21+W22</f>
        <v>22064.36</v>
      </c>
      <c r="X23" s="21">
        <f t="shared" ref="X23" si="160">IF(M23&gt;0,Y23/M23,0)</f>
        <v>0.39662222430871791</v>
      </c>
      <c r="Y23" s="54">
        <f t="shared" ref="Y23" si="161">Y20+Y21+Y22</f>
        <v>16896.900000000001</v>
      </c>
      <c r="Z23" s="55">
        <f t="shared" ref="Z23" si="162">IF(M23&gt;0,AA23/M23,0)</f>
        <v>2.4203164170696211E-3</v>
      </c>
      <c r="AA23" s="56">
        <f t="shared" ref="AA23" si="163">SUM(AA20:AA22)</f>
        <v>103.11032</v>
      </c>
      <c r="AB23" s="55">
        <f t="shared" ref="AB23" si="164">IF(M23&gt;0,(AB20*M20+AB21*M21+AB22*M22)/M23,0)</f>
        <v>2.6580007558330595E-3</v>
      </c>
      <c r="AC23" s="55">
        <f t="shared" ref="AC23" si="165">IF(K23&gt;0,(K20*AC20+K21*AC21+K22*AC22)/K23,0)</f>
        <v>2.832803316080358E-4</v>
      </c>
      <c r="AD23" s="52">
        <f t="shared" ref="AD23" si="166">SUM(AD20:AD22)</f>
        <v>12.068559999999998</v>
      </c>
      <c r="AE23" s="53">
        <f t="shared" ref="AE23" si="167">IF(K23&gt;0,(K20*AE20+K21*AE21+K22*AE22)/K23,0)</f>
        <v>0.21167374550399157</v>
      </c>
      <c r="AF23" s="58">
        <f t="shared" ref="AF23" si="168">SUM(AF20:AF22)</f>
        <v>100.201971</v>
      </c>
      <c r="AG23" s="53">
        <f t="shared" ref="AG23" si="169">IF(AND(AA23&gt;0),((AA20*AG20+AA21*AG21+AA22*AG22)/AA23),0)</f>
        <v>0.88413843976604412</v>
      </c>
      <c r="AH23" s="57">
        <f t="shared" si="6"/>
        <v>0.89461073522379675</v>
      </c>
      <c r="AI23" s="51">
        <f t="shared" ref="AI23" si="170">SUM(AI20:AI22)</f>
        <v>516</v>
      </c>
      <c r="AJ23" s="21">
        <f t="shared" ref="AJ23" si="171">IF(AI23&gt;0,(AJ20*AI20+AJ21*AI21+AJ22*AI22)/AI23,0)</f>
        <v>8.1994186046511625E-2</v>
      </c>
      <c r="AK23" s="53">
        <f t="shared" ref="AK23" si="172">IF(K23&gt;0,(AK20*K20+AK21*K21+AK22*K22)/K23,0)</f>
        <v>0.21346446179489428</v>
      </c>
      <c r="AL23" s="58">
        <f t="shared" ref="AL23" si="173">SUM(AL20:AL22)</f>
        <v>101.16758820000001</v>
      </c>
      <c r="AM23" s="56"/>
      <c r="AN23" s="56">
        <f t="shared" ref="AN23" si="174">SUM(AN20:AN22)</f>
        <v>1009.1</v>
      </c>
      <c r="AO23" s="105"/>
      <c r="AP23" s="106">
        <f>AO22</f>
        <v>1282.2600000000002</v>
      </c>
      <c r="AQ23" s="51">
        <f t="shared" ref="AQ23" si="175">SUM(AQ20:AQ22)</f>
        <v>0</v>
      </c>
      <c r="AR23" s="59"/>
      <c r="AS23" s="58"/>
      <c r="AT23" s="58"/>
      <c r="AU23" s="58"/>
      <c r="AV23" s="58"/>
    </row>
    <row r="24" spans="1:48" x14ac:dyDescent="0.35">
      <c r="A24" s="148">
        <v>6</v>
      </c>
      <c r="B24" s="23">
        <v>1</v>
      </c>
      <c r="C24" s="11" t="s">
        <v>51</v>
      </c>
      <c r="D24" s="12">
        <v>5369</v>
      </c>
      <c r="E24" s="12">
        <v>0</v>
      </c>
      <c r="F24" s="12">
        <v>12027</v>
      </c>
      <c r="G24" s="13">
        <v>2.2000000000000002</v>
      </c>
      <c r="H24" s="13">
        <v>8.4</v>
      </c>
      <c r="I24" s="12">
        <v>13029</v>
      </c>
      <c r="J24" s="13">
        <v>6.5</v>
      </c>
      <c r="K24" s="12">
        <v>15499</v>
      </c>
      <c r="L24" s="14">
        <v>6.7000000000000004E-2</v>
      </c>
      <c r="M24" s="24">
        <f>ROUND(K24*(1-L24),0)</f>
        <v>14461</v>
      </c>
      <c r="N24" s="15">
        <v>0.54900000000000004</v>
      </c>
      <c r="O24" s="25">
        <f t="shared" ref="O24:O26" si="176">M24*N24</f>
        <v>7939.0890000000009</v>
      </c>
      <c r="P24" s="14">
        <v>0.41</v>
      </c>
      <c r="Q24" s="25">
        <f t="shared" ref="Q24:Q26" si="177">M24*P24</f>
        <v>5929.0099999999993</v>
      </c>
      <c r="R24" s="16">
        <v>4.1000000000000002E-2</v>
      </c>
      <c r="S24" s="25">
        <f t="shared" ref="S24:S26" si="178">M24*R24</f>
        <v>592.90100000000007</v>
      </c>
      <c r="T24" s="26">
        <v>0.222</v>
      </c>
      <c r="U24" s="25">
        <f t="shared" ref="U24:U26" si="179">M24*T24</f>
        <v>3210.3420000000001</v>
      </c>
      <c r="V24" s="16">
        <v>0.51600000000000001</v>
      </c>
      <c r="W24" s="25">
        <f t="shared" ref="W24:W26" si="180">M24*V24</f>
        <v>7461.8760000000002</v>
      </c>
      <c r="X24" s="16">
        <v>0.4</v>
      </c>
      <c r="Y24" s="25">
        <f t="shared" ref="Y24:Y26" si="181">X24*M24</f>
        <v>5784.4000000000005</v>
      </c>
      <c r="Z24" s="17">
        <v>2.7499999999999998E-3</v>
      </c>
      <c r="AA24" s="18">
        <f t="shared" ref="AA24:AA26" si="182">M24*Z24</f>
        <v>39.767749999999999</v>
      </c>
      <c r="AB24" s="27">
        <f>IF(M24&gt;0,(AD24+AL24)/M24,0)</f>
        <v>2.6797305303920891E-3</v>
      </c>
      <c r="AC24" s="17">
        <v>2.7E-4</v>
      </c>
      <c r="AD24" s="24">
        <f t="shared" ref="AD24:AD26" si="183">AC24*M24</f>
        <v>3.9044699999999999</v>
      </c>
      <c r="AE24" s="117">
        <v>0.2218</v>
      </c>
      <c r="AF24" s="30">
        <f t="shared" ref="AF24:AF26" si="184">AI24*(1-AJ24)*AE24</f>
        <v>35.148202400000002</v>
      </c>
      <c r="AG24" s="28">
        <f t="shared" ref="AG24:AG26" si="185">IF(AND(AE24&gt;0,AC24&gt;0,Z24&gt;0),((Z24-AC24)*AE24)/((AE24-AC24)*Z24),0)</f>
        <v>0.90291731470804271</v>
      </c>
      <c r="AH24" s="60">
        <f t="shared" si="6"/>
        <v>0.90034907680867793</v>
      </c>
      <c r="AI24" s="12">
        <v>173</v>
      </c>
      <c r="AJ24" s="14">
        <v>8.4000000000000005E-2</v>
      </c>
      <c r="AK24" s="15">
        <v>0.21990000000000001</v>
      </c>
      <c r="AL24" s="30">
        <f t="shared" ref="AL24:AL26" si="186">AI24*(1-AJ24)*AK24</f>
        <v>34.847113200000003</v>
      </c>
      <c r="AM24" s="19">
        <v>1.6</v>
      </c>
      <c r="AN24" s="19">
        <v>502.24</v>
      </c>
      <c r="AO24" s="101">
        <f>AO22+AI24-AN24-AP24</f>
        <v>934.02000000000021</v>
      </c>
      <c r="AP24" s="102">
        <v>19</v>
      </c>
      <c r="AQ24" s="12"/>
      <c r="AR24" s="31"/>
      <c r="AS24" s="20"/>
      <c r="AT24" s="20"/>
      <c r="AU24" s="20"/>
      <c r="AV24" s="20"/>
    </row>
    <row r="25" spans="1:48" x14ac:dyDescent="0.35">
      <c r="A25" s="149"/>
      <c r="B25" s="33">
        <v>2</v>
      </c>
      <c r="C25" s="11" t="s">
        <v>52</v>
      </c>
      <c r="D25" s="34">
        <v>15766</v>
      </c>
      <c r="E25" s="34">
        <v>5</v>
      </c>
      <c r="F25" s="34">
        <v>15080</v>
      </c>
      <c r="G25" s="35">
        <v>1.3</v>
      </c>
      <c r="H25" s="35">
        <v>7.8</v>
      </c>
      <c r="I25" s="34">
        <v>16149</v>
      </c>
      <c r="J25" s="35">
        <v>6.3</v>
      </c>
      <c r="K25" s="34">
        <v>15949</v>
      </c>
      <c r="L25" s="36">
        <v>5.8999999999999997E-2</v>
      </c>
      <c r="M25" s="37">
        <f>ROUND(K25*(1-L25),0)</f>
        <v>15008</v>
      </c>
      <c r="N25" s="38">
        <v>0.59399999999999997</v>
      </c>
      <c r="O25" s="25">
        <f t="shared" si="176"/>
        <v>8914.7520000000004</v>
      </c>
      <c r="P25" s="36">
        <v>0.28399999999999997</v>
      </c>
      <c r="Q25" s="25">
        <f t="shared" si="177"/>
        <v>4262.2719999999999</v>
      </c>
      <c r="R25" s="39">
        <v>0.122</v>
      </c>
      <c r="S25" s="25">
        <f t="shared" si="178"/>
        <v>1830.9759999999999</v>
      </c>
      <c r="T25" s="28">
        <v>0.23100000000000001</v>
      </c>
      <c r="U25" s="25">
        <f t="shared" si="179"/>
        <v>3466.848</v>
      </c>
      <c r="V25" s="39">
        <v>0.5</v>
      </c>
      <c r="W25" s="25">
        <f t="shared" si="180"/>
        <v>7504</v>
      </c>
      <c r="X25" s="39">
        <v>0.41</v>
      </c>
      <c r="Y25" s="25">
        <f t="shared" si="181"/>
        <v>6153.28</v>
      </c>
      <c r="Z25" s="40">
        <v>2.8700000000000002E-3</v>
      </c>
      <c r="AA25" s="18">
        <f t="shared" si="182"/>
        <v>43.072960000000002</v>
      </c>
      <c r="AB25" s="27">
        <f>IF(M25&gt;0,(AD25+AL25)/M25,0)</f>
        <v>2.7999869269722815E-3</v>
      </c>
      <c r="AC25" s="40">
        <v>2.5999999999999998E-4</v>
      </c>
      <c r="AD25" s="37">
        <f t="shared" si="183"/>
        <v>3.9020799999999998</v>
      </c>
      <c r="AE25" s="28">
        <v>0.2142</v>
      </c>
      <c r="AF25" s="41">
        <f t="shared" si="184"/>
        <v>37.352838600000005</v>
      </c>
      <c r="AG25" s="28">
        <f t="shared" si="185"/>
        <v>0.91051286319164026</v>
      </c>
      <c r="AH25" s="29">
        <f t="shared" si="6"/>
        <v>0.90822265181920436</v>
      </c>
      <c r="AI25" s="34">
        <v>191</v>
      </c>
      <c r="AJ25" s="36">
        <v>8.6999999999999994E-2</v>
      </c>
      <c r="AK25" s="38">
        <v>0.21859999999999999</v>
      </c>
      <c r="AL25" s="41">
        <f t="shared" si="186"/>
        <v>38.120123800000002</v>
      </c>
      <c r="AM25" s="42">
        <v>1.7</v>
      </c>
      <c r="AN25" s="42"/>
      <c r="AO25" s="121">
        <f>AO24+AI25-AN25</f>
        <v>1125.0200000000002</v>
      </c>
      <c r="AP25" s="104"/>
      <c r="AQ25" s="43"/>
      <c r="AR25" s="44"/>
      <c r="AS25" s="45"/>
      <c r="AT25" s="45"/>
      <c r="AU25" s="45"/>
      <c r="AV25" s="45"/>
    </row>
    <row r="26" spans="1:48" x14ac:dyDescent="0.35">
      <c r="A26" s="149"/>
      <c r="B26" s="33">
        <v>3</v>
      </c>
      <c r="C26" s="11" t="s">
        <v>50</v>
      </c>
      <c r="D26" s="43">
        <v>14265</v>
      </c>
      <c r="E26" s="43">
        <v>5</v>
      </c>
      <c r="F26" s="43">
        <v>17160</v>
      </c>
      <c r="G26" s="37">
        <v>1.4</v>
      </c>
      <c r="H26" s="37">
        <v>7</v>
      </c>
      <c r="I26" s="43">
        <v>17363</v>
      </c>
      <c r="J26" s="37">
        <v>6</v>
      </c>
      <c r="K26" s="43">
        <v>16200</v>
      </c>
      <c r="L26" s="39">
        <v>6.6000000000000003E-2</v>
      </c>
      <c r="M26" s="37">
        <f>ROUND(K26*(1-L26),0)</f>
        <v>15131</v>
      </c>
      <c r="N26" s="28">
        <v>0.56799999999999995</v>
      </c>
      <c r="O26" s="25">
        <f t="shared" si="176"/>
        <v>8594.4079999999994</v>
      </c>
      <c r="P26" s="39">
        <v>0.29799999999999999</v>
      </c>
      <c r="Q26" s="25">
        <f t="shared" si="177"/>
        <v>4509.0379999999996</v>
      </c>
      <c r="R26" s="39">
        <v>0.13400000000000001</v>
      </c>
      <c r="S26" s="25">
        <f t="shared" si="178"/>
        <v>2027.5540000000001</v>
      </c>
      <c r="T26" s="28">
        <v>0.23499999999999999</v>
      </c>
      <c r="U26" s="25">
        <f t="shared" si="179"/>
        <v>3555.7849999999999</v>
      </c>
      <c r="V26" s="39">
        <v>0.51300000000000001</v>
      </c>
      <c r="W26" s="25">
        <f t="shared" si="180"/>
        <v>7762.2030000000004</v>
      </c>
      <c r="X26" s="39">
        <v>0.41</v>
      </c>
      <c r="Y26" s="25">
        <f t="shared" si="181"/>
        <v>6203.71</v>
      </c>
      <c r="Z26" s="47">
        <v>2.9299999999999999E-3</v>
      </c>
      <c r="AA26" s="18">
        <f t="shared" si="182"/>
        <v>44.333829999999999</v>
      </c>
      <c r="AB26" s="27">
        <f>IF(M26&gt;0,(AD26+AL26)/M26,0)</f>
        <v>2.6589400436190604E-3</v>
      </c>
      <c r="AC26" s="47">
        <v>3.1E-4</v>
      </c>
      <c r="AD26" s="37">
        <f t="shared" si="183"/>
        <v>4.6906100000000004</v>
      </c>
      <c r="AE26" s="28">
        <v>0.2165</v>
      </c>
      <c r="AF26" s="41">
        <f t="shared" si="184"/>
        <v>35.184280999999999</v>
      </c>
      <c r="AG26" s="28">
        <f t="shared" si="185"/>
        <v>0.89548016400060182</v>
      </c>
      <c r="AH26" s="29">
        <f t="shared" si="6"/>
        <v>0.88466617369802059</v>
      </c>
      <c r="AI26" s="43">
        <v>178</v>
      </c>
      <c r="AJ26" s="39">
        <v>8.6999999999999994E-2</v>
      </c>
      <c r="AK26" s="28">
        <v>0.21870000000000001</v>
      </c>
      <c r="AL26" s="41">
        <f t="shared" si="186"/>
        <v>35.541811800000005</v>
      </c>
      <c r="AM26" s="18">
        <v>1.59</v>
      </c>
      <c r="AN26" s="18"/>
      <c r="AO26" s="121">
        <f>AO25+AI26-AN26</f>
        <v>1303.0200000000002</v>
      </c>
      <c r="AP26" s="104"/>
      <c r="AQ26" s="43"/>
      <c r="AR26" s="48"/>
      <c r="AS26" s="41"/>
      <c r="AT26" s="41"/>
      <c r="AU26" s="41"/>
      <c r="AV26" s="41"/>
    </row>
    <row r="27" spans="1:48" s="22" customFormat="1" ht="13.3" thickBot="1" x14ac:dyDescent="0.4">
      <c r="A27" s="150"/>
      <c r="B27" s="49" t="s">
        <v>38</v>
      </c>
      <c r="C27" s="50"/>
      <c r="D27" s="51">
        <f t="shared" ref="D27" si="187">SUM(D24:D26)</f>
        <v>35400</v>
      </c>
      <c r="E27" s="51"/>
      <c r="F27" s="51">
        <f t="shared" ref="F27" si="188">SUM(F24:F26)</f>
        <v>44267</v>
      </c>
      <c r="G27" s="52"/>
      <c r="H27" s="52"/>
      <c r="I27" s="51">
        <f t="shared" ref="I27:K27" si="189">SUM(I24:I26)</f>
        <v>46541</v>
      </c>
      <c r="J27" s="52"/>
      <c r="K27" s="51">
        <f t="shared" si="189"/>
        <v>47648</v>
      </c>
      <c r="L27" s="21">
        <f t="shared" ref="L27" si="190">IF(K27&gt;0,(K24*L24+K25*L25+K26*L26)/K27,0)</f>
        <v>6.3982202820685022E-2</v>
      </c>
      <c r="M27" s="52">
        <f t="shared" ref="M27" si="191">M24+M25+M26</f>
        <v>44600</v>
      </c>
      <c r="N27" s="53">
        <f t="shared" ref="N27" si="192">IF(M27&gt;0,O27/M27,0)</f>
        <v>0.57058854260089686</v>
      </c>
      <c r="O27" s="54">
        <f t="shared" ref="O27" si="193">O24+O25+O26</f>
        <v>25448.249</v>
      </c>
      <c r="P27" s="21">
        <f t="shared" ref="P27" si="194">IF(M27&gt;0,Q27/M27,0)</f>
        <v>0.32960358744394619</v>
      </c>
      <c r="Q27" s="54">
        <f t="shared" ref="Q27" si="195">Q24+Q25+Q26</f>
        <v>14700.32</v>
      </c>
      <c r="R27" s="21">
        <f t="shared" ref="R27" si="196">IF(M27&gt;0,S27/M27,0)</f>
        <v>9.9807869955156961E-2</v>
      </c>
      <c r="S27" s="54">
        <f t="shared" ref="S27" si="197">S24+S25+S26</f>
        <v>4451.4310000000005</v>
      </c>
      <c r="T27" s="21">
        <f t="shared" ref="T27" si="198">IF(M27&gt;0,U27/M27,0)</f>
        <v>0.22943890134529149</v>
      </c>
      <c r="U27" s="54">
        <f t="shared" ref="U27" si="199">U24+U25+U26</f>
        <v>10232.975</v>
      </c>
      <c r="V27" s="21">
        <f t="shared" ref="V27" si="200">IF(M27&gt;0,W27/M27,0)</f>
        <v>0.50959818385650224</v>
      </c>
      <c r="W27" s="54">
        <f t="shared" ref="W27" si="201">W24+W25+W26</f>
        <v>22728.079000000002</v>
      </c>
      <c r="X27" s="21">
        <f t="shared" ref="X27" si="202">IF(M27&gt;0,Y27/M27,0)</f>
        <v>0.40675762331838566</v>
      </c>
      <c r="Y27" s="54">
        <f t="shared" ref="Y27" si="203">Y24+Y25+Y26</f>
        <v>18141.39</v>
      </c>
      <c r="Z27" s="55">
        <f t="shared" ref="Z27" si="204">IF(M27&gt;0,AA27/M27,0)</f>
        <v>2.851447085201794E-3</v>
      </c>
      <c r="AA27" s="56">
        <f t="shared" ref="AA27" si="205">SUM(AA24:AA26)</f>
        <v>127.17454000000001</v>
      </c>
      <c r="AB27" s="55">
        <f t="shared" ref="AB27" si="206">IF(M27&gt;0,(AB24*M24+AB25*M25+AB26*M26)/M27,0)</f>
        <v>2.7131436950672645E-3</v>
      </c>
      <c r="AC27" s="55">
        <f t="shared" ref="AC27" si="207">IF(K27&gt;0,(K24*AC24+K25*AC25+K26*AC26)/K27,0)</f>
        <v>2.8025247649429144E-4</v>
      </c>
      <c r="AD27" s="52">
        <f t="shared" ref="AD27" si="208">SUM(AD24:AD26)</f>
        <v>12.497160000000001</v>
      </c>
      <c r="AE27" s="53">
        <f t="shared" ref="AE27" si="209">IF(K27&gt;0,(K24*AE24+K25*AE25+K26*AE26)/K27,0)</f>
        <v>0.21745412189388855</v>
      </c>
      <c r="AF27" s="58">
        <f t="shared" ref="AF27" si="210">SUM(AF24:AF26)</f>
        <v>107.68532200000001</v>
      </c>
      <c r="AG27" s="53">
        <f t="shared" ref="AG27" si="211">IF(AND(AA27&gt;0),((AA24*AG24+AA25*AG25+AA26*AG26)/AA27),0)</f>
        <v>0.90289722720360965</v>
      </c>
      <c r="AH27" s="57">
        <f t="shared" si="6"/>
        <v>0.89785430554393686</v>
      </c>
      <c r="AI27" s="51">
        <f t="shared" ref="AI27" si="212">SUM(AI24:AI26)</f>
        <v>542</v>
      </c>
      <c r="AJ27" s="21">
        <f t="shared" ref="AJ27" si="213">IF(AI27&gt;0,(AJ24*AI24+AJ25*AI25+AJ26*AI26)/AI27,0)</f>
        <v>8.6042435424354247E-2</v>
      </c>
      <c r="AK27" s="53">
        <f t="shared" ref="AK27" si="214">IF(K27&gt;0,(AK24*K24+AK25*K25+AK26*K26)/K27,0)</f>
        <v>0.21905686492612494</v>
      </c>
      <c r="AL27" s="58">
        <f t="shared" ref="AL27" si="215">SUM(AL24:AL26)</f>
        <v>108.50904880000002</v>
      </c>
      <c r="AM27" s="56"/>
      <c r="AN27" s="56">
        <f t="shared" ref="AN27" si="216">SUM(AN24:AN26)</f>
        <v>502.24</v>
      </c>
      <c r="AO27" s="105"/>
      <c r="AP27" s="106">
        <f>AO26</f>
        <v>1303.0200000000002</v>
      </c>
      <c r="AQ27" s="51">
        <f t="shared" ref="AQ27" si="217">SUM(AQ24:AQ26)</f>
        <v>0</v>
      </c>
      <c r="AR27" s="59"/>
      <c r="AS27" s="58"/>
      <c r="AT27" s="58"/>
      <c r="AU27" s="58"/>
      <c r="AV27" s="58"/>
    </row>
    <row r="28" spans="1:48" x14ac:dyDescent="0.35">
      <c r="A28" s="148">
        <v>7</v>
      </c>
      <c r="B28" s="23">
        <v>1</v>
      </c>
      <c r="C28" s="46" t="s">
        <v>53</v>
      </c>
      <c r="D28" s="12">
        <v>6800</v>
      </c>
      <c r="E28" s="12">
        <v>9</v>
      </c>
      <c r="F28" s="12">
        <v>15118</v>
      </c>
      <c r="G28" s="13">
        <v>1.1000000000000001</v>
      </c>
      <c r="H28" s="13">
        <v>5.4</v>
      </c>
      <c r="I28" s="12">
        <v>16488</v>
      </c>
      <c r="J28" s="13">
        <v>5.7</v>
      </c>
      <c r="K28" s="12">
        <v>15936</v>
      </c>
      <c r="L28" s="14">
        <v>6.6000000000000003E-2</v>
      </c>
      <c r="M28" s="24">
        <f>ROUND(K28*(1-L28),0)</f>
        <v>14884</v>
      </c>
      <c r="N28" s="15">
        <v>0.54200000000000004</v>
      </c>
      <c r="O28" s="25">
        <f t="shared" ref="O28:O30" si="218">M28*N28</f>
        <v>8067.1280000000006</v>
      </c>
      <c r="P28" s="14">
        <v>0.42299999999999999</v>
      </c>
      <c r="Q28" s="25">
        <f t="shared" ref="Q28:Q30" si="219">M28*P28</f>
        <v>6295.9319999999998</v>
      </c>
      <c r="R28" s="16">
        <v>3.5000000000000003E-2</v>
      </c>
      <c r="S28" s="25">
        <f t="shared" ref="S28:S30" si="220">M28*R28</f>
        <v>520.94000000000005</v>
      </c>
      <c r="T28" s="26">
        <v>0.23100000000000001</v>
      </c>
      <c r="U28" s="25">
        <f t="shared" ref="U28:U30" si="221">M28*T28</f>
        <v>3438.2040000000002</v>
      </c>
      <c r="V28" s="16">
        <v>0.503</v>
      </c>
      <c r="W28" s="25">
        <f t="shared" ref="W28:W30" si="222">M28*V28</f>
        <v>7486.652</v>
      </c>
      <c r="X28" s="16">
        <v>0.4</v>
      </c>
      <c r="Y28" s="25">
        <f t="shared" ref="Y28:Y30" si="223">X28*M28</f>
        <v>5953.6</v>
      </c>
      <c r="Z28" s="17">
        <v>2.7599999999999999E-3</v>
      </c>
      <c r="AA28" s="18">
        <f t="shared" ref="AA28:AA30" si="224">M28*Z28</f>
        <v>41.079839999999997</v>
      </c>
      <c r="AB28" s="27">
        <f>IF(M28&gt;0,(AD28+AL28)/M28,0)</f>
        <v>2.670475409836066E-3</v>
      </c>
      <c r="AC28" s="17">
        <v>3.2000000000000003E-4</v>
      </c>
      <c r="AD28" s="24">
        <f t="shared" ref="AD28:AD30" si="225">AC28*M28</f>
        <v>4.76288</v>
      </c>
      <c r="AE28" s="117">
        <v>0.21709999999999999</v>
      </c>
      <c r="AF28" s="30">
        <f t="shared" ref="AF28:AF30" si="226">AI28*(1-AJ28)*AE28</f>
        <v>35.359076999999999</v>
      </c>
      <c r="AG28" s="28">
        <f t="shared" ref="AG28:AG30" si="227">IF(AND(AE28&gt;0,AC28&gt;0,Z28&gt;0),((Z28-AC28)*AE28)/((AE28-AC28)*Z28),0)</f>
        <v>0.88536297401626707</v>
      </c>
      <c r="AH28" s="60">
        <f t="shared" si="6"/>
        <v>0.88148434727688363</v>
      </c>
      <c r="AI28" s="12">
        <v>178</v>
      </c>
      <c r="AJ28" s="14">
        <v>8.5000000000000006E-2</v>
      </c>
      <c r="AK28" s="15">
        <v>0.21479999999999999</v>
      </c>
      <c r="AL28" s="30">
        <f t="shared" ref="AL28:AL30" si="228">AI28*(1-AJ28)*AK28</f>
        <v>34.984476000000001</v>
      </c>
      <c r="AM28" s="19">
        <v>1.65</v>
      </c>
      <c r="AN28" s="19"/>
      <c r="AO28" s="101">
        <f>AO26+AI28-AN28</f>
        <v>1481.0200000000002</v>
      </c>
      <c r="AP28" s="102"/>
      <c r="AQ28" s="12"/>
      <c r="AR28" s="31"/>
      <c r="AS28" s="20"/>
      <c r="AT28" s="20"/>
      <c r="AU28" s="20"/>
      <c r="AV28" s="20"/>
    </row>
    <row r="29" spans="1:48" x14ac:dyDescent="0.35">
      <c r="A29" s="149"/>
      <c r="B29" s="33">
        <v>2</v>
      </c>
      <c r="C29" s="11" t="s">
        <v>51</v>
      </c>
      <c r="D29" s="34">
        <v>16305</v>
      </c>
      <c r="E29" s="34">
        <v>13</v>
      </c>
      <c r="F29" s="34">
        <v>15361</v>
      </c>
      <c r="G29" s="35">
        <v>1.3</v>
      </c>
      <c r="H29" s="35">
        <v>6.4</v>
      </c>
      <c r="I29" s="34">
        <v>16366</v>
      </c>
      <c r="J29" s="35">
        <v>5.7</v>
      </c>
      <c r="K29" s="34">
        <v>15766</v>
      </c>
      <c r="L29" s="36">
        <v>6.9000000000000006E-2</v>
      </c>
      <c r="M29" s="37">
        <f>ROUND(K29*(1-L29),0)</f>
        <v>14678</v>
      </c>
      <c r="N29" s="38">
        <v>0.66600000000000004</v>
      </c>
      <c r="O29" s="25">
        <f t="shared" si="218"/>
        <v>9775.5480000000007</v>
      </c>
      <c r="P29" s="36">
        <v>0.28899999999999998</v>
      </c>
      <c r="Q29" s="25">
        <f t="shared" si="219"/>
        <v>4241.942</v>
      </c>
      <c r="R29" s="39">
        <v>4.4999999999999998E-2</v>
      </c>
      <c r="S29" s="25">
        <f t="shared" si="220"/>
        <v>660.51</v>
      </c>
      <c r="T29" s="28">
        <v>0.23499999999999999</v>
      </c>
      <c r="U29" s="25">
        <f t="shared" si="221"/>
        <v>3449.33</v>
      </c>
      <c r="V29" s="39">
        <v>0.498</v>
      </c>
      <c r="W29" s="25">
        <f t="shared" si="222"/>
        <v>7309.6440000000002</v>
      </c>
      <c r="X29" s="39">
        <v>0.4</v>
      </c>
      <c r="Y29" s="25">
        <f t="shared" si="223"/>
        <v>5871.2000000000007</v>
      </c>
      <c r="Z29" s="40">
        <v>2.5200000000000001E-3</v>
      </c>
      <c r="AA29" s="18">
        <f t="shared" si="224"/>
        <v>36.98856</v>
      </c>
      <c r="AB29" s="27">
        <f>IF(M29&gt;0,(AD29+AL29)/M29,0)</f>
        <v>2.8283694645047006E-3</v>
      </c>
      <c r="AC29" s="40">
        <v>2.9999999999999997E-4</v>
      </c>
      <c r="AD29" s="37">
        <f t="shared" si="225"/>
        <v>4.4033999999999995</v>
      </c>
      <c r="AE29" s="28">
        <v>0.21609999999999999</v>
      </c>
      <c r="AF29" s="41">
        <f t="shared" si="226"/>
        <v>36.420413499999995</v>
      </c>
      <c r="AG29" s="28">
        <f t="shared" si="227"/>
        <v>0.88217705988790329</v>
      </c>
      <c r="AH29" s="29">
        <f t="shared" si="6"/>
        <v>0.89515137279789769</v>
      </c>
      <c r="AI29" s="34">
        <v>185</v>
      </c>
      <c r="AJ29" s="36">
        <v>8.8999999999999996E-2</v>
      </c>
      <c r="AK29" s="38">
        <v>0.22020000000000001</v>
      </c>
      <c r="AL29" s="41">
        <f t="shared" si="228"/>
        <v>37.111407</v>
      </c>
      <c r="AM29" s="42">
        <v>1.6</v>
      </c>
      <c r="AN29" s="42"/>
      <c r="AO29" s="121">
        <f>AO28+AI29-AN29</f>
        <v>1666.0200000000002</v>
      </c>
      <c r="AP29" s="104"/>
      <c r="AQ29" s="43"/>
      <c r="AR29" s="44"/>
      <c r="AS29" s="45"/>
      <c r="AT29" s="45"/>
      <c r="AU29" s="45"/>
      <c r="AV29" s="45"/>
    </row>
    <row r="30" spans="1:48" x14ac:dyDescent="0.35">
      <c r="A30" s="149"/>
      <c r="B30" s="33">
        <v>3</v>
      </c>
      <c r="C30" s="11" t="s">
        <v>50</v>
      </c>
      <c r="D30" s="43">
        <v>19895</v>
      </c>
      <c r="E30" s="43">
        <v>6</v>
      </c>
      <c r="F30" s="43">
        <v>16498</v>
      </c>
      <c r="G30" s="37">
        <v>1.5</v>
      </c>
      <c r="H30" s="37">
        <v>4.7</v>
      </c>
      <c r="I30" s="43">
        <v>17263</v>
      </c>
      <c r="J30" s="37">
        <v>5.2</v>
      </c>
      <c r="K30" s="43">
        <v>15767</v>
      </c>
      <c r="L30" s="39">
        <v>7.0999999999999994E-2</v>
      </c>
      <c r="M30" s="37">
        <f>ROUND(K30*(1-L30),0)</f>
        <v>14648</v>
      </c>
      <c r="N30" s="28">
        <v>0.46100000000000002</v>
      </c>
      <c r="O30" s="25">
        <f t="shared" si="218"/>
        <v>6752.7280000000001</v>
      </c>
      <c r="P30" s="39">
        <v>0.44</v>
      </c>
      <c r="Q30" s="25">
        <f t="shared" si="219"/>
        <v>6445.12</v>
      </c>
      <c r="R30" s="39">
        <v>9.9000000000000005E-2</v>
      </c>
      <c r="S30" s="25">
        <f t="shared" si="220"/>
        <v>1450.152</v>
      </c>
      <c r="T30" s="28">
        <v>0.214</v>
      </c>
      <c r="U30" s="25">
        <f t="shared" si="221"/>
        <v>3134.672</v>
      </c>
      <c r="V30" s="39">
        <v>0.52100000000000002</v>
      </c>
      <c r="W30" s="25">
        <f t="shared" si="222"/>
        <v>7631.6080000000002</v>
      </c>
      <c r="X30" s="39">
        <v>0.41</v>
      </c>
      <c r="Y30" s="25">
        <f t="shared" si="223"/>
        <v>6005.6799999999994</v>
      </c>
      <c r="Z30" s="47">
        <v>2.8400000000000001E-3</v>
      </c>
      <c r="AA30" s="18">
        <f t="shared" si="224"/>
        <v>41.600320000000004</v>
      </c>
      <c r="AB30" s="27">
        <f>IF(M30&gt;0,(AD30+AL30)/M30,0)</f>
        <v>2.5738476242490442E-3</v>
      </c>
      <c r="AC30" s="47">
        <v>3.6000000000000002E-4</v>
      </c>
      <c r="AD30" s="37">
        <f t="shared" si="225"/>
        <v>5.2732800000000006</v>
      </c>
      <c r="AE30" s="28">
        <v>0.2145</v>
      </c>
      <c r="AF30" s="41">
        <f t="shared" si="226"/>
        <v>32.27796</v>
      </c>
      <c r="AG30" s="28">
        <f t="shared" si="227"/>
        <v>0.87470747714079367</v>
      </c>
      <c r="AH30" s="29">
        <f t="shared" si="6"/>
        <v>0.86157086331650068</v>
      </c>
      <c r="AI30" s="43">
        <v>165</v>
      </c>
      <c r="AJ30" s="39">
        <v>8.7999999999999995E-2</v>
      </c>
      <c r="AK30" s="28">
        <v>0.2155</v>
      </c>
      <c r="AL30" s="41">
        <f t="shared" si="228"/>
        <v>32.428440000000002</v>
      </c>
      <c r="AM30" s="18">
        <v>1.58</v>
      </c>
      <c r="AN30" s="18"/>
      <c r="AO30" s="121">
        <f>AO29+AI30-AN30</f>
        <v>1831.0200000000002</v>
      </c>
      <c r="AP30" s="104"/>
      <c r="AQ30" s="43"/>
      <c r="AR30" s="48"/>
      <c r="AS30" s="41"/>
      <c r="AT30" s="41"/>
      <c r="AU30" s="41"/>
      <c r="AV30" s="41"/>
    </row>
    <row r="31" spans="1:48" s="22" customFormat="1" ht="13.3" thickBot="1" x14ac:dyDescent="0.4">
      <c r="A31" s="150"/>
      <c r="B31" s="49" t="s">
        <v>38</v>
      </c>
      <c r="C31" s="50"/>
      <c r="D31" s="51">
        <f t="shared" ref="D31" si="229">SUM(D28:D30)</f>
        <v>43000</v>
      </c>
      <c r="E31" s="51"/>
      <c r="F31" s="51">
        <f t="shared" ref="F31" si="230">SUM(F28:F30)</f>
        <v>46977</v>
      </c>
      <c r="G31" s="52"/>
      <c r="H31" s="52"/>
      <c r="I31" s="51">
        <f t="shared" ref="I31:K31" si="231">SUM(I28:I30)</f>
        <v>50117</v>
      </c>
      <c r="J31" s="52"/>
      <c r="K31" s="51">
        <f t="shared" si="231"/>
        <v>47469</v>
      </c>
      <c r="L31" s="21">
        <f t="shared" ref="L31" si="232">IF(K31&gt;0,(K28*L28+K29*L29+K30*L30)/K31,0)</f>
        <v>6.8657165729212752E-2</v>
      </c>
      <c r="M31" s="52">
        <f t="shared" ref="M31" si="233">M28+M29+M30</f>
        <v>44210</v>
      </c>
      <c r="N31" s="53">
        <f t="shared" ref="N31" si="234">IF(M31&gt;0,O31/M31,0)</f>
        <v>0.55633123727663425</v>
      </c>
      <c r="O31" s="54">
        <f t="shared" ref="O31" si="235">O28+O29+O30</f>
        <v>24595.403999999999</v>
      </c>
      <c r="P31" s="21">
        <f t="shared" ref="P31" si="236">IF(M31&gt;0,Q31/M31,0)</f>
        <v>0.38414372313956113</v>
      </c>
      <c r="Q31" s="54">
        <f t="shared" ref="Q31" si="237">Q28+Q29+Q30</f>
        <v>16982.993999999999</v>
      </c>
      <c r="R31" s="21">
        <f t="shared" ref="R31" si="238">IF(M31&gt;0,S31/M31,0)</f>
        <v>5.9525039583804569E-2</v>
      </c>
      <c r="S31" s="54">
        <f t="shared" ref="S31" si="239">S28+S29+S30</f>
        <v>2631.6019999999999</v>
      </c>
      <c r="T31" s="21">
        <f t="shared" ref="T31" si="240">IF(M31&gt;0,U31/M31,0)</f>
        <v>0.22669545351730377</v>
      </c>
      <c r="U31" s="54">
        <f t="shared" ref="U31" si="241">U28+U29+U30</f>
        <v>10022.206</v>
      </c>
      <c r="V31" s="21">
        <f t="shared" ref="V31" si="242">IF(M31&gt;0,W31/M31,0)</f>
        <v>0.50730386790318938</v>
      </c>
      <c r="W31" s="54">
        <f t="shared" ref="W31" si="243">W28+W29+W30</f>
        <v>22427.904000000002</v>
      </c>
      <c r="X31" s="21">
        <f t="shared" ref="X31" si="244">IF(M31&gt;0,Y31/M31,0)</f>
        <v>0.4033132775390183</v>
      </c>
      <c r="Y31" s="54">
        <f t="shared" ref="Y31" si="245">Y28+Y29+Y30</f>
        <v>17830.48</v>
      </c>
      <c r="Z31" s="55">
        <f t="shared" ref="Z31" si="246">IF(M31&gt;0,AA31/M31,0)</f>
        <v>2.7068247002940511E-3</v>
      </c>
      <c r="AA31" s="56">
        <f t="shared" ref="AA31" si="247">SUM(AA28:AA30)</f>
        <v>119.66872000000001</v>
      </c>
      <c r="AB31" s="55">
        <f t="shared" ref="AB31" si="248">IF(M31&gt;0,(AB28*M28+AB29*M29+AB30*M30)/M31,0)</f>
        <v>2.6908817688305817E-3</v>
      </c>
      <c r="AC31" s="55">
        <f t="shared" ref="AC31" si="249">IF(K31&gt;0,(K28*AC28+K29*AC29+K30*AC30)/K31,0)</f>
        <v>3.266434936484864E-4</v>
      </c>
      <c r="AD31" s="52">
        <f t="shared" ref="AD31" si="250">SUM(AD28:AD30)</f>
        <v>14.43956</v>
      </c>
      <c r="AE31" s="53">
        <f t="shared" ref="AE31" si="251">IF(K31&gt;0,(K28*AE28+K29*AE29+K30*AE30)/K31,0)</f>
        <v>0.21590426804862117</v>
      </c>
      <c r="AF31" s="58">
        <f t="shared" ref="AF31" si="252">SUM(AF28:AF30)</f>
        <v>104.05745049999999</v>
      </c>
      <c r="AG31" s="53">
        <f t="shared" ref="AG31" si="253">IF(AND(AA31&gt;0),((AA28*AG28+AA29*AG29+AA30*AG30)/AA31),0)</f>
        <v>0.88067407573382095</v>
      </c>
      <c r="AH31" s="57">
        <f t="shared" si="6"/>
        <v>0.87993658721857904</v>
      </c>
      <c r="AI31" s="51">
        <f t="shared" ref="AI31" si="254">SUM(AI28:AI30)</f>
        <v>528</v>
      </c>
      <c r="AJ31" s="21">
        <f t="shared" ref="AJ31" si="255">IF(AI31&gt;0,(AJ28*AI28+AJ29*AI29+AJ30*AI30)/AI31,0)</f>
        <v>8.733901515151514E-2</v>
      </c>
      <c r="AK31" s="53">
        <f t="shared" ref="AK31" si="256">IF(K31&gt;0,(AK28*K28+AK29*K29+AK30*K30)/K31,0)</f>
        <v>0.2168260232994165</v>
      </c>
      <c r="AL31" s="58">
        <f t="shared" ref="AL31" si="257">SUM(AL28:AL30)</f>
        <v>104.52432300000001</v>
      </c>
      <c r="AM31" s="56"/>
      <c r="AN31" s="56">
        <f t="shared" ref="AN31" si="258">SUM(AN28:AN30)</f>
        <v>0</v>
      </c>
      <c r="AO31" s="105"/>
      <c r="AP31" s="106">
        <f>AO30</f>
        <v>1831.0200000000002</v>
      </c>
      <c r="AQ31" s="51">
        <f t="shared" ref="AQ31" si="259">SUM(AQ28:AQ30)</f>
        <v>0</v>
      </c>
      <c r="AR31" s="59"/>
      <c r="AS31" s="58"/>
      <c r="AT31" s="58"/>
      <c r="AU31" s="58"/>
      <c r="AV31" s="58"/>
    </row>
    <row r="32" spans="1:48" x14ac:dyDescent="0.35">
      <c r="A32" s="148">
        <v>8</v>
      </c>
      <c r="B32" s="23">
        <v>1</v>
      </c>
      <c r="C32" s="11" t="s">
        <v>51</v>
      </c>
      <c r="D32" s="12">
        <v>16700</v>
      </c>
      <c r="E32" s="12">
        <v>4</v>
      </c>
      <c r="F32" s="12">
        <v>16599</v>
      </c>
      <c r="G32" s="13">
        <v>2.4</v>
      </c>
      <c r="H32" s="13">
        <v>6.7</v>
      </c>
      <c r="I32" s="12">
        <v>17577</v>
      </c>
      <c r="J32" s="13">
        <v>5.3</v>
      </c>
      <c r="K32" s="12">
        <v>15757</v>
      </c>
      <c r="L32" s="14">
        <v>7.0000000000000007E-2</v>
      </c>
      <c r="M32" s="24">
        <f>ROUND(K32*(1-L32),0)</f>
        <v>14654</v>
      </c>
      <c r="N32" s="15">
        <v>0.44400000000000001</v>
      </c>
      <c r="O32" s="25">
        <f t="shared" ref="O32:O34" si="260">M32*N32</f>
        <v>6506.3760000000002</v>
      </c>
      <c r="P32" s="14">
        <v>0.52300000000000002</v>
      </c>
      <c r="Q32" s="25">
        <f t="shared" ref="Q32:Q34" si="261">M32*P32</f>
        <v>7664.0420000000004</v>
      </c>
      <c r="R32" s="16">
        <v>3.3000000000000002E-2</v>
      </c>
      <c r="S32" s="25">
        <f t="shared" ref="S32:S34" si="262">M32*R32</f>
        <v>483.58200000000005</v>
      </c>
      <c r="T32" s="26">
        <v>0.22500000000000001</v>
      </c>
      <c r="U32" s="25">
        <f t="shared" ref="U32:U34" si="263">M32*T32</f>
        <v>3297.15</v>
      </c>
      <c r="V32" s="16">
        <v>0.51300000000000001</v>
      </c>
      <c r="W32" s="25">
        <f t="shared" ref="W32:W34" si="264">M32*V32</f>
        <v>7517.5020000000004</v>
      </c>
      <c r="X32" s="16">
        <v>0.4</v>
      </c>
      <c r="Y32" s="25">
        <f t="shared" ref="Y32:Y34" si="265">X32*M32</f>
        <v>5861.6</v>
      </c>
      <c r="Z32" s="17">
        <v>2.7899999999999999E-3</v>
      </c>
      <c r="AA32" s="18">
        <f t="shared" ref="AA32:AA34" si="266">M32*Z32</f>
        <v>40.884659999999997</v>
      </c>
      <c r="AB32" s="27">
        <f>IF(M32&gt;0,(AD32+AL32)/M32,0)</f>
        <v>2.9406326190801147E-3</v>
      </c>
      <c r="AC32" s="17">
        <v>3.2000000000000003E-4</v>
      </c>
      <c r="AD32" s="24">
        <f t="shared" ref="AD32:AD34" si="267">AC32*M32</f>
        <v>4.6892800000000001</v>
      </c>
      <c r="AE32" s="117">
        <v>0.2079</v>
      </c>
      <c r="AF32" s="30">
        <f t="shared" ref="AF32:AF34" si="268">AI32*(1-AJ32)*AE32</f>
        <v>37.325534400000002</v>
      </c>
      <c r="AG32" s="28">
        <f t="shared" ref="AG32:AG34" si="269">IF(AND(AE32&gt;0,AC32&gt;0,Z32&gt;0),((Z32-AC32)*AE32)/((AE32-AC32)*Z32),0)</f>
        <v>0.8866694224379873</v>
      </c>
      <c r="AH32" s="60">
        <f t="shared" si="6"/>
        <v>0.89251510408645307</v>
      </c>
      <c r="AI32" s="12">
        <v>196</v>
      </c>
      <c r="AJ32" s="14">
        <v>8.4000000000000005E-2</v>
      </c>
      <c r="AK32" s="15">
        <v>0.21390000000000001</v>
      </c>
      <c r="AL32" s="30">
        <f t="shared" ref="AL32:AL34" si="270">AI32*(1-AJ32)*AK32</f>
        <v>38.402750400000002</v>
      </c>
      <c r="AM32" s="19">
        <v>1.6</v>
      </c>
      <c r="AN32" s="19"/>
      <c r="AO32" s="101">
        <f>AO30+AI32-AN32</f>
        <v>2027.0200000000002</v>
      </c>
      <c r="AP32" s="102"/>
      <c r="AQ32" s="12"/>
      <c r="AR32" s="31"/>
      <c r="AS32" s="20"/>
      <c r="AT32" s="20"/>
      <c r="AU32" s="20"/>
      <c r="AV32" s="20"/>
    </row>
    <row r="33" spans="1:48" x14ac:dyDescent="0.35">
      <c r="A33" s="149"/>
      <c r="B33" s="33">
        <v>2</v>
      </c>
      <c r="C33" s="46" t="s">
        <v>53</v>
      </c>
      <c r="D33" s="34">
        <v>19575</v>
      </c>
      <c r="E33" s="34">
        <v>5</v>
      </c>
      <c r="F33" s="34">
        <v>14921</v>
      </c>
      <c r="G33" s="35">
        <v>1.4</v>
      </c>
      <c r="H33" s="35">
        <v>5.8</v>
      </c>
      <c r="I33" s="34">
        <v>15788</v>
      </c>
      <c r="J33" s="35">
        <v>5.5</v>
      </c>
      <c r="K33" s="34">
        <v>15738</v>
      </c>
      <c r="L33" s="36">
        <v>7.0999999999999994E-2</v>
      </c>
      <c r="M33" s="37">
        <f>ROUND(K33*(1-L33),0)</f>
        <v>14621</v>
      </c>
      <c r="N33" s="38">
        <v>0.49</v>
      </c>
      <c r="O33" s="25">
        <f t="shared" si="260"/>
        <v>7164.29</v>
      </c>
      <c r="P33" s="36">
        <v>0.44</v>
      </c>
      <c r="Q33" s="25">
        <f t="shared" si="261"/>
        <v>6433.24</v>
      </c>
      <c r="R33" s="39">
        <v>6.3E-2</v>
      </c>
      <c r="S33" s="25">
        <f t="shared" si="262"/>
        <v>921.12300000000005</v>
      </c>
      <c r="T33" s="28">
        <v>0.23</v>
      </c>
      <c r="U33" s="25">
        <f t="shared" si="263"/>
        <v>3362.83</v>
      </c>
      <c r="V33" s="39">
        <v>0.50700000000000001</v>
      </c>
      <c r="W33" s="25">
        <f t="shared" si="264"/>
        <v>7412.8469999999998</v>
      </c>
      <c r="X33" s="39">
        <v>0.4</v>
      </c>
      <c r="Y33" s="25">
        <f t="shared" si="265"/>
        <v>5848.4000000000005</v>
      </c>
      <c r="Z33" s="40">
        <v>2.7100000000000002E-3</v>
      </c>
      <c r="AA33" s="18">
        <f t="shared" si="266"/>
        <v>39.622910000000005</v>
      </c>
      <c r="AB33" s="27">
        <f>IF(M33&gt;0,(AD33+AL33)/M33,0)</f>
        <v>2.6379036727993983E-3</v>
      </c>
      <c r="AC33" s="40">
        <v>2.9999999999999997E-4</v>
      </c>
      <c r="AD33" s="37">
        <f t="shared" si="267"/>
        <v>4.3862999999999994</v>
      </c>
      <c r="AE33" s="28">
        <v>0.20380000000000001</v>
      </c>
      <c r="AF33" s="41">
        <f t="shared" si="268"/>
        <v>36.057926399999999</v>
      </c>
      <c r="AG33" s="28">
        <f t="shared" si="269"/>
        <v>0.89060989872797991</v>
      </c>
      <c r="AH33" s="29">
        <f t="shared" si="6"/>
        <v>0.88765167128957512</v>
      </c>
      <c r="AI33" s="34">
        <v>194</v>
      </c>
      <c r="AJ33" s="36">
        <v>8.7999999999999995E-2</v>
      </c>
      <c r="AK33" s="38">
        <v>0.19320000000000001</v>
      </c>
      <c r="AL33" s="41">
        <f t="shared" si="270"/>
        <v>34.182489600000004</v>
      </c>
      <c r="AM33" s="42">
        <v>1.7</v>
      </c>
      <c r="AN33" s="42"/>
      <c r="AO33" s="121">
        <f>AO32+AI33-AN33</f>
        <v>2221.0200000000004</v>
      </c>
      <c r="AP33" s="104"/>
      <c r="AQ33" s="43"/>
      <c r="AR33" s="44"/>
      <c r="AS33" s="45"/>
      <c r="AT33" s="45"/>
      <c r="AU33" s="45"/>
      <c r="AV33" s="45"/>
    </row>
    <row r="34" spans="1:48" x14ac:dyDescent="0.35">
      <c r="A34" s="149"/>
      <c r="B34" s="33">
        <v>3</v>
      </c>
      <c r="C34" s="11" t="s">
        <v>54</v>
      </c>
      <c r="D34" s="43">
        <v>17725</v>
      </c>
      <c r="E34" s="43">
        <v>3</v>
      </c>
      <c r="F34" s="43">
        <v>14788</v>
      </c>
      <c r="G34" s="37">
        <v>1.1000000000000001</v>
      </c>
      <c r="H34" s="37">
        <v>8.3000000000000007</v>
      </c>
      <c r="I34" s="43">
        <v>16104</v>
      </c>
      <c r="J34" s="37">
        <v>5.2</v>
      </c>
      <c r="K34" s="43">
        <v>15767</v>
      </c>
      <c r="L34" s="39">
        <v>7.4999999999999997E-2</v>
      </c>
      <c r="M34" s="37">
        <f>ROUND(K34*(1-L34),0)</f>
        <v>14584</v>
      </c>
      <c r="N34" s="28">
        <v>0.48099999999999998</v>
      </c>
      <c r="O34" s="25">
        <f t="shared" si="260"/>
        <v>7014.9039999999995</v>
      </c>
      <c r="P34" s="39">
        <v>0.44500000000000001</v>
      </c>
      <c r="Q34" s="25">
        <f t="shared" si="261"/>
        <v>6489.88</v>
      </c>
      <c r="R34" s="39">
        <v>7.3999999999999996E-2</v>
      </c>
      <c r="S34" s="25">
        <f t="shared" si="262"/>
        <v>1079.2159999999999</v>
      </c>
      <c r="T34" s="28">
        <v>0.22900000000000001</v>
      </c>
      <c r="U34" s="25">
        <f t="shared" si="263"/>
        <v>3339.7360000000003</v>
      </c>
      <c r="V34" s="39">
        <v>0.50800000000000001</v>
      </c>
      <c r="W34" s="25">
        <f t="shared" si="264"/>
        <v>7408.6720000000005</v>
      </c>
      <c r="X34" s="39">
        <v>0.39</v>
      </c>
      <c r="Y34" s="25">
        <f t="shared" si="265"/>
        <v>5687.76</v>
      </c>
      <c r="Z34" s="47">
        <v>2.64E-3</v>
      </c>
      <c r="AA34" s="18">
        <f t="shared" si="266"/>
        <v>38.501759999999997</v>
      </c>
      <c r="AB34" s="27">
        <f>IF(M34&gt;0,(AD34+AL34)/M34,0)</f>
        <v>2.8710871365880421E-3</v>
      </c>
      <c r="AC34" s="47">
        <v>2.9999999999999997E-4</v>
      </c>
      <c r="AD34" s="37">
        <f t="shared" si="267"/>
        <v>4.3751999999999995</v>
      </c>
      <c r="AE34" s="28">
        <v>0.21410000000000001</v>
      </c>
      <c r="AF34" s="41">
        <f t="shared" si="268"/>
        <v>37.850310800000003</v>
      </c>
      <c r="AG34" s="28">
        <f t="shared" si="269"/>
        <v>0.88760736457181744</v>
      </c>
      <c r="AH34" s="29">
        <f t="shared" si="6"/>
        <v>0.89677839110457347</v>
      </c>
      <c r="AI34" s="43">
        <v>193</v>
      </c>
      <c r="AJ34" s="39">
        <v>8.4000000000000005E-2</v>
      </c>
      <c r="AK34" s="28">
        <v>0.21210000000000001</v>
      </c>
      <c r="AL34" s="41">
        <f t="shared" si="270"/>
        <v>37.496734800000006</v>
      </c>
      <c r="AM34" s="18">
        <v>1.7</v>
      </c>
      <c r="AN34" s="18"/>
      <c r="AO34" s="121">
        <f>AO33+AI34-AN34</f>
        <v>2414.0200000000004</v>
      </c>
      <c r="AP34" s="104"/>
      <c r="AQ34" s="43"/>
      <c r="AR34" s="48"/>
      <c r="AS34" s="41"/>
      <c r="AT34" s="41"/>
      <c r="AU34" s="41"/>
      <c r="AV34" s="41"/>
    </row>
    <row r="35" spans="1:48" s="22" customFormat="1" ht="13.3" thickBot="1" x14ac:dyDescent="0.4">
      <c r="A35" s="150"/>
      <c r="B35" s="49" t="s">
        <v>38</v>
      </c>
      <c r="C35" s="50"/>
      <c r="D35" s="51">
        <f t="shared" ref="D35" si="271">SUM(D32:D34)</f>
        <v>54000</v>
      </c>
      <c r="E35" s="51"/>
      <c r="F35" s="51">
        <f t="shared" ref="F35" si="272">SUM(F32:F34)</f>
        <v>46308</v>
      </c>
      <c r="G35" s="52"/>
      <c r="H35" s="52"/>
      <c r="I35" s="51">
        <f t="shared" ref="I35:K35" si="273">SUM(I32:I34)</f>
        <v>49469</v>
      </c>
      <c r="J35" s="52"/>
      <c r="K35" s="51">
        <f t="shared" si="273"/>
        <v>47262</v>
      </c>
      <c r="L35" s="21">
        <f t="shared" ref="L35" si="274">IF(K35&gt;0,(K32*L32+K33*L33+K34*L34)/K35,0)</f>
        <v>7.2001036773729418E-2</v>
      </c>
      <c r="M35" s="52">
        <f t="shared" ref="M35" si="275">M32+M33+M34</f>
        <v>43859</v>
      </c>
      <c r="N35" s="53">
        <f t="shared" ref="N35" si="276">IF(M35&gt;0,O35/M35,0)</f>
        <v>0.4716379762420484</v>
      </c>
      <c r="O35" s="54">
        <f t="shared" ref="O35" si="277">O32+O33+O34</f>
        <v>20685.57</v>
      </c>
      <c r="P35" s="21">
        <f t="shared" ref="P35" si="278">IF(M35&gt;0,Q35/M35,0)</f>
        <v>0.46939424063476137</v>
      </c>
      <c r="Q35" s="54">
        <f t="shared" ref="Q35" si="279">Q32+Q33+Q34</f>
        <v>20587.162</v>
      </c>
      <c r="R35" s="21">
        <f t="shared" ref="R35" si="280">IF(M35&gt;0,S35/M35,0)</f>
        <v>5.6634236986707408E-2</v>
      </c>
      <c r="S35" s="54">
        <f t="shared" ref="S35" si="281">S32+S33+S34</f>
        <v>2483.9210000000003</v>
      </c>
      <c r="T35" s="21">
        <f t="shared" ref="T35" si="282">IF(M35&gt;0,U35/M35,0)</f>
        <v>0.22799689915410748</v>
      </c>
      <c r="U35" s="54">
        <f t="shared" ref="U35" si="283">U32+U33+U34</f>
        <v>9999.7160000000003</v>
      </c>
      <c r="V35" s="21">
        <f t="shared" ref="V35" si="284">IF(M35&gt;0,W35/M35,0)</f>
        <v>0.50933721699081147</v>
      </c>
      <c r="W35" s="54">
        <f t="shared" ref="W35" si="285">W32+W33+W34</f>
        <v>22339.021000000001</v>
      </c>
      <c r="X35" s="21">
        <f t="shared" ref="X35" si="286">IF(M35&gt;0,Y35/M35,0)</f>
        <v>0.39667479878702211</v>
      </c>
      <c r="Y35" s="54">
        <f t="shared" ref="Y35" si="287">Y32+Y33+Y34</f>
        <v>17397.760000000002</v>
      </c>
      <c r="Z35" s="55">
        <f t="shared" ref="Z35" si="288">IF(M35&gt;0,AA35/M35,0)</f>
        <v>2.7134528831026699E-3</v>
      </c>
      <c r="AA35" s="56">
        <f t="shared" ref="AA35" si="289">SUM(AA32:AA34)</f>
        <v>119.00933000000001</v>
      </c>
      <c r="AB35" s="55">
        <f t="shared" ref="AB35" si="290">IF(M35&gt;0,(AB32*M32+AB33*M33+AB34*M34)/M35,0)</f>
        <v>2.8165884949497254E-3</v>
      </c>
      <c r="AC35" s="55">
        <f t="shared" ref="AC35" si="291">IF(K35&gt;0,(K32*AC32+K33*AC33+K34*AC34)/K35,0)</f>
        <v>3.0666793618551902E-4</v>
      </c>
      <c r="AD35" s="52">
        <f t="shared" ref="AD35" si="292">SUM(AD32:AD34)</f>
        <v>13.450779999999998</v>
      </c>
      <c r="AE35" s="53">
        <f t="shared" ref="AE35" si="293">IF(K35&gt;0,(K32*AE32+K33*AE33+K34*AE34)/K35,0)</f>
        <v>0.20860309339427024</v>
      </c>
      <c r="AF35" s="58">
        <f t="shared" ref="AF35" si="294">SUM(AF32:AF34)</f>
        <v>111.2337716</v>
      </c>
      <c r="AG35" s="53">
        <f t="shared" ref="AG35" si="295">IF(AND(AA35&gt;0),((AA32*AG32+AA33*AG33+AA34*AG34)/AA35),0)</f>
        <v>0.88828480469689175</v>
      </c>
      <c r="AH35" s="57">
        <f t="shared" si="6"/>
        <v>0.89244673829064214</v>
      </c>
      <c r="AI35" s="51">
        <f t="shared" ref="AI35" si="296">SUM(AI32:AI34)</f>
        <v>583</v>
      </c>
      <c r="AJ35" s="21">
        <f t="shared" ref="AJ35" si="297">IF(AI35&gt;0,(AJ32*AI32+AJ33*AI33+AJ34*AI34)/AI35,0)</f>
        <v>8.5331046312178402E-2</v>
      </c>
      <c r="AK35" s="53">
        <f t="shared" ref="AK35" si="298">IF(K35&gt;0,(AK32*K32+AK33*K33+AK34*K34)/K35,0)</f>
        <v>0.20640651263171259</v>
      </c>
      <c r="AL35" s="58">
        <f t="shared" ref="AL35" si="299">SUM(AL32:AL34)</f>
        <v>110.08197480000001</v>
      </c>
      <c r="AM35" s="56"/>
      <c r="AN35" s="56">
        <f t="shared" ref="AN35" si="300">SUM(AN32:AN34)</f>
        <v>0</v>
      </c>
      <c r="AO35" s="105"/>
      <c r="AP35" s="106">
        <f>AO34</f>
        <v>2414.0200000000004</v>
      </c>
      <c r="AQ35" s="51">
        <f t="shared" ref="AQ35" si="301">SUM(AQ32:AQ34)</f>
        <v>0</v>
      </c>
      <c r="AR35" s="59"/>
      <c r="AS35" s="58"/>
      <c r="AT35" s="58"/>
      <c r="AU35" s="58"/>
      <c r="AV35" s="58"/>
    </row>
    <row r="36" spans="1:48" x14ac:dyDescent="0.35">
      <c r="A36" s="148">
        <v>9</v>
      </c>
      <c r="B36" s="23">
        <v>1</v>
      </c>
      <c r="C36" s="11" t="s">
        <v>52</v>
      </c>
      <c r="D36" s="12">
        <v>6067</v>
      </c>
      <c r="E36" s="12">
        <v>1</v>
      </c>
      <c r="F36" s="12">
        <v>9976</v>
      </c>
      <c r="G36" s="13">
        <v>1.4</v>
      </c>
      <c r="H36" s="13">
        <v>7.3</v>
      </c>
      <c r="I36" s="12">
        <v>11164</v>
      </c>
      <c r="J36" s="13">
        <v>6.6</v>
      </c>
      <c r="K36" s="12">
        <v>15041</v>
      </c>
      <c r="L36" s="14">
        <v>6.9000000000000006E-2</v>
      </c>
      <c r="M36" s="24">
        <f>ROUND(K36*(1-L36),0)</f>
        <v>14003</v>
      </c>
      <c r="N36" s="15">
        <v>0.41099999999999998</v>
      </c>
      <c r="O36" s="25">
        <f t="shared" ref="O36:O38" si="302">M36*N36</f>
        <v>5755.2329999999993</v>
      </c>
      <c r="P36" s="14">
        <v>0.45400000000000001</v>
      </c>
      <c r="Q36" s="25">
        <f t="shared" ref="Q36:Q38" si="303">M36*P36</f>
        <v>6357.3620000000001</v>
      </c>
      <c r="R36" s="16">
        <v>0.13500000000000001</v>
      </c>
      <c r="S36" s="25">
        <f t="shared" ref="S36:S38" si="304">M36*R36</f>
        <v>1890.4050000000002</v>
      </c>
      <c r="T36" s="26">
        <v>0.23</v>
      </c>
      <c r="U36" s="25">
        <f t="shared" ref="U36:U38" si="305">M36*T36</f>
        <v>3220.69</v>
      </c>
      <c r="V36" s="16">
        <v>0.52700000000000002</v>
      </c>
      <c r="W36" s="25">
        <f t="shared" ref="W36:W38" si="306">M36*V36</f>
        <v>7379.5810000000001</v>
      </c>
      <c r="X36" s="16">
        <v>0.39</v>
      </c>
      <c r="Y36" s="25">
        <f t="shared" ref="Y36:Y38" si="307">X36*M36</f>
        <v>5461.17</v>
      </c>
      <c r="Z36" s="17">
        <v>2.3999999999999998E-3</v>
      </c>
      <c r="AA36" s="18">
        <f t="shared" ref="AA36:AA38" si="308">M36*Z36</f>
        <v>33.607199999999999</v>
      </c>
      <c r="AB36" s="27">
        <f>IF(M36&gt;0,(AD36+AL36)/M36,0)</f>
        <v>2.6252717132043135E-3</v>
      </c>
      <c r="AC36" s="17">
        <v>2.9999999999999997E-4</v>
      </c>
      <c r="AD36" s="24">
        <f t="shared" ref="AD36:AD38" si="309">AC36*M36</f>
        <v>4.2008999999999999</v>
      </c>
      <c r="AE36" s="117">
        <v>0.20760000000000001</v>
      </c>
      <c r="AF36" s="30">
        <f t="shared" ref="AF36:AF38" si="310">AI36*(1-AJ36)*AE36</f>
        <v>32.718382800000001</v>
      </c>
      <c r="AG36" s="28">
        <f t="shared" ref="AG36:AG38" si="311">IF(AND(AE36&gt;0,AC36&gt;0,Z36&gt;0),((Z36-AC36)*AE36)/((AE36-AC36)*Z36),0)</f>
        <v>0.87626628075253254</v>
      </c>
      <c r="AH36" s="60">
        <f t="shared" si="6"/>
        <v>0.88701413082734504</v>
      </c>
      <c r="AI36" s="12">
        <v>173</v>
      </c>
      <c r="AJ36" s="14">
        <v>8.8999999999999996E-2</v>
      </c>
      <c r="AK36" s="15">
        <v>0.20660000000000001</v>
      </c>
      <c r="AL36" s="30">
        <f t="shared" ref="AL36:AL38" si="312">AI36*(1-AJ36)*AK36</f>
        <v>32.560779800000006</v>
      </c>
      <c r="AM36" s="19">
        <v>1.65</v>
      </c>
      <c r="AN36" s="19">
        <v>1002.62</v>
      </c>
      <c r="AO36" s="101">
        <f>AO34+AI36-AN36</f>
        <v>1584.4000000000005</v>
      </c>
      <c r="AP36" s="102"/>
      <c r="AQ36" s="12"/>
      <c r="AR36" s="31"/>
      <c r="AS36" s="20"/>
      <c r="AT36" s="20"/>
      <c r="AU36" s="20"/>
      <c r="AV36" s="20"/>
    </row>
    <row r="37" spans="1:48" x14ac:dyDescent="0.35">
      <c r="A37" s="149"/>
      <c r="B37" s="33">
        <v>2</v>
      </c>
      <c r="C37" s="46" t="s">
        <v>53</v>
      </c>
      <c r="D37" s="34">
        <v>18678</v>
      </c>
      <c r="E37" s="34">
        <v>4</v>
      </c>
      <c r="F37" s="34">
        <v>15404</v>
      </c>
      <c r="G37" s="35">
        <v>1.4</v>
      </c>
      <c r="H37" s="35">
        <v>8.9</v>
      </c>
      <c r="I37" s="34">
        <v>16320</v>
      </c>
      <c r="J37" s="35">
        <v>6</v>
      </c>
      <c r="K37" s="34">
        <v>14219</v>
      </c>
      <c r="L37" s="36">
        <v>6.9000000000000006E-2</v>
      </c>
      <c r="M37" s="37">
        <f>ROUND(K37*(1-L37),0)</f>
        <v>13238</v>
      </c>
      <c r="N37" s="38">
        <v>0.45500000000000002</v>
      </c>
      <c r="O37" s="25">
        <f t="shared" si="302"/>
        <v>6023.29</v>
      </c>
      <c r="P37" s="36">
        <v>0.46100000000000002</v>
      </c>
      <c r="Q37" s="25">
        <f t="shared" si="303"/>
        <v>6102.7179999999998</v>
      </c>
      <c r="R37" s="39">
        <v>8.4000000000000005E-2</v>
      </c>
      <c r="S37" s="25">
        <f t="shared" si="304"/>
        <v>1111.992</v>
      </c>
      <c r="T37" s="28">
        <v>0.215</v>
      </c>
      <c r="U37" s="25">
        <f t="shared" si="305"/>
        <v>2846.17</v>
      </c>
      <c r="V37" s="39">
        <v>0.50800000000000001</v>
      </c>
      <c r="W37" s="25">
        <f t="shared" si="306"/>
        <v>6724.9040000000005</v>
      </c>
      <c r="X37" s="39">
        <v>0.39</v>
      </c>
      <c r="Y37" s="25">
        <f t="shared" si="307"/>
        <v>5162.8200000000006</v>
      </c>
      <c r="Z37" s="40">
        <v>2.2499999999999998E-3</v>
      </c>
      <c r="AA37" s="18">
        <f t="shared" si="308"/>
        <v>29.785499999999999</v>
      </c>
      <c r="AB37" s="27">
        <f>IF(M37&gt;0,(AD37+AL37)/M37,0)</f>
        <v>2.7040743012539657E-3</v>
      </c>
      <c r="AC37" s="40">
        <v>2.9E-4</v>
      </c>
      <c r="AD37" s="37">
        <f t="shared" si="309"/>
        <v>3.8390200000000001</v>
      </c>
      <c r="AE37" s="28">
        <v>0.22020000000000001</v>
      </c>
      <c r="AF37" s="41">
        <f t="shared" si="310"/>
        <v>32.898760799999998</v>
      </c>
      <c r="AG37" s="28">
        <f t="shared" si="311"/>
        <v>0.87225986388371024</v>
      </c>
      <c r="AH37" s="29">
        <f t="shared" si="6"/>
        <v>0.89396644242785039</v>
      </c>
      <c r="AI37" s="34">
        <v>164</v>
      </c>
      <c r="AJ37" s="36">
        <v>8.8999999999999996E-2</v>
      </c>
      <c r="AK37" s="38">
        <v>0.21390000000000001</v>
      </c>
      <c r="AL37" s="41">
        <f t="shared" si="312"/>
        <v>31.957515600000001</v>
      </c>
      <c r="AM37" s="42">
        <v>1.6</v>
      </c>
      <c r="AN37" s="42"/>
      <c r="AO37" s="121">
        <f>AO36+AI37-AN37</f>
        <v>1748.4000000000005</v>
      </c>
      <c r="AP37" s="104"/>
      <c r="AQ37" s="43"/>
      <c r="AR37" s="44"/>
      <c r="AS37" s="45"/>
      <c r="AT37" s="45"/>
      <c r="AU37" s="45"/>
      <c r="AV37" s="45"/>
    </row>
    <row r="38" spans="1:48" x14ac:dyDescent="0.35">
      <c r="A38" s="149"/>
      <c r="B38" s="33">
        <v>3</v>
      </c>
      <c r="C38" s="11" t="s">
        <v>54</v>
      </c>
      <c r="D38" s="43">
        <v>19485</v>
      </c>
      <c r="E38" s="43">
        <v>0</v>
      </c>
      <c r="F38" s="43">
        <v>16698</v>
      </c>
      <c r="G38" s="37">
        <v>3</v>
      </c>
      <c r="H38" s="37">
        <v>6.8</v>
      </c>
      <c r="I38" s="43">
        <v>17541</v>
      </c>
      <c r="J38" s="37">
        <v>4.8</v>
      </c>
      <c r="K38" s="43">
        <v>14292</v>
      </c>
      <c r="L38" s="39">
        <v>6.7000000000000004E-2</v>
      </c>
      <c r="M38" s="37">
        <f>ROUND(K38*(1-L38),0)</f>
        <v>13334</v>
      </c>
      <c r="N38" s="28">
        <v>0.49199999999999999</v>
      </c>
      <c r="O38" s="25">
        <f t="shared" si="302"/>
        <v>6560.3279999999995</v>
      </c>
      <c r="P38" s="39">
        <v>0.47799999999999998</v>
      </c>
      <c r="Q38" s="25">
        <f t="shared" si="303"/>
        <v>6373.652</v>
      </c>
      <c r="R38" s="39">
        <v>0.03</v>
      </c>
      <c r="S38" s="25">
        <f t="shared" si="304"/>
        <v>400.02</v>
      </c>
      <c r="T38" s="28">
        <v>0.2</v>
      </c>
      <c r="U38" s="25">
        <f t="shared" si="305"/>
        <v>2666.8</v>
      </c>
      <c r="V38" s="39">
        <v>0.52500000000000002</v>
      </c>
      <c r="W38" s="25">
        <f t="shared" si="306"/>
        <v>7000.35</v>
      </c>
      <c r="X38" s="39">
        <v>0.39</v>
      </c>
      <c r="Y38" s="25">
        <f t="shared" si="307"/>
        <v>5200.26</v>
      </c>
      <c r="Z38" s="47">
        <v>2.3700000000000001E-3</v>
      </c>
      <c r="AA38" s="18">
        <f t="shared" si="308"/>
        <v>31.601580000000002</v>
      </c>
      <c r="AB38" s="27">
        <f>IF(M38&gt;0,(AD38+AL38)/M38,0)</f>
        <v>2.6713679316034203E-3</v>
      </c>
      <c r="AC38" s="47">
        <v>2.7E-4</v>
      </c>
      <c r="AD38" s="37">
        <f t="shared" si="309"/>
        <v>3.6001799999999999</v>
      </c>
      <c r="AE38" s="28">
        <v>0.22059999999999999</v>
      </c>
      <c r="AF38" s="41">
        <f t="shared" si="310"/>
        <v>32.401727999999999</v>
      </c>
      <c r="AG38" s="28">
        <f t="shared" si="311"/>
        <v>0.88716177747188207</v>
      </c>
      <c r="AH38" s="29">
        <f t="shared" si="6"/>
        <v>0.9000429190696605</v>
      </c>
      <c r="AI38" s="43">
        <v>160</v>
      </c>
      <c r="AJ38" s="39">
        <v>8.2000000000000003E-2</v>
      </c>
      <c r="AK38" s="28">
        <v>0.218</v>
      </c>
      <c r="AL38" s="41">
        <f t="shared" si="312"/>
        <v>32.019840000000002</v>
      </c>
      <c r="AM38" s="18">
        <v>1.6</v>
      </c>
      <c r="AN38" s="18"/>
      <c r="AO38" s="121">
        <f>AO37+AI38-AN38</f>
        <v>1908.4000000000005</v>
      </c>
      <c r="AP38" s="104"/>
      <c r="AQ38" s="43"/>
      <c r="AR38" s="48"/>
      <c r="AS38" s="41"/>
      <c r="AT38" s="41"/>
      <c r="AU38" s="41"/>
      <c r="AV38" s="41"/>
    </row>
    <row r="39" spans="1:48" s="22" customFormat="1" ht="13.3" thickBot="1" x14ac:dyDescent="0.4">
      <c r="A39" s="150"/>
      <c r="B39" s="49" t="s">
        <v>38</v>
      </c>
      <c r="C39" s="50"/>
      <c r="D39" s="51">
        <f t="shared" ref="D39" si="313">SUM(D36:D38)</f>
        <v>44230</v>
      </c>
      <c r="E39" s="51"/>
      <c r="F39" s="51">
        <f t="shared" ref="F39" si="314">SUM(F36:F38)</f>
        <v>42078</v>
      </c>
      <c r="G39" s="52"/>
      <c r="H39" s="52"/>
      <c r="I39" s="51">
        <f t="shared" ref="I39:K39" si="315">SUM(I36:I38)</f>
        <v>45025</v>
      </c>
      <c r="J39" s="52"/>
      <c r="K39" s="51">
        <f t="shared" si="315"/>
        <v>43552</v>
      </c>
      <c r="L39" s="21">
        <f t="shared" ref="L39" si="316">IF(K39&gt;0,(K36*L36+K37*L37+K38*L38)/K39,0)</f>
        <v>6.8343681116825872E-2</v>
      </c>
      <c r="M39" s="52">
        <f t="shared" ref="M39" si="317">M36+M37+M38</f>
        <v>40575</v>
      </c>
      <c r="N39" s="53">
        <f t="shared" ref="N39" si="318">IF(M39&gt;0,O39/M39,0)</f>
        <v>0.4519741466420209</v>
      </c>
      <c r="O39" s="54">
        <f t="shared" ref="O39" si="319">O36+O37+O38</f>
        <v>18338.850999999999</v>
      </c>
      <c r="P39" s="21">
        <f t="shared" ref="P39" si="320">IF(M39&gt;0,Q39/M39,0)</f>
        <v>0.46417084411583487</v>
      </c>
      <c r="Q39" s="54">
        <f t="shared" ref="Q39" si="321">Q36+Q37+Q38</f>
        <v>18833.732</v>
      </c>
      <c r="R39" s="21">
        <f t="shared" ref="R39" si="322">IF(M39&gt;0,S39/M39,0)</f>
        <v>8.3855009242144174E-2</v>
      </c>
      <c r="S39" s="54">
        <f t="shared" ref="S39" si="323">S36+S37+S38</f>
        <v>3402.4169999999999</v>
      </c>
      <c r="T39" s="21">
        <f t="shared" ref="T39" si="324">IF(M39&gt;0,U39/M39,0)</f>
        <v>0.21524731977818853</v>
      </c>
      <c r="U39" s="54">
        <f t="shared" ref="U39" si="325">U36+U37+U38</f>
        <v>8733.66</v>
      </c>
      <c r="V39" s="21">
        <f t="shared" ref="V39" si="326">IF(M39&gt;0,W39/M39,0)</f>
        <v>0.52014380776340108</v>
      </c>
      <c r="W39" s="54">
        <f t="shared" ref="W39" si="327">W36+W37+W38</f>
        <v>21104.834999999999</v>
      </c>
      <c r="X39" s="21">
        <f t="shared" ref="X39" si="328">IF(M39&gt;0,Y39/M39,0)</f>
        <v>0.39000000000000007</v>
      </c>
      <c r="Y39" s="54">
        <f t="shared" ref="Y39" si="329">Y36+Y37+Y38</f>
        <v>15824.250000000002</v>
      </c>
      <c r="Z39" s="55">
        <f t="shared" ref="Z39" si="330">IF(M39&gt;0,AA39/M39,0)</f>
        <v>2.3412022181146025E-3</v>
      </c>
      <c r="AA39" s="56">
        <f t="shared" ref="AA39" si="331">SUM(AA36:AA38)</f>
        <v>94.994280000000003</v>
      </c>
      <c r="AB39" s="55">
        <f t="shared" ref="AB39" si="332">IF(M39&gt;0,(AB36*M36+AB37*M37+AB38*M38)/M39,0)</f>
        <v>2.6661302624768949E-3</v>
      </c>
      <c r="AC39" s="55">
        <f t="shared" ref="AC39" si="333">IF(K39&gt;0,(K36*AC36+K37*AC37+K38*AC38)/K39,0)</f>
        <v>2.868903839088905E-4</v>
      </c>
      <c r="AD39" s="52">
        <f t="shared" ref="AD39" si="334">SUM(AD36:AD38)</f>
        <v>11.6401</v>
      </c>
      <c r="AE39" s="53">
        <f t="shared" ref="AE39" si="335">IF(K39&gt;0,(K36*AE36+K37*AE37+K38*AE38)/K39,0)</f>
        <v>0.2159797621234387</v>
      </c>
      <c r="AF39" s="58">
        <f t="shared" ref="AF39" si="336">SUM(AF36:AF38)</f>
        <v>98.018871599999983</v>
      </c>
      <c r="AG39" s="53">
        <f t="shared" ref="AG39" si="337">IF(AND(AA39&gt;0),((AA36*AG36+AA37*AG37+AA38*AG38)/AA39),0)</f>
        <v>0.87863465263313367</v>
      </c>
      <c r="AH39" s="57">
        <f t="shared" si="6"/>
        <v>0.89359961284842404</v>
      </c>
      <c r="AI39" s="51">
        <f t="shared" ref="AI39" si="338">SUM(AI36:AI38)</f>
        <v>497</v>
      </c>
      <c r="AJ39" s="21">
        <f t="shared" ref="AJ39" si="339">IF(AI39&gt;0,(AJ36*AI36+AJ37*AI37+AJ38*AI38)/AI39,0)</f>
        <v>8.6746478873239441E-2</v>
      </c>
      <c r="AK39" s="53">
        <f t="shared" ref="AK39" si="340">IF(K39&gt;0,(AK36*K36+AK37*K37+AK38*K38)/K39,0)</f>
        <v>0.21272434560984571</v>
      </c>
      <c r="AL39" s="58">
        <f t="shared" ref="AL39" si="341">SUM(AL36:AL38)</f>
        <v>96.538135400000002</v>
      </c>
      <c r="AM39" s="56"/>
      <c r="AN39" s="56">
        <f t="shared" ref="AN39" si="342">SUM(AN36:AN38)</f>
        <v>1002.62</v>
      </c>
      <c r="AO39" s="105"/>
      <c r="AP39" s="106">
        <f>AO38</f>
        <v>1908.4000000000005</v>
      </c>
      <c r="AQ39" s="51">
        <f t="shared" ref="AQ39" si="343">SUM(AQ36:AQ38)</f>
        <v>0</v>
      </c>
      <c r="AR39" s="59"/>
      <c r="AS39" s="58"/>
      <c r="AT39" s="58"/>
      <c r="AU39" s="58"/>
      <c r="AV39" s="58"/>
    </row>
    <row r="40" spans="1:48" x14ac:dyDescent="0.35">
      <c r="A40" s="148">
        <v>10</v>
      </c>
      <c r="B40" s="23">
        <v>1</v>
      </c>
      <c r="C40" s="11" t="s">
        <v>52</v>
      </c>
      <c r="D40" s="12">
        <v>5435</v>
      </c>
      <c r="E40" s="12">
        <v>0</v>
      </c>
      <c r="F40" s="12">
        <v>16250</v>
      </c>
      <c r="G40" s="13">
        <v>2.5</v>
      </c>
      <c r="H40" s="13">
        <v>7.6</v>
      </c>
      <c r="I40" s="12">
        <v>17276</v>
      </c>
      <c r="J40" s="13">
        <v>4.0999999999999996</v>
      </c>
      <c r="K40" s="12">
        <v>14428</v>
      </c>
      <c r="L40" s="14">
        <v>7.0000000000000007E-2</v>
      </c>
      <c r="M40" s="24">
        <f>ROUND(K40*(1-L40),0)</f>
        <v>13418</v>
      </c>
      <c r="N40" s="15">
        <v>0.40899999999999997</v>
      </c>
      <c r="O40" s="25">
        <f t="shared" ref="O40:O42" si="344">M40*N40</f>
        <v>5487.9619999999995</v>
      </c>
      <c r="P40" s="14">
        <v>0.47299999999999998</v>
      </c>
      <c r="Q40" s="25">
        <f t="shared" ref="Q40:Q42" si="345">M40*P40</f>
        <v>6346.7139999999999</v>
      </c>
      <c r="R40" s="16">
        <v>0.11799999999999999</v>
      </c>
      <c r="S40" s="25">
        <f t="shared" ref="S40:S42" si="346">M40*R40</f>
        <v>1583.3239999999998</v>
      </c>
      <c r="T40" s="26">
        <v>0.20200000000000001</v>
      </c>
      <c r="U40" s="25">
        <f t="shared" ref="U40:U42" si="347">M40*T40</f>
        <v>2710.4360000000001</v>
      </c>
      <c r="V40" s="16">
        <v>0.53300000000000003</v>
      </c>
      <c r="W40" s="25">
        <f t="shared" ref="W40:W42" si="348">M40*V40</f>
        <v>7151.7940000000008</v>
      </c>
      <c r="X40" s="16">
        <v>0.4</v>
      </c>
      <c r="Y40" s="25">
        <f t="shared" ref="Y40:Y42" si="349">X40*M40</f>
        <v>5367.2000000000007</v>
      </c>
      <c r="Z40" s="17">
        <v>2.5000000000000001E-3</v>
      </c>
      <c r="AA40" s="18">
        <f t="shared" ref="AA40:AA42" si="350">M40*Z40</f>
        <v>33.545000000000002</v>
      </c>
      <c r="AB40" s="27">
        <f>IF(M40&gt;0,(AD40+AL40)/M40,0)</f>
        <v>3.0555186391414517E-3</v>
      </c>
      <c r="AC40" s="17">
        <v>2.7999999999999998E-4</v>
      </c>
      <c r="AD40" s="24">
        <f t="shared" ref="AD40:AD42" si="351">AC40*M40</f>
        <v>3.7570399999999995</v>
      </c>
      <c r="AE40" s="117">
        <v>0.21410000000000001</v>
      </c>
      <c r="AF40" s="30">
        <f t="shared" ref="AF40:AF42" si="352">AI40*(1-AJ40)*AE40</f>
        <v>35.771613900000006</v>
      </c>
      <c r="AG40" s="28">
        <f t="shared" ref="AG40:AG42" si="353">IF(AND(AE40&gt;0,AC40&gt;0,Z40&gt;0),((Z40-AC40)*AE40)/((AE40-AC40)*Z40),0)</f>
        <v>0.88916284725470029</v>
      </c>
      <c r="AH40" s="60">
        <f t="shared" si="6"/>
        <v>0.90950502095058183</v>
      </c>
      <c r="AI40" s="12">
        <v>183</v>
      </c>
      <c r="AJ40" s="14">
        <v>8.6999999999999994E-2</v>
      </c>
      <c r="AK40" s="15">
        <v>0.22289999999999999</v>
      </c>
      <c r="AL40" s="30">
        <f t="shared" ref="AL40:AL42" si="354">AI40*(1-AJ40)*AK40</f>
        <v>37.241909100000001</v>
      </c>
      <c r="AM40" s="19">
        <v>1.65</v>
      </c>
      <c r="AN40" s="19">
        <v>513.20000000000005</v>
      </c>
      <c r="AO40" s="101">
        <f>AO38+AI40-AN40</f>
        <v>1578.2000000000005</v>
      </c>
      <c r="AP40" s="102"/>
      <c r="AQ40" s="12"/>
      <c r="AR40" s="31"/>
      <c r="AS40" s="20"/>
      <c r="AT40" s="20"/>
      <c r="AU40" s="20"/>
      <c r="AV40" s="20"/>
    </row>
    <row r="41" spans="1:48" x14ac:dyDescent="0.35">
      <c r="A41" s="149"/>
      <c r="B41" s="33">
        <v>2</v>
      </c>
      <c r="C41" s="11" t="s">
        <v>50</v>
      </c>
      <c r="D41" s="34">
        <v>18235</v>
      </c>
      <c r="E41" s="34">
        <v>7</v>
      </c>
      <c r="F41" s="34">
        <v>15204</v>
      </c>
      <c r="G41" s="35">
        <v>1.6</v>
      </c>
      <c r="H41" s="35">
        <v>5.9</v>
      </c>
      <c r="I41" s="34">
        <v>16174</v>
      </c>
      <c r="J41" s="35">
        <v>3.8</v>
      </c>
      <c r="K41" s="34">
        <v>14800</v>
      </c>
      <c r="L41" s="36">
        <v>6.7000000000000004E-2</v>
      </c>
      <c r="M41" s="37">
        <f>ROUND(K41*(1-L41),0)</f>
        <v>13808</v>
      </c>
      <c r="N41" s="38">
        <v>0.36</v>
      </c>
      <c r="O41" s="25">
        <f t="shared" si="344"/>
        <v>4970.88</v>
      </c>
      <c r="P41" s="36">
        <v>0.46200000000000002</v>
      </c>
      <c r="Q41" s="25">
        <f t="shared" si="345"/>
        <v>6379.2960000000003</v>
      </c>
      <c r="R41" s="39">
        <v>0.17799999999999999</v>
      </c>
      <c r="S41" s="25">
        <f t="shared" si="346"/>
        <v>2457.8240000000001</v>
      </c>
      <c r="T41" s="28">
        <v>0.222</v>
      </c>
      <c r="U41" s="25">
        <f t="shared" si="347"/>
        <v>3065.3760000000002</v>
      </c>
      <c r="V41" s="39">
        <v>0.503</v>
      </c>
      <c r="W41" s="25">
        <f t="shared" si="348"/>
        <v>6945.424</v>
      </c>
      <c r="X41" s="39">
        <v>0.4</v>
      </c>
      <c r="Y41" s="25">
        <f t="shared" si="349"/>
        <v>5523.2000000000007</v>
      </c>
      <c r="Z41" s="40">
        <v>2.5400000000000002E-3</v>
      </c>
      <c r="AA41" s="18">
        <f t="shared" si="350"/>
        <v>35.072320000000005</v>
      </c>
      <c r="AB41" s="27">
        <f>IF(M41&gt;0,(AD41+AL41)/M41,0)</f>
        <v>2.5255279113557357E-3</v>
      </c>
      <c r="AC41" s="40">
        <v>2.7999999999999998E-4</v>
      </c>
      <c r="AD41" s="37">
        <f t="shared" si="351"/>
        <v>3.8662399999999995</v>
      </c>
      <c r="AE41" s="28">
        <v>0.21110000000000001</v>
      </c>
      <c r="AF41" s="41">
        <f t="shared" si="352"/>
        <v>30.9622481</v>
      </c>
      <c r="AG41" s="28">
        <f t="shared" si="353"/>
        <v>0.89094551683079282</v>
      </c>
      <c r="AH41" s="29">
        <f t="shared" si="6"/>
        <v>0.89031131074583825</v>
      </c>
      <c r="AI41" s="34">
        <v>161</v>
      </c>
      <c r="AJ41" s="36">
        <v>8.8999999999999996E-2</v>
      </c>
      <c r="AK41" s="38">
        <v>0.2114</v>
      </c>
      <c r="AL41" s="41">
        <f t="shared" si="354"/>
        <v>31.006249399999998</v>
      </c>
      <c r="AM41" s="42">
        <v>1.57</v>
      </c>
      <c r="AN41" s="42"/>
      <c r="AO41" s="121">
        <f>AO40+AI41-AN41</f>
        <v>1739.2000000000005</v>
      </c>
      <c r="AP41" s="104"/>
      <c r="AQ41" s="43"/>
      <c r="AR41" s="44"/>
      <c r="AS41" s="45"/>
      <c r="AT41" s="45"/>
      <c r="AU41" s="45"/>
      <c r="AV41" s="45"/>
    </row>
    <row r="42" spans="1:48" x14ac:dyDescent="0.35">
      <c r="A42" s="149"/>
      <c r="B42" s="33">
        <v>3</v>
      </c>
      <c r="C42" s="11" t="s">
        <v>54</v>
      </c>
      <c r="D42" s="43">
        <v>20900</v>
      </c>
      <c r="E42" s="43">
        <v>1</v>
      </c>
      <c r="F42" s="43">
        <v>14494</v>
      </c>
      <c r="G42" s="37">
        <v>2</v>
      </c>
      <c r="H42" s="37">
        <v>5.7</v>
      </c>
      <c r="I42" s="43">
        <v>14998</v>
      </c>
      <c r="J42" s="37">
        <v>4</v>
      </c>
      <c r="K42" s="43">
        <v>14780</v>
      </c>
      <c r="L42" s="39">
        <v>7.3999999999999996E-2</v>
      </c>
      <c r="M42" s="37">
        <f>ROUND(K42*(1-L42),0)</f>
        <v>13686</v>
      </c>
      <c r="N42" s="28">
        <v>0.50700000000000001</v>
      </c>
      <c r="O42" s="25">
        <f t="shared" si="344"/>
        <v>6938.8019999999997</v>
      </c>
      <c r="P42" s="39">
        <v>0.43</v>
      </c>
      <c r="Q42" s="25">
        <f t="shared" si="345"/>
        <v>5884.98</v>
      </c>
      <c r="R42" s="39">
        <v>6.3E-2</v>
      </c>
      <c r="S42" s="25">
        <f t="shared" si="346"/>
        <v>862.21799999999996</v>
      </c>
      <c r="T42" s="28">
        <v>0.215</v>
      </c>
      <c r="U42" s="25">
        <f t="shared" si="347"/>
        <v>2942.49</v>
      </c>
      <c r="V42" s="39">
        <v>0.52</v>
      </c>
      <c r="W42" s="25">
        <f t="shared" si="348"/>
        <v>7116.72</v>
      </c>
      <c r="X42" s="39">
        <v>0.39</v>
      </c>
      <c r="Y42" s="25">
        <f t="shared" si="349"/>
        <v>5337.54</v>
      </c>
      <c r="Z42" s="47">
        <v>2.47E-3</v>
      </c>
      <c r="AA42" s="18">
        <f t="shared" si="350"/>
        <v>33.80442</v>
      </c>
      <c r="AB42" s="27">
        <f>IF(M42&gt;0,(AD42+AL42)/M42,0)</f>
        <v>2.494743533537922E-3</v>
      </c>
      <c r="AC42" s="47">
        <v>2.7E-4</v>
      </c>
      <c r="AD42" s="37">
        <f t="shared" si="351"/>
        <v>3.6952199999999999</v>
      </c>
      <c r="AE42" s="28">
        <v>0.21659999999999999</v>
      </c>
      <c r="AF42" s="41">
        <f t="shared" si="352"/>
        <v>29.760839999999998</v>
      </c>
      <c r="AG42" s="28">
        <f t="shared" si="353"/>
        <v>0.89179992106077266</v>
      </c>
      <c r="AH42" s="29">
        <f t="shared" si="6"/>
        <v>0.89286031350944894</v>
      </c>
      <c r="AI42" s="43">
        <v>150</v>
      </c>
      <c r="AJ42" s="39">
        <v>8.4000000000000005E-2</v>
      </c>
      <c r="AK42" s="28">
        <v>0.22159999999999999</v>
      </c>
      <c r="AL42" s="41">
        <f t="shared" si="354"/>
        <v>30.447839999999999</v>
      </c>
      <c r="AM42" s="18">
        <v>1.6</v>
      </c>
      <c r="AN42" s="18"/>
      <c r="AO42" s="121">
        <f>AO41+AI42-AN42</f>
        <v>1889.2000000000005</v>
      </c>
      <c r="AP42" s="104"/>
      <c r="AQ42" s="43"/>
      <c r="AR42" s="48"/>
      <c r="AS42" s="41"/>
      <c r="AT42" s="41"/>
      <c r="AU42" s="41"/>
      <c r="AV42" s="41"/>
    </row>
    <row r="43" spans="1:48" s="22" customFormat="1" ht="13.3" thickBot="1" x14ac:dyDescent="0.4">
      <c r="A43" s="150"/>
      <c r="B43" s="49" t="s">
        <v>38</v>
      </c>
      <c r="C43" s="50"/>
      <c r="D43" s="51">
        <f t="shared" ref="D43" si="355">SUM(D40:D42)</f>
        <v>44570</v>
      </c>
      <c r="E43" s="51"/>
      <c r="F43" s="51">
        <f t="shared" ref="F43" si="356">SUM(F40:F42)</f>
        <v>45948</v>
      </c>
      <c r="G43" s="52"/>
      <c r="H43" s="52"/>
      <c r="I43" s="51">
        <f t="shared" ref="I43:K43" si="357">SUM(I40:I42)</f>
        <v>48448</v>
      </c>
      <c r="J43" s="52"/>
      <c r="K43" s="51">
        <f t="shared" si="357"/>
        <v>44008</v>
      </c>
      <c r="L43" s="21">
        <f t="shared" ref="L43" si="358">IF(K43&gt;0,(K40*L40+K41*L41+K42*L42)/K43,0)</f>
        <v>7.0334484639156522E-2</v>
      </c>
      <c r="M43" s="52">
        <f t="shared" ref="M43" si="359">M40+M41+M42</f>
        <v>40912</v>
      </c>
      <c r="N43" s="53">
        <f t="shared" ref="N43" si="360">IF(M43&gt;0,O43/M43,0)</f>
        <v>0.42524550254204146</v>
      </c>
      <c r="O43" s="54">
        <f t="shared" ref="O43" si="361">O40+O41+O42</f>
        <v>17397.644</v>
      </c>
      <c r="P43" s="21">
        <f t="shared" ref="P43" si="362">IF(M43&gt;0,Q43/M43,0)</f>
        <v>0.45490296245600309</v>
      </c>
      <c r="Q43" s="54">
        <f t="shared" ref="Q43" si="363">Q40+Q41+Q42</f>
        <v>18610.989999999998</v>
      </c>
      <c r="R43" s="21">
        <f t="shared" ref="R43" si="364">IF(M43&gt;0,S43/M43,0)</f>
        <v>0.11985153500195542</v>
      </c>
      <c r="S43" s="54">
        <f t="shared" ref="S43" si="365">S40+S41+S42</f>
        <v>4903.366</v>
      </c>
      <c r="T43" s="21">
        <f t="shared" ref="T43" si="366">IF(M43&gt;0,U43/M43,0)</f>
        <v>0.2130988951896754</v>
      </c>
      <c r="U43" s="54">
        <f t="shared" ref="U43" si="367">U40+U41+U42</f>
        <v>8718.3019999999997</v>
      </c>
      <c r="V43" s="21">
        <f t="shared" ref="V43" si="368">IF(M43&gt;0,W43/M43,0)</f>
        <v>0.51852605592491208</v>
      </c>
      <c r="W43" s="54">
        <f t="shared" ref="W43" si="369">W40+W41+W42</f>
        <v>21213.938000000002</v>
      </c>
      <c r="X43" s="21">
        <f t="shared" ref="X43" si="370">IF(M43&gt;0,Y43/M43,0)</f>
        <v>0.39665477121626913</v>
      </c>
      <c r="Y43" s="54">
        <f t="shared" ref="Y43" si="371">Y40+Y41+Y42</f>
        <v>16227.940000000002</v>
      </c>
      <c r="Z43" s="55">
        <f t="shared" ref="Z43" si="372">IF(M43&gt;0,AA43/M43,0)</f>
        <v>2.5034645091904575E-3</v>
      </c>
      <c r="AA43" s="56">
        <f t="shared" ref="AA43" si="373">SUM(AA40:AA42)</f>
        <v>102.42174</v>
      </c>
      <c r="AB43" s="55">
        <f t="shared" ref="AB43" si="374">IF(M43&gt;0,(AB40*M40+AB41*M41+AB42*M42)/M43,0)</f>
        <v>2.6890520751857647E-3</v>
      </c>
      <c r="AC43" s="55">
        <f t="shared" ref="AC43" si="375">IF(K43&gt;0,(K40*AC40+K41*AC41+K42*AC42)/K43,0)</f>
        <v>2.7664151972368661E-4</v>
      </c>
      <c r="AD43" s="52">
        <f t="shared" ref="AD43" si="376">SUM(AD40:AD42)</f>
        <v>11.3185</v>
      </c>
      <c r="AE43" s="53">
        <f t="shared" ref="AE43" si="377">IF(K43&gt;0,(K40*AE40+K41*AE41+K42*AE42)/K43,0)</f>
        <v>0.21393071259770952</v>
      </c>
      <c r="AF43" s="58">
        <f t="shared" ref="AF43" si="378">SUM(AF40:AF42)</f>
        <v>96.494702000000004</v>
      </c>
      <c r="AG43" s="53">
        <f t="shared" ref="AG43" si="379">IF(AND(AA43&gt;0),((AA40*AG40+AA41*AG41+AA42*AG42)/AA43),0)</f>
        <v>0.89064365697672265</v>
      </c>
      <c r="AH43" s="57">
        <f t="shared" si="6"/>
        <v>0.89825981594798476</v>
      </c>
      <c r="AI43" s="51">
        <f t="shared" ref="AI43" si="380">SUM(AI40:AI42)</f>
        <v>494</v>
      </c>
      <c r="AJ43" s="21">
        <f t="shared" ref="AJ43" si="381">IF(AI43&gt;0,(AJ40*AI40+AJ41*AI41+AJ42*AI42)/AI43,0)</f>
        <v>8.6740890688259117E-2</v>
      </c>
      <c r="AK43" s="53">
        <f t="shared" ref="AK43" si="382">IF(K43&gt;0,(AK40*K40+AK41*K41+AK42*K42)/K43,0)</f>
        <v>0.21859591892383201</v>
      </c>
      <c r="AL43" s="58">
        <f t="shared" ref="AL43" si="383">SUM(AL40:AL42)</f>
        <v>98.695998500000002</v>
      </c>
      <c r="AM43" s="56"/>
      <c r="AN43" s="56">
        <f t="shared" ref="AN43" si="384">SUM(AN40:AN42)</f>
        <v>513.20000000000005</v>
      </c>
      <c r="AO43" s="105"/>
      <c r="AP43" s="106">
        <f>AO42</f>
        <v>1889.2000000000005</v>
      </c>
      <c r="AQ43" s="51">
        <f t="shared" ref="AQ43" si="385">SUM(AQ40:AQ42)</f>
        <v>0</v>
      </c>
      <c r="AR43" s="59"/>
      <c r="AS43" s="58"/>
      <c r="AT43" s="58"/>
      <c r="AU43" s="58"/>
      <c r="AV43" s="58"/>
    </row>
    <row r="44" spans="1:48" x14ac:dyDescent="0.35">
      <c r="A44" s="148">
        <v>11</v>
      </c>
      <c r="B44" s="23">
        <v>1</v>
      </c>
      <c r="C44" s="11" t="s">
        <v>52</v>
      </c>
      <c r="D44" s="12">
        <v>5689</v>
      </c>
      <c r="E44" s="12">
        <v>1</v>
      </c>
      <c r="F44" s="12">
        <v>11182</v>
      </c>
      <c r="G44" s="13">
        <v>1.7</v>
      </c>
      <c r="H44" s="13">
        <v>6.5</v>
      </c>
      <c r="I44" s="12">
        <v>12043</v>
      </c>
      <c r="J44" s="13">
        <v>5.4</v>
      </c>
      <c r="K44" s="12">
        <v>14321</v>
      </c>
      <c r="L44" s="14">
        <v>7.0000000000000007E-2</v>
      </c>
      <c r="M44" s="24">
        <f>ROUND(K44*(1-L44),0)</f>
        <v>13319</v>
      </c>
      <c r="N44" s="15">
        <v>0.39400000000000002</v>
      </c>
      <c r="O44" s="25">
        <f t="shared" ref="O44:O46" si="386">M44*N44</f>
        <v>5247.6860000000006</v>
      </c>
      <c r="P44" s="14">
        <v>0.45900000000000002</v>
      </c>
      <c r="Q44" s="25">
        <f t="shared" ref="Q44:Q46" si="387">M44*P44</f>
        <v>6113.4210000000003</v>
      </c>
      <c r="R44" s="16">
        <v>0.14699999999999999</v>
      </c>
      <c r="S44" s="25">
        <f t="shared" ref="S44:S46" si="388">M44*R44</f>
        <v>1957.8929999999998</v>
      </c>
      <c r="T44" s="26">
        <v>0.22</v>
      </c>
      <c r="U44" s="25">
        <f t="shared" ref="U44:U46" si="389">M44*T44</f>
        <v>2930.18</v>
      </c>
      <c r="V44" s="16">
        <v>0.51600000000000001</v>
      </c>
      <c r="W44" s="25">
        <f t="shared" ref="W44:W46" si="390">M44*V44</f>
        <v>6872.6040000000003</v>
      </c>
      <c r="X44" s="16">
        <v>0.4</v>
      </c>
      <c r="Y44" s="25">
        <f t="shared" ref="Y44:Y46" si="391">X44*M44</f>
        <v>5327.6</v>
      </c>
      <c r="Z44" s="17">
        <v>2.4199999999999998E-3</v>
      </c>
      <c r="AA44" s="18">
        <f t="shared" ref="AA44:AA46" si="392">M44*Z44</f>
        <v>32.23198</v>
      </c>
      <c r="AB44" s="27">
        <f>IF(M44&gt;0,(AD44+AL44)/M44,0)</f>
        <v>2.684616412643592E-3</v>
      </c>
      <c r="AC44" s="17">
        <v>2.7999999999999998E-4</v>
      </c>
      <c r="AD44" s="24">
        <f t="shared" ref="AD44:AD46" si="393">AC44*M44</f>
        <v>3.7293199999999995</v>
      </c>
      <c r="AE44" s="117">
        <v>0.21679999999999999</v>
      </c>
      <c r="AF44" s="30">
        <f t="shared" ref="AF44:AF46" si="394">AI44*(1-AJ44)*AE44</f>
        <v>31.763367999999996</v>
      </c>
      <c r="AG44" s="28">
        <f t="shared" ref="AG44:AG46" si="395">IF(AND(AE44&gt;0,AC44&gt;0,Z44&gt;0),((Z44-AC44)*AE44)/((AE44-AC44)*Z44),0)</f>
        <v>0.88544107925059512</v>
      </c>
      <c r="AH44" s="60">
        <f t="shared" si="6"/>
        <v>0.89685080241580639</v>
      </c>
      <c r="AI44" s="12">
        <v>161</v>
      </c>
      <c r="AJ44" s="14">
        <v>0.09</v>
      </c>
      <c r="AK44" s="15">
        <v>0.21859999999999999</v>
      </c>
      <c r="AL44" s="30">
        <f t="shared" ref="AL44:AL46" si="396">AI44*(1-AJ44)*AK44</f>
        <v>32.027085999999997</v>
      </c>
      <c r="AM44" s="19">
        <v>1.65</v>
      </c>
      <c r="AN44" s="19">
        <v>498.96</v>
      </c>
      <c r="AO44" s="101">
        <f>AO42+AI44-AN44</f>
        <v>1551.2400000000007</v>
      </c>
      <c r="AP44" s="102"/>
      <c r="AQ44" s="12"/>
      <c r="AR44" s="31"/>
      <c r="AS44" s="20"/>
      <c r="AT44" s="20"/>
      <c r="AU44" s="20"/>
      <c r="AV44" s="20"/>
    </row>
    <row r="45" spans="1:48" x14ac:dyDescent="0.35">
      <c r="A45" s="149"/>
      <c r="B45" s="33">
        <v>2</v>
      </c>
      <c r="C45" s="11" t="s">
        <v>50</v>
      </c>
      <c r="D45" s="34">
        <v>21311</v>
      </c>
      <c r="E45" s="34">
        <v>2</v>
      </c>
      <c r="F45" s="34">
        <v>14725</v>
      </c>
      <c r="G45" s="35">
        <v>2.5</v>
      </c>
      <c r="H45" s="35">
        <v>6.5</v>
      </c>
      <c r="I45" s="34">
        <v>16059</v>
      </c>
      <c r="J45" s="35">
        <v>4.5999999999999996</v>
      </c>
      <c r="K45" s="34">
        <v>15038</v>
      </c>
      <c r="L45" s="36">
        <v>6.4000000000000001E-2</v>
      </c>
      <c r="M45" s="37">
        <f>ROUND(K45*(1-L45),0)</f>
        <v>14076</v>
      </c>
      <c r="N45" s="38">
        <v>0.33400000000000002</v>
      </c>
      <c r="O45" s="25">
        <f t="shared" si="386"/>
        <v>4701.384</v>
      </c>
      <c r="P45" s="36">
        <v>0.42199999999999999</v>
      </c>
      <c r="Q45" s="25">
        <f t="shared" si="387"/>
        <v>5940.0720000000001</v>
      </c>
      <c r="R45" s="39">
        <v>0.24399999999999999</v>
      </c>
      <c r="S45" s="25">
        <f t="shared" si="388"/>
        <v>3434.5439999999999</v>
      </c>
      <c r="T45" s="28">
        <v>0.218</v>
      </c>
      <c r="U45" s="25">
        <f t="shared" si="389"/>
        <v>3068.5680000000002</v>
      </c>
      <c r="V45" s="39">
        <v>0.51600000000000001</v>
      </c>
      <c r="W45" s="25">
        <f t="shared" si="390"/>
        <v>7263.2160000000003</v>
      </c>
      <c r="X45" s="39">
        <v>0.4</v>
      </c>
      <c r="Y45" s="25">
        <f t="shared" si="391"/>
        <v>5630.4000000000005</v>
      </c>
      <c r="Z45" s="40">
        <v>2.47E-3</v>
      </c>
      <c r="AA45" s="18">
        <f t="shared" si="392"/>
        <v>34.767719999999997</v>
      </c>
      <c r="AB45" s="27">
        <f>IF(M45&gt;0,(AD45+AL45)/M45,0)</f>
        <v>2.6965024936061381E-3</v>
      </c>
      <c r="AC45" s="40">
        <v>2.7999999999999998E-4</v>
      </c>
      <c r="AD45" s="37">
        <f t="shared" si="393"/>
        <v>3.9412799999999995</v>
      </c>
      <c r="AE45" s="28">
        <v>0.21099999999999999</v>
      </c>
      <c r="AF45" s="41">
        <f t="shared" si="394"/>
        <v>33.181227</v>
      </c>
      <c r="AG45" s="28">
        <f t="shared" si="395"/>
        <v>0.88781782298746703</v>
      </c>
      <c r="AH45" s="29">
        <f t="shared" si="6"/>
        <v>0.89732337075756841</v>
      </c>
      <c r="AI45" s="34">
        <v>173</v>
      </c>
      <c r="AJ45" s="36">
        <v>9.0999999999999998E-2</v>
      </c>
      <c r="AK45" s="38">
        <v>0.21629999999999999</v>
      </c>
      <c r="AL45" s="41">
        <f t="shared" si="396"/>
        <v>34.014689099999998</v>
      </c>
      <c r="AM45" s="42">
        <v>1.62</v>
      </c>
      <c r="AN45" s="42"/>
      <c r="AO45" s="121">
        <f>AO44+AI45-AN45</f>
        <v>1724.2400000000007</v>
      </c>
      <c r="AP45" s="104"/>
      <c r="AQ45" s="43"/>
      <c r="AR45" s="44"/>
      <c r="AS45" s="45"/>
      <c r="AT45" s="45"/>
      <c r="AU45" s="45"/>
      <c r="AV45" s="45"/>
    </row>
    <row r="46" spans="1:48" x14ac:dyDescent="0.35">
      <c r="A46" s="149"/>
      <c r="B46" s="33">
        <v>3</v>
      </c>
      <c r="C46" s="46" t="s">
        <v>51</v>
      </c>
      <c r="D46" s="43">
        <v>17575</v>
      </c>
      <c r="E46" s="43">
        <v>0</v>
      </c>
      <c r="F46" s="43">
        <v>15300</v>
      </c>
      <c r="G46" s="37">
        <v>2.6</v>
      </c>
      <c r="H46" s="37">
        <v>7</v>
      </c>
      <c r="I46" s="43">
        <v>16356</v>
      </c>
      <c r="J46" s="37">
        <v>4.0999999999999996</v>
      </c>
      <c r="K46" s="43">
        <v>15254</v>
      </c>
      <c r="L46" s="39">
        <v>7.8E-2</v>
      </c>
      <c r="M46" s="37">
        <f>ROUND(K46*(1-L46),0)</f>
        <v>14064</v>
      </c>
      <c r="N46" s="28">
        <v>0.42599999999999999</v>
      </c>
      <c r="O46" s="25">
        <f t="shared" si="386"/>
        <v>5991.2640000000001</v>
      </c>
      <c r="P46" s="39">
        <v>0.52900000000000003</v>
      </c>
      <c r="Q46" s="25">
        <f t="shared" si="387"/>
        <v>7439.8560000000007</v>
      </c>
      <c r="R46" s="39">
        <v>4.4999999999999998E-2</v>
      </c>
      <c r="S46" s="25">
        <f t="shared" si="388"/>
        <v>632.88</v>
      </c>
      <c r="T46" s="28">
        <v>0.224</v>
      </c>
      <c r="U46" s="25">
        <f t="shared" si="389"/>
        <v>3150.3360000000002</v>
      </c>
      <c r="V46" s="39">
        <v>0.52400000000000002</v>
      </c>
      <c r="W46" s="25">
        <f t="shared" si="390"/>
        <v>7369.5360000000001</v>
      </c>
      <c r="X46" s="39">
        <v>0.4</v>
      </c>
      <c r="Y46" s="25">
        <f t="shared" si="391"/>
        <v>5625.6</v>
      </c>
      <c r="Z46" s="47">
        <v>2.4199999999999998E-3</v>
      </c>
      <c r="AA46" s="18">
        <f t="shared" si="392"/>
        <v>34.034880000000001</v>
      </c>
      <c r="AB46" s="27">
        <f>IF(M46&gt;0,(AD46+AL46)/M46,0)</f>
        <v>2.633610992605233E-3</v>
      </c>
      <c r="AC46" s="47">
        <v>2.7999999999999998E-4</v>
      </c>
      <c r="AD46" s="37">
        <f t="shared" si="393"/>
        <v>3.9379199999999996</v>
      </c>
      <c r="AE46" s="28">
        <v>0.21440000000000001</v>
      </c>
      <c r="AF46" s="41">
        <f t="shared" si="394"/>
        <v>33.008809599999999</v>
      </c>
      <c r="AG46" s="28">
        <f t="shared" si="395"/>
        <v>0.88545389701920452</v>
      </c>
      <c r="AH46" s="29">
        <f t="shared" si="6"/>
        <v>0.89484747902353501</v>
      </c>
      <c r="AI46" s="43">
        <v>169</v>
      </c>
      <c r="AJ46" s="39">
        <v>8.8999999999999996E-2</v>
      </c>
      <c r="AK46" s="28">
        <v>0.215</v>
      </c>
      <c r="AL46" s="41">
        <f t="shared" si="396"/>
        <v>33.101185000000001</v>
      </c>
      <c r="AM46" s="18">
        <v>1.6</v>
      </c>
      <c r="AN46" s="18"/>
      <c r="AO46" s="121">
        <f>AO45+AI46-AN46</f>
        <v>1893.2400000000007</v>
      </c>
      <c r="AP46" s="104"/>
      <c r="AQ46" s="43"/>
      <c r="AR46" s="48"/>
      <c r="AS46" s="41"/>
      <c r="AT46" s="41"/>
      <c r="AU46" s="41"/>
      <c r="AV46" s="41"/>
    </row>
    <row r="47" spans="1:48" s="22" customFormat="1" ht="13.3" thickBot="1" x14ac:dyDescent="0.4">
      <c r="A47" s="150"/>
      <c r="B47" s="49" t="s">
        <v>38</v>
      </c>
      <c r="C47" s="50"/>
      <c r="D47" s="51">
        <f t="shared" ref="D47" si="397">SUM(D44:D46)</f>
        <v>44575</v>
      </c>
      <c r="E47" s="51"/>
      <c r="F47" s="51">
        <f t="shared" ref="F47" si="398">SUM(F44:F46)</f>
        <v>41207</v>
      </c>
      <c r="G47" s="52"/>
      <c r="H47" s="52"/>
      <c r="I47" s="51">
        <f t="shared" ref="I47:K47" si="399">SUM(I44:I46)</f>
        <v>44458</v>
      </c>
      <c r="J47" s="52"/>
      <c r="K47" s="51">
        <f t="shared" si="399"/>
        <v>44613</v>
      </c>
      <c r="L47" s="21">
        <f t="shared" ref="L47" si="400">IF(K47&gt;0,(K44*L44+K45*L45+K46*L46)/K47,0)</f>
        <v>7.0712886378409875E-2</v>
      </c>
      <c r="M47" s="52">
        <f t="shared" ref="M47" si="401">M44+M45+M46</f>
        <v>41459</v>
      </c>
      <c r="N47" s="53">
        <f t="shared" ref="N47" si="402">IF(M47&gt;0,O47/M47,0)</f>
        <v>0.38448428567982823</v>
      </c>
      <c r="O47" s="54">
        <f t="shared" ref="O47" si="403">O44+O45+O46</f>
        <v>15940.333999999999</v>
      </c>
      <c r="P47" s="21">
        <f t="shared" ref="P47" si="404">IF(M47&gt;0,Q47/M47,0)</f>
        <v>0.47018377191924554</v>
      </c>
      <c r="Q47" s="54">
        <f t="shared" ref="Q47" si="405">Q44+Q45+Q46</f>
        <v>19493.349000000002</v>
      </c>
      <c r="R47" s="21">
        <f t="shared" ref="R47" si="406">IF(M47&gt;0,S47/M47,0)</f>
        <v>0.14533194240092623</v>
      </c>
      <c r="S47" s="54">
        <f t="shared" ref="S47" si="407">S44+S45+S46</f>
        <v>6025.317</v>
      </c>
      <c r="T47" s="21">
        <f t="shared" ref="T47" si="408">IF(M47&gt;0,U47/M47,0)</f>
        <v>0.22067787452664075</v>
      </c>
      <c r="U47" s="54">
        <f t="shared" ref="U47" si="409">U44+U45+U46</f>
        <v>9149.0839999999989</v>
      </c>
      <c r="V47" s="21">
        <f t="shared" ref="V47" si="410">IF(M47&gt;0,W47/M47,0)</f>
        <v>0.51871381364721769</v>
      </c>
      <c r="W47" s="54">
        <f t="shared" ref="W47" si="411">W44+W45+W46</f>
        <v>21505.356</v>
      </c>
      <c r="X47" s="21">
        <f t="shared" ref="X47" si="412">IF(M47&gt;0,Y47/M47,0)</f>
        <v>0.39999999999999997</v>
      </c>
      <c r="Y47" s="54">
        <f t="shared" ref="Y47" si="413">Y44+Y45+Y46</f>
        <v>16583.599999999999</v>
      </c>
      <c r="Z47" s="55">
        <f t="shared" ref="Z47" si="414">IF(M47&gt;0,AA47/M47,0)</f>
        <v>2.4369758074242018E-3</v>
      </c>
      <c r="AA47" s="56">
        <f t="shared" ref="AA47" si="415">SUM(AA44:AA46)</f>
        <v>101.03457999999999</v>
      </c>
      <c r="AB47" s="55">
        <f t="shared" ref="AB47" si="416">IF(M47&gt;0,(AB44*M44+AB45*M45+AB46*M46)/M47,0)</f>
        <v>2.6713495284497939E-3</v>
      </c>
      <c r="AC47" s="55">
        <f t="shared" ref="AC47" si="417">IF(K47&gt;0,(K44*AC44+K45*AC45+K46*AC46)/K47,0)</f>
        <v>2.8000000000000003E-4</v>
      </c>
      <c r="AD47" s="52">
        <f t="shared" ref="AD47" si="418">SUM(AD44:AD46)</f>
        <v>11.608519999999999</v>
      </c>
      <c r="AE47" s="53">
        <f t="shared" ref="AE47" si="419">IF(K47&gt;0,(K44*AE44+K45*AE45+K46*AE46)/K47,0)</f>
        <v>0.21402435164638109</v>
      </c>
      <c r="AF47" s="58">
        <f t="shared" ref="AF47" si="420">SUM(AF44:AF46)</f>
        <v>97.953404599999999</v>
      </c>
      <c r="AG47" s="53">
        <f t="shared" ref="AG47" si="421">IF(AND(AA47&gt;0),((AA44*AG44+AA45*AG45+AA46*AG46)/AA47),0)</f>
        <v>0.88626327509653025</v>
      </c>
      <c r="AH47" s="57">
        <f t="shared" si="6"/>
        <v>0.89634280475089245</v>
      </c>
      <c r="AI47" s="51">
        <f t="shared" ref="AI47" si="422">SUM(AI44:AI46)</f>
        <v>503</v>
      </c>
      <c r="AJ47" s="21">
        <f t="shared" ref="AJ47" si="423">IF(AI47&gt;0,(AJ44*AI44+AJ45*AI45+AJ46*AI46)/AI47,0)</f>
        <v>9.0007952286282306E-2</v>
      </c>
      <c r="AK47" s="53">
        <f t="shared" ref="AK47" si="424">IF(K47&gt;0,(AK44*K44+AK45*K45+AK46*K46)/K47,0)</f>
        <v>0.21659381794544191</v>
      </c>
      <c r="AL47" s="58">
        <f t="shared" ref="AL47" si="425">SUM(AL44:AL46)</f>
        <v>99.142960099999996</v>
      </c>
      <c r="AM47" s="56"/>
      <c r="AN47" s="56">
        <f t="shared" ref="AN47" si="426">SUM(AN44:AN46)</f>
        <v>498.96</v>
      </c>
      <c r="AO47" s="105"/>
      <c r="AP47" s="106">
        <f>AO46</f>
        <v>1893.2400000000007</v>
      </c>
      <c r="AQ47" s="51">
        <f t="shared" ref="AQ47" si="427">SUM(AQ44:AQ46)</f>
        <v>0</v>
      </c>
      <c r="AR47" s="59"/>
      <c r="AS47" s="58"/>
      <c r="AT47" s="58"/>
      <c r="AU47" s="58"/>
      <c r="AV47" s="58"/>
    </row>
    <row r="48" spans="1:48" x14ac:dyDescent="0.35">
      <c r="A48" s="148">
        <v>12</v>
      </c>
      <c r="B48" s="23">
        <v>1</v>
      </c>
      <c r="C48" s="46" t="s">
        <v>53</v>
      </c>
      <c r="D48" s="12">
        <v>3899</v>
      </c>
      <c r="E48" s="12">
        <v>2</v>
      </c>
      <c r="F48" s="12">
        <v>12607</v>
      </c>
      <c r="G48" s="13">
        <v>2</v>
      </c>
      <c r="H48" s="13">
        <v>8</v>
      </c>
      <c r="I48" s="12">
        <v>13660</v>
      </c>
      <c r="J48" s="13">
        <v>5.2</v>
      </c>
      <c r="K48" s="12">
        <v>15222</v>
      </c>
      <c r="L48" s="14">
        <v>7.0000000000000007E-2</v>
      </c>
      <c r="M48" s="24">
        <f>ROUND(K48*(1-L48),0)</f>
        <v>14156</v>
      </c>
      <c r="N48" s="15">
        <v>0.46600000000000003</v>
      </c>
      <c r="O48" s="25">
        <f t="shared" ref="O48:O50" si="428">M48*N48</f>
        <v>6596.6959999999999</v>
      </c>
      <c r="P48" s="14">
        <v>0.42799999999999999</v>
      </c>
      <c r="Q48" s="25">
        <f t="shared" ref="Q48:Q50" si="429">M48*P48</f>
        <v>6058.768</v>
      </c>
      <c r="R48" s="16">
        <v>0.106</v>
      </c>
      <c r="S48" s="25">
        <f t="shared" ref="S48:S50" si="430">M48*R48</f>
        <v>1500.5360000000001</v>
      </c>
      <c r="T48" s="26">
        <v>0.23499999999999999</v>
      </c>
      <c r="U48" s="25">
        <f t="shared" ref="U48:U50" si="431">M48*T48</f>
        <v>3326.66</v>
      </c>
      <c r="V48" s="16">
        <v>0.50900000000000001</v>
      </c>
      <c r="W48" s="25">
        <f t="shared" ref="W48:W50" si="432">M48*V48</f>
        <v>7205.4040000000005</v>
      </c>
      <c r="X48" s="16">
        <v>0.4</v>
      </c>
      <c r="Y48" s="25">
        <f t="shared" ref="Y48:Y50" si="433">X48*M48</f>
        <v>5662.4000000000005</v>
      </c>
      <c r="Z48" s="17">
        <v>2.4299999999999999E-3</v>
      </c>
      <c r="AA48" s="18">
        <f t="shared" ref="AA48:AA50" si="434">M48*Z48</f>
        <v>34.399079999999998</v>
      </c>
      <c r="AB48" s="27">
        <f>IF(M48&gt;0,(AD48+AL48)/M48,0)</f>
        <v>2.5027795069228593E-3</v>
      </c>
      <c r="AC48" s="17">
        <v>2.7999999999999998E-4</v>
      </c>
      <c r="AD48" s="24">
        <f t="shared" ref="AD48:AD50" si="435">AC48*M48</f>
        <v>3.9636799999999996</v>
      </c>
      <c r="AE48" s="117">
        <v>0.21049999999999999</v>
      </c>
      <c r="AF48" s="30">
        <f t="shared" ref="AF48:AF50" si="436">AI48*(1-AJ48)*AE48</f>
        <v>31.257776499999999</v>
      </c>
      <c r="AG48" s="28">
        <f t="shared" ref="AG48:AG50" si="437">IF(AND(AE48&gt;0,AC48&gt;0,Z48&gt;0),((Z48-AC48)*AE48)/((AE48-AC48)*Z48),0)</f>
        <v>0.88595212618722385</v>
      </c>
      <c r="AH48" s="60">
        <f t="shared" si="6"/>
        <v>0.88929948440174489</v>
      </c>
      <c r="AI48" s="12">
        <v>163</v>
      </c>
      <c r="AJ48" s="14">
        <v>8.8999999999999996E-2</v>
      </c>
      <c r="AK48" s="15">
        <v>0.21190000000000001</v>
      </c>
      <c r="AL48" s="30">
        <f t="shared" ref="AL48:AL50" si="438">AI48*(1-AJ48)*AK48</f>
        <v>31.4656667</v>
      </c>
      <c r="AM48" s="19">
        <v>1.65</v>
      </c>
      <c r="AN48" s="19">
        <v>565.78</v>
      </c>
      <c r="AO48" s="101">
        <f>AO46+AI48-AN48</f>
        <v>1490.4600000000007</v>
      </c>
      <c r="AP48" s="102"/>
      <c r="AQ48" s="12"/>
      <c r="AR48" s="31"/>
      <c r="AS48" s="20"/>
      <c r="AT48" s="20"/>
      <c r="AU48" s="20"/>
      <c r="AV48" s="20"/>
    </row>
    <row r="49" spans="1:48" x14ac:dyDescent="0.35">
      <c r="A49" s="149"/>
      <c r="B49" s="33">
        <v>2</v>
      </c>
      <c r="C49" s="11" t="s">
        <v>50</v>
      </c>
      <c r="D49" s="34">
        <v>18126</v>
      </c>
      <c r="E49" s="34">
        <v>4</v>
      </c>
      <c r="F49" s="34">
        <v>15029</v>
      </c>
      <c r="G49" s="35">
        <v>2.6</v>
      </c>
      <c r="H49" s="35">
        <v>6.4</v>
      </c>
      <c r="I49" s="34">
        <v>15214</v>
      </c>
      <c r="J49" s="35">
        <v>5</v>
      </c>
      <c r="K49" s="34">
        <v>15472</v>
      </c>
      <c r="L49" s="36">
        <v>6.8000000000000005E-2</v>
      </c>
      <c r="M49" s="37">
        <f>ROUND(K49*(1-L49),0)</f>
        <v>14420</v>
      </c>
      <c r="N49" s="38">
        <v>0.35299999999999998</v>
      </c>
      <c r="O49" s="25">
        <f t="shared" si="428"/>
        <v>5090.2599999999993</v>
      </c>
      <c r="P49" s="36">
        <v>0.48699999999999999</v>
      </c>
      <c r="Q49" s="25">
        <f t="shared" si="429"/>
        <v>7022.54</v>
      </c>
      <c r="R49" s="39">
        <v>0.16</v>
      </c>
      <c r="S49" s="25">
        <f t="shared" si="430"/>
        <v>2307.2000000000003</v>
      </c>
      <c r="T49" s="28">
        <v>0.23799999999999999</v>
      </c>
      <c r="U49" s="25">
        <f t="shared" si="431"/>
        <v>3431.96</v>
      </c>
      <c r="V49" s="39">
        <v>0.50600000000000001</v>
      </c>
      <c r="W49" s="25">
        <f t="shared" si="432"/>
        <v>7296.52</v>
      </c>
      <c r="X49" s="39">
        <v>0.41</v>
      </c>
      <c r="Y49" s="25">
        <f t="shared" si="433"/>
        <v>5912.2</v>
      </c>
      <c r="Z49" s="40">
        <v>2.5200000000000001E-3</v>
      </c>
      <c r="AA49" s="18">
        <f t="shared" si="434"/>
        <v>36.3384</v>
      </c>
      <c r="AB49" s="27">
        <f>IF(M49&gt;0,(AD49+AL49)/M49,0)</f>
        <v>2.4393795631067958E-3</v>
      </c>
      <c r="AC49" s="40">
        <v>2.7999999999999998E-4</v>
      </c>
      <c r="AD49" s="37">
        <f t="shared" si="435"/>
        <v>4.0375999999999994</v>
      </c>
      <c r="AE49" s="28">
        <v>0.21290000000000001</v>
      </c>
      <c r="AF49" s="41">
        <f t="shared" si="436"/>
        <v>31.226255899999998</v>
      </c>
      <c r="AG49" s="28">
        <f t="shared" si="437"/>
        <v>0.89005946968509286</v>
      </c>
      <c r="AH49" s="29">
        <f t="shared" si="6"/>
        <v>0.88638575870680236</v>
      </c>
      <c r="AI49" s="34">
        <v>161</v>
      </c>
      <c r="AJ49" s="36">
        <v>8.8999999999999996E-2</v>
      </c>
      <c r="AK49" s="38">
        <v>0.21229999999999999</v>
      </c>
      <c r="AL49" s="41">
        <f t="shared" si="438"/>
        <v>31.138253299999995</v>
      </c>
      <c r="AM49" s="42">
        <v>1.58</v>
      </c>
      <c r="AN49" s="42"/>
      <c r="AO49" s="121">
        <f>AO48+AI49-AN49</f>
        <v>1651.4600000000007</v>
      </c>
      <c r="AP49" s="104"/>
      <c r="AQ49" s="43"/>
      <c r="AR49" s="44"/>
      <c r="AS49" s="45"/>
      <c r="AT49" s="45"/>
      <c r="AU49" s="45"/>
      <c r="AV49" s="45"/>
    </row>
    <row r="50" spans="1:48" x14ac:dyDescent="0.35">
      <c r="A50" s="149"/>
      <c r="B50" s="33">
        <v>3</v>
      </c>
      <c r="C50" s="46" t="s">
        <v>51</v>
      </c>
      <c r="D50" s="43">
        <v>20350</v>
      </c>
      <c r="E50" s="43">
        <v>1</v>
      </c>
      <c r="F50" s="43">
        <v>15384</v>
      </c>
      <c r="G50" s="37">
        <v>1.6</v>
      </c>
      <c r="H50" s="37">
        <v>5</v>
      </c>
      <c r="I50" s="43">
        <v>16634</v>
      </c>
      <c r="J50" s="37">
        <v>4.9000000000000004</v>
      </c>
      <c r="K50" s="43">
        <v>15652</v>
      </c>
      <c r="L50" s="39">
        <v>7.1999999999999995E-2</v>
      </c>
      <c r="M50" s="37">
        <f>ROUND(K50*(1-L50),0)</f>
        <v>14525</v>
      </c>
      <c r="N50" s="28">
        <v>0.41099999999999998</v>
      </c>
      <c r="O50" s="25">
        <f t="shared" si="428"/>
        <v>5969.7749999999996</v>
      </c>
      <c r="P50" s="39">
        <v>0.51800000000000002</v>
      </c>
      <c r="Q50" s="25">
        <f t="shared" si="429"/>
        <v>7523.95</v>
      </c>
      <c r="R50" s="39">
        <v>7.0999999999999994E-2</v>
      </c>
      <c r="S50" s="25">
        <f t="shared" si="430"/>
        <v>1031.2749999999999</v>
      </c>
      <c r="T50" s="28">
        <v>0.23400000000000001</v>
      </c>
      <c r="U50" s="25">
        <f t="shared" si="431"/>
        <v>3398.8500000000004</v>
      </c>
      <c r="V50" s="39">
        <v>0.51300000000000001</v>
      </c>
      <c r="W50" s="25">
        <f t="shared" si="432"/>
        <v>7451.3249999999998</v>
      </c>
      <c r="X50" s="39">
        <v>0.39</v>
      </c>
      <c r="Y50" s="25">
        <f t="shared" si="433"/>
        <v>5664.75</v>
      </c>
      <c r="Z50" s="47">
        <v>2.5400000000000002E-3</v>
      </c>
      <c r="AA50" s="18">
        <f t="shared" si="434"/>
        <v>36.893500000000003</v>
      </c>
      <c r="AB50" s="27">
        <f>IF(M50&gt;0,(AD50+AL50)/M50,0)</f>
        <v>2.6464394285714288E-3</v>
      </c>
      <c r="AC50" s="47">
        <v>2.7999999999999998E-4</v>
      </c>
      <c r="AD50" s="37">
        <f t="shared" si="435"/>
        <v>4.0669999999999993</v>
      </c>
      <c r="AE50" s="28">
        <v>0.2145</v>
      </c>
      <c r="AF50" s="41">
        <f t="shared" si="436"/>
        <v>34.663414500000002</v>
      </c>
      <c r="AG50" s="28">
        <f t="shared" si="437"/>
        <v>0.89092676084707967</v>
      </c>
      <c r="AH50" s="29">
        <f t="shared" si="6"/>
        <v>0.89537614549921851</v>
      </c>
      <c r="AI50" s="43">
        <v>177</v>
      </c>
      <c r="AJ50" s="39">
        <v>8.6999999999999994E-2</v>
      </c>
      <c r="AK50" s="28">
        <v>0.2127</v>
      </c>
      <c r="AL50" s="41">
        <f t="shared" si="438"/>
        <v>34.372532700000001</v>
      </c>
      <c r="AM50" s="18">
        <v>1.65</v>
      </c>
      <c r="AN50" s="18"/>
      <c r="AO50" s="121">
        <f>AO49+AI50-AN50</f>
        <v>1828.4600000000007</v>
      </c>
      <c r="AP50" s="104"/>
      <c r="AQ50" s="43"/>
      <c r="AR50" s="48"/>
      <c r="AS50" s="41"/>
      <c r="AT50" s="41"/>
      <c r="AU50" s="41"/>
      <c r="AV50" s="41"/>
    </row>
    <row r="51" spans="1:48" s="22" customFormat="1" ht="13.3" thickBot="1" x14ac:dyDescent="0.4">
      <c r="A51" s="150"/>
      <c r="B51" s="49" t="s">
        <v>38</v>
      </c>
      <c r="C51" s="50"/>
      <c r="D51" s="51">
        <f t="shared" ref="D51" si="439">SUM(D48:D50)</f>
        <v>42375</v>
      </c>
      <c r="E51" s="51"/>
      <c r="F51" s="51">
        <f t="shared" ref="F51" si="440">SUM(F48:F50)</f>
        <v>43020</v>
      </c>
      <c r="G51" s="52"/>
      <c r="H51" s="52"/>
      <c r="I51" s="51">
        <f t="shared" ref="I51:K51" si="441">SUM(I48:I50)</f>
        <v>45508</v>
      </c>
      <c r="J51" s="52"/>
      <c r="K51" s="51">
        <f t="shared" si="441"/>
        <v>46346</v>
      </c>
      <c r="L51" s="21">
        <f t="shared" ref="L51" si="442">IF(K51&gt;0,(K48*L48+K49*L49+K50*L50)/K51,0)</f>
        <v>7.0007767660639542E-2</v>
      </c>
      <c r="M51" s="52">
        <f t="shared" ref="M51" si="443">M48+M49+M50</f>
        <v>43101</v>
      </c>
      <c r="N51" s="53">
        <f t="shared" ref="N51" si="444">IF(M51&gt;0,O51/M51,0)</f>
        <v>0.40965942785550219</v>
      </c>
      <c r="O51" s="54">
        <f t="shared" ref="O51" si="445">O48+O49+O50</f>
        <v>17656.731</v>
      </c>
      <c r="P51" s="21">
        <f t="shared" ref="P51" si="446">IF(M51&gt;0,Q51/M51,0)</f>
        <v>0.47806913992714789</v>
      </c>
      <c r="Q51" s="54">
        <f t="shared" ref="Q51" si="447">Q48+Q49+Q50</f>
        <v>20605.258000000002</v>
      </c>
      <c r="R51" s="21">
        <f t="shared" ref="R51" si="448">IF(M51&gt;0,S51/M51,0)</f>
        <v>0.11227143221734996</v>
      </c>
      <c r="S51" s="54">
        <f t="shared" ref="S51" si="449">S48+S49+S50</f>
        <v>4839.0110000000004</v>
      </c>
      <c r="T51" s="21">
        <f t="shared" ref="T51" si="450">IF(M51&gt;0,U51/M51,0)</f>
        <v>0.23566668986798453</v>
      </c>
      <c r="U51" s="54">
        <f t="shared" ref="U51" si="451">U48+U49+U50</f>
        <v>10157.470000000001</v>
      </c>
      <c r="V51" s="21">
        <f t="shared" ref="V51" si="452">IF(M51&gt;0,W51/M51,0)</f>
        <v>0.50934430755666926</v>
      </c>
      <c r="W51" s="54">
        <f t="shared" ref="W51" si="453">W48+W49+W50</f>
        <v>21953.249</v>
      </c>
      <c r="X51" s="21">
        <f t="shared" ref="X51" si="454">IF(M51&gt;0,Y51/M51,0)</f>
        <v>0.39997563861627339</v>
      </c>
      <c r="Y51" s="54">
        <f t="shared" ref="Y51" si="455">Y48+Y49+Y50</f>
        <v>17239.349999999999</v>
      </c>
      <c r="Z51" s="55">
        <f t="shared" ref="Z51" si="456">IF(M51&gt;0,AA51/M51,0)</f>
        <v>2.497180575856709E-3</v>
      </c>
      <c r="AA51" s="56">
        <f t="shared" ref="AA51" si="457">SUM(AA48:AA50)</f>
        <v>107.63098000000001</v>
      </c>
      <c r="AB51" s="55">
        <f t="shared" ref="AB51" si="458">IF(M51&gt;0,(AB48*M48+AB49*M49+AB50*M50)/M51,0)</f>
        <v>2.5299815015892902E-3</v>
      </c>
      <c r="AC51" s="55">
        <f t="shared" ref="AC51" si="459">IF(K51&gt;0,(K48*AC48+K49*AC49+K50*AC50)/K51,0)</f>
        <v>2.7999999999999998E-4</v>
      </c>
      <c r="AD51" s="52">
        <f t="shared" ref="AD51" si="460">SUM(AD48:AD50)</f>
        <v>12.068279999999998</v>
      </c>
      <c r="AE51" s="53">
        <f t="shared" ref="AE51" si="461">IF(K51&gt;0,(K48*AE48+K49*AE49+K50*AE50)/K51,0)</f>
        <v>0.21265209079532216</v>
      </c>
      <c r="AF51" s="58">
        <f t="shared" ref="AF51" si="462">SUM(AF48:AF50)</f>
        <v>97.147446900000006</v>
      </c>
      <c r="AG51" s="53">
        <f t="shared" ref="AG51" si="463">IF(AND(AA51&gt;0),((AA48*AG48+AA49*AG49+AA50*AG50)/AA51),0)</f>
        <v>0.88904404242533985</v>
      </c>
      <c r="AH51" s="57">
        <f t="shared" si="6"/>
        <v>0.89050170585225052</v>
      </c>
      <c r="AI51" s="51">
        <f t="shared" ref="AI51" si="464">SUM(AI48:AI50)</f>
        <v>501</v>
      </c>
      <c r="AJ51" s="21">
        <f t="shared" ref="AJ51" si="465">IF(AI51&gt;0,(AJ48*AI48+AJ49*AI49+AJ50*AI50)/AI51,0)</f>
        <v>8.8293413173652691E-2</v>
      </c>
      <c r="AK51" s="53">
        <f t="shared" ref="AK51" si="466">IF(K51&gt;0,(AK48*K48+AK49*K49+AK50*K50)/K51,0)</f>
        <v>0.21230371121563893</v>
      </c>
      <c r="AL51" s="58">
        <f t="shared" ref="AL51" si="467">SUM(AL48:AL50)</f>
        <v>96.976452699999996</v>
      </c>
      <c r="AM51" s="56"/>
      <c r="AN51" s="56">
        <f t="shared" ref="AN51" si="468">SUM(AN48:AN50)</f>
        <v>565.78</v>
      </c>
      <c r="AO51" s="105"/>
      <c r="AP51" s="106">
        <f>AO50</f>
        <v>1828.4600000000007</v>
      </c>
      <c r="AQ51" s="51">
        <f t="shared" ref="AQ51" si="469">SUM(AQ48:AQ50)</f>
        <v>0</v>
      </c>
      <c r="AR51" s="59"/>
      <c r="AS51" s="58"/>
      <c r="AT51" s="58"/>
      <c r="AU51" s="58"/>
      <c r="AV51" s="58"/>
    </row>
    <row r="52" spans="1:48" x14ac:dyDescent="0.35">
      <c r="A52" s="148">
        <v>13</v>
      </c>
      <c r="B52" s="23">
        <v>1</v>
      </c>
      <c r="C52" s="46" t="s">
        <v>53</v>
      </c>
      <c r="D52" s="12">
        <v>5844</v>
      </c>
      <c r="E52" s="12">
        <v>0</v>
      </c>
      <c r="F52" s="12">
        <v>9971</v>
      </c>
      <c r="G52" s="13">
        <v>1.2</v>
      </c>
      <c r="H52" s="13">
        <v>6.8</v>
      </c>
      <c r="I52" s="12">
        <v>11482</v>
      </c>
      <c r="J52" s="13">
        <v>6.3</v>
      </c>
      <c r="K52" s="12">
        <v>15488</v>
      </c>
      <c r="L52" s="14">
        <v>7.2999999999999995E-2</v>
      </c>
      <c r="M52" s="24">
        <f>ROUND(K52*(1-L52),0)</f>
        <v>14357</v>
      </c>
      <c r="N52" s="15">
        <v>0.505</v>
      </c>
      <c r="O52" s="25">
        <f t="shared" ref="O52:O54" si="470">M52*N52</f>
        <v>7250.2849999999999</v>
      </c>
      <c r="P52" s="14">
        <v>0.42299999999999999</v>
      </c>
      <c r="Q52" s="25">
        <f t="shared" ref="Q52:Q54" si="471">M52*P52</f>
        <v>6073.0109999999995</v>
      </c>
      <c r="R52" s="16">
        <v>7.1999999999999995E-2</v>
      </c>
      <c r="S52" s="25">
        <f t="shared" ref="S52:S54" si="472">M52*R52</f>
        <v>1033.704</v>
      </c>
      <c r="T52" s="26">
        <v>0.22900000000000001</v>
      </c>
      <c r="U52" s="25">
        <f t="shared" ref="U52:U54" si="473">M52*T52</f>
        <v>3287.7530000000002</v>
      </c>
      <c r="V52" s="16">
        <v>0.52500000000000002</v>
      </c>
      <c r="W52" s="25">
        <f t="shared" ref="W52:W54" si="474">M52*V52</f>
        <v>7537.4250000000002</v>
      </c>
      <c r="X52" s="16">
        <v>0.4</v>
      </c>
      <c r="Y52" s="25">
        <f t="shared" ref="Y52:Y54" si="475">X52*M52</f>
        <v>5742.8</v>
      </c>
      <c r="Z52" s="17">
        <v>2.5500000000000002E-3</v>
      </c>
      <c r="AA52" s="18">
        <f t="shared" ref="AA52:AA54" si="476">M52*Z52</f>
        <v>36.610350000000004</v>
      </c>
      <c r="AB52" s="27">
        <f>IF(M52&gt;0,(AD52+AL52)/M52,0)</f>
        <v>2.6415065821550469E-3</v>
      </c>
      <c r="AC52" s="17">
        <v>2.7E-4</v>
      </c>
      <c r="AD52" s="24">
        <f t="shared" ref="AD52:AD54" si="477">AC52*M52</f>
        <v>3.8763900000000002</v>
      </c>
      <c r="AE52" s="117">
        <v>0.2142</v>
      </c>
      <c r="AF52" s="30">
        <f t="shared" ref="AF52:AF54" si="478">AI52*(1-AJ52)*AE52</f>
        <v>34.336260000000003</v>
      </c>
      <c r="AG52" s="28">
        <f t="shared" ref="AG52:AG54" si="479">IF(AND(AE52&gt;0,AC52&gt;0,Z52&gt;0),((Z52-AC52)*AE52)/((AE52-AC52)*Z52),0)</f>
        <v>0.89524610854017683</v>
      </c>
      <c r="AH52" s="60">
        <f t="shared" si="6"/>
        <v>0.89892830941181678</v>
      </c>
      <c r="AI52" s="12">
        <v>175</v>
      </c>
      <c r="AJ52" s="14">
        <v>8.4000000000000005E-2</v>
      </c>
      <c r="AK52" s="15">
        <v>0.21240000000000001</v>
      </c>
      <c r="AL52" s="30">
        <f t="shared" ref="AL52:AL54" si="480">AI52*(1-AJ52)*AK52</f>
        <v>34.047720000000005</v>
      </c>
      <c r="AM52" s="19">
        <v>1.65</v>
      </c>
      <c r="AN52" s="19">
        <v>1079.68</v>
      </c>
      <c r="AO52" s="101">
        <f>AO50+AI52-AN52-AP52</f>
        <v>860.78000000000065</v>
      </c>
      <c r="AP52" s="102">
        <v>63</v>
      </c>
      <c r="AQ52" s="12"/>
      <c r="AR52" s="31"/>
      <c r="AS52" s="20"/>
      <c r="AT52" s="20"/>
      <c r="AU52" s="20"/>
      <c r="AV52" s="20"/>
    </row>
    <row r="53" spans="1:48" x14ac:dyDescent="0.35">
      <c r="A53" s="149"/>
      <c r="B53" s="33">
        <v>2</v>
      </c>
      <c r="C53" s="11" t="s">
        <v>54</v>
      </c>
      <c r="D53" s="34">
        <v>18506</v>
      </c>
      <c r="E53" s="34">
        <v>4</v>
      </c>
      <c r="F53" s="34">
        <v>17259</v>
      </c>
      <c r="G53" s="35">
        <v>2.6</v>
      </c>
      <c r="H53" s="35">
        <v>6.8</v>
      </c>
      <c r="I53" s="34">
        <v>17842</v>
      </c>
      <c r="J53" s="35">
        <v>5.2</v>
      </c>
      <c r="K53" s="34">
        <v>15551</v>
      </c>
      <c r="L53" s="36">
        <v>7.4999999999999997E-2</v>
      </c>
      <c r="M53" s="37">
        <f>ROUND(K53*(1-L53),0)</f>
        <v>14385</v>
      </c>
      <c r="N53" s="38">
        <v>0.46600000000000003</v>
      </c>
      <c r="O53" s="25">
        <f t="shared" si="470"/>
        <v>6703.4100000000008</v>
      </c>
      <c r="P53" s="36">
        <v>0.45900000000000002</v>
      </c>
      <c r="Q53" s="25">
        <f t="shared" si="471"/>
        <v>6602.7150000000001</v>
      </c>
      <c r="R53" s="39">
        <v>7.4999999999999997E-2</v>
      </c>
      <c r="S53" s="25">
        <f t="shared" si="472"/>
        <v>1078.875</v>
      </c>
      <c r="T53" s="28">
        <v>0.24</v>
      </c>
      <c r="U53" s="25">
        <f t="shared" si="473"/>
        <v>3452.4</v>
      </c>
      <c r="V53" s="39">
        <v>0.502</v>
      </c>
      <c r="W53" s="25">
        <f t="shared" si="474"/>
        <v>7221.27</v>
      </c>
      <c r="X53" s="39">
        <v>0.4</v>
      </c>
      <c r="Y53" s="25">
        <f t="shared" si="475"/>
        <v>5754</v>
      </c>
      <c r="Z53" s="40">
        <v>2.48E-3</v>
      </c>
      <c r="AA53" s="18">
        <f t="shared" si="476"/>
        <v>35.674799999999998</v>
      </c>
      <c r="AB53" s="27">
        <f>IF(M53&gt;0,(AD53+AL53)/M53,0)</f>
        <v>2.6136776642335766E-3</v>
      </c>
      <c r="AC53" s="40">
        <v>2.7E-4</v>
      </c>
      <c r="AD53" s="37">
        <f t="shared" si="477"/>
        <v>3.88395</v>
      </c>
      <c r="AE53" s="28">
        <v>0.21970000000000001</v>
      </c>
      <c r="AF53" s="41">
        <f t="shared" si="478"/>
        <v>33.698464800000004</v>
      </c>
      <c r="AG53" s="28">
        <f t="shared" si="479"/>
        <v>0.89222553154580853</v>
      </c>
      <c r="AH53" s="29">
        <f t="shared" si="6"/>
        <v>0.89780013276684401</v>
      </c>
      <c r="AI53" s="34">
        <v>168</v>
      </c>
      <c r="AJ53" s="36">
        <v>8.6999999999999994E-2</v>
      </c>
      <c r="AK53" s="38">
        <v>0.2198</v>
      </c>
      <c r="AL53" s="41">
        <f t="shared" si="480"/>
        <v>33.713803200000001</v>
      </c>
      <c r="AM53" s="42">
        <v>1.6</v>
      </c>
      <c r="AN53" s="42"/>
      <c r="AO53" s="121">
        <f>AO52+AI53-AN53</f>
        <v>1028.7800000000007</v>
      </c>
      <c r="AP53" s="104"/>
      <c r="AQ53" s="43"/>
      <c r="AR53" s="44"/>
      <c r="AS53" s="45"/>
      <c r="AT53" s="45"/>
      <c r="AU53" s="45"/>
      <c r="AV53" s="45"/>
    </row>
    <row r="54" spans="1:48" x14ac:dyDescent="0.35">
      <c r="A54" s="149"/>
      <c r="B54" s="33">
        <v>3</v>
      </c>
      <c r="C54" s="46" t="s">
        <v>51</v>
      </c>
      <c r="D54" s="43">
        <v>15100</v>
      </c>
      <c r="E54" s="43">
        <v>4</v>
      </c>
      <c r="F54" s="43">
        <v>17157</v>
      </c>
      <c r="G54" s="37">
        <v>2</v>
      </c>
      <c r="H54" s="37">
        <v>7.8</v>
      </c>
      <c r="I54" s="43">
        <v>18145</v>
      </c>
      <c r="J54" s="37">
        <v>4.8</v>
      </c>
      <c r="K54" s="43">
        <v>15953</v>
      </c>
      <c r="L54" s="39">
        <v>6.5000000000000002E-2</v>
      </c>
      <c r="M54" s="37">
        <f>ROUND(K54*(1-L54),0)</f>
        <v>14916</v>
      </c>
      <c r="N54" s="28">
        <v>0.36299999999999999</v>
      </c>
      <c r="O54" s="25">
        <f t="shared" si="470"/>
        <v>5414.5079999999998</v>
      </c>
      <c r="P54" s="39">
        <v>0.57899999999999996</v>
      </c>
      <c r="Q54" s="25">
        <f t="shared" si="471"/>
        <v>8636.3639999999996</v>
      </c>
      <c r="R54" s="39">
        <v>5.8000000000000003E-2</v>
      </c>
      <c r="S54" s="25">
        <f t="shared" si="472"/>
        <v>865.12800000000004</v>
      </c>
      <c r="T54" s="28">
        <v>0.246</v>
      </c>
      <c r="U54" s="25">
        <f t="shared" si="473"/>
        <v>3669.3359999999998</v>
      </c>
      <c r="V54" s="39">
        <v>0.49299999999999999</v>
      </c>
      <c r="W54" s="25">
        <f t="shared" si="474"/>
        <v>7353.5879999999997</v>
      </c>
      <c r="X54" s="39">
        <v>0.4</v>
      </c>
      <c r="Y54" s="25">
        <f t="shared" si="475"/>
        <v>5966.4000000000005</v>
      </c>
      <c r="Z54" s="47">
        <v>2.5899999999999999E-3</v>
      </c>
      <c r="AA54" s="18">
        <f t="shared" si="476"/>
        <v>38.632439999999995</v>
      </c>
      <c r="AB54" s="27">
        <f>IF(M54&gt;0,(AD54+AL54)/M54,0)</f>
        <v>2.7102134352373292E-3</v>
      </c>
      <c r="AC54" s="47">
        <v>2.5999999999999998E-4</v>
      </c>
      <c r="AD54" s="37">
        <f t="shared" si="477"/>
        <v>3.8781599999999998</v>
      </c>
      <c r="AE54" s="28">
        <v>0.21490000000000001</v>
      </c>
      <c r="AF54" s="41">
        <f t="shared" si="478"/>
        <v>36.838802700000002</v>
      </c>
      <c r="AG54" s="28">
        <f t="shared" si="479"/>
        <v>0.90070362945875448</v>
      </c>
      <c r="AH54" s="29">
        <f t="shared" si="6"/>
        <v>0.90517046256862232</v>
      </c>
      <c r="AI54" s="43">
        <v>189</v>
      </c>
      <c r="AJ54" s="39">
        <v>9.2999999999999999E-2</v>
      </c>
      <c r="AK54" s="28">
        <v>0.2132</v>
      </c>
      <c r="AL54" s="41">
        <f t="shared" si="480"/>
        <v>36.547383600000003</v>
      </c>
      <c r="AM54" s="18">
        <v>1.75</v>
      </c>
      <c r="AN54" s="18"/>
      <c r="AO54" s="121">
        <f>AO53+AI54-AN54</f>
        <v>1217.7800000000007</v>
      </c>
      <c r="AP54" s="104"/>
      <c r="AQ54" s="43"/>
      <c r="AR54" s="48"/>
      <c r="AS54" s="41"/>
      <c r="AT54" s="41"/>
      <c r="AU54" s="41"/>
      <c r="AV54" s="41"/>
    </row>
    <row r="55" spans="1:48" s="22" customFormat="1" ht="13.3" thickBot="1" x14ac:dyDescent="0.4">
      <c r="A55" s="150"/>
      <c r="B55" s="49" t="s">
        <v>38</v>
      </c>
      <c r="C55" s="50"/>
      <c r="D55" s="51">
        <f t="shared" ref="D55" si="481">SUM(D52:D54)</f>
        <v>39450</v>
      </c>
      <c r="E55" s="51"/>
      <c r="F55" s="51">
        <f t="shared" ref="F55" si="482">SUM(F52:F54)</f>
        <v>44387</v>
      </c>
      <c r="G55" s="52"/>
      <c r="H55" s="52"/>
      <c r="I55" s="51">
        <f t="shared" ref="I55:K55" si="483">SUM(I52:I54)</f>
        <v>47469</v>
      </c>
      <c r="J55" s="52"/>
      <c r="K55" s="51">
        <f t="shared" si="483"/>
        <v>46992</v>
      </c>
      <c r="L55" s="21">
        <f t="shared" ref="L55" si="484">IF(K55&gt;0,(K52*L52+K53*L53+K54*L54)/K55,0)</f>
        <v>7.0945990806945872E-2</v>
      </c>
      <c r="M55" s="52">
        <f t="shared" ref="M55" si="485">M52+M53+M54</f>
        <v>43658</v>
      </c>
      <c r="N55" s="53">
        <f t="shared" ref="N55" si="486">IF(M55&gt;0,O55/M55,0)</f>
        <v>0.44363468321957034</v>
      </c>
      <c r="O55" s="54">
        <f t="shared" ref="O55" si="487">O52+O53+O54</f>
        <v>19368.203000000001</v>
      </c>
      <c r="P55" s="21">
        <f t="shared" ref="P55" si="488">IF(M55&gt;0,Q55/M55,0)</f>
        <v>0.48816001649182272</v>
      </c>
      <c r="Q55" s="54">
        <f t="shared" ref="Q55" si="489">Q52+Q53+Q54</f>
        <v>21312.089999999997</v>
      </c>
      <c r="R55" s="21">
        <f t="shared" ref="R55" si="490">IF(M55&gt;0,S55/M55,0)</f>
        <v>6.8205300288606899E-2</v>
      </c>
      <c r="S55" s="54">
        <f t="shared" ref="S55" si="491">S52+S53+S54</f>
        <v>2977.7069999999999</v>
      </c>
      <c r="T55" s="21">
        <f t="shared" ref="T55" si="492">IF(M55&gt;0,U55/M55,0)</f>
        <v>0.23843256676897703</v>
      </c>
      <c r="U55" s="54">
        <f t="shared" ref="U55" si="493">U52+U53+U54</f>
        <v>10409.489</v>
      </c>
      <c r="V55" s="21">
        <f t="shared" ref="V55" si="494">IF(M55&gt;0,W55/M55,0)</f>
        <v>0.50648868477713138</v>
      </c>
      <c r="W55" s="54">
        <f t="shared" ref="W55" si="495">W52+W53+W54</f>
        <v>22112.282999999999</v>
      </c>
      <c r="X55" s="21">
        <f t="shared" ref="X55" si="496">IF(M55&gt;0,Y55/M55,0)</f>
        <v>0.4</v>
      </c>
      <c r="Y55" s="54">
        <f t="shared" ref="Y55" si="497">Y52+Y53+Y54</f>
        <v>17463.2</v>
      </c>
      <c r="Z55" s="55">
        <f t="shared" ref="Z55" si="498">IF(M55&gt;0,AA55/M55,0)</f>
        <v>2.5406017224792704E-3</v>
      </c>
      <c r="AA55" s="56">
        <f t="shared" ref="AA55" si="499">SUM(AA52:AA54)</f>
        <v>110.91758999999999</v>
      </c>
      <c r="AB55" s="55">
        <f t="shared" ref="AB55" si="500">IF(M55&gt;0,(AB52*M52+AB53*M53+AB54*M54)/M55,0)</f>
        <v>2.655811232763755E-3</v>
      </c>
      <c r="AC55" s="55">
        <f t="shared" ref="AC55" si="501">IF(K55&gt;0,(K52*AC52+K53*AC53+K54*AC54)/K55,0)</f>
        <v>2.6660516683690844E-4</v>
      </c>
      <c r="AD55" s="52">
        <f t="shared" ref="AD55" si="502">SUM(AD52:AD54)</f>
        <v>11.638500000000001</v>
      </c>
      <c r="AE55" s="53">
        <f t="shared" ref="AE55" si="503">IF(K55&gt;0,(K52*AE52+K53*AE53+K54*AE54)/K55,0)</f>
        <v>0.21625774599931905</v>
      </c>
      <c r="AF55" s="58">
        <f t="shared" ref="AF55" si="504">SUM(AF52:AF54)</f>
        <v>104.87352750000001</v>
      </c>
      <c r="AG55" s="53">
        <f t="shared" ref="AG55" si="505">IF(AND(AA55&gt;0),((AA52*AG52+AA53*AG53+AA54*AG54)/AA55),0)</f>
        <v>0.89617543696569524</v>
      </c>
      <c r="AH55" s="57">
        <f t="shared" si="6"/>
        <v>0.90073071632598811</v>
      </c>
      <c r="AI55" s="51">
        <f t="shared" ref="AI55" si="506">SUM(AI52:AI54)</f>
        <v>532</v>
      </c>
      <c r="AJ55" s="21">
        <f t="shared" ref="AJ55" si="507">IF(AI55&gt;0,(AJ52*AI52+AJ53*AI53+AJ54*AI54)/AI55,0)</f>
        <v>8.8144736842105262E-2</v>
      </c>
      <c r="AK55" s="53">
        <f t="shared" ref="AK55" si="508">IF(K55&gt;0,(AK52*K52+AK53*K53+AK54*K54)/K55,0)</f>
        <v>0.21512045880149813</v>
      </c>
      <c r="AL55" s="58">
        <f t="shared" ref="AL55" si="509">SUM(AL52:AL54)</f>
        <v>104.3089068</v>
      </c>
      <c r="AM55" s="56"/>
      <c r="AN55" s="56">
        <f t="shared" ref="AN55" si="510">SUM(AN52:AN54)</f>
        <v>1079.68</v>
      </c>
      <c r="AO55" s="105"/>
      <c r="AP55" s="106">
        <f>AO54</f>
        <v>1217.7800000000007</v>
      </c>
      <c r="AQ55" s="51">
        <f t="shared" ref="AQ55" si="511">SUM(AQ52:AQ54)</f>
        <v>0</v>
      </c>
      <c r="AR55" s="59"/>
      <c r="AS55" s="58"/>
      <c r="AT55" s="58"/>
      <c r="AU55" s="58"/>
      <c r="AV55" s="58"/>
    </row>
    <row r="56" spans="1:48" x14ac:dyDescent="0.35">
      <c r="A56" s="148">
        <v>14</v>
      </c>
      <c r="B56" s="23">
        <v>1</v>
      </c>
      <c r="C56" s="46" t="s">
        <v>53</v>
      </c>
      <c r="D56" s="12">
        <v>16559</v>
      </c>
      <c r="E56" s="12">
        <v>1</v>
      </c>
      <c r="F56" s="12">
        <v>16521</v>
      </c>
      <c r="G56" s="13">
        <v>0.9</v>
      </c>
      <c r="H56" s="13">
        <v>6.8</v>
      </c>
      <c r="I56" s="12">
        <v>17998</v>
      </c>
      <c r="J56" s="13">
        <v>4.8</v>
      </c>
      <c r="K56" s="12">
        <v>16279</v>
      </c>
      <c r="L56" s="14">
        <v>7.3999999999999996E-2</v>
      </c>
      <c r="M56" s="24">
        <f>ROUND(K56*(1-L56),0)</f>
        <v>15074</v>
      </c>
      <c r="N56" s="15">
        <v>0.45900000000000002</v>
      </c>
      <c r="O56" s="25">
        <f t="shared" ref="O56:O58" si="512">M56*N56</f>
        <v>6918.9660000000003</v>
      </c>
      <c r="P56" s="14">
        <v>0.503</v>
      </c>
      <c r="Q56" s="25">
        <f t="shared" ref="Q56:Q58" si="513">M56*P56</f>
        <v>7582.2219999999998</v>
      </c>
      <c r="R56" s="16">
        <v>3.7999999999999999E-2</v>
      </c>
      <c r="S56" s="25">
        <f t="shared" ref="S56:S58" si="514">M56*R56</f>
        <v>572.81200000000001</v>
      </c>
      <c r="T56" s="26">
        <v>0.22800000000000001</v>
      </c>
      <c r="U56" s="25">
        <f t="shared" ref="U56:U58" si="515">M56*T56</f>
        <v>3436.8720000000003</v>
      </c>
      <c r="V56" s="16">
        <v>0.51500000000000001</v>
      </c>
      <c r="W56" s="25">
        <f t="shared" ref="W56:W58" si="516">M56*V56</f>
        <v>7763.1100000000006</v>
      </c>
      <c r="X56" s="16">
        <v>0.4</v>
      </c>
      <c r="Y56" s="25">
        <f t="shared" ref="Y56:Y58" si="517">X56*M56</f>
        <v>6029.6</v>
      </c>
      <c r="Z56" s="17">
        <v>2.6800000000000001E-3</v>
      </c>
      <c r="AA56" s="18">
        <f t="shared" ref="AA56:AA58" si="518">M56*Z56</f>
        <v>40.398319999999998</v>
      </c>
      <c r="AB56" s="27">
        <f>IF(M56&gt;0,(AD56+AL56)/M56,0)</f>
        <v>2.5824725222236967E-3</v>
      </c>
      <c r="AC56" s="17">
        <v>2.7E-4</v>
      </c>
      <c r="AD56" s="24">
        <f t="shared" ref="AD56:AD58" si="519">AC56*M56</f>
        <v>4.0699800000000002</v>
      </c>
      <c r="AE56" s="117">
        <v>0.21640000000000001</v>
      </c>
      <c r="AF56" s="30">
        <f t="shared" ref="AF56:AF58" si="520">AI56*(1-AJ56)*AE56</f>
        <v>35.564907200000007</v>
      </c>
      <c r="AG56" s="28">
        <f t="shared" ref="AG56:AG58" si="521">IF(AND(AE56&gt;0,AC56&gt;0,Z56&gt;0),((Z56-AC56)*AE56)/((AE56-AC56)*Z56),0)</f>
        <v>0.90037712239247947</v>
      </c>
      <c r="AH56" s="60">
        <f t="shared" si="6"/>
        <v>0.89659037838870914</v>
      </c>
      <c r="AI56" s="12">
        <v>181</v>
      </c>
      <c r="AJ56" s="14">
        <v>9.1999999999999998E-2</v>
      </c>
      <c r="AK56" s="15">
        <v>0.21210000000000001</v>
      </c>
      <c r="AL56" s="30">
        <f t="shared" ref="AL56:AL58" si="522">AI56*(1-AJ56)*AK56</f>
        <v>34.858210800000002</v>
      </c>
      <c r="AM56" s="19">
        <v>1.68</v>
      </c>
      <c r="AN56" s="19"/>
      <c r="AO56" s="101">
        <f>AO54+AI56-AN56</f>
        <v>1398.7800000000007</v>
      </c>
      <c r="AP56" s="102"/>
      <c r="AQ56" s="12"/>
      <c r="AR56" s="31"/>
      <c r="AS56" s="20"/>
      <c r="AT56" s="20"/>
      <c r="AU56" s="20"/>
      <c r="AV56" s="20"/>
    </row>
    <row r="57" spans="1:48" x14ac:dyDescent="0.35">
      <c r="A57" s="149"/>
      <c r="B57" s="33">
        <v>2</v>
      </c>
      <c r="C57" s="11" t="s">
        <v>54</v>
      </c>
      <c r="D57" s="34">
        <v>17711</v>
      </c>
      <c r="E57" s="34">
        <v>4</v>
      </c>
      <c r="F57" s="34">
        <v>16310</v>
      </c>
      <c r="G57" s="35">
        <v>0.7</v>
      </c>
      <c r="H57" s="35">
        <v>5.5</v>
      </c>
      <c r="I57" s="34">
        <v>17851</v>
      </c>
      <c r="J57" s="35">
        <v>5</v>
      </c>
      <c r="K57" s="34">
        <v>16259</v>
      </c>
      <c r="L57" s="36">
        <v>7.6999999999999999E-2</v>
      </c>
      <c r="M57" s="37">
        <f>ROUND(K57*(1-L57),0)</f>
        <v>15007</v>
      </c>
      <c r="N57" s="38">
        <v>0.52300000000000002</v>
      </c>
      <c r="O57" s="25">
        <f t="shared" si="512"/>
        <v>7848.6610000000001</v>
      </c>
      <c r="P57" s="36">
        <v>0.41199999999999998</v>
      </c>
      <c r="Q57" s="25">
        <f t="shared" si="513"/>
        <v>6182.884</v>
      </c>
      <c r="R57" s="39">
        <v>6.5000000000000002E-2</v>
      </c>
      <c r="S57" s="25">
        <f t="shared" si="514"/>
        <v>975.45500000000004</v>
      </c>
      <c r="T57" s="28">
        <v>0.23699999999999999</v>
      </c>
      <c r="U57" s="25">
        <f t="shared" si="515"/>
        <v>3556.6589999999997</v>
      </c>
      <c r="V57" s="39">
        <v>0.51900000000000002</v>
      </c>
      <c r="W57" s="25">
        <f t="shared" si="516"/>
        <v>7788.6329999999998</v>
      </c>
      <c r="X57" s="39">
        <v>0.4</v>
      </c>
      <c r="Y57" s="25">
        <f t="shared" si="517"/>
        <v>6002.8</v>
      </c>
      <c r="Z57" s="40">
        <v>2.5600000000000002E-3</v>
      </c>
      <c r="AA57" s="18">
        <f t="shared" si="518"/>
        <v>38.417920000000002</v>
      </c>
      <c r="AB57" s="27">
        <f>IF(M57&gt;0,(AD57+AL57)/M57,0)</f>
        <v>2.7426059572199643E-3</v>
      </c>
      <c r="AC57" s="40">
        <v>2.7E-4</v>
      </c>
      <c r="AD57" s="37">
        <f t="shared" si="519"/>
        <v>4.0518900000000002</v>
      </c>
      <c r="AE57" s="28">
        <v>0.21840000000000001</v>
      </c>
      <c r="AF57" s="41">
        <f t="shared" si="520"/>
        <v>36.130348800000007</v>
      </c>
      <c r="AG57" s="28">
        <f t="shared" si="521"/>
        <v>0.89563849539265583</v>
      </c>
      <c r="AH57" s="29">
        <f t="shared" si="6"/>
        <v>0.90264003286774064</v>
      </c>
      <c r="AI57" s="34">
        <v>183</v>
      </c>
      <c r="AJ57" s="36">
        <v>9.6000000000000002E-2</v>
      </c>
      <c r="AK57" s="38">
        <v>0.2243</v>
      </c>
      <c r="AL57" s="41">
        <f t="shared" si="522"/>
        <v>37.106397600000001</v>
      </c>
      <c r="AM57" s="42">
        <v>1.7</v>
      </c>
      <c r="AN57" s="42"/>
      <c r="AO57" s="121">
        <f>AO56+AI57-AN57</f>
        <v>1581.7800000000007</v>
      </c>
      <c r="AP57" s="104"/>
      <c r="AQ57" s="43"/>
      <c r="AR57" s="44"/>
      <c r="AS57" s="45"/>
      <c r="AT57" s="45"/>
      <c r="AU57" s="45"/>
      <c r="AV57" s="45"/>
    </row>
    <row r="58" spans="1:48" x14ac:dyDescent="0.35">
      <c r="A58" s="149"/>
      <c r="B58" s="33">
        <v>3</v>
      </c>
      <c r="C58" s="11" t="s">
        <v>52</v>
      </c>
      <c r="D58" s="43">
        <v>15400</v>
      </c>
      <c r="E58" s="43">
        <v>4</v>
      </c>
      <c r="F58" s="43">
        <v>16814</v>
      </c>
      <c r="G58" s="37">
        <v>1.3</v>
      </c>
      <c r="H58" s="37">
        <v>5.0999999999999996</v>
      </c>
      <c r="I58" s="43">
        <v>17816</v>
      </c>
      <c r="J58" s="37">
        <v>4.5999999999999996</v>
      </c>
      <c r="K58" s="43">
        <v>16438</v>
      </c>
      <c r="L58" s="39">
        <v>7.4999999999999997E-2</v>
      </c>
      <c r="M58" s="37">
        <f>ROUND(K58*(1-L58),0)</f>
        <v>15205</v>
      </c>
      <c r="N58" s="28">
        <v>0.40500000000000003</v>
      </c>
      <c r="O58" s="25">
        <f t="shared" si="512"/>
        <v>6158.0250000000005</v>
      </c>
      <c r="P58" s="39">
        <v>0.52</v>
      </c>
      <c r="Q58" s="25">
        <f t="shared" si="513"/>
        <v>7906.6</v>
      </c>
      <c r="R58" s="39">
        <v>7.4999999999999997E-2</v>
      </c>
      <c r="S58" s="25">
        <f t="shared" si="514"/>
        <v>1140.375</v>
      </c>
      <c r="T58" s="28">
        <v>0.247</v>
      </c>
      <c r="U58" s="25">
        <f t="shared" si="515"/>
        <v>3755.6349999999998</v>
      </c>
      <c r="V58" s="39">
        <v>0.498</v>
      </c>
      <c r="W58" s="25">
        <f t="shared" si="516"/>
        <v>7572.09</v>
      </c>
      <c r="X58" s="39">
        <v>0.4</v>
      </c>
      <c r="Y58" s="25">
        <f t="shared" si="517"/>
        <v>6082</v>
      </c>
      <c r="Z58" s="47">
        <v>2.5999999999999999E-3</v>
      </c>
      <c r="AA58" s="18">
        <f t="shared" si="518"/>
        <v>39.533000000000001</v>
      </c>
      <c r="AB58" s="27">
        <f>IF(M58&gt;0,(AD58+AL58)/M58,0)</f>
        <v>2.6935787964485368E-3</v>
      </c>
      <c r="AC58" s="47">
        <v>2.5999999999999998E-4</v>
      </c>
      <c r="AD58" s="37">
        <f t="shared" si="519"/>
        <v>3.9532999999999996</v>
      </c>
      <c r="AE58" s="28">
        <v>0.21970000000000001</v>
      </c>
      <c r="AF58" s="41">
        <f t="shared" si="520"/>
        <v>36.066830800000005</v>
      </c>
      <c r="AG58" s="28">
        <f t="shared" si="521"/>
        <v>0.90106635071090058</v>
      </c>
      <c r="AH58" s="29">
        <f t="shared" si="6"/>
        <v>0.90451750900099459</v>
      </c>
      <c r="AI58" s="43">
        <v>182</v>
      </c>
      <c r="AJ58" s="39">
        <v>9.8000000000000004E-2</v>
      </c>
      <c r="AK58" s="28">
        <v>0.22539999999999999</v>
      </c>
      <c r="AL58" s="41">
        <f t="shared" si="522"/>
        <v>37.002565600000004</v>
      </c>
      <c r="AM58" s="18">
        <v>1.65</v>
      </c>
      <c r="AN58" s="18"/>
      <c r="AO58" s="121">
        <f>AO57+AI58-AN58</f>
        <v>1763.7800000000007</v>
      </c>
      <c r="AP58" s="104"/>
      <c r="AQ58" s="43"/>
      <c r="AR58" s="48"/>
      <c r="AS58" s="41"/>
      <c r="AT58" s="41"/>
      <c r="AU58" s="41"/>
      <c r="AV58" s="41"/>
    </row>
    <row r="59" spans="1:48" s="22" customFormat="1" ht="13.3" thickBot="1" x14ac:dyDescent="0.4">
      <c r="A59" s="150"/>
      <c r="B59" s="49" t="s">
        <v>38</v>
      </c>
      <c r="C59" s="50"/>
      <c r="D59" s="51">
        <f t="shared" ref="D59" si="523">SUM(D56:D58)</f>
        <v>49670</v>
      </c>
      <c r="E59" s="51"/>
      <c r="F59" s="51">
        <f t="shared" ref="F59" si="524">SUM(F56:F58)</f>
        <v>49645</v>
      </c>
      <c r="G59" s="52"/>
      <c r="H59" s="52"/>
      <c r="I59" s="51">
        <f t="shared" ref="I59:K59" si="525">SUM(I56:I58)</f>
        <v>53665</v>
      </c>
      <c r="J59" s="52"/>
      <c r="K59" s="51">
        <f t="shared" si="525"/>
        <v>48976</v>
      </c>
      <c r="L59" s="21">
        <f t="shared" ref="L59" si="526">IF(K59&gt;0,(K56*L56+K57*L57+K58*L58)/K59,0)</f>
        <v>7.5331570565174782E-2</v>
      </c>
      <c r="M59" s="52">
        <f t="shared" ref="M59" si="527">M56+M57+M58</f>
        <v>45286</v>
      </c>
      <c r="N59" s="53">
        <f t="shared" ref="N59" si="528">IF(M59&gt;0,O59/M59,0)</f>
        <v>0.46207772821622578</v>
      </c>
      <c r="O59" s="54">
        <f t="shared" ref="O59" si="529">O56+O57+O58</f>
        <v>20925.652000000002</v>
      </c>
      <c r="P59" s="21">
        <f t="shared" ref="P59" si="530">IF(M59&gt;0,Q59/M59,0)</f>
        <v>0.47855200282648053</v>
      </c>
      <c r="Q59" s="54">
        <f t="shared" ref="Q59" si="531">Q56+Q57+Q58</f>
        <v>21671.705999999998</v>
      </c>
      <c r="R59" s="21">
        <f t="shared" ref="R59" si="532">IF(M59&gt;0,S59/M59,0)</f>
        <v>5.9370268957293644E-2</v>
      </c>
      <c r="S59" s="54">
        <f t="shared" ref="S59" si="533">S56+S57+S58</f>
        <v>2688.6419999999998</v>
      </c>
      <c r="T59" s="21">
        <f t="shared" ref="T59" si="534">IF(M59&gt;0,U59/M59,0)</f>
        <v>0.23736178951552356</v>
      </c>
      <c r="U59" s="54">
        <f t="shared" ref="U59" si="535">U56+U57+U58</f>
        <v>10749.165999999999</v>
      </c>
      <c r="V59" s="21">
        <f t="shared" ref="V59" si="536">IF(M59&gt;0,W59/M59,0)</f>
        <v>0.51061769641831911</v>
      </c>
      <c r="W59" s="54">
        <f t="shared" ref="W59" si="537">W56+W57+W58</f>
        <v>23123.832999999999</v>
      </c>
      <c r="X59" s="21">
        <f t="shared" ref="X59" si="538">IF(M59&gt;0,Y59/M59,0)</f>
        <v>0.4</v>
      </c>
      <c r="Y59" s="54">
        <f t="shared" ref="Y59" si="539">Y56+Y57+Y58</f>
        <v>18114.400000000001</v>
      </c>
      <c r="Z59" s="55">
        <f t="shared" ref="Z59" si="540">IF(M59&gt;0,AA59/M59,0)</f>
        <v>2.6133736695667536E-3</v>
      </c>
      <c r="AA59" s="56">
        <f t="shared" ref="AA59" si="541">SUM(AA56:AA58)</f>
        <v>118.34923999999999</v>
      </c>
      <c r="AB59" s="55">
        <f t="shared" ref="AB59" si="542">IF(M59&gt;0,(AB56*M56+AB57*M57+AB58*M58)/M59,0)</f>
        <v>2.6728424678708657E-3</v>
      </c>
      <c r="AC59" s="55">
        <f t="shared" ref="AC59" si="543">IF(K59&gt;0,(K56*AC56+K57*AC57+K58*AC58)/K59,0)</f>
        <v>2.6664366220189477E-4</v>
      </c>
      <c r="AD59" s="52">
        <f t="shared" ref="AD59" si="544">SUM(AD56:AD58)</f>
        <v>12.07517</v>
      </c>
      <c r="AE59" s="53">
        <f t="shared" ref="AE59" si="545">IF(K59&gt;0,(K56*AE56+K57*AE57+K58*AE58)/K59,0)</f>
        <v>0.21817154933028421</v>
      </c>
      <c r="AF59" s="58">
        <f t="shared" ref="AF59" si="546">SUM(AF56:AF58)</f>
        <v>107.76208680000002</v>
      </c>
      <c r="AG59" s="53">
        <f t="shared" ref="AG59" si="547">IF(AND(AA59&gt;0),((AA56*AG56+AA57*AG57+AA58*AG58)/AA59),0)</f>
        <v>0.89906912134509698</v>
      </c>
      <c r="AH59" s="57">
        <f t="shared" si="6"/>
        <v>0.90132904925440815</v>
      </c>
      <c r="AI59" s="51">
        <f t="shared" ref="AI59" si="548">SUM(AI56:AI58)</f>
        <v>546</v>
      </c>
      <c r="AJ59" s="21">
        <f t="shared" ref="AJ59" si="549">IF(AI59&gt;0,(AJ56*AI56+AJ57*AI57+AJ58*AI58)/AI59,0)</f>
        <v>9.5340659340659342E-2</v>
      </c>
      <c r="AK59" s="53">
        <f t="shared" ref="AK59" si="550">IF(K59&gt;0,(AK56*K56+AK57*K57+AK58*K58)/K59,0)</f>
        <v>0.22061407219862789</v>
      </c>
      <c r="AL59" s="58">
        <f t="shared" ref="AL59" si="551">SUM(AL56:AL58)</f>
        <v>108.967174</v>
      </c>
      <c r="AM59" s="56"/>
      <c r="AN59" s="56">
        <f t="shared" ref="AN59" si="552">SUM(AN56:AN58)</f>
        <v>0</v>
      </c>
      <c r="AO59" s="105"/>
      <c r="AP59" s="106">
        <f>AO58</f>
        <v>1763.7800000000007</v>
      </c>
      <c r="AQ59" s="51">
        <f t="shared" ref="AQ59" si="553">SUM(AQ56:AQ58)</f>
        <v>0</v>
      </c>
      <c r="AR59" s="59"/>
      <c r="AS59" s="58"/>
      <c r="AT59" s="58"/>
      <c r="AU59" s="58"/>
      <c r="AV59" s="58"/>
    </row>
    <row r="60" spans="1:48" x14ac:dyDescent="0.35">
      <c r="A60" s="148">
        <v>15</v>
      </c>
      <c r="B60" s="23">
        <v>1</v>
      </c>
      <c r="C60" s="11" t="s">
        <v>50</v>
      </c>
      <c r="D60" s="12">
        <v>16682</v>
      </c>
      <c r="E60" s="12">
        <v>3</v>
      </c>
      <c r="F60" s="12">
        <v>16794</v>
      </c>
      <c r="G60" s="13">
        <v>1.5</v>
      </c>
      <c r="H60" s="13">
        <v>5.9</v>
      </c>
      <c r="I60" s="12">
        <v>17762</v>
      </c>
      <c r="J60" s="13">
        <v>4.2</v>
      </c>
      <c r="K60" s="12">
        <v>16342</v>
      </c>
      <c r="L60" s="14">
        <v>7.0999999999999994E-2</v>
      </c>
      <c r="M60" s="24">
        <f>ROUND(K60*(1-L60),0)</f>
        <v>15182</v>
      </c>
      <c r="N60" s="15">
        <v>0.38600000000000001</v>
      </c>
      <c r="O60" s="25">
        <f t="shared" ref="O60:O62" si="554">M60*N60</f>
        <v>5860.2520000000004</v>
      </c>
      <c r="P60" s="14">
        <v>0.55100000000000005</v>
      </c>
      <c r="Q60" s="25">
        <f t="shared" ref="Q60:Q62" si="555">M60*P60</f>
        <v>8365.2820000000011</v>
      </c>
      <c r="R60" s="16">
        <v>6.3E-2</v>
      </c>
      <c r="S60" s="25">
        <f t="shared" ref="S60:S62" si="556">M60*R60</f>
        <v>956.46600000000001</v>
      </c>
      <c r="T60" s="26">
        <v>0.247</v>
      </c>
      <c r="U60" s="25">
        <f t="shared" ref="U60:U62" si="557">M60*T60</f>
        <v>3749.9540000000002</v>
      </c>
      <c r="V60" s="16">
        <v>0.499</v>
      </c>
      <c r="W60" s="25">
        <f t="shared" ref="W60:W62" si="558">M60*V60</f>
        <v>7575.8180000000002</v>
      </c>
      <c r="X60" s="16">
        <v>0.41</v>
      </c>
      <c r="Y60" s="25">
        <f t="shared" ref="Y60:Y62" si="559">X60*M60</f>
        <v>6224.62</v>
      </c>
      <c r="Z60" s="17">
        <v>2.63E-3</v>
      </c>
      <c r="AA60" s="18">
        <f t="shared" ref="AA60:AA62" si="560">M60*Z60</f>
        <v>39.928660000000001</v>
      </c>
      <c r="AB60" s="27">
        <f>IF(M60&gt;0,(AD60+AL60)/M60,0)</f>
        <v>2.5000316163878277E-3</v>
      </c>
      <c r="AC60" s="17">
        <v>2.7E-4</v>
      </c>
      <c r="AD60" s="24">
        <f t="shared" ref="AD60:AD62" si="561">AC60*M60</f>
        <v>4.0991400000000002</v>
      </c>
      <c r="AE60" s="117">
        <v>0.21609999999999999</v>
      </c>
      <c r="AF60" s="30">
        <f t="shared" ref="AF60:AF62" si="562">AI60*(1-AJ60)*AE60</f>
        <v>33.997932500000005</v>
      </c>
      <c r="AG60" s="28">
        <f t="shared" ref="AG60:AG62" si="563">IF(AND(AE60&gt;0,AC60&gt;0,Z60&gt;0),((Z60-AC60)*AE60)/((AE60-AC60)*Z60),0)</f>
        <v>0.89846095953916694</v>
      </c>
      <c r="AH60" s="60">
        <f t="shared" si="6"/>
        <v>0.89312191840347388</v>
      </c>
      <c r="AI60" s="12">
        <v>175</v>
      </c>
      <c r="AJ60" s="14">
        <v>0.10100000000000001</v>
      </c>
      <c r="AK60" s="15">
        <v>0.2152</v>
      </c>
      <c r="AL60" s="30">
        <f t="shared" ref="AL60:AL62" si="564">AI60*(1-AJ60)*AK60</f>
        <v>33.856340000000003</v>
      </c>
      <c r="AM60" s="19">
        <v>1.58</v>
      </c>
      <c r="AN60" s="19"/>
      <c r="AO60" s="101">
        <f>AO58+AI60-AN60</f>
        <v>1938.7800000000007</v>
      </c>
      <c r="AP60" s="102"/>
      <c r="AQ60" s="12"/>
      <c r="AR60" s="31"/>
      <c r="AS60" s="20"/>
      <c r="AT60" s="20"/>
      <c r="AU60" s="20"/>
      <c r="AV60" s="20"/>
    </row>
    <row r="61" spans="1:48" x14ac:dyDescent="0.35">
      <c r="A61" s="149"/>
      <c r="B61" s="33">
        <v>2</v>
      </c>
      <c r="C61" s="11" t="s">
        <v>54</v>
      </c>
      <c r="D61" s="34">
        <v>18058</v>
      </c>
      <c r="E61" s="34">
        <v>4</v>
      </c>
      <c r="F61" s="34">
        <v>17194</v>
      </c>
      <c r="G61" s="35">
        <v>1.7</v>
      </c>
      <c r="H61" s="35">
        <v>6.7</v>
      </c>
      <c r="I61" s="34">
        <v>18375</v>
      </c>
      <c r="J61" s="35">
        <v>4</v>
      </c>
      <c r="K61" s="34">
        <v>16211</v>
      </c>
      <c r="L61" s="36">
        <v>7.5999999999999998E-2</v>
      </c>
      <c r="M61" s="37">
        <f>ROUND(K61*(1-L61),0)</f>
        <v>14979</v>
      </c>
      <c r="N61" s="38">
        <v>0.46100000000000002</v>
      </c>
      <c r="O61" s="25">
        <f t="shared" si="554"/>
        <v>6905.3190000000004</v>
      </c>
      <c r="P61" s="36">
        <v>0.48899999999999999</v>
      </c>
      <c r="Q61" s="25">
        <f t="shared" si="555"/>
        <v>7324.7309999999998</v>
      </c>
      <c r="R61" s="39">
        <v>0.05</v>
      </c>
      <c r="S61" s="25">
        <f t="shared" si="556"/>
        <v>748.95</v>
      </c>
      <c r="T61" s="28">
        <v>0.248</v>
      </c>
      <c r="U61" s="25">
        <f t="shared" si="557"/>
        <v>3714.7919999999999</v>
      </c>
      <c r="V61" s="39">
        <v>0.49399999999999999</v>
      </c>
      <c r="W61" s="25">
        <f t="shared" si="558"/>
        <v>7399.6260000000002</v>
      </c>
      <c r="X61" s="39">
        <v>0.4</v>
      </c>
      <c r="Y61" s="25">
        <f t="shared" si="559"/>
        <v>5991.6</v>
      </c>
      <c r="Z61" s="40">
        <v>2.63E-3</v>
      </c>
      <c r="AA61" s="18">
        <f t="shared" si="560"/>
        <v>39.394770000000001</v>
      </c>
      <c r="AB61" s="27">
        <f>IF(M61&gt;0,(AD61+AL61)/M61,0)</f>
        <v>2.849979331063489E-3</v>
      </c>
      <c r="AC61" s="40">
        <v>2.7E-4</v>
      </c>
      <c r="AD61" s="37">
        <f t="shared" si="561"/>
        <v>4.0443300000000004</v>
      </c>
      <c r="AE61" s="28">
        <v>0.22109999999999999</v>
      </c>
      <c r="AF61" s="41">
        <f t="shared" si="562"/>
        <v>38.333433599999999</v>
      </c>
      <c r="AG61" s="28">
        <f t="shared" si="563"/>
        <v>0.89843554278199322</v>
      </c>
      <c r="AH61" s="29">
        <f t="shared" si="6"/>
        <v>0.90636035012725213</v>
      </c>
      <c r="AI61" s="34">
        <v>192</v>
      </c>
      <c r="AJ61" s="36">
        <v>9.7000000000000003E-2</v>
      </c>
      <c r="AK61" s="38">
        <v>0.22289999999999999</v>
      </c>
      <c r="AL61" s="41">
        <f t="shared" si="564"/>
        <v>38.645510399999999</v>
      </c>
      <c r="AM61" s="42">
        <v>1.7</v>
      </c>
      <c r="AN61" s="42"/>
      <c r="AO61" s="121">
        <f>AO60+AI61-AN61</f>
        <v>2130.7800000000007</v>
      </c>
      <c r="AP61" s="104"/>
      <c r="AQ61" s="43"/>
      <c r="AR61" s="44"/>
      <c r="AS61" s="45"/>
      <c r="AT61" s="45"/>
      <c r="AU61" s="45"/>
      <c r="AV61" s="45"/>
    </row>
    <row r="62" spans="1:48" x14ac:dyDescent="0.35">
      <c r="A62" s="149"/>
      <c r="B62" s="33">
        <v>3</v>
      </c>
      <c r="C62" s="11" t="s">
        <v>52</v>
      </c>
      <c r="D62" s="43">
        <v>15400</v>
      </c>
      <c r="E62" s="43">
        <v>5</v>
      </c>
      <c r="F62" s="43">
        <v>18259</v>
      </c>
      <c r="G62" s="37">
        <v>1.7</v>
      </c>
      <c r="H62" s="37">
        <v>5.4</v>
      </c>
      <c r="I62" s="43">
        <v>19266</v>
      </c>
      <c r="J62" s="37">
        <v>3</v>
      </c>
      <c r="K62" s="43">
        <v>14997</v>
      </c>
      <c r="L62" s="39">
        <v>6.8000000000000005E-2</v>
      </c>
      <c r="M62" s="37">
        <f>ROUND(K62*(1-L62),0)</f>
        <v>13977</v>
      </c>
      <c r="N62" s="28">
        <v>0.371</v>
      </c>
      <c r="O62" s="25">
        <f t="shared" si="554"/>
        <v>5185.4669999999996</v>
      </c>
      <c r="P62" s="39">
        <v>0.57699999999999996</v>
      </c>
      <c r="Q62" s="25">
        <f t="shared" si="555"/>
        <v>8064.7289999999994</v>
      </c>
      <c r="R62" s="39">
        <v>5.1999999999999998E-2</v>
      </c>
      <c r="S62" s="25">
        <f t="shared" si="556"/>
        <v>726.80399999999997</v>
      </c>
      <c r="T62" s="28">
        <v>0.23200000000000001</v>
      </c>
      <c r="U62" s="25">
        <f t="shared" si="557"/>
        <v>3242.6640000000002</v>
      </c>
      <c r="V62" s="39">
        <v>0.502</v>
      </c>
      <c r="W62" s="25">
        <f t="shared" si="558"/>
        <v>7016.4539999999997</v>
      </c>
      <c r="X62" s="39">
        <v>0.4</v>
      </c>
      <c r="Y62" s="25">
        <f t="shared" si="559"/>
        <v>5590.8</v>
      </c>
      <c r="Z62" s="47">
        <v>2.66E-3</v>
      </c>
      <c r="AA62" s="18">
        <f t="shared" si="560"/>
        <v>37.178820000000002</v>
      </c>
      <c r="AB62" s="27">
        <f>IF(M62&gt;0,(AD62+AL62)/M62,0)</f>
        <v>2.6188013450668957E-3</v>
      </c>
      <c r="AC62" s="47">
        <v>2.7E-4</v>
      </c>
      <c r="AD62" s="37">
        <f t="shared" si="561"/>
        <v>3.77379</v>
      </c>
      <c r="AE62" s="28">
        <v>0.21729999999999999</v>
      </c>
      <c r="AF62" s="41">
        <f t="shared" si="562"/>
        <v>33.088053700000003</v>
      </c>
      <c r="AG62" s="28">
        <f t="shared" si="563"/>
        <v>0.89961403069947354</v>
      </c>
      <c r="AH62" s="29">
        <f t="shared" si="6"/>
        <v>0.89802400879208322</v>
      </c>
      <c r="AI62" s="43">
        <v>169</v>
      </c>
      <c r="AJ62" s="39">
        <v>9.9000000000000005E-2</v>
      </c>
      <c r="AK62" s="28">
        <v>0.21560000000000001</v>
      </c>
      <c r="AL62" s="41">
        <f t="shared" si="564"/>
        <v>32.829196400000001</v>
      </c>
      <c r="AM62" s="18">
        <v>1.65</v>
      </c>
      <c r="AN62" s="18"/>
      <c r="AO62" s="121">
        <f>AO61+AI62-AN62</f>
        <v>2299.7800000000007</v>
      </c>
      <c r="AP62" s="104"/>
      <c r="AQ62" s="43"/>
      <c r="AR62" s="48"/>
      <c r="AS62" s="41"/>
      <c r="AT62" s="41"/>
      <c r="AU62" s="41"/>
      <c r="AV62" s="41"/>
    </row>
    <row r="63" spans="1:48" s="22" customFormat="1" ht="13.3" thickBot="1" x14ac:dyDescent="0.4">
      <c r="A63" s="150"/>
      <c r="B63" s="49" t="s">
        <v>38</v>
      </c>
      <c r="C63" s="50"/>
      <c r="D63" s="51">
        <f t="shared" ref="D63" si="565">SUM(D60:D62)</f>
        <v>50140</v>
      </c>
      <c r="E63" s="51"/>
      <c r="F63" s="51">
        <f t="shared" ref="F63" si="566">SUM(F60:F62)</f>
        <v>52247</v>
      </c>
      <c r="G63" s="52"/>
      <c r="H63" s="52"/>
      <c r="I63" s="51">
        <f t="shared" ref="I63:K63" si="567">SUM(I60:I62)</f>
        <v>55403</v>
      </c>
      <c r="J63" s="52"/>
      <c r="K63" s="51">
        <f t="shared" si="567"/>
        <v>47550</v>
      </c>
      <c r="L63" s="21">
        <f t="shared" ref="L63" si="568">IF(K63&gt;0,(K60*L60+K61*L61+K62*L62)/K63,0)</f>
        <v>7.1758443743427977E-2</v>
      </c>
      <c r="M63" s="52">
        <f t="shared" ref="M63" si="569">M60+M61+M62</f>
        <v>44138</v>
      </c>
      <c r="N63" s="53">
        <f t="shared" ref="N63" si="570">IF(M63&gt;0,O63/M63,0)</f>
        <v>0.40670256921473563</v>
      </c>
      <c r="O63" s="54">
        <f t="shared" ref="O63" si="571">O60+O61+O62</f>
        <v>17951.038</v>
      </c>
      <c r="P63" s="21">
        <f t="shared" ref="P63" si="572">IF(M63&gt;0,Q63/M63,0)</f>
        <v>0.53819253251166788</v>
      </c>
      <c r="Q63" s="54">
        <f t="shared" ref="Q63" si="573">Q60+Q61+Q62</f>
        <v>23754.741999999998</v>
      </c>
      <c r="R63" s="21">
        <f t="shared" ref="R63" si="574">IF(M63&gt;0,S63/M63,0)</f>
        <v>5.510489827359645E-2</v>
      </c>
      <c r="S63" s="54">
        <f t="shared" ref="S63" si="575">S60+S61+S62</f>
        <v>2432.2200000000003</v>
      </c>
      <c r="T63" s="21">
        <f t="shared" ref="T63" si="576">IF(M63&gt;0,U63/M63,0)</f>
        <v>0.24258937876659567</v>
      </c>
      <c r="U63" s="54">
        <f t="shared" ref="U63" si="577">U60+U61+U62</f>
        <v>10707.41</v>
      </c>
      <c r="V63" s="21">
        <f t="shared" ref="V63" si="578">IF(M63&gt;0,W63/M63,0)</f>
        <v>0.49825316054193669</v>
      </c>
      <c r="W63" s="54">
        <f t="shared" ref="W63" si="579">W60+W61+W62</f>
        <v>21991.898000000001</v>
      </c>
      <c r="X63" s="21">
        <f t="shared" ref="X63" si="580">IF(M63&gt;0,Y63/M63,0)</f>
        <v>0.4034396665005211</v>
      </c>
      <c r="Y63" s="54">
        <f t="shared" ref="Y63" si="581">Y60+Y61+Y62</f>
        <v>17807.02</v>
      </c>
      <c r="Z63" s="55">
        <f t="shared" ref="Z63" si="582">IF(M63&gt;0,AA63/M63,0)</f>
        <v>2.6394999773437853E-3</v>
      </c>
      <c r="AA63" s="56">
        <f t="shared" ref="AA63" si="583">SUM(AA60:AA62)</f>
        <v>116.50225</v>
      </c>
      <c r="AB63" s="55">
        <f t="shared" ref="AB63" si="584">IF(M63&gt;0,(AB60*M60+AB61*M61+AB62*M62)/M63,0)</f>
        <v>2.6564028003081244E-3</v>
      </c>
      <c r="AC63" s="55">
        <f t="shared" ref="AC63" si="585">IF(K63&gt;0,(K60*AC60+K61*AC61+K62*AC62)/K63,0)</f>
        <v>2.7E-4</v>
      </c>
      <c r="AD63" s="52">
        <f t="shared" ref="AD63" si="586">SUM(AD60:AD62)</f>
        <v>11.917260000000001</v>
      </c>
      <c r="AE63" s="53">
        <f t="shared" ref="AE63" si="587">IF(K63&gt;0,(K60*AE60+K61*AE61+K62*AE62)/K63,0)</f>
        <v>0.21818309989484749</v>
      </c>
      <c r="AF63" s="58">
        <f t="shared" ref="AF63" si="588">SUM(AF60:AF62)</f>
        <v>105.4194198</v>
      </c>
      <c r="AG63" s="53">
        <f t="shared" ref="AG63" si="589">IF(AND(AA63&gt;0),((AA60*AG60+AA61*AG61+AA62*AG62)/AA63),0)</f>
        <v>0.89882033918902959</v>
      </c>
      <c r="AH63" s="57">
        <f t="shared" si="6"/>
        <v>0.89947306335077748</v>
      </c>
      <c r="AI63" s="51">
        <f t="shared" ref="AI63" si="590">SUM(AI60:AI62)</f>
        <v>536</v>
      </c>
      <c r="AJ63" s="21">
        <f t="shared" ref="AJ63" si="591">IF(AI63&gt;0,(AJ60*AI60+AJ61*AI61+AJ62*AI62)/AI63,0)</f>
        <v>9.8936567164179118E-2</v>
      </c>
      <c r="AK63" s="53">
        <f t="shared" ref="AK63" si="592">IF(K63&gt;0,(AK60*K60+AK61*K61+AK62*K62)/K63,0)</f>
        <v>0.2179512828601472</v>
      </c>
      <c r="AL63" s="58">
        <f t="shared" ref="AL63" si="593">SUM(AL60:AL62)</f>
        <v>105.3310468</v>
      </c>
      <c r="AM63" s="56"/>
      <c r="AN63" s="56">
        <f t="shared" ref="AN63" si="594">SUM(AN60:AN62)</f>
        <v>0</v>
      </c>
      <c r="AO63" s="105"/>
      <c r="AP63" s="106">
        <f>AO62</f>
        <v>2299.7800000000007</v>
      </c>
      <c r="AQ63" s="51">
        <f t="shared" ref="AQ63" si="595">SUM(AQ60:AQ62)</f>
        <v>0</v>
      </c>
      <c r="AR63" s="59"/>
      <c r="AS63" s="58"/>
      <c r="AT63" s="58"/>
      <c r="AU63" s="58"/>
      <c r="AV63" s="58"/>
    </row>
    <row r="64" spans="1:48" x14ac:dyDescent="0.35">
      <c r="A64" s="148">
        <v>16</v>
      </c>
      <c r="B64" s="23">
        <v>1</v>
      </c>
      <c r="C64" s="11" t="s">
        <v>50</v>
      </c>
      <c r="D64" s="12">
        <v>7945</v>
      </c>
      <c r="E64" s="12">
        <v>4</v>
      </c>
      <c r="F64" s="12">
        <v>9940</v>
      </c>
      <c r="G64" s="13">
        <v>1.1000000000000001</v>
      </c>
      <c r="H64" s="13">
        <v>4.2</v>
      </c>
      <c r="I64" s="12">
        <v>11007</v>
      </c>
      <c r="J64" s="13">
        <v>4.8</v>
      </c>
      <c r="K64" s="12">
        <v>14852</v>
      </c>
      <c r="L64" s="14">
        <v>7.2999999999999995E-2</v>
      </c>
      <c r="M64" s="24">
        <f>ROUND(K64*(1-L64),0)</f>
        <v>13768</v>
      </c>
      <c r="N64" s="15">
        <v>0.376</v>
      </c>
      <c r="O64" s="25">
        <f t="shared" ref="O64:O66" si="596">M64*N64</f>
        <v>5176.768</v>
      </c>
      <c r="P64" s="14">
        <v>0.58299999999999996</v>
      </c>
      <c r="Q64" s="25">
        <f t="shared" ref="Q64:Q66" si="597">M64*P64</f>
        <v>8026.7439999999997</v>
      </c>
      <c r="R64" s="16">
        <v>4.1000000000000002E-2</v>
      </c>
      <c r="S64" s="25">
        <f t="shared" ref="S64:S66" si="598">M64*R64</f>
        <v>564.48800000000006</v>
      </c>
      <c r="T64" s="26">
        <v>0.23499999999999999</v>
      </c>
      <c r="U64" s="25">
        <f t="shared" ref="U64:U66" si="599">M64*T64</f>
        <v>3235.48</v>
      </c>
      <c r="V64" s="16">
        <v>0.498</v>
      </c>
      <c r="W64" s="25">
        <f t="shared" ref="W64:W66" si="600">M64*V64</f>
        <v>6856.4639999999999</v>
      </c>
      <c r="X64" s="16">
        <v>0.41</v>
      </c>
      <c r="Y64" s="25">
        <f t="shared" ref="Y64:Y66" si="601">X64*M64</f>
        <v>5644.88</v>
      </c>
      <c r="Z64" s="17">
        <v>2.6199999999999999E-3</v>
      </c>
      <c r="AA64" s="18">
        <f t="shared" ref="AA64:AA66" si="602">M64*Z64</f>
        <v>36.072159999999997</v>
      </c>
      <c r="AB64" s="27">
        <f>IF(M64&gt;0,(AD64+AL64)/M64,0)</f>
        <v>2.8352051133062176E-3</v>
      </c>
      <c r="AC64" s="17">
        <v>2.7999999999999998E-4</v>
      </c>
      <c r="AD64" s="24">
        <f t="shared" ref="AD64:AD66" si="603">AC64*M64</f>
        <v>3.8550399999999998</v>
      </c>
      <c r="AE64" s="117">
        <v>0.21809999999999999</v>
      </c>
      <c r="AF64" s="30">
        <f t="shared" ref="AF64:AF66" si="604">AI64*(1-AJ64)*AE64</f>
        <v>35.489232000000001</v>
      </c>
      <c r="AG64" s="28">
        <f t="shared" ref="AG64:AG66" si="605">IF(AND(AE64&gt;0,AC64&gt;0,Z64&gt;0),((Z64-AC64)*AE64)/((AE64-AC64)*Z64),0)</f>
        <v>0.89427785810960936</v>
      </c>
      <c r="AH64" s="60">
        <f t="shared" si="6"/>
        <v>0.90241042225008583</v>
      </c>
      <c r="AI64" s="12">
        <v>180</v>
      </c>
      <c r="AJ64" s="14">
        <v>9.6000000000000002E-2</v>
      </c>
      <c r="AK64" s="15">
        <v>0.2162</v>
      </c>
      <c r="AL64" s="30">
        <f t="shared" ref="AL64:AL66" si="606">AI64*(1-AJ64)*AK64</f>
        <v>35.180064000000002</v>
      </c>
      <c r="AM64" s="19">
        <v>1.61</v>
      </c>
      <c r="AN64" s="19">
        <v>1024.68</v>
      </c>
      <c r="AO64" s="101">
        <f>AO62+AI64-AN64</f>
        <v>1455.1000000000006</v>
      </c>
      <c r="AP64" s="102"/>
      <c r="AQ64" s="12"/>
      <c r="AR64" s="31"/>
      <c r="AS64" s="20"/>
      <c r="AT64" s="20"/>
      <c r="AU64" s="20"/>
      <c r="AV64" s="20"/>
    </row>
    <row r="65" spans="1:48" x14ac:dyDescent="0.35">
      <c r="A65" s="149"/>
      <c r="B65" s="33">
        <v>2</v>
      </c>
      <c r="C65" s="11" t="s">
        <v>54</v>
      </c>
      <c r="D65" s="34">
        <v>18305</v>
      </c>
      <c r="E65" s="34">
        <v>5</v>
      </c>
      <c r="F65" s="34">
        <v>17351</v>
      </c>
      <c r="G65" s="35">
        <v>0.8</v>
      </c>
      <c r="H65" s="35">
        <v>5.2</v>
      </c>
      <c r="I65" s="34">
        <v>17795</v>
      </c>
      <c r="J65" s="35">
        <v>4</v>
      </c>
      <c r="K65" s="34">
        <v>14758</v>
      </c>
      <c r="L65" s="36">
        <v>7.1999999999999995E-2</v>
      </c>
      <c r="M65" s="37">
        <f>ROUND(K65*(1-L65),0)</f>
        <v>13695</v>
      </c>
      <c r="N65" s="38">
        <v>0.4</v>
      </c>
      <c r="O65" s="25">
        <f t="shared" si="596"/>
        <v>5478</v>
      </c>
      <c r="P65" s="36">
        <v>0.55300000000000005</v>
      </c>
      <c r="Q65" s="25">
        <f t="shared" si="597"/>
        <v>7573.3350000000009</v>
      </c>
      <c r="R65" s="39">
        <v>4.7E-2</v>
      </c>
      <c r="S65" s="25">
        <f t="shared" si="598"/>
        <v>643.66499999999996</v>
      </c>
      <c r="T65" s="28">
        <v>0.23499999999999999</v>
      </c>
      <c r="U65" s="25">
        <f t="shared" si="599"/>
        <v>3218.3249999999998</v>
      </c>
      <c r="V65" s="39">
        <v>0.501</v>
      </c>
      <c r="W65" s="25">
        <f t="shared" si="600"/>
        <v>6861.1949999999997</v>
      </c>
      <c r="X65" s="39">
        <v>0.41</v>
      </c>
      <c r="Y65" s="25">
        <f t="shared" si="601"/>
        <v>5614.95</v>
      </c>
      <c r="Z65" s="40">
        <v>2.5500000000000002E-3</v>
      </c>
      <c r="AA65" s="18">
        <f t="shared" si="602"/>
        <v>34.922250000000005</v>
      </c>
      <c r="AB65" s="27">
        <f>IF(M65&gt;0,(AD65+AL65)/M65,0)</f>
        <v>2.6841407813070466E-3</v>
      </c>
      <c r="AC65" s="40">
        <v>2.7E-4</v>
      </c>
      <c r="AD65" s="37">
        <f t="shared" si="603"/>
        <v>3.6976499999999999</v>
      </c>
      <c r="AE65" s="28">
        <v>0.21920000000000001</v>
      </c>
      <c r="AF65" s="41">
        <f t="shared" si="604"/>
        <v>32.762728000000003</v>
      </c>
      <c r="AG65" s="28">
        <f t="shared" si="605"/>
        <v>0.89522033634172615</v>
      </c>
      <c r="AH65" s="29">
        <f t="shared" si="6"/>
        <v>0.90050832482434018</v>
      </c>
      <c r="AI65" s="34">
        <v>167</v>
      </c>
      <c r="AJ65" s="36">
        <v>0.105</v>
      </c>
      <c r="AK65" s="38">
        <v>0.22120000000000001</v>
      </c>
      <c r="AL65" s="41">
        <f t="shared" si="606"/>
        <v>33.061658000000001</v>
      </c>
      <c r="AM65" s="42">
        <v>1.7</v>
      </c>
      <c r="AN65" s="42"/>
      <c r="AO65" s="121">
        <f>AO64+AI65-AN65</f>
        <v>1622.1000000000006</v>
      </c>
      <c r="AP65" s="104"/>
      <c r="AQ65" s="43"/>
      <c r="AR65" s="44"/>
      <c r="AS65" s="45"/>
      <c r="AT65" s="45"/>
      <c r="AU65" s="45"/>
      <c r="AV65" s="45"/>
    </row>
    <row r="66" spans="1:48" x14ac:dyDescent="0.35">
      <c r="A66" s="149"/>
      <c r="B66" s="33">
        <v>3</v>
      </c>
      <c r="C66" s="11" t="s">
        <v>52</v>
      </c>
      <c r="D66" s="43">
        <v>13400</v>
      </c>
      <c r="E66" s="43">
        <v>9</v>
      </c>
      <c r="F66" s="43">
        <v>16059</v>
      </c>
      <c r="G66" s="37">
        <v>0.9</v>
      </c>
      <c r="H66" s="37">
        <v>5.0999999999999996</v>
      </c>
      <c r="I66" s="43">
        <v>17367</v>
      </c>
      <c r="J66" s="37">
        <v>3</v>
      </c>
      <c r="K66" s="43">
        <v>14703</v>
      </c>
      <c r="L66" s="39">
        <v>7.4999999999999997E-2</v>
      </c>
      <c r="M66" s="37">
        <f>ROUND(K66*(1-L66),0)</f>
        <v>13600</v>
      </c>
      <c r="N66" s="28">
        <v>0.36099999999999999</v>
      </c>
      <c r="O66" s="25">
        <f t="shared" si="596"/>
        <v>4909.5999999999995</v>
      </c>
      <c r="P66" s="39">
        <v>0.57999999999999996</v>
      </c>
      <c r="Q66" s="25">
        <f t="shared" si="597"/>
        <v>7887.9999999999991</v>
      </c>
      <c r="R66" s="39">
        <v>5.8999999999999997E-2</v>
      </c>
      <c r="S66" s="25">
        <f t="shared" si="598"/>
        <v>802.4</v>
      </c>
      <c r="T66" s="28">
        <v>0.23899999999999999</v>
      </c>
      <c r="U66" s="25">
        <f t="shared" si="599"/>
        <v>3250.4</v>
      </c>
      <c r="V66" s="39">
        <v>0.497</v>
      </c>
      <c r="W66" s="25">
        <f t="shared" si="600"/>
        <v>6759.2</v>
      </c>
      <c r="X66" s="39">
        <v>0.4</v>
      </c>
      <c r="Y66" s="25">
        <f t="shared" si="601"/>
        <v>5440</v>
      </c>
      <c r="Z66" s="47">
        <v>2.5300000000000001E-3</v>
      </c>
      <c r="AA66" s="18">
        <f t="shared" si="602"/>
        <v>34.408000000000001</v>
      </c>
      <c r="AB66" s="27">
        <f>IF(M66&gt;0,(AD66+AL66)/M66,0)</f>
        <v>2.6715956249999998E-3</v>
      </c>
      <c r="AC66" s="47">
        <v>2.7E-4</v>
      </c>
      <c r="AD66" s="37">
        <f t="shared" si="603"/>
        <v>3.6720000000000002</v>
      </c>
      <c r="AE66" s="28">
        <v>0.21679999999999999</v>
      </c>
      <c r="AF66" s="41">
        <f t="shared" si="604"/>
        <v>32.230571999999995</v>
      </c>
      <c r="AG66" s="28">
        <f t="shared" si="605"/>
        <v>0.89439450010030641</v>
      </c>
      <c r="AH66" s="29">
        <f t="shared" si="6"/>
        <v>0.90004290755191219</v>
      </c>
      <c r="AI66" s="43">
        <v>165</v>
      </c>
      <c r="AJ66" s="39">
        <v>9.9000000000000005E-2</v>
      </c>
      <c r="AK66" s="28">
        <v>0.21970000000000001</v>
      </c>
      <c r="AL66" s="41">
        <f t="shared" si="606"/>
        <v>32.661700500000002</v>
      </c>
      <c r="AM66" s="18">
        <v>1.6</v>
      </c>
      <c r="AN66" s="18"/>
      <c r="AO66" s="121">
        <f>AO65+AI66-AN66</f>
        <v>1787.1000000000006</v>
      </c>
      <c r="AP66" s="104"/>
      <c r="AQ66" s="43"/>
      <c r="AR66" s="48"/>
      <c r="AS66" s="41"/>
      <c r="AT66" s="41"/>
      <c r="AU66" s="41"/>
      <c r="AV66" s="41"/>
    </row>
    <row r="67" spans="1:48" s="22" customFormat="1" ht="13.3" thickBot="1" x14ac:dyDescent="0.4">
      <c r="A67" s="150"/>
      <c r="B67" s="49" t="s">
        <v>38</v>
      </c>
      <c r="C67" s="50"/>
      <c r="D67" s="51">
        <f t="shared" ref="D67" si="607">SUM(D64:D66)</f>
        <v>39650</v>
      </c>
      <c r="E67" s="51"/>
      <c r="F67" s="51">
        <f t="shared" ref="F67" si="608">SUM(F64:F66)</f>
        <v>43350</v>
      </c>
      <c r="G67" s="52"/>
      <c r="H67" s="52"/>
      <c r="I67" s="51">
        <f t="shared" ref="I67:K67" si="609">SUM(I64:I66)</f>
        <v>46169</v>
      </c>
      <c r="J67" s="52"/>
      <c r="K67" s="51">
        <f t="shared" si="609"/>
        <v>44313</v>
      </c>
      <c r="L67" s="21">
        <f t="shared" ref="L67" si="610">IF(K67&gt;0,(K64*L64+K65*L65+K66*L66)/K67,0)</f>
        <v>7.3330557624173495E-2</v>
      </c>
      <c r="M67" s="52">
        <f t="shared" ref="M67" si="611">M64+M65+M66</f>
        <v>41063</v>
      </c>
      <c r="N67" s="53">
        <f t="shared" ref="N67" si="612">IF(M67&gt;0,O67/M67,0)</f>
        <v>0.37903631006015143</v>
      </c>
      <c r="O67" s="54">
        <f t="shared" ref="O67" si="613">O64+O65+O66</f>
        <v>15564.367999999999</v>
      </c>
      <c r="P67" s="21">
        <f t="shared" ref="P67" si="614">IF(M67&gt;0,Q67/M67,0)</f>
        <v>0.57200104717141953</v>
      </c>
      <c r="Q67" s="54">
        <f t="shared" ref="Q67" si="615">Q64+Q65+Q66</f>
        <v>23488.079000000002</v>
      </c>
      <c r="R67" s="21">
        <f t="shared" ref="R67" si="616">IF(M67&gt;0,S67/M67,0)</f>
        <v>4.8962642768428995E-2</v>
      </c>
      <c r="S67" s="54">
        <f t="shared" ref="S67" si="617">S64+S65+S66</f>
        <v>2010.5529999999999</v>
      </c>
      <c r="T67" s="21">
        <f t="shared" ref="T67" si="618">IF(M67&gt;0,U67/M67,0)</f>
        <v>0.23632479360981906</v>
      </c>
      <c r="U67" s="54">
        <f t="shared" ref="U67" si="619">U64+U65+U66</f>
        <v>9704.2049999999999</v>
      </c>
      <c r="V67" s="21">
        <f t="shared" ref="V67" si="620">IF(M67&gt;0,W67/M67,0)</f>
        <v>0.49866933735966684</v>
      </c>
      <c r="W67" s="54">
        <f t="shared" ref="W67" si="621">W64+W65+W66</f>
        <v>20476.859</v>
      </c>
      <c r="X67" s="21">
        <f t="shared" ref="X67" si="622">IF(M67&gt;0,Y67/M67,0)</f>
        <v>0.4066880159754524</v>
      </c>
      <c r="Y67" s="54">
        <f t="shared" ref="Y67" si="623">Y64+Y65+Y66</f>
        <v>16699.830000000002</v>
      </c>
      <c r="Z67" s="55">
        <f t="shared" ref="Z67" si="624">IF(M67&gt;0,AA67/M67,0)</f>
        <v>2.566846309329567E-3</v>
      </c>
      <c r="AA67" s="56">
        <f t="shared" ref="AA67" si="625">SUM(AA64:AA66)</f>
        <v>105.40241</v>
      </c>
      <c r="AB67" s="55">
        <f t="shared" ref="AB67" si="626">IF(M67&gt;0,(AB64*M64+AB65*M65+AB66*M66)/M67,0)</f>
        <v>2.7306361566373626E-3</v>
      </c>
      <c r="AC67" s="55">
        <f t="shared" ref="AC67" si="627">IF(K67&gt;0,(K64*AC64+K65*AC65+K66*AC66)/K67,0)</f>
        <v>2.733516123936542E-4</v>
      </c>
      <c r="AD67" s="52">
        <f t="shared" ref="AD67" si="628">SUM(AD64:AD66)</f>
        <v>11.224690000000001</v>
      </c>
      <c r="AE67" s="53">
        <f t="shared" ref="AE67" si="629">IF(K67&gt;0,(K64*AE64+K65*AE65+K66*AE66)/K67,0)</f>
        <v>0.21803500552885158</v>
      </c>
      <c r="AF67" s="58">
        <f t="shared" ref="AF67" si="630">SUM(AF64:AF66)</f>
        <v>100.48253199999999</v>
      </c>
      <c r="AG67" s="53">
        <f t="shared" ref="AG67" si="631">IF(AND(AA67&gt;0),((AA64*AG64+AA65*AG65+AA66*AG66)/AA67),0)</f>
        <v>0.89462819998563903</v>
      </c>
      <c r="AH67" s="57">
        <f t="shared" si="6"/>
        <v>0.90101902994654193</v>
      </c>
      <c r="AI67" s="51">
        <f t="shared" ref="AI67" si="632">SUM(AI64:AI66)</f>
        <v>512</v>
      </c>
      <c r="AJ67" s="21">
        <f t="shared" ref="AJ67" si="633">IF(AI67&gt;0,(AJ64*AI64+AJ65*AI65+AJ66*AI66)/AI67,0)</f>
        <v>9.9902343749999997E-2</v>
      </c>
      <c r="AK67" s="53">
        <f t="shared" ref="AK67" si="634">IF(K67&gt;0,(AK64*K64+AK65*K65+AK66*K66)/K67,0)</f>
        <v>0.21902649561076881</v>
      </c>
      <c r="AL67" s="58">
        <f t="shared" ref="AL67" si="635">SUM(AL64:AL66)</f>
        <v>100.9034225</v>
      </c>
      <c r="AM67" s="56"/>
      <c r="AN67" s="56">
        <f t="shared" ref="AN67" si="636">SUM(AN64:AN66)</f>
        <v>1024.68</v>
      </c>
      <c r="AO67" s="105"/>
      <c r="AP67" s="106">
        <f>AO66</f>
        <v>1787.1000000000006</v>
      </c>
      <c r="AQ67" s="51">
        <f t="shared" ref="AQ67" si="637">SUM(AQ64:AQ66)</f>
        <v>0</v>
      </c>
      <c r="AR67" s="59"/>
      <c r="AS67" s="58"/>
      <c r="AT67" s="58"/>
      <c r="AU67" s="58"/>
      <c r="AV67" s="58"/>
    </row>
    <row r="68" spans="1:48" x14ac:dyDescent="0.35">
      <c r="A68" s="148">
        <v>17</v>
      </c>
      <c r="B68" s="23">
        <v>1</v>
      </c>
      <c r="C68" s="11" t="s">
        <v>50</v>
      </c>
      <c r="D68" s="12">
        <v>1805</v>
      </c>
      <c r="E68" s="12">
        <v>8</v>
      </c>
      <c r="F68" s="12">
        <v>10514</v>
      </c>
      <c r="G68" s="13">
        <v>1.4</v>
      </c>
      <c r="H68" s="13">
        <v>4.5</v>
      </c>
      <c r="I68" s="12">
        <v>11847</v>
      </c>
      <c r="J68" s="13">
        <v>4.0999999999999996</v>
      </c>
      <c r="K68" s="12">
        <v>14440</v>
      </c>
      <c r="L68" s="14">
        <v>6.6000000000000003E-2</v>
      </c>
      <c r="M68" s="24">
        <f>ROUND(K68*(1-L68),0)</f>
        <v>13487</v>
      </c>
      <c r="N68" s="15">
        <v>0.35899999999999999</v>
      </c>
      <c r="O68" s="25">
        <f t="shared" ref="O68:O70" si="638">M68*N68</f>
        <v>4841.8329999999996</v>
      </c>
      <c r="P68" s="14">
        <v>0.46899999999999997</v>
      </c>
      <c r="Q68" s="25">
        <f t="shared" ref="Q68:Q70" si="639">M68*P68</f>
        <v>6325.4029999999993</v>
      </c>
      <c r="R68" s="16">
        <v>0.17199999999999999</v>
      </c>
      <c r="S68" s="25">
        <f t="shared" ref="S68:S70" si="640">M68*R68</f>
        <v>2319.7639999999997</v>
      </c>
      <c r="T68" s="26">
        <v>0.248</v>
      </c>
      <c r="U68" s="25">
        <f t="shared" ref="U68:U70" si="641">M68*T68</f>
        <v>3344.7759999999998</v>
      </c>
      <c r="V68" s="16">
        <v>0.49299999999999999</v>
      </c>
      <c r="W68" s="25">
        <f t="shared" ref="W68:W70" si="642">M68*V68</f>
        <v>6649.0910000000003</v>
      </c>
      <c r="X68" s="16">
        <v>0.41</v>
      </c>
      <c r="Y68" s="25">
        <f t="shared" ref="Y68:Y70" si="643">X68*M68</f>
        <v>5529.67</v>
      </c>
      <c r="Z68" s="17">
        <v>2.6199999999999999E-3</v>
      </c>
      <c r="AA68" s="18">
        <f t="shared" ref="AA68:AA70" si="644">M68*Z68</f>
        <v>35.335940000000001</v>
      </c>
      <c r="AB68" s="27">
        <f>IF(M68&gt;0,(AD68+AL68)/M68,0)</f>
        <v>2.6610853710980946E-3</v>
      </c>
      <c r="AC68" s="17">
        <v>2.7E-4</v>
      </c>
      <c r="AD68" s="24">
        <f t="shared" ref="AD68:AD70" si="645">AC68*M68</f>
        <v>3.6414900000000001</v>
      </c>
      <c r="AE68" s="117">
        <v>0.2157</v>
      </c>
      <c r="AF68" s="30">
        <f t="shared" ref="AF68:AF70" si="646">AI68*(1-AJ68)*AE68</f>
        <v>32.383688100000001</v>
      </c>
      <c r="AG68" s="28">
        <f t="shared" ref="AG68:AG70" si="647">IF(AND(AE68&gt;0,AC68&gt;0,Z68&gt;0),((Z68-AC68)*AE68)/((AE68-AC68)*Z68),0)</f>
        <v>0.89807071459778831</v>
      </c>
      <c r="AH68" s="60">
        <f t="shared" si="6"/>
        <v>0.89966850895642791</v>
      </c>
      <c r="AI68" s="12">
        <v>167</v>
      </c>
      <c r="AJ68" s="14">
        <v>0.10100000000000001</v>
      </c>
      <c r="AK68" s="15">
        <v>0.21479999999999999</v>
      </c>
      <c r="AL68" s="30">
        <f t="shared" ref="AL68:AL70" si="648">AI68*(1-AJ68)*AK68</f>
        <v>32.248568400000003</v>
      </c>
      <c r="AM68" s="19">
        <v>1.6</v>
      </c>
      <c r="AN68" s="19">
        <v>1030.3599999999999</v>
      </c>
      <c r="AO68" s="101">
        <f>AO66+AI68-AN68</f>
        <v>923.74000000000069</v>
      </c>
      <c r="AP68" s="102"/>
      <c r="AQ68" s="12"/>
      <c r="AR68" s="31"/>
      <c r="AS68" s="20"/>
      <c r="AT68" s="20"/>
      <c r="AU68" s="20"/>
      <c r="AV68" s="20"/>
    </row>
    <row r="69" spans="1:48" x14ac:dyDescent="0.35">
      <c r="A69" s="149"/>
      <c r="B69" s="33">
        <v>2</v>
      </c>
      <c r="C69" s="11" t="s">
        <v>52</v>
      </c>
      <c r="D69" s="34">
        <v>23190</v>
      </c>
      <c r="E69" s="34">
        <v>5</v>
      </c>
      <c r="F69" s="34">
        <v>16104</v>
      </c>
      <c r="G69" s="35">
        <v>0.6</v>
      </c>
      <c r="H69" s="35">
        <v>5.3</v>
      </c>
      <c r="I69" s="34">
        <v>16739</v>
      </c>
      <c r="J69" s="35">
        <v>3.1</v>
      </c>
      <c r="K69" s="34">
        <v>14310</v>
      </c>
      <c r="L69" s="36">
        <v>7.0999999999999994E-2</v>
      </c>
      <c r="M69" s="37">
        <f>ROUND(K69*(1-L69),0)</f>
        <v>13294</v>
      </c>
      <c r="N69" s="38">
        <v>0.44600000000000001</v>
      </c>
      <c r="O69" s="25">
        <f t="shared" si="638"/>
        <v>5929.1239999999998</v>
      </c>
      <c r="P69" s="36">
        <v>0.47099999999999997</v>
      </c>
      <c r="Q69" s="25">
        <f t="shared" si="639"/>
        <v>6261.4739999999993</v>
      </c>
      <c r="R69" s="39">
        <v>8.3000000000000004E-2</v>
      </c>
      <c r="S69" s="25">
        <f t="shared" si="640"/>
        <v>1103.402</v>
      </c>
      <c r="T69" s="28">
        <v>0.251</v>
      </c>
      <c r="U69" s="25">
        <f t="shared" si="641"/>
        <v>3336.7939999999999</v>
      </c>
      <c r="V69" s="39">
        <v>0.49199999999999999</v>
      </c>
      <c r="W69" s="25">
        <f t="shared" si="642"/>
        <v>6540.6480000000001</v>
      </c>
      <c r="X69" s="39">
        <v>0.4</v>
      </c>
      <c r="Y69" s="25">
        <f t="shared" si="643"/>
        <v>5317.6</v>
      </c>
      <c r="Z69" s="40">
        <v>2.5500000000000002E-3</v>
      </c>
      <c r="AA69" s="18">
        <f t="shared" si="644"/>
        <v>33.899700000000003</v>
      </c>
      <c r="AB69" s="27">
        <f>IF(M69&gt;0,(AD69+AL69)/M69,0)</f>
        <v>2.7950889122912593E-3</v>
      </c>
      <c r="AC69" s="40">
        <v>2.5999999999999998E-4</v>
      </c>
      <c r="AD69" s="37">
        <f t="shared" si="645"/>
        <v>3.4564399999999997</v>
      </c>
      <c r="AE69" s="28">
        <v>0.21820000000000001</v>
      </c>
      <c r="AF69" s="41">
        <f t="shared" si="646"/>
        <v>33.578361600000001</v>
      </c>
      <c r="AG69" s="28">
        <f t="shared" si="647"/>
        <v>0.89911056649878485</v>
      </c>
      <c r="AH69" s="29">
        <f t="shared" ref="AH69:AH127" si="649">IF(AND(AB69&gt;0,AK69&gt;0,AC69&gt;0),((AK69*(AB69-AC69))/(AB69*(AK69-AC69))),0)</f>
        <v>0.90805776271720751</v>
      </c>
      <c r="AI69" s="34">
        <v>168</v>
      </c>
      <c r="AJ69" s="36">
        <v>8.4000000000000005E-2</v>
      </c>
      <c r="AK69" s="38">
        <v>0.219</v>
      </c>
      <c r="AL69" s="41">
        <f t="shared" si="648"/>
        <v>33.701472000000003</v>
      </c>
      <c r="AM69" s="42">
        <v>1.55</v>
      </c>
      <c r="AN69" s="42"/>
      <c r="AO69" s="121">
        <f>AO68+AI69-AN69</f>
        <v>1091.7400000000007</v>
      </c>
      <c r="AP69" s="104"/>
      <c r="AQ69" s="43"/>
      <c r="AR69" s="44"/>
      <c r="AS69" s="45"/>
      <c r="AT69" s="45"/>
      <c r="AU69" s="45"/>
      <c r="AV69" s="45"/>
    </row>
    <row r="70" spans="1:48" x14ac:dyDescent="0.35">
      <c r="A70" s="149"/>
      <c r="B70" s="33">
        <v>3</v>
      </c>
      <c r="C70" s="46" t="s">
        <v>53</v>
      </c>
      <c r="D70" s="43">
        <v>17520</v>
      </c>
      <c r="E70" s="43">
        <v>5</v>
      </c>
      <c r="F70" s="43">
        <v>16659</v>
      </c>
      <c r="G70" s="37">
        <v>1.7</v>
      </c>
      <c r="H70" s="37">
        <v>5.3</v>
      </c>
      <c r="I70" s="43">
        <v>18159</v>
      </c>
      <c r="J70" s="37">
        <v>2.6</v>
      </c>
      <c r="K70" s="43">
        <v>14442</v>
      </c>
      <c r="L70" s="39">
        <v>7.8E-2</v>
      </c>
      <c r="M70" s="37">
        <f>ROUND(K70*(1-L70),0)</f>
        <v>13316</v>
      </c>
      <c r="N70" s="28">
        <v>0.46600000000000003</v>
      </c>
      <c r="O70" s="25">
        <f t="shared" si="638"/>
        <v>6205.2560000000003</v>
      </c>
      <c r="P70" s="39">
        <v>0.5</v>
      </c>
      <c r="Q70" s="25">
        <f t="shared" si="639"/>
        <v>6658</v>
      </c>
      <c r="R70" s="39">
        <v>3.4000000000000002E-2</v>
      </c>
      <c r="S70" s="25">
        <f t="shared" si="640"/>
        <v>452.74400000000003</v>
      </c>
      <c r="T70" s="28">
        <v>0.247</v>
      </c>
      <c r="U70" s="25">
        <f t="shared" si="641"/>
        <v>3289.0520000000001</v>
      </c>
      <c r="V70" s="39">
        <v>0.48899999999999999</v>
      </c>
      <c r="W70" s="25">
        <f t="shared" si="642"/>
        <v>6511.5239999999994</v>
      </c>
      <c r="X70" s="39">
        <v>0.4</v>
      </c>
      <c r="Y70" s="25">
        <f t="shared" si="643"/>
        <v>5326.4000000000005</v>
      </c>
      <c r="Z70" s="47">
        <v>2.3999999999999998E-3</v>
      </c>
      <c r="AA70" s="18">
        <f t="shared" si="644"/>
        <v>31.958399999999997</v>
      </c>
      <c r="AB70" s="27">
        <f>IF(M70&gt;0,(AD70+AL70)/M70,0)</f>
        <v>2.9080428206668665E-3</v>
      </c>
      <c r="AC70" s="47">
        <v>2.5999999999999998E-4</v>
      </c>
      <c r="AD70" s="37">
        <f t="shared" si="645"/>
        <v>3.4621599999999999</v>
      </c>
      <c r="AE70" s="28">
        <v>0.2142</v>
      </c>
      <c r="AF70" s="41">
        <f t="shared" si="646"/>
        <v>34.6149342</v>
      </c>
      <c r="AG70" s="28">
        <f t="shared" si="647"/>
        <v>0.89275030382350207</v>
      </c>
      <c r="AH70" s="29">
        <f t="shared" si="649"/>
        <v>0.91167911541968161</v>
      </c>
      <c r="AI70" s="43">
        <v>177</v>
      </c>
      <c r="AJ70" s="39">
        <v>8.6999999999999994E-2</v>
      </c>
      <c r="AK70" s="28">
        <v>0.21820000000000001</v>
      </c>
      <c r="AL70" s="41">
        <f t="shared" si="648"/>
        <v>35.261338199999997</v>
      </c>
      <c r="AM70" s="18">
        <v>1.63</v>
      </c>
      <c r="AN70" s="18"/>
      <c r="AO70" s="121">
        <f>AO69+AI70-AN70</f>
        <v>1268.7400000000007</v>
      </c>
      <c r="AP70" s="104"/>
      <c r="AQ70" s="43"/>
      <c r="AR70" s="48"/>
      <c r="AS70" s="41"/>
      <c r="AT70" s="41"/>
      <c r="AU70" s="41"/>
      <c r="AV70" s="41"/>
    </row>
    <row r="71" spans="1:48" s="22" customFormat="1" ht="13.3" thickBot="1" x14ac:dyDescent="0.4">
      <c r="A71" s="150"/>
      <c r="B71" s="49" t="s">
        <v>38</v>
      </c>
      <c r="C71" s="50"/>
      <c r="D71" s="51">
        <f t="shared" ref="D71" si="650">SUM(D68:D70)</f>
        <v>42515</v>
      </c>
      <c r="E71" s="51"/>
      <c r="F71" s="51">
        <f t="shared" ref="F71" si="651">SUM(F68:F70)</f>
        <v>43277</v>
      </c>
      <c r="G71" s="52"/>
      <c r="H71" s="52"/>
      <c r="I71" s="51">
        <f t="shared" ref="I71:K71" si="652">SUM(I68:I70)</f>
        <v>46745</v>
      </c>
      <c r="J71" s="52"/>
      <c r="K71" s="51">
        <f t="shared" si="652"/>
        <v>43192</v>
      </c>
      <c r="L71" s="21">
        <f t="shared" ref="L71" si="653">IF(K71&gt;0,(K68*L68+K69*L69+K70*L70)/K71,0)</f>
        <v>7.1668966475273196E-2</v>
      </c>
      <c r="M71" s="52">
        <f t="shared" ref="M71" si="654">M68+M69+M70</f>
        <v>40097</v>
      </c>
      <c r="N71" s="53">
        <f t="shared" ref="N71" si="655">IF(M71&gt;0,O71/M71,0)</f>
        <v>0.42337863181784174</v>
      </c>
      <c r="O71" s="54">
        <f t="shared" ref="O71" si="656">O68+O69+O70</f>
        <v>16976.213</v>
      </c>
      <c r="P71" s="21">
        <f t="shared" ref="P71" si="657">IF(M71&gt;0,Q71/M71,0)</f>
        <v>0.47995802678504629</v>
      </c>
      <c r="Q71" s="54">
        <f t="shared" ref="Q71" si="658">Q68+Q69+Q70</f>
        <v>19244.877</v>
      </c>
      <c r="R71" s="21">
        <f t="shared" ref="R71" si="659">IF(M71&gt;0,S71/M71,0)</f>
        <v>9.6663341397111996E-2</v>
      </c>
      <c r="S71" s="54">
        <f t="shared" ref="S71" si="660">S68+S69+S70</f>
        <v>3875.91</v>
      </c>
      <c r="T71" s="21">
        <f t="shared" ref="T71" si="661">IF(M71&gt;0,U71/M71,0)</f>
        <v>0.24866254333241886</v>
      </c>
      <c r="U71" s="54">
        <f t="shared" ref="U71" si="662">U68+U69+U70</f>
        <v>9970.6219999999994</v>
      </c>
      <c r="V71" s="21">
        <f t="shared" ref="V71" si="663">IF(M71&gt;0,W71/M71,0)</f>
        <v>0.49134007531735541</v>
      </c>
      <c r="W71" s="54">
        <f t="shared" ref="W71" si="664">W68+W69+W70</f>
        <v>19701.262999999999</v>
      </c>
      <c r="X71" s="21">
        <f t="shared" ref="X71" si="665">IF(M71&gt;0,Y71/M71,0)</f>
        <v>0.4033635932862808</v>
      </c>
      <c r="Y71" s="54">
        <f t="shared" ref="Y71" si="666">Y68+Y69+Y70</f>
        <v>16173.670000000002</v>
      </c>
      <c r="Z71" s="55">
        <f t="shared" ref="Z71" si="667">IF(M71&gt;0,AA71/M71,0)</f>
        <v>2.5237309524403324E-3</v>
      </c>
      <c r="AA71" s="56">
        <f t="shared" ref="AA71" si="668">SUM(AA68:AA70)</f>
        <v>101.19404</v>
      </c>
      <c r="AB71" s="55">
        <f t="shared" ref="AB71" si="669">IF(M71&gt;0,(AB68*M68+AB69*M69+AB70*M70)/M71,0)</f>
        <v>2.7875269621168665E-3</v>
      </c>
      <c r="AC71" s="55">
        <f t="shared" ref="AC71" si="670">IF(K71&gt;0,(K68*AC68+K69*AC69+K70*AC70)/K71,0)</f>
        <v>2.6334321170587145E-4</v>
      </c>
      <c r="AD71" s="52">
        <f t="shared" ref="AD71" si="671">SUM(AD68:AD70)</f>
        <v>10.560089999999999</v>
      </c>
      <c r="AE71" s="53">
        <f t="shared" ref="AE71" si="672">IF(K71&gt;0,(K68*AE68+K69*AE69+K70*AE70)/K71,0)</f>
        <v>0.21602672717169843</v>
      </c>
      <c r="AF71" s="58">
        <f t="shared" ref="AF71" si="673">SUM(AF68:AF70)</f>
        <v>100.57698389999999</v>
      </c>
      <c r="AG71" s="53">
        <f t="shared" ref="AG71" si="674">IF(AND(AA71&gt;0),((AA68*AG68+AA69*AG69+AA70*AG70)/AA71),0)</f>
        <v>0.8967388066296833</v>
      </c>
      <c r="AH71" s="57">
        <f t="shared" si="649"/>
        <v>0.90662659904228005</v>
      </c>
      <c r="AI71" s="51">
        <f t="shared" ref="AI71" si="675">SUM(AI68:AI70)</f>
        <v>512</v>
      </c>
      <c r="AJ71" s="21">
        <f t="shared" ref="AJ71" si="676">IF(AI71&gt;0,(AJ68*AI68+AJ69*AI69+AJ70*AI70)/AI71,0)</f>
        <v>9.058203125E-2</v>
      </c>
      <c r="AK71" s="53">
        <f t="shared" ref="AK71" si="677">IF(K71&gt;0,(AK68*K68+AK69*K69+AK70*K70)/K71,0)</f>
        <v>0.21732835710316725</v>
      </c>
      <c r="AL71" s="58">
        <f t="shared" ref="AL71" si="678">SUM(AL68:AL70)</f>
        <v>101.2113786</v>
      </c>
      <c r="AM71" s="56"/>
      <c r="AN71" s="56">
        <f t="shared" ref="AN71" si="679">SUM(AN68:AN70)</f>
        <v>1030.3599999999999</v>
      </c>
      <c r="AO71" s="105"/>
      <c r="AP71" s="106">
        <f>AO70</f>
        <v>1268.7400000000007</v>
      </c>
      <c r="AQ71" s="51">
        <f t="shared" ref="AQ71" si="680">SUM(AQ68:AQ70)</f>
        <v>0</v>
      </c>
      <c r="AR71" s="59"/>
      <c r="AS71" s="58"/>
      <c r="AT71" s="58"/>
      <c r="AU71" s="58"/>
      <c r="AV71" s="58"/>
    </row>
    <row r="72" spans="1:48" x14ac:dyDescent="0.35">
      <c r="A72" s="148">
        <v>18</v>
      </c>
      <c r="B72" s="23">
        <v>1</v>
      </c>
      <c r="C72" s="11" t="s">
        <v>54</v>
      </c>
      <c r="D72" s="12">
        <v>5716</v>
      </c>
      <c r="E72" s="12">
        <v>4</v>
      </c>
      <c r="F72" s="12">
        <v>10418</v>
      </c>
      <c r="G72" s="13">
        <v>1.5</v>
      </c>
      <c r="H72" s="13">
        <v>6.7</v>
      </c>
      <c r="I72" s="12">
        <v>11796</v>
      </c>
      <c r="J72" s="125">
        <v>3.7</v>
      </c>
      <c r="K72" s="12">
        <v>14386</v>
      </c>
      <c r="L72" s="14">
        <v>7.3999999999999996E-2</v>
      </c>
      <c r="M72" s="24">
        <f>ROUND(K72*(1-L72),0)</f>
        <v>13321</v>
      </c>
      <c r="N72" s="15">
        <v>0.42099999999999999</v>
      </c>
      <c r="O72" s="25">
        <f t="shared" ref="O72:O74" si="681">M72*N72</f>
        <v>5608.1409999999996</v>
      </c>
      <c r="P72" s="14">
        <v>0.52500000000000002</v>
      </c>
      <c r="Q72" s="25">
        <f t="shared" ref="Q72:Q74" si="682">M72*P72</f>
        <v>6993.5250000000005</v>
      </c>
      <c r="R72" s="16">
        <v>5.3999999999999999E-2</v>
      </c>
      <c r="S72" s="25">
        <f t="shared" ref="S72:S74" si="683">M72*R72</f>
        <v>719.33399999999995</v>
      </c>
      <c r="T72" s="26">
        <v>0.24099999999999999</v>
      </c>
      <c r="U72" s="25">
        <f t="shared" ref="U72:U74" si="684">M72*T72</f>
        <v>3210.3609999999999</v>
      </c>
      <c r="V72" s="16">
        <v>0.49299999999999999</v>
      </c>
      <c r="W72" s="25">
        <f t="shared" ref="W72:W74" si="685">M72*V72</f>
        <v>6567.2529999999997</v>
      </c>
      <c r="X72" s="16">
        <v>0.4</v>
      </c>
      <c r="Y72" s="25">
        <f t="shared" ref="Y72:Y74" si="686">X72*M72</f>
        <v>5328.4000000000005</v>
      </c>
      <c r="Z72" s="17">
        <v>2.4199999999999998E-3</v>
      </c>
      <c r="AA72" s="18">
        <f t="shared" ref="AA72:AA74" si="687">M72*Z72</f>
        <v>32.236819999999994</v>
      </c>
      <c r="AB72" s="27">
        <f>IF(M72&gt;0,(AD72+AL72)/M72,0)</f>
        <v>2.9614877261466858E-3</v>
      </c>
      <c r="AC72" s="17">
        <v>2.5999999999999998E-4</v>
      </c>
      <c r="AD72" s="24">
        <f t="shared" ref="AD72:AD74" si="688">AC72*M72</f>
        <v>3.4634599999999995</v>
      </c>
      <c r="AE72" s="117">
        <v>0.21460000000000001</v>
      </c>
      <c r="AF72" s="30">
        <f t="shared" ref="AF72:AF74" si="689">AI72*(1-AJ72)*AE72</f>
        <v>35.2635012</v>
      </c>
      <c r="AG72" s="28">
        <f t="shared" ref="AG72:AG74" si="690">IF(AND(AE72&gt;0,AC72&gt;0,Z72&gt;0),((Z72-AC72)*AE72)/((AE72-AC72)*Z72),0)</f>
        <v>0.89364468439345235</v>
      </c>
      <c r="AH72" s="60">
        <f t="shared" si="649"/>
        <v>0.91329056007368115</v>
      </c>
      <c r="AI72" s="12">
        <v>179</v>
      </c>
      <c r="AJ72" s="14">
        <v>8.2000000000000003E-2</v>
      </c>
      <c r="AK72" s="15">
        <v>0.219</v>
      </c>
      <c r="AL72" s="30">
        <f t="shared" ref="AL72:AL74" si="691">AI72*(1-AJ72)*AK72</f>
        <v>35.986518000000004</v>
      </c>
      <c r="AM72" s="19">
        <v>1.68</v>
      </c>
      <c r="AN72" s="19">
        <v>529.16</v>
      </c>
      <c r="AO72" s="101">
        <f>AO70+AI72-AN72</f>
        <v>918.58000000000072</v>
      </c>
      <c r="AP72" s="102"/>
      <c r="AQ72" s="12"/>
      <c r="AR72" s="31"/>
      <c r="AS72" s="20"/>
      <c r="AT72" s="20"/>
      <c r="AU72" s="20"/>
      <c r="AV72" s="20"/>
    </row>
    <row r="73" spans="1:48" x14ac:dyDescent="0.35">
      <c r="A73" s="149"/>
      <c r="B73" s="33">
        <v>2</v>
      </c>
      <c r="C73" s="11" t="s">
        <v>50</v>
      </c>
      <c r="D73" s="34">
        <v>21800</v>
      </c>
      <c r="E73" s="34">
        <v>6</v>
      </c>
      <c r="F73" s="34">
        <v>15645</v>
      </c>
      <c r="G73" s="35">
        <v>1.1000000000000001</v>
      </c>
      <c r="H73" s="35">
        <v>5.9</v>
      </c>
      <c r="I73" s="34">
        <v>15719</v>
      </c>
      <c r="J73" s="126">
        <v>3.3</v>
      </c>
      <c r="K73" s="34">
        <v>14274</v>
      </c>
      <c r="L73" s="36">
        <v>6.8000000000000005E-2</v>
      </c>
      <c r="M73" s="37">
        <f>ROUND(K73*(1-L73),0)</f>
        <v>13303</v>
      </c>
      <c r="N73" s="38">
        <v>0.35799999999999998</v>
      </c>
      <c r="O73" s="25">
        <f t="shared" si="681"/>
        <v>4762.4740000000002</v>
      </c>
      <c r="P73" s="36">
        <v>0.59099999999999997</v>
      </c>
      <c r="Q73" s="25">
        <f t="shared" si="682"/>
        <v>7862.0729999999994</v>
      </c>
      <c r="R73" s="39">
        <v>5.0999999999999997E-2</v>
      </c>
      <c r="S73" s="25">
        <f t="shared" si="683"/>
        <v>678.45299999999997</v>
      </c>
      <c r="T73" s="28">
        <v>0.24099999999999999</v>
      </c>
      <c r="U73" s="25">
        <f t="shared" si="684"/>
        <v>3206.0229999999997</v>
      </c>
      <c r="V73" s="39">
        <v>0.49399999999999999</v>
      </c>
      <c r="W73" s="25">
        <f t="shared" si="685"/>
        <v>6571.6819999999998</v>
      </c>
      <c r="X73" s="39">
        <v>0.4</v>
      </c>
      <c r="Y73" s="25">
        <f t="shared" si="686"/>
        <v>5321.2000000000007</v>
      </c>
      <c r="Z73" s="40">
        <v>2.4299999999999999E-3</v>
      </c>
      <c r="AA73" s="18">
        <f t="shared" si="687"/>
        <v>32.32629</v>
      </c>
      <c r="AB73" s="27">
        <f>IF(M73&gt;0,(AD73+AL73)/M73,0)</f>
        <v>2.6592355107870405E-3</v>
      </c>
      <c r="AC73" s="40">
        <v>2.5999999999999998E-4</v>
      </c>
      <c r="AD73" s="37">
        <f t="shared" si="688"/>
        <v>3.4587799999999995</v>
      </c>
      <c r="AE73" s="28">
        <v>0.219</v>
      </c>
      <c r="AF73" s="41">
        <f t="shared" si="689"/>
        <v>32.662755000000004</v>
      </c>
      <c r="AG73" s="28">
        <f t="shared" si="690"/>
        <v>0.89406556292661565</v>
      </c>
      <c r="AH73" s="29">
        <f t="shared" si="649"/>
        <v>0.90332503680914433</v>
      </c>
      <c r="AI73" s="34">
        <v>163</v>
      </c>
      <c r="AJ73" s="36">
        <v>8.5000000000000006E-2</v>
      </c>
      <c r="AK73" s="38">
        <v>0.214</v>
      </c>
      <c r="AL73" s="41">
        <f t="shared" si="691"/>
        <v>31.91703</v>
      </c>
      <c r="AM73" s="42">
        <v>1.6</v>
      </c>
      <c r="AN73" s="42"/>
      <c r="AO73" s="121">
        <f>AO72+AI73-AN73</f>
        <v>1081.5800000000008</v>
      </c>
      <c r="AP73" s="104"/>
      <c r="AQ73" s="43"/>
      <c r="AR73" s="44"/>
      <c r="AS73" s="45"/>
      <c r="AT73" s="45"/>
      <c r="AU73" s="45"/>
      <c r="AV73" s="45"/>
    </row>
    <row r="74" spans="1:48" x14ac:dyDescent="0.35">
      <c r="A74" s="149"/>
      <c r="B74" s="33">
        <v>3</v>
      </c>
      <c r="C74" s="46" t="s">
        <v>53</v>
      </c>
      <c r="D74" s="43">
        <v>14084</v>
      </c>
      <c r="E74" s="43">
        <v>9</v>
      </c>
      <c r="F74" s="43">
        <v>18660</v>
      </c>
      <c r="G74" s="37">
        <v>1</v>
      </c>
      <c r="H74" s="37">
        <v>5.5</v>
      </c>
      <c r="I74" s="43">
        <v>19749</v>
      </c>
      <c r="J74" s="37">
        <v>2.1</v>
      </c>
      <c r="K74" s="43">
        <v>14242</v>
      </c>
      <c r="L74" s="39">
        <v>7.0999999999999994E-2</v>
      </c>
      <c r="M74" s="37">
        <f>ROUND(K74*(1-L74),0)</f>
        <v>13231</v>
      </c>
      <c r="N74" s="28">
        <v>0.374</v>
      </c>
      <c r="O74" s="25">
        <f t="shared" si="681"/>
        <v>4948.3940000000002</v>
      </c>
      <c r="P74" s="39">
        <v>0.56000000000000005</v>
      </c>
      <c r="Q74" s="25">
        <f t="shared" si="682"/>
        <v>7409.3600000000006</v>
      </c>
      <c r="R74" s="39">
        <v>6.6000000000000003E-2</v>
      </c>
      <c r="S74" s="25">
        <f t="shared" si="683"/>
        <v>873.24600000000009</v>
      </c>
      <c r="T74" s="28">
        <v>0.224</v>
      </c>
      <c r="U74" s="25">
        <f t="shared" si="684"/>
        <v>2963.7440000000001</v>
      </c>
      <c r="V74" s="39">
        <v>0.503</v>
      </c>
      <c r="W74" s="25">
        <f t="shared" si="685"/>
        <v>6655.1930000000002</v>
      </c>
      <c r="X74" s="39">
        <v>0.4</v>
      </c>
      <c r="Y74" s="25">
        <f t="shared" si="686"/>
        <v>5292.4000000000005</v>
      </c>
      <c r="Z74" s="47">
        <v>2.32E-3</v>
      </c>
      <c r="AA74" s="18">
        <f t="shared" si="687"/>
        <v>30.695920000000001</v>
      </c>
      <c r="AB74" s="27">
        <f>IF(M74&gt;0,(AD74+AL74)/M74,0)</f>
        <v>2.5696932355831004E-3</v>
      </c>
      <c r="AC74" s="47">
        <v>2.5000000000000001E-4</v>
      </c>
      <c r="AD74" s="37">
        <f t="shared" si="688"/>
        <v>3.30775</v>
      </c>
      <c r="AE74" s="28">
        <v>0.21609999999999999</v>
      </c>
      <c r="AF74" s="41">
        <f t="shared" si="689"/>
        <v>30.550489200000001</v>
      </c>
      <c r="AG74" s="28">
        <f t="shared" si="690"/>
        <v>0.89327478373391467</v>
      </c>
      <c r="AH74" s="29">
        <f t="shared" si="649"/>
        <v>0.9037528330884943</v>
      </c>
      <c r="AI74" s="43">
        <v>154</v>
      </c>
      <c r="AJ74" s="39">
        <v>8.2000000000000003E-2</v>
      </c>
      <c r="AK74" s="28">
        <v>0.21709999999999999</v>
      </c>
      <c r="AL74" s="41">
        <f t="shared" si="691"/>
        <v>30.691861200000002</v>
      </c>
      <c r="AM74" s="18">
        <v>1.65</v>
      </c>
      <c r="AN74" s="18"/>
      <c r="AO74" s="121">
        <f>AO73+AI74-AN74</f>
        <v>1235.5800000000008</v>
      </c>
      <c r="AP74" s="104"/>
      <c r="AQ74" s="43"/>
      <c r="AR74" s="48"/>
      <c r="AS74" s="41"/>
      <c r="AT74" s="41"/>
      <c r="AU74" s="41"/>
      <c r="AV74" s="41"/>
    </row>
    <row r="75" spans="1:48" s="22" customFormat="1" ht="13.3" thickBot="1" x14ac:dyDescent="0.4">
      <c r="A75" s="150"/>
      <c r="B75" s="49" t="s">
        <v>38</v>
      </c>
      <c r="C75" s="50"/>
      <c r="D75" s="51">
        <f t="shared" ref="D75" si="692">SUM(D72:D74)</f>
        <v>41600</v>
      </c>
      <c r="E75" s="51"/>
      <c r="F75" s="51">
        <f t="shared" ref="F75" si="693">SUM(F72:F74)</f>
        <v>44723</v>
      </c>
      <c r="G75" s="52"/>
      <c r="H75" s="52"/>
      <c r="I75" s="51">
        <f t="shared" ref="I75:K75" si="694">SUM(I72:I74)</f>
        <v>47264</v>
      </c>
      <c r="J75" s="52"/>
      <c r="K75" s="51">
        <f t="shared" si="694"/>
        <v>42902</v>
      </c>
      <c r="L75" s="21">
        <f t="shared" ref="L75" si="695">IF(K75&gt;0,(K72*L72+K73*L73+K74*L74)/K75,0)</f>
        <v>7.1007831802713153E-2</v>
      </c>
      <c r="M75" s="52">
        <f t="shared" ref="M75" si="696">M72+M73+M74</f>
        <v>39855</v>
      </c>
      <c r="N75" s="53">
        <f t="shared" ref="N75" si="697">IF(M75&gt;0,O75/M75,0)</f>
        <v>0.38436856103374734</v>
      </c>
      <c r="O75" s="54">
        <f t="shared" ref="O75" si="698">O72+O73+O74</f>
        <v>15319.009</v>
      </c>
      <c r="P75" s="21">
        <f t="shared" ref="P75" si="699">IF(M75&gt;0,Q75/M75,0)</f>
        <v>0.5586490528164596</v>
      </c>
      <c r="Q75" s="54">
        <f t="shared" ref="Q75" si="700">Q72+Q73+Q74</f>
        <v>22264.957999999999</v>
      </c>
      <c r="R75" s="21">
        <f t="shared" ref="R75" si="701">IF(M75&gt;0,S75/M75,0)</f>
        <v>5.6982386149793E-2</v>
      </c>
      <c r="S75" s="54">
        <f t="shared" ref="S75" si="702">S72+S73+S74</f>
        <v>2271.0329999999999</v>
      </c>
      <c r="T75" s="21">
        <f t="shared" ref="T75" si="703">IF(M75&gt;0,U75/M75,0)</f>
        <v>0.23535636682975788</v>
      </c>
      <c r="U75" s="54">
        <f t="shared" ref="U75" si="704">U72+U73+U74</f>
        <v>9380.1280000000006</v>
      </c>
      <c r="V75" s="21">
        <f t="shared" ref="V75" si="705">IF(M75&gt;0,W75/M75,0)</f>
        <v>0.49665356918830761</v>
      </c>
      <c r="W75" s="54">
        <f t="shared" ref="W75" si="706">W72+W73+W74</f>
        <v>19794.128000000001</v>
      </c>
      <c r="X75" s="21">
        <f t="shared" ref="X75" si="707">IF(M75&gt;0,Y75/M75,0)</f>
        <v>0.40000000000000008</v>
      </c>
      <c r="Y75" s="54">
        <f t="shared" ref="Y75" si="708">Y72+Y73+Y74</f>
        <v>15942.000000000004</v>
      </c>
      <c r="Z75" s="55">
        <f t="shared" ref="Z75" si="709">IF(M75&gt;0,AA75/M75,0)</f>
        <v>2.3901400075272863E-3</v>
      </c>
      <c r="AA75" s="56">
        <f t="shared" ref="AA75" si="710">SUM(AA72:AA74)</f>
        <v>95.259029999999996</v>
      </c>
      <c r="AB75" s="55">
        <f t="shared" ref="AB75" si="711">IF(M75&gt;0,(AB72*M72+AB73*M73+AB74*M74)/M75,0)</f>
        <v>2.7305331627148414E-3</v>
      </c>
      <c r="AC75" s="55">
        <f t="shared" ref="AC75" si="712">IF(K75&gt;0,(K72*AC72+K73*AC73+K74*AC74)/K75,0)</f>
        <v>2.5668034124283251E-4</v>
      </c>
      <c r="AD75" s="52">
        <f t="shared" ref="AD75" si="713">SUM(AD72:AD74)</f>
        <v>10.229989999999999</v>
      </c>
      <c r="AE75" s="53">
        <f t="shared" ref="AE75" si="714">IF(K75&gt;0,(K72*AE72+K73*AE73+K74*AE74)/K75,0)</f>
        <v>0.21656188056500861</v>
      </c>
      <c r="AF75" s="58">
        <f t="shared" ref="AF75" si="715">SUM(AF72:AF74)</f>
        <v>98.476745400000013</v>
      </c>
      <c r="AG75" s="53">
        <f t="shared" ref="AG75" si="716">IF(AND(AA75&gt;0),((AA72*AG72+AA73*AG73+AA74*AG74)/AA75),0)</f>
        <v>0.89366831470403496</v>
      </c>
      <c r="AH75" s="57">
        <f t="shared" si="649"/>
        <v>0.9070706492037951</v>
      </c>
      <c r="AI75" s="51">
        <f t="shared" ref="AI75" si="717">SUM(AI72:AI74)</f>
        <v>496</v>
      </c>
      <c r="AJ75" s="21">
        <f t="shared" ref="AJ75" si="718">IF(AI75&gt;0,(AJ72*AI72+AJ73*AI73+AJ74*AI74)/AI75,0)</f>
        <v>8.2985887096774194E-2</v>
      </c>
      <c r="AK75" s="53">
        <f t="shared" ref="AK75" si="719">IF(K75&gt;0,(AK72*K72+AK73*K73+AK74*K74)/K75,0)</f>
        <v>0.21670570602769099</v>
      </c>
      <c r="AL75" s="58">
        <f t="shared" ref="AL75" si="720">SUM(AL72:AL74)</f>
        <v>98.595409200000006</v>
      </c>
      <c r="AM75" s="56"/>
      <c r="AN75" s="56">
        <f t="shared" ref="AN75" si="721">SUM(AN72:AN74)</f>
        <v>529.16</v>
      </c>
      <c r="AO75" s="105"/>
      <c r="AP75" s="106">
        <f>AO74</f>
        <v>1235.5800000000008</v>
      </c>
      <c r="AQ75" s="51">
        <f t="shared" ref="AQ75" si="722">SUM(AQ72:AQ74)</f>
        <v>0</v>
      </c>
      <c r="AR75" s="59"/>
      <c r="AS75" s="58"/>
      <c r="AT75" s="58"/>
      <c r="AU75" s="58"/>
      <c r="AV75" s="58"/>
    </row>
    <row r="76" spans="1:48" x14ac:dyDescent="0.35">
      <c r="A76" s="148">
        <v>19</v>
      </c>
      <c r="B76" s="23">
        <v>1</v>
      </c>
      <c r="C76" s="11" t="s">
        <v>54</v>
      </c>
      <c r="D76" s="12">
        <v>5906</v>
      </c>
      <c r="E76" s="12">
        <v>8</v>
      </c>
      <c r="F76" s="12">
        <v>10340</v>
      </c>
      <c r="G76" s="13">
        <v>0.8</v>
      </c>
      <c r="H76" s="13">
        <v>4.5999999999999996</v>
      </c>
      <c r="I76" s="12">
        <v>10842</v>
      </c>
      <c r="J76" s="13">
        <v>3</v>
      </c>
      <c r="K76" s="12">
        <v>14301</v>
      </c>
      <c r="L76" s="14">
        <v>7.6999999999999999E-2</v>
      </c>
      <c r="M76" s="24">
        <f>ROUND(K76*(1-L76),0)</f>
        <v>13200</v>
      </c>
      <c r="N76" s="15">
        <v>0.46300000000000002</v>
      </c>
      <c r="O76" s="25">
        <f t="shared" ref="O76:O78" si="723">M76*N76</f>
        <v>6111.6</v>
      </c>
      <c r="P76" s="14">
        <v>0.47399999999999998</v>
      </c>
      <c r="Q76" s="25">
        <f t="shared" ref="Q76:Q78" si="724">M76*P76</f>
        <v>6256.7999999999993</v>
      </c>
      <c r="R76" s="16">
        <v>6.3E-2</v>
      </c>
      <c r="S76" s="25">
        <f t="shared" ref="S76:S78" si="725">M76*R76</f>
        <v>831.6</v>
      </c>
      <c r="T76" s="26">
        <v>0.217</v>
      </c>
      <c r="U76" s="25">
        <f t="shared" ref="U76:U78" si="726">M76*T76</f>
        <v>2864.4</v>
      </c>
      <c r="V76" s="16">
        <v>0.51300000000000001</v>
      </c>
      <c r="W76" s="25">
        <f t="shared" ref="W76:W78" si="727">M76*V76</f>
        <v>6771.6</v>
      </c>
      <c r="X76" s="16">
        <v>0.39</v>
      </c>
      <c r="Y76" s="25">
        <f t="shared" ref="Y76:Y78" si="728">X76*M76</f>
        <v>5148</v>
      </c>
      <c r="Z76" s="17">
        <v>2.3999999999999998E-3</v>
      </c>
      <c r="AA76" s="18">
        <f t="shared" ref="AA76:AA78" si="729">M76*Z76</f>
        <v>31.679999999999996</v>
      </c>
      <c r="AB76" s="27">
        <f>IF(M76&gt;0,(AD76+AL76)/M76,0)</f>
        <v>2.9266193181818182E-3</v>
      </c>
      <c r="AC76" s="17">
        <v>2.7E-4</v>
      </c>
      <c r="AD76" s="24">
        <f t="shared" ref="AD76:AD78" si="730">AC76*M76</f>
        <v>3.5640000000000001</v>
      </c>
      <c r="AE76" s="117">
        <v>0.2145</v>
      </c>
      <c r="AF76" s="30">
        <f t="shared" ref="AF76:AF78" si="731">AI76*(1-AJ76)*AE76</f>
        <v>34.346812499999999</v>
      </c>
      <c r="AG76" s="28">
        <f t="shared" ref="AG76:AG78" si="732">IF(AND(AE76&gt;0,AC76&gt;0,Z76&gt;0),((Z76-AC76)*AE76)/((AE76-AC76)*Z76),0)</f>
        <v>0.88861854082061342</v>
      </c>
      <c r="AH76" s="60">
        <f t="shared" si="649"/>
        <v>0.9088638992963447</v>
      </c>
      <c r="AI76" s="12">
        <v>175</v>
      </c>
      <c r="AJ76" s="14">
        <v>8.5000000000000006E-2</v>
      </c>
      <c r="AK76" s="15">
        <v>0.219</v>
      </c>
      <c r="AL76" s="30">
        <f t="shared" ref="AL76:AL78" si="733">AI76*(1-AJ76)*AK76</f>
        <v>35.067374999999998</v>
      </c>
      <c r="AM76" s="19">
        <v>1.6</v>
      </c>
      <c r="AN76" s="19">
        <v>598.36</v>
      </c>
      <c r="AO76" s="101">
        <f>AO74+AI76-AN76</f>
        <v>812.22000000000082</v>
      </c>
      <c r="AP76" s="102"/>
      <c r="AQ76" s="12"/>
      <c r="AR76" s="31"/>
      <c r="AS76" s="20"/>
      <c r="AT76" s="20"/>
      <c r="AU76" s="20"/>
      <c r="AV76" s="20"/>
    </row>
    <row r="77" spans="1:48" x14ac:dyDescent="0.35">
      <c r="A77" s="149"/>
      <c r="B77" s="33">
        <v>2</v>
      </c>
      <c r="C77" s="11" t="s">
        <v>52</v>
      </c>
      <c r="D77" s="34">
        <v>18400</v>
      </c>
      <c r="E77" s="34">
        <v>12</v>
      </c>
      <c r="F77" s="34">
        <v>14798</v>
      </c>
      <c r="G77" s="35">
        <v>0.8</v>
      </c>
      <c r="H77" s="35">
        <v>4.5999999999999996</v>
      </c>
      <c r="I77" s="34">
        <v>16096</v>
      </c>
      <c r="J77" s="35">
        <v>2.1</v>
      </c>
      <c r="K77" s="34">
        <v>14276</v>
      </c>
      <c r="L77" s="36">
        <v>6.2E-2</v>
      </c>
      <c r="M77" s="37">
        <f>ROUND(K77*(1-L77),0)</f>
        <v>13391</v>
      </c>
      <c r="N77" s="38">
        <v>0.39300000000000002</v>
      </c>
      <c r="O77" s="25">
        <f t="shared" si="723"/>
        <v>5262.6630000000005</v>
      </c>
      <c r="P77" s="36">
        <v>0.56699999999999995</v>
      </c>
      <c r="Q77" s="25">
        <f t="shared" si="724"/>
        <v>7592.6969999999992</v>
      </c>
      <c r="R77" s="39">
        <v>0.04</v>
      </c>
      <c r="S77" s="25">
        <f t="shared" si="725"/>
        <v>535.64</v>
      </c>
      <c r="T77" s="28">
        <v>0.20200000000000001</v>
      </c>
      <c r="U77" s="25">
        <f t="shared" si="726"/>
        <v>2704.982</v>
      </c>
      <c r="V77" s="39">
        <v>0.53500000000000003</v>
      </c>
      <c r="W77" s="25">
        <f t="shared" si="727"/>
        <v>7164.1850000000004</v>
      </c>
      <c r="X77" s="39">
        <v>0.4</v>
      </c>
      <c r="Y77" s="25">
        <f t="shared" si="728"/>
        <v>5356.4000000000005</v>
      </c>
      <c r="Z77" s="40">
        <v>2.3E-3</v>
      </c>
      <c r="AA77" s="18">
        <f t="shared" si="729"/>
        <v>30.799299999999999</v>
      </c>
      <c r="AB77" s="27">
        <f>IF(M77&gt;0,(AD77+AL77)/M77,0)</f>
        <v>2.6870266596968114E-3</v>
      </c>
      <c r="AC77" s="40">
        <v>2.5999999999999998E-4</v>
      </c>
      <c r="AD77" s="37">
        <f t="shared" si="730"/>
        <v>3.4816599999999998</v>
      </c>
      <c r="AE77" s="28">
        <v>0.2077</v>
      </c>
      <c r="AF77" s="41">
        <f t="shared" si="731"/>
        <v>31.4260485</v>
      </c>
      <c r="AG77" s="28">
        <f t="shared" si="732"/>
        <v>0.88806821039923545</v>
      </c>
      <c r="AH77" s="29">
        <f t="shared" si="649"/>
        <v>0.90433340247284766</v>
      </c>
      <c r="AI77" s="34">
        <v>165</v>
      </c>
      <c r="AJ77" s="36">
        <v>8.3000000000000004E-2</v>
      </c>
      <c r="AK77" s="38">
        <v>0.21479999999999999</v>
      </c>
      <c r="AL77" s="41">
        <f t="shared" si="733"/>
        <v>32.500314000000003</v>
      </c>
      <c r="AM77" s="42">
        <v>1.55</v>
      </c>
      <c r="AN77" s="42"/>
      <c r="AO77" s="121">
        <f>AO76+AI77-AN77</f>
        <v>977.22000000000082</v>
      </c>
      <c r="AP77" s="104"/>
      <c r="AQ77" s="43"/>
      <c r="AR77" s="44"/>
      <c r="AS77" s="45"/>
      <c r="AT77" s="45"/>
      <c r="AU77" s="45"/>
      <c r="AV77" s="45"/>
    </row>
    <row r="78" spans="1:48" x14ac:dyDescent="0.35">
      <c r="A78" s="149"/>
      <c r="B78" s="33">
        <v>3</v>
      </c>
      <c r="C78" s="46" t="s">
        <v>53</v>
      </c>
      <c r="D78" s="43">
        <v>18894</v>
      </c>
      <c r="E78" s="43">
        <v>8</v>
      </c>
      <c r="F78" s="43">
        <v>17962</v>
      </c>
      <c r="G78" s="37">
        <v>1.1000000000000001</v>
      </c>
      <c r="H78" s="37">
        <v>4.5999999999999996</v>
      </c>
      <c r="I78" s="43">
        <v>17805</v>
      </c>
      <c r="J78" s="127">
        <v>1.6</v>
      </c>
      <c r="K78" s="43">
        <v>14228</v>
      </c>
      <c r="L78" s="39">
        <v>6.3E-2</v>
      </c>
      <c r="M78" s="37">
        <f>ROUND(K78*(1-L78),0)</f>
        <v>13332</v>
      </c>
      <c r="N78" s="28">
        <v>0.42199999999999999</v>
      </c>
      <c r="O78" s="25">
        <f t="shared" si="723"/>
        <v>5626.1040000000003</v>
      </c>
      <c r="P78" s="39">
        <v>0.54200000000000004</v>
      </c>
      <c r="Q78" s="25">
        <f t="shared" si="724"/>
        <v>7225.9440000000004</v>
      </c>
      <c r="R78" s="39">
        <v>3.5999999999999997E-2</v>
      </c>
      <c r="S78" s="25">
        <f t="shared" si="725"/>
        <v>479.95199999999994</v>
      </c>
      <c r="T78" s="28">
        <v>0.215</v>
      </c>
      <c r="U78" s="25">
        <f t="shared" si="726"/>
        <v>2866.38</v>
      </c>
      <c r="V78" s="39">
        <v>0.51500000000000001</v>
      </c>
      <c r="W78" s="25">
        <f t="shared" si="727"/>
        <v>6865.9800000000005</v>
      </c>
      <c r="X78" s="39">
        <v>0.4</v>
      </c>
      <c r="Y78" s="25">
        <f t="shared" si="728"/>
        <v>5332.8</v>
      </c>
      <c r="Z78" s="47">
        <v>2.2899999999999999E-3</v>
      </c>
      <c r="AA78" s="18">
        <f t="shared" si="729"/>
        <v>30.530279999999998</v>
      </c>
      <c r="AB78" s="27">
        <f>IF(M78&gt;0,(AD78+AL78)/M78,0)</f>
        <v>2.8048712871287127E-3</v>
      </c>
      <c r="AC78" s="47">
        <v>2.7E-4</v>
      </c>
      <c r="AD78" s="37">
        <f t="shared" si="730"/>
        <v>3.59964</v>
      </c>
      <c r="AE78" s="28">
        <v>0.2079</v>
      </c>
      <c r="AF78" s="41">
        <f t="shared" si="731"/>
        <v>32.755060799999995</v>
      </c>
      <c r="AG78" s="28">
        <f t="shared" si="732"/>
        <v>0.88324313888052874</v>
      </c>
      <c r="AH78" s="29">
        <f t="shared" si="649"/>
        <v>0.90487790553428893</v>
      </c>
      <c r="AI78" s="43">
        <v>172</v>
      </c>
      <c r="AJ78" s="39">
        <v>8.4000000000000005E-2</v>
      </c>
      <c r="AK78" s="28">
        <v>0.2145</v>
      </c>
      <c r="AL78" s="41">
        <f t="shared" si="733"/>
        <v>33.794903999999995</v>
      </c>
      <c r="AM78" s="18">
        <v>1.58</v>
      </c>
      <c r="AN78" s="18"/>
      <c r="AO78" s="121">
        <f>AO77+AI78-AN78</f>
        <v>1149.2200000000007</v>
      </c>
      <c r="AP78" s="104"/>
      <c r="AQ78" s="43"/>
      <c r="AR78" s="48"/>
      <c r="AS78" s="41"/>
      <c r="AT78" s="41"/>
      <c r="AU78" s="41"/>
      <c r="AV78" s="41"/>
    </row>
    <row r="79" spans="1:48" s="22" customFormat="1" ht="13.3" thickBot="1" x14ac:dyDescent="0.4">
      <c r="A79" s="150"/>
      <c r="B79" s="49" t="s">
        <v>38</v>
      </c>
      <c r="C79" s="50"/>
      <c r="D79" s="51">
        <f t="shared" ref="D79" si="734">SUM(D76:D78)</f>
        <v>43200</v>
      </c>
      <c r="E79" s="51"/>
      <c r="F79" s="51">
        <f t="shared" ref="F79" si="735">SUM(F76:F78)</f>
        <v>43100</v>
      </c>
      <c r="G79" s="52"/>
      <c r="H79" s="52"/>
      <c r="I79" s="51">
        <f t="shared" ref="I79:K79" si="736">SUM(I76:I78)</f>
        <v>44743</v>
      </c>
      <c r="J79" s="52"/>
      <c r="K79" s="51">
        <f t="shared" si="736"/>
        <v>42805</v>
      </c>
      <c r="L79" s="21">
        <f t="shared" ref="L79" si="737">IF(K79&gt;0,(K76*L76+K77*L77+K78*L78)/K79,0)</f>
        <v>6.7343838336642911E-2</v>
      </c>
      <c r="M79" s="52">
        <f t="shared" ref="M79" si="738">M76+M77+M78</f>
        <v>39923</v>
      </c>
      <c r="N79" s="53">
        <f t="shared" ref="N79" si="739">IF(M79&gt;0,O79/M79,0)</f>
        <v>0.42582889562407639</v>
      </c>
      <c r="O79" s="54">
        <f t="shared" ref="O79" si="740">O76+O77+O78</f>
        <v>17000.367000000002</v>
      </c>
      <c r="P79" s="21">
        <f t="shared" ref="P79" si="741">IF(M79&gt;0,Q79/M79,0)</f>
        <v>0.52790223680585124</v>
      </c>
      <c r="Q79" s="54">
        <f t="shared" ref="Q79" si="742">Q76+Q77+Q78</f>
        <v>21075.440999999999</v>
      </c>
      <c r="R79" s="21">
        <f t="shared" ref="R79" si="743">IF(M79&gt;0,S79/M79,0)</f>
        <v>4.626886757007239E-2</v>
      </c>
      <c r="S79" s="54">
        <f t="shared" ref="S79" si="744">S76+S77+S78</f>
        <v>1847.192</v>
      </c>
      <c r="T79" s="21">
        <f t="shared" ref="T79" si="745">IF(M79&gt;0,U79/M79,0)</f>
        <v>0.21130080404779197</v>
      </c>
      <c r="U79" s="54">
        <f t="shared" ref="U79" si="746">U76+U77+U78</f>
        <v>8435.7619999999988</v>
      </c>
      <c r="V79" s="21">
        <f t="shared" ref="V79" si="747">IF(M79&gt;0,W79/M79,0)</f>
        <v>0.52104714074593594</v>
      </c>
      <c r="W79" s="54">
        <f t="shared" ref="W79" si="748">W76+W77+W78</f>
        <v>20801.764999999999</v>
      </c>
      <c r="X79" s="21">
        <f t="shared" ref="X79" si="749">IF(M79&gt;0,Y79/M79,0)</f>
        <v>0.39669363524785212</v>
      </c>
      <c r="Y79" s="54">
        <f t="shared" ref="Y79" si="750">Y76+Y77+Y78</f>
        <v>15837.2</v>
      </c>
      <c r="Z79" s="55">
        <f t="shared" ref="Z79" si="751">IF(M79&gt;0,AA79/M79,0)</f>
        <v>2.3297242191218093E-3</v>
      </c>
      <c r="AA79" s="56">
        <f t="shared" ref="AA79" si="752">SUM(AA76:AA78)</f>
        <v>93.00958</v>
      </c>
      <c r="AB79" s="55">
        <f t="shared" ref="AB79" si="753">IF(M79&gt;0,(AB76*M76+AB77*M77+AB78*M78)/M79,0)</f>
        <v>2.8055981013450893E-3</v>
      </c>
      <c r="AC79" s="55">
        <f t="shared" ref="AC79" si="754">IF(K79&gt;0,(K76*AC76+K77*AC77+K78*AC78)/K79,0)</f>
        <v>2.6666487559864497E-4</v>
      </c>
      <c r="AD79" s="52">
        <f t="shared" ref="AD79" si="755">SUM(AD76:AD78)</f>
        <v>10.645299999999999</v>
      </c>
      <c r="AE79" s="53">
        <f t="shared" ref="AE79" si="756">IF(K79&gt;0,(K76*AE76+K77*AE77+K78*AE78)/K79,0)</f>
        <v>0.21003833430673985</v>
      </c>
      <c r="AF79" s="58">
        <f t="shared" ref="AF79" si="757">SUM(AF76:AF78)</f>
        <v>98.527921800000001</v>
      </c>
      <c r="AG79" s="53">
        <f t="shared" ref="AG79" si="758">IF(AND(AA79&gt;0),((AA76*AG76+AA77*AG77+AA78*AG78)/AA79),0)</f>
        <v>0.8866718347061413</v>
      </c>
      <c r="AH79" s="57">
        <f t="shared" si="649"/>
        <v>0.90607063736489191</v>
      </c>
      <c r="AI79" s="51">
        <f t="shared" ref="AI79" si="759">SUM(AI76:AI78)</f>
        <v>512</v>
      </c>
      <c r="AJ79" s="21">
        <f t="shared" ref="AJ79" si="760">IF(AI79&gt;0,(AJ76*AI76+AJ77*AI77+AJ78*AI78)/AI79,0)</f>
        <v>8.4019531250000001E-2</v>
      </c>
      <c r="AK79" s="53">
        <f t="shared" ref="AK79" si="761">IF(K79&gt;0,(AK76*K76+AK77*K77+AK78*K78)/K79,0)</f>
        <v>0.21610348791029083</v>
      </c>
      <c r="AL79" s="58">
        <f t="shared" ref="AL79" si="762">SUM(AL76:AL78)</f>
        <v>101.362593</v>
      </c>
      <c r="AM79" s="56"/>
      <c r="AN79" s="56">
        <f t="shared" ref="AN79" si="763">SUM(AN76:AN78)</f>
        <v>598.36</v>
      </c>
      <c r="AO79" s="105"/>
      <c r="AP79" s="106">
        <f>AO78</f>
        <v>1149.2200000000007</v>
      </c>
      <c r="AQ79" s="51">
        <f t="shared" ref="AQ79" si="764">SUM(AQ76:AQ78)</f>
        <v>0</v>
      </c>
      <c r="AR79" s="59"/>
      <c r="AS79" s="58"/>
      <c r="AT79" s="58"/>
      <c r="AU79" s="58"/>
      <c r="AV79" s="58"/>
    </row>
    <row r="80" spans="1:48" x14ac:dyDescent="0.35">
      <c r="A80" s="148">
        <v>20</v>
      </c>
      <c r="B80" s="23">
        <v>1</v>
      </c>
      <c r="C80" s="11" t="s">
        <v>54</v>
      </c>
      <c r="D80" s="12">
        <v>5004</v>
      </c>
      <c r="E80" s="12">
        <v>6</v>
      </c>
      <c r="F80" s="12">
        <v>5436</v>
      </c>
      <c r="G80" s="13">
        <v>1.2</v>
      </c>
      <c r="H80" s="13">
        <v>4</v>
      </c>
      <c r="I80" s="12">
        <v>5694</v>
      </c>
      <c r="J80" s="125">
        <v>4.8</v>
      </c>
      <c r="K80" s="12">
        <v>14342</v>
      </c>
      <c r="L80" s="14">
        <v>7.3999999999999996E-2</v>
      </c>
      <c r="M80" s="24">
        <f>ROUND(K80*(1-L80),0)</f>
        <v>13281</v>
      </c>
      <c r="N80" s="15">
        <v>0.52700000000000002</v>
      </c>
      <c r="O80" s="25">
        <f t="shared" ref="O80:O82" si="765">M80*N80</f>
        <v>6999.0870000000004</v>
      </c>
      <c r="P80" s="14">
        <v>0.42899999999999999</v>
      </c>
      <c r="Q80" s="25">
        <f t="shared" ref="Q80:Q82" si="766">M80*P80</f>
        <v>5697.549</v>
      </c>
      <c r="R80" s="16">
        <v>4.3999999999999997E-2</v>
      </c>
      <c r="S80" s="25">
        <f t="shared" ref="S80:S82" si="767">M80*R80</f>
        <v>584.36399999999992</v>
      </c>
      <c r="T80" s="26">
        <v>0.2</v>
      </c>
      <c r="U80" s="25">
        <f t="shared" ref="U80:U82" si="768">M80*T80</f>
        <v>2656.2000000000003</v>
      </c>
      <c r="V80" s="16">
        <v>0.52</v>
      </c>
      <c r="W80" s="25">
        <f t="shared" ref="W80:W82" si="769">M80*V80</f>
        <v>6906.12</v>
      </c>
      <c r="X80" s="16">
        <v>0.39</v>
      </c>
      <c r="Y80" s="25">
        <f t="shared" ref="Y80:Y82" si="770">X80*M80</f>
        <v>5179.59</v>
      </c>
      <c r="Z80" s="17">
        <v>2.3400000000000001E-3</v>
      </c>
      <c r="AA80" s="18">
        <f t="shared" ref="AA80:AA82" si="771">M80*Z80</f>
        <v>31.077540000000003</v>
      </c>
      <c r="AB80" s="27">
        <f>IF(M80&gt;0,(AD80+AL80)/M80,0)</f>
        <v>2.537671530758226E-3</v>
      </c>
      <c r="AC80" s="17">
        <v>2.9E-4</v>
      </c>
      <c r="AD80" s="24">
        <f t="shared" ref="AD80:AD82" si="772">AC80*M80</f>
        <v>3.8514900000000001</v>
      </c>
      <c r="AE80" s="117">
        <v>0.21160000000000001</v>
      </c>
      <c r="AF80" s="30">
        <f t="shared" ref="AF80:AF82" si="773">AI80*(1-AJ80)*AE80</f>
        <v>29.557980800000006</v>
      </c>
      <c r="AG80" s="28">
        <f t="shared" ref="AG80:AG82" si="774">IF(AND(AE80&gt;0,AC80&gt;0,Z80&gt;0),((Z80-AC80)*AE80)/((AE80-AC80)*Z80),0)</f>
        <v>0.877270684662668</v>
      </c>
      <c r="AH80" s="60">
        <f t="shared" si="649"/>
        <v>0.88692560653140007</v>
      </c>
      <c r="AI80" s="12">
        <v>152</v>
      </c>
      <c r="AJ80" s="14">
        <v>8.1000000000000003E-2</v>
      </c>
      <c r="AK80" s="15">
        <v>0.2137</v>
      </c>
      <c r="AL80" s="30">
        <f t="shared" ref="AL80:AL82" si="775">AI80*(1-AJ80)*AK80</f>
        <v>29.851325600000003</v>
      </c>
      <c r="AM80" s="19">
        <v>1.6</v>
      </c>
      <c r="AN80" s="19">
        <v>600.55999999999995</v>
      </c>
      <c r="AO80" s="101">
        <f>AO78+AI80-AN80-AP80</f>
        <v>651.66000000000076</v>
      </c>
      <c r="AP80" s="102">
        <v>49</v>
      </c>
      <c r="AQ80" s="12"/>
      <c r="AR80" s="31"/>
      <c r="AS80" s="20"/>
      <c r="AT80" s="20"/>
      <c r="AU80" s="20"/>
      <c r="AV80" s="20"/>
    </row>
    <row r="81" spans="1:48" x14ac:dyDescent="0.35">
      <c r="A81" s="149"/>
      <c r="B81" s="33">
        <v>2</v>
      </c>
      <c r="C81" s="11" t="s">
        <v>52</v>
      </c>
      <c r="D81" s="34">
        <v>18200</v>
      </c>
      <c r="E81" s="34">
        <v>6</v>
      </c>
      <c r="F81" s="34">
        <v>13177</v>
      </c>
      <c r="G81" s="35">
        <v>0.7</v>
      </c>
      <c r="H81" s="35">
        <v>5.2</v>
      </c>
      <c r="I81" s="34">
        <v>13745</v>
      </c>
      <c r="J81" s="35">
        <v>4.7</v>
      </c>
      <c r="K81" s="34">
        <v>14334</v>
      </c>
      <c r="L81" s="36">
        <v>7.0999999999999994E-2</v>
      </c>
      <c r="M81" s="37">
        <f>ROUND(K81*(1-L81),0)</f>
        <v>13316</v>
      </c>
      <c r="N81" s="38">
        <v>0.49</v>
      </c>
      <c r="O81" s="25">
        <f t="shared" si="765"/>
        <v>6524.84</v>
      </c>
      <c r="P81" s="36">
        <v>0.49</v>
      </c>
      <c r="Q81" s="25">
        <f t="shared" si="766"/>
        <v>6524.84</v>
      </c>
      <c r="R81" s="39">
        <v>4.1000000000000002E-2</v>
      </c>
      <c r="S81" s="25">
        <f t="shared" si="767"/>
        <v>545.95600000000002</v>
      </c>
      <c r="T81" s="28">
        <v>0.21199999999999999</v>
      </c>
      <c r="U81" s="25">
        <f t="shared" si="768"/>
        <v>2822.9919999999997</v>
      </c>
      <c r="V81" s="39">
        <v>0.51800000000000002</v>
      </c>
      <c r="W81" s="25">
        <f t="shared" si="769"/>
        <v>6897.6880000000001</v>
      </c>
      <c r="X81" s="39">
        <v>0.39</v>
      </c>
      <c r="Y81" s="25">
        <f t="shared" si="770"/>
        <v>5193.24</v>
      </c>
      <c r="Z81" s="40">
        <v>2.2499999999999998E-3</v>
      </c>
      <c r="AA81" s="18">
        <f t="shared" si="771"/>
        <v>29.960999999999999</v>
      </c>
      <c r="AB81" s="27">
        <f>IF(M81&gt;0,(AD81+AL81)/M81,0)</f>
        <v>2.6450449384199455E-3</v>
      </c>
      <c r="AC81" s="40">
        <v>2.7E-4</v>
      </c>
      <c r="AD81" s="37">
        <f t="shared" si="772"/>
        <v>3.5953200000000001</v>
      </c>
      <c r="AE81" s="28">
        <v>0.21790000000000001</v>
      </c>
      <c r="AF81" s="41">
        <f t="shared" si="773"/>
        <v>31.239015600000002</v>
      </c>
      <c r="AG81" s="28">
        <f t="shared" si="774"/>
        <v>0.88109176124615174</v>
      </c>
      <c r="AH81" s="29">
        <f t="shared" si="649"/>
        <v>0.89902268428987131</v>
      </c>
      <c r="AI81" s="34">
        <v>156</v>
      </c>
      <c r="AJ81" s="36">
        <v>8.1000000000000003E-2</v>
      </c>
      <c r="AK81" s="38">
        <v>0.22059999999999999</v>
      </c>
      <c r="AL81" s="41">
        <f t="shared" si="775"/>
        <v>31.6260984</v>
      </c>
      <c r="AM81" s="42">
        <v>1.6</v>
      </c>
      <c r="AN81" s="42"/>
      <c r="AO81" s="121">
        <f>AO80+AI81-AN81</f>
        <v>807.66000000000076</v>
      </c>
      <c r="AP81" s="104"/>
      <c r="AQ81" s="43"/>
      <c r="AR81" s="44"/>
      <c r="AS81" s="45"/>
      <c r="AT81" s="45"/>
      <c r="AU81" s="45"/>
      <c r="AV81" s="45"/>
    </row>
    <row r="82" spans="1:48" x14ac:dyDescent="0.35">
      <c r="A82" s="149"/>
      <c r="B82" s="33">
        <v>3</v>
      </c>
      <c r="C82" s="11" t="s">
        <v>50</v>
      </c>
      <c r="D82" s="43">
        <v>15366</v>
      </c>
      <c r="E82" s="43">
        <v>4</v>
      </c>
      <c r="F82" s="43">
        <v>15052</v>
      </c>
      <c r="G82" s="37">
        <v>1.3</v>
      </c>
      <c r="H82" s="37">
        <v>4.8</v>
      </c>
      <c r="I82" s="43">
        <v>15130</v>
      </c>
      <c r="J82" s="37">
        <v>4.5</v>
      </c>
      <c r="K82" s="43">
        <v>15022</v>
      </c>
      <c r="L82" s="39">
        <v>6.5000000000000002E-2</v>
      </c>
      <c r="M82" s="37">
        <f>ROUND(K82*(1-L82),0)</f>
        <v>14046</v>
      </c>
      <c r="N82" s="28">
        <v>0.41</v>
      </c>
      <c r="O82" s="25">
        <f t="shared" si="765"/>
        <v>5758.86</v>
      </c>
      <c r="P82" s="39">
        <v>0.54300000000000004</v>
      </c>
      <c r="Q82" s="25">
        <f t="shared" si="766"/>
        <v>7626.978000000001</v>
      </c>
      <c r="R82" s="39">
        <v>4.7E-2</v>
      </c>
      <c r="S82" s="25">
        <f t="shared" si="767"/>
        <v>660.16200000000003</v>
      </c>
      <c r="T82" s="28">
        <v>0.218</v>
      </c>
      <c r="U82" s="25">
        <f t="shared" si="768"/>
        <v>3062.0279999999998</v>
      </c>
      <c r="V82" s="39">
        <v>0.51400000000000001</v>
      </c>
      <c r="W82" s="25">
        <f t="shared" si="769"/>
        <v>7219.6440000000002</v>
      </c>
      <c r="X82" s="39">
        <v>0.4</v>
      </c>
      <c r="Y82" s="25">
        <f t="shared" si="770"/>
        <v>5618.4000000000005</v>
      </c>
      <c r="Z82" s="47">
        <v>2.1800000000000001E-3</v>
      </c>
      <c r="AA82" s="18">
        <f t="shared" si="771"/>
        <v>30.620280000000001</v>
      </c>
      <c r="AB82" s="27">
        <f>IF(M82&gt;0,(AD82+AL82)/M82,0)</f>
        <v>2.3739098391000997E-3</v>
      </c>
      <c r="AC82" s="47">
        <v>2.7999999999999998E-4</v>
      </c>
      <c r="AD82" s="37">
        <f t="shared" si="772"/>
        <v>3.9328799999999995</v>
      </c>
      <c r="AE82" s="28">
        <v>0.215</v>
      </c>
      <c r="AF82" s="41">
        <f t="shared" si="773"/>
        <v>28.690460000000002</v>
      </c>
      <c r="AG82" s="28">
        <f t="shared" si="774"/>
        <v>0.87269616757133683</v>
      </c>
      <c r="AH82" s="29">
        <f t="shared" si="649"/>
        <v>0.88317312136117876</v>
      </c>
      <c r="AI82" s="43">
        <v>146</v>
      </c>
      <c r="AJ82" s="39">
        <v>8.5999999999999993E-2</v>
      </c>
      <c r="AK82" s="28">
        <v>0.22040000000000001</v>
      </c>
      <c r="AL82" s="41">
        <f t="shared" si="775"/>
        <v>29.411057600000007</v>
      </c>
      <c r="AM82" s="18">
        <v>1.56</v>
      </c>
      <c r="AN82" s="18"/>
      <c r="AO82" s="121">
        <f>AO81+AI82-AN82</f>
        <v>953.66000000000076</v>
      </c>
      <c r="AP82" s="104"/>
      <c r="AQ82" s="43"/>
      <c r="AR82" s="48"/>
      <c r="AS82" s="41"/>
      <c r="AT82" s="41"/>
      <c r="AU82" s="41"/>
      <c r="AV82" s="41"/>
    </row>
    <row r="83" spans="1:48" s="22" customFormat="1" ht="13.3" thickBot="1" x14ac:dyDescent="0.4">
      <c r="A83" s="150"/>
      <c r="B83" s="49" t="s">
        <v>38</v>
      </c>
      <c r="C83" s="50"/>
      <c r="D83" s="51">
        <f t="shared" ref="D83" si="776">SUM(D80:D82)</f>
        <v>38570</v>
      </c>
      <c r="E83" s="51"/>
      <c r="F83" s="51">
        <f t="shared" ref="F83" si="777">SUM(F80:F82)</f>
        <v>33665</v>
      </c>
      <c r="G83" s="52"/>
      <c r="H83" s="52"/>
      <c r="I83" s="51">
        <f t="shared" ref="I83:K83" si="778">SUM(I80:I82)</f>
        <v>34569</v>
      </c>
      <c r="J83" s="52"/>
      <c r="K83" s="51">
        <f t="shared" si="778"/>
        <v>43698</v>
      </c>
      <c r="L83" s="21">
        <f t="shared" ref="L83" si="779">IF(K83&gt;0,(K80*L80+K81*L81+K82*L82)/K83,0)</f>
        <v>6.9922010160648085E-2</v>
      </c>
      <c r="M83" s="52">
        <f t="shared" ref="M83" si="780">M80+M81+M82</f>
        <v>40643</v>
      </c>
      <c r="N83" s="53">
        <f t="shared" ref="N83" si="781">IF(M83&gt;0,O83/M83,0)</f>
        <v>0.47444300371527692</v>
      </c>
      <c r="O83" s="54">
        <f t="shared" ref="O83" si="782">O80+O81+O82</f>
        <v>19282.787</v>
      </c>
      <c r="P83" s="21">
        <f t="shared" ref="P83" si="783">IF(M83&gt;0,Q83/M83,0)</f>
        <v>0.48838341165760396</v>
      </c>
      <c r="Q83" s="54">
        <f t="shared" ref="Q83" si="784">Q80+Q81+Q82</f>
        <v>19849.366999999998</v>
      </c>
      <c r="R83" s="21">
        <f t="shared" ref="R83" si="785">IF(M83&gt;0,S83/M83,0)</f>
        <v>4.4053883817631569E-2</v>
      </c>
      <c r="S83" s="54">
        <f t="shared" ref="S83" si="786">S80+S81+S82</f>
        <v>1790.482</v>
      </c>
      <c r="T83" s="21">
        <f t="shared" ref="T83" si="787">IF(M83&gt;0,U83/M83,0)</f>
        <v>0.21015230174937871</v>
      </c>
      <c r="U83" s="54">
        <f t="shared" ref="U83" si="788">U80+U81+U82</f>
        <v>8541.2199999999993</v>
      </c>
      <c r="V83" s="21">
        <f t="shared" ref="V83" si="789">IF(M83&gt;0,W83/M83,0)</f>
        <v>0.5172711660064464</v>
      </c>
      <c r="W83" s="54">
        <f t="shared" ref="W83" si="790">W80+W81+W82</f>
        <v>21023.452000000001</v>
      </c>
      <c r="X83" s="21">
        <f t="shared" ref="X83" si="791">IF(M83&gt;0,Y83/M83,0)</f>
        <v>0.39345594567330167</v>
      </c>
      <c r="Y83" s="54">
        <f t="shared" ref="Y83" si="792">Y80+Y81+Y82</f>
        <v>15991.23</v>
      </c>
      <c r="Z83" s="55">
        <f t="shared" ref="Z83" si="793">IF(M83&gt;0,AA83/M83,0)</f>
        <v>2.2552178726964051E-3</v>
      </c>
      <c r="AA83" s="56">
        <f t="shared" ref="AA83" si="794">SUM(AA80:AA82)</f>
        <v>91.658819999999992</v>
      </c>
      <c r="AB83" s="55">
        <f t="shared" ref="AB83" si="795">IF(M83&gt;0,(AB80*M80+AB81*M81+AB82*M82)/M83,0)</f>
        <v>2.5162554831090226E-3</v>
      </c>
      <c r="AC83" s="55">
        <f t="shared" ref="AC83" si="796">IF(K83&gt;0,(K80*AC80+K81*AC81+K82*AC82)/K83,0)</f>
        <v>2.8000183074740266E-4</v>
      </c>
      <c r="AD83" s="52">
        <f t="shared" ref="AD83" si="797">SUM(AD80:AD82)</f>
        <v>11.37969</v>
      </c>
      <c r="AE83" s="53">
        <f t="shared" ref="AE83" si="798">IF(K83&gt;0,(K80*AE80+K81*AE81+K82*AE82)/K83,0)</f>
        <v>0.21483536546295023</v>
      </c>
      <c r="AF83" s="58">
        <f t="shared" ref="AF83" si="799">SUM(AF80:AF82)</f>
        <v>89.487456400000013</v>
      </c>
      <c r="AG83" s="53">
        <f t="shared" ref="AG83" si="800">IF(AND(AA83&gt;0),((AA80*AG80+AA81*AG81+AA82*AG82)/AA83),0)</f>
        <v>0.87699150019702055</v>
      </c>
      <c r="AH83" s="57">
        <f t="shared" si="649"/>
        <v>0.88986436987105444</v>
      </c>
      <c r="AI83" s="51">
        <f t="shared" ref="AI83" si="801">SUM(AI80:AI82)</f>
        <v>454</v>
      </c>
      <c r="AJ83" s="21">
        <f t="shared" ref="AJ83" si="802">IF(AI83&gt;0,(AJ80*AI80+AJ81*AI81+AJ82*AI82)/AI83,0)</f>
        <v>8.2607929515418496E-2</v>
      </c>
      <c r="AK83" s="53">
        <f t="shared" ref="AK83" si="803">IF(K83&gt;0,(AK80*K80+AK81*K81+AK82*K82)/K83,0)</f>
        <v>0.21826661632111308</v>
      </c>
      <c r="AL83" s="58">
        <f t="shared" ref="AL83" si="804">SUM(AL80:AL82)</f>
        <v>90.888481600000006</v>
      </c>
      <c r="AM83" s="56"/>
      <c r="AN83" s="56">
        <f t="shared" ref="AN83" si="805">SUM(AN80:AN82)</f>
        <v>600.55999999999995</v>
      </c>
      <c r="AO83" s="105"/>
      <c r="AP83" s="106">
        <f>AO82</f>
        <v>953.66000000000076</v>
      </c>
      <c r="AQ83" s="51">
        <f t="shared" ref="AQ83" si="806">SUM(AQ80:AQ82)</f>
        <v>0</v>
      </c>
      <c r="AR83" s="59"/>
      <c r="AS83" s="58"/>
      <c r="AT83" s="58"/>
      <c r="AU83" s="58"/>
      <c r="AV83" s="58"/>
    </row>
    <row r="84" spans="1:48" x14ac:dyDescent="0.35">
      <c r="A84" s="148">
        <v>21</v>
      </c>
      <c r="B84" s="23">
        <v>1</v>
      </c>
      <c r="C84" s="46" t="s">
        <v>53</v>
      </c>
      <c r="D84" s="12">
        <v>17899</v>
      </c>
      <c r="E84" s="12">
        <v>1</v>
      </c>
      <c r="F84" s="12">
        <v>13934</v>
      </c>
      <c r="G84" s="13">
        <v>0.6</v>
      </c>
      <c r="H84" s="13">
        <v>4.5</v>
      </c>
      <c r="I84" s="12">
        <v>14220</v>
      </c>
      <c r="J84" s="13">
        <v>4.8</v>
      </c>
      <c r="K84" s="12">
        <v>15566</v>
      </c>
      <c r="L84" s="14">
        <v>7.1999999999999995E-2</v>
      </c>
      <c r="M84" s="24">
        <f>ROUND(K84*(1-L84),0)</f>
        <v>14445</v>
      </c>
      <c r="N84" s="15">
        <v>0.312</v>
      </c>
      <c r="O84" s="25">
        <f t="shared" ref="O84:O86" si="807">M84*N84</f>
        <v>4506.84</v>
      </c>
      <c r="P84" s="14">
        <v>0.65300000000000002</v>
      </c>
      <c r="Q84" s="25">
        <f t="shared" ref="Q84:Q86" si="808">M84*P84</f>
        <v>9432.5850000000009</v>
      </c>
      <c r="R84" s="16">
        <v>3.5000000000000003E-2</v>
      </c>
      <c r="S84" s="25">
        <f t="shared" ref="S84:S86" si="809">M84*R84</f>
        <v>505.57500000000005</v>
      </c>
      <c r="T84" s="26">
        <v>0.219</v>
      </c>
      <c r="U84" s="25">
        <f t="shared" ref="U84:U86" si="810">M84*T84</f>
        <v>3163.4549999999999</v>
      </c>
      <c r="V84" s="16">
        <v>0.50600000000000001</v>
      </c>
      <c r="W84" s="25">
        <f t="shared" ref="W84:W86" si="811">M84*V84</f>
        <v>7309.17</v>
      </c>
      <c r="X84" s="16">
        <v>0.39</v>
      </c>
      <c r="Y84" s="25">
        <f t="shared" ref="Y84:Y86" si="812">X84*M84</f>
        <v>5633.55</v>
      </c>
      <c r="Z84" s="17">
        <v>2.1900000000000001E-3</v>
      </c>
      <c r="AA84" s="18">
        <f t="shared" ref="AA84:AA86" si="813">M84*Z84</f>
        <v>31.634550000000001</v>
      </c>
      <c r="AB84" s="27">
        <f>IF(M84&gt;0,(AD84+AL84)/M84,0)</f>
        <v>2.6990770508826586E-3</v>
      </c>
      <c r="AC84" s="17">
        <v>2.7999999999999998E-4</v>
      </c>
      <c r="AD84" s="24">
        <f t="shared" ref="AD84:AD86" si="814">AC84*M84</f>
        <v>4.0446</v>
      </c>
      <c r="AE84" s="117">
        <v>0.21310000000000001</v>
      </c>
      <c r="AF84" s="30">
        <f t="shared" ref="AF84:AF86" si="815">AI84*(1-AJ84)*AE84</f>
        <v>33.183931999999999</v>
      </c>
      <c r="AG84" s="28">
        <f t="shared" ref="AG84:AG86" si="816">IF(AND(AE84&gt;0,AC84&gt;0,Z84&gt;0),((Z84-AC84)*AE84)/((AE84-AC84)*Z84),0)</f>
        <v>0.87329357156067755</v>
      </c>
      <c r="AH84" s="60">
        <f t="shared" si="649"/>
        <v>0.89738056101579677</v>
      </c>
      <c r="AI84" s="12">
        <v>170</v>
      </c>
      <c r="AJ84" s="14">
        <v>8.4000000000000005E-2</v>
      </c>
      <c r="AK84" s="15">
        <v>0.22439999999999999</v>
      </c>
      <c r="AL84" s="30">
        <f t="shared" ref="AL84:AL86" si="817">AI84*(1-AJ84)*AK84</f>
        <v>34.943567999999999</v>
      </c>
      <c r="AM84" s="19">
        <v>1.55</v>
      </c>
      <c r="AN84" s="19"/>
      <c r="AO84" s="101">
        <f>AO82+AI84-AN84</f>
        <v>1123.6600000000008</v>
      </c>
      <c r="AP84" s="102"/>
      <c r="AQ84" s="12"/>
      <c r="AR84" s="31"/>
      <c r="AS84" s="20"/>
      <c r="AT84" s="20"/>
      <c r="AU84" s="20"/>
      <c r="AV84" s="20"/>
    </row>
    <row r="85" spans="1:48" x14ac:dyDescent="0.35">
      <c r="A85" s="149"/>
      <c r="B85" s="33">
        <v>2</v>
      </c>
      <c r="C85" s="11" t="s">
        <v>52</v>
      </c>
      <c r="D85" s="34">
        <v>18600</v>
      </c>
      <c r="E85" s="34">
        <v>3</v>
      </c>
      <c r="F85" s="34">
        <v>15499</v>
      </c>
      <c r="G85" s="35">
        <v>1.2</v>
      </c>
      <c r="H85" s="35">
        <v>6.9</v>
      </c>
      <c r="I85" s="34">
        <v>15264</v>
      </c>
      <c r="J85" s="35">
        <v>4.7</v>
      </c>
      <c r="K85" s="34">
        <v>15557</v>
      </c>
      <c r="L85" s="36">
        <v>7.0000000000000007E-2</v>
      </c>
      <c r="M85" s="37">
        <f>ROUND(K85*(1-L85),0)</f>
        <v>14468</v>
      </c>
      <c r="N85" s="38">
        <v>0.45300000000000001</v>
      </c>
      <c r="O85" s="25">
        <f t="shared" si="807"/>
        <v>6554.0039999999999</v>
      </c>
      <c r="P85" s="36">
        <v>0.48799999999999999</v>
      </c>
      <c r="Q85" s="25">
        <f t="shared" si="808"/>
        <v>7060.384</v>
      </c>
      <c r="R85" s="39">
        <v>5.8999999999999997E-2</v>
      </c>
      <c r="S85" s="25">
        <f t="shared" si="809"/>
        <v>853.61199999999997</v>
      </c>
      <c r="T85" s="28">
        <v>0.221</v>
      </c>
      <c r="U85" s="25">
        <f t="shared" si="810"/>
        <v>3197.4279999999999</v>
      </c>
      <c r="V85" s="39">
        <v>0.50800000000000001</v>
      </c>
      <c r="W85" s="25">
        <f t="shared" si="811"/>
        <v>7349.7439999999997</v>
      </c>
      <c r="X85" s="39">
        <v>0.4</v>
      </c>
      <c r="Y85" s="25">
        <f t="shared" si="812"/>
        <v>5787.2000000000007</v>
      </c>
      <c r="Z85" s="40">
        <v>2.2499999999999998E-3</v>
      </c>
      <c r="AA85" s="18">
        <f t="shared" si="813"/>
        <v>32.552999999999997</v>
      </c>
      <c r="AB85" s="27">
        <f>IF(M85&gt;0,(AD85+AL85)/M85,0)</f>
        <v>2.5386535803151788E-3</v>
      </c>
      <c r="AC85" s="40">
        <v>2.7E-4</v>
      </c>
      <c r="AD85" s="37">
        <f t="shared" si="814"/>
        <v>3.9063599999999998</v>
      </c>
      <c r="AE85" s="28">
        <v>0.21820000000000001</v>
      </c>
      <c r="AF85" s="41">
        <f t="shared" si="815"/>
        <v>31.944480000000002</v>
      </c>
      <c r="AG85" s="28">
        <f t="shared" si="816"/>
        <v>0.8810902583398339</v>
      </c>
      <c r="AH85" s="29">
        <f t="shared" si="649"/>
        <v>0.89472190713042177</v>
      </c>
      <c r="AI85" s="34">
        <v>160</v>
      </c>
      <c r="AJ85" s="36">
        <v>8.5000000000000006E-2</v>
      </c>
      <c r="AK85" s="38">
        <v>0.22420000000000001</v>
      </c>
      <c r="AL85" s="41">
        <f t="shared" si="817"/>
        <v>32.822880000000005</v>
      </c>
      <c r="AM85" s="42">
        <v>1.6</v>
      </c>
      <c r="AN85" s="42"/>
      <c r="AO85" s="121">
        <f>AO84+AI85-AN85</f>
        <v>1283.6600000000008</v>
      </c>
      <c r="AP85" s="104"/>
      <c r="AQ85" s="43"/>
      <c r="AR85" s="44"/>
      <c r="AS85" s="45"/>
      <c r="AT85" s="45"/>
      <c r="AU85" s="45"/>
      <c r="AV85" s="45"/>
    </row>
    <row r="86" spans="1:48" x14ac:dyDescent="0.35">
      <c r="A86" s="149"/>
      <c r="B86" s="33">
        <v>3</v>
      </c>
      <c r="C86" s="11" t="s">
        <v>50</v>
      </c>
      <c r="D86" s="43">
        <v>14356</v>
      </c>
      <c r="E86" s="43">
        <v>2</v>
      </c>
      <c r="F86" s="43">
        <v>16486</v>
      </c>
      <c r="G86" s="37">
        <v>1.1000000000000001</v>
      </c>
      <c r="H86" s="37">
        <v>5.9</v>
      </c>
      <c r="I86" s="43">
        <v>16545</v>
      </c>
      <c r="J86" s="127">
        <v>4.3</v>
      </c>
      <c r="K86" s="43">
        <v>15573</v>
      </c>
      <c r="L86" s="39">
        <v>0.06</v>
      </c>
      <c r="M86" s="37">
        <f>ROUND(K86*(1-L86),0)</f>
        <v>14639</v>
      </c>
      <c r="N86" s="28">
        <v>0.42899999999999999</v>
      </c>
      <c r="O86" s="25">
        <f t="shared" si="807"/>
        <v>6280.1310000000003</v>
      </c>
      <c r="P86" s="39">
        <v>0.54200000000000004</v>
      </c>
      <c r="Q86" s="25">
        <f t="shared" si="808"/>
        <v>7934.3380000000006</v>
      </c>
      <c r="R86" s="39">
        <v>2.9000000000000001E-2</v>
      </c>
      <c r="S86" s="25">
        <f t="shared" si="809"/>
        <v>424.53100000000001</v>
      </c>
      <c r="T86" s="28">
        <v>0.22900000000000001</v>
      </c>
      <c r="U86" s="25">
        <f t="shared" si="810"/>
        <v>3352.3310000000001</v>
      </c>
      <c r="V86" s="39">
        <v>0.5</v>
      </c>
      <c r="W86" s="25">
        <f t="shared" si="811"/>
        <v>7319.5</v>
      </c>
      <c r="X86" s="39">
        <v>0.4</v>
      </c>
      <c r="Y86" s="25">
        <f t="shared" si="812"/>
        <v>5855.6</v>
      </c>
      <c r="Z86" s="47">
        <v>2.2399999999999998E-3</v>
      </c>
      <c r="AA86" s="18">
        <f t="shared" si="813"/>
        <v>32.791359999999997</v>
      </c>
      <c r="AB86" s="27">
        <f>IF(M86&gt;0,(AD86+AL86)/M86,0)</f>
        <v>2.6569003347223174E-3</v>
      </c>
      <c r="AC86" s="47">
        <v>2.7E-4</v>
      </c>
      <c r="AD86" s="37">
        <f t="shared" si="814"/>
        <v>3.9525299999999999</v>
      </c>
      <c r="AE86" s="28">
        <v>0.21890000000000001</v>
      </c>
      <c r="AF86" s="41">
        <f t="shared" si="815"/>
        <v>34.161534000000003</v>
      </c>
      <c r="AG86" s="28">
        <f t="shared" si="816"/>
        <v>0.8805503917250932</v>
      </c>
      <c r="AH86" s="29">
        <f t="shared" si="649"/>
        <v>0.8994624792733793</v>
      </c>
      <c r="AI86" s="43">
        <v>170</v>
      </c>
      <c r="AJ86" s="39">
        <v>8.2000000000000003E-2</v>
      </c>
      <c r="AK86" s="28">
        <v>0.22389999999999999</v>
      </c>
      <c r="AL86" s="41">
        <f t="shared" si="817"/>
        <v>34.941834</v>
      </c>
      <c r="AM86" s="18">
        <v>1.6</v>
      </c>
      <c r="AN86" s="18"/>
      <c r="AO86" s="121">
        <f>AO85+AI86-AN86</f>
        <v>1453.6600000000008</v>
      </c>
      <c r="AP86" s="104"/>
      <c r="AQ86" s="43"/>
      <c r="AR86" s="48"/>
      <c r="AS86" s="41"/>
      <c r="AT86" s="41"/>
      <c r="AU86" s="41"/>
      <c r="AV86" s="41"/>
    </row>
    <row r="87" spans="1:48" s="22" customFormat="1" ht="13.3" thickBot="1" x14ac:dyDescent="0.4">
      <c r="A87" s="150"/>
      <c r="B87" s="49" t="s">
        <v>38</v>
      </c>
      <c r="C87" s="50"/>
      <c r="D87" s="51">
        <f t="shared" ref="D87" si="818">SUM(D84:D86)</f>
        <v>50855</v>
      </c>
      <c r="E87" s="51"/>
      <c r="F87" s="51">
        <f t="shared" ref="F87" si="819">SUM(F84:F86)</f>
        <v>45919</v>
      </c>
      <c r="G87" s="52"/>
      <c r="H87" s="52"/>
      <c r="I87" s="51">
        <f t="shared" ref="I87:K87" si="820">SUM(I84:I86)</f>
        <v>46029</v>
      </c>
      <c r="J87" s="52"/>
      <c r="K87" s="51">
        <f t="shared" si="820"/>
        <v>46696</v>
      </c>
      <c r="L87" s="21">
        <f t="shared" ref="L87" si="821">IF(K87&gt;0,(K84*L84+K85*L85+K86*L86)/K87,0)</f>
        <v>6.7331720061675523E-2</v>
      </c>
      <c r="M87" s="52">
        <f t="shared" ref="M87" si="822">M84+M85+M86</f>
        <v>43552</v>
      </c>
      <c r="N87" s="53">
        <f t="shared" ref="N87" si="823">IF(M87&gt;0,O87/M87,0)</f>
        <v>0.39816713354151362</v>
      </c>
      <c r="O87" s="54">
        <f t="shared" ref="O87" si="824">O84+O85+O86</f>
        <v>17340.975000000002</v>
      </c>
      <c r="P87" s="21">
        <f t="shared" ref="P87" si="825">IF(M87&gt;0,Q87/M87,0)</f>
        <v>0.56087681392358557</v>
      </c>
      <c r="Q87" s="54">
        <f t="shared" ref="Q87" si="826">Q84+Q85+Q86</f>
        <v>24427.307000000001</v>
      </c>
      <c r="R87" s="21">
        <f t="shared" ref="R87" si="827">IF(M87&gt;0,S87/M87,0)</f>
        <v>4.0956052534900804E-2</v>
      </c>
      <c r="S87" s="54">
        <f t="shared" ref="S87" si="828">S84+S85+S86</f>
        <v>1783.7179999999998</v>
      </c>
      <c r="T87" s="21">
        <f t="shared" ref="T87" si="829">IF(M87&gt;0,U87/M87,0)</f>
        <v>0.22302567046289493</v>
      </c>
      <c r="U87" s="54">
        <f t="shared" ref="U87" si="830">U84+U85+U86</f>
        <v>9713.2139999999999</v>
      </c>
      <c r="V87" s="21">
        <f t="shared" ref="V87" si="831">IF(M87&gt;0,W87/M87,0)</f>
        <v>0.50464763960323289</v>
      </c>
      <c r="W87" s="54">
        <f t="shared" ref="W87" si="832">W84+W85+W86</f>
        <v>21978.414000000001</v>
      </c>
      <c r="X87" s="21">
        <f t="shared" ref="X87" si="833">IF(M87&gt;0,Y87/M87,0)</f>
        <v>0.39668327516531959</v>
      </c>
      <c r="Y87" s="54">
        <f t="shared" ref="Y87" si="834">Y84+Y85+Y86</f>
        <v>17276.349999999999</v>
      </c>
      <c r="Z87" s="55">
        <f t="shared" ref="Z87" si="835">IF(M87&gt;0,AA87/M87,0)</f>
        <v>2.2267383817046291E-3</v>
      </c>
      <c r="AA87" s="56">
        <f t="shared" ref="AA87" si="836">SUM(AA84:AA86)</f>
        <v>96.978909999999999</v>
      </c>
      <c r="AB87" s="55">
        <f t="shared" ref="AB87" si="837">IF(M87&gt;0,(AB84*M84+AB85*M85+AB86*M86)/M87,0)</f>
        <v>2.6316075495958855E-3</v>
      </c>
      <c r="AC87" s="55">
        <f t="shared" ref="AC87" si="838">IF(K87&gt;0,(K84*AC84+K85*AC85+K86*AC86)/K87,0)</f>
        <v>2.7333347610073664E-4</v>
      </c>
      <c r="AD87" s="52">
        <f t="shared" ref="AD87" si="839">SUM(AD84:AD86)</f>
        <v>11.90349</v>
      </c>
      <c r="AE87" s="53">
        <f t="shared" ref="AE87" si="840">IF(K87&gt;0,(K84*AE84+K85*AE85+K86*AE86)/K87,0)</f>
        <v>0.21673337544971732</v>
      </c>
      <c r="AF87" s="58">
        <f t="shared" ref="AF87" si="841">SUM(AF84:AF86)</f>
        <v>99.289946</v>
      </c>
      <c r="AG87" s="53">
        <f t="shared" ref="AG87" si="842">IF(AND(AA87&gt;0),((AA84*AG84+AA85*AG85+AA86*AG86)/AA87),0)</f>
        <v>0.87836443229924943</v>
      </c>
      <c r="AH87" s="57">
        <f t="shared" si="649"/>
        <v>0.89722842708390715</v>
      </c>
      <c r="AI87" s="51">
        <f t="shared" ref="AI87" si="843">SUM(AI84:AI86)</f>
        <v>500</v>
      </c>
      <c r="AJ87" s="21">
        <f t="shared" ref="AJ87" si="844">IF(AI87&gt;0,(AJ84*AI84+AJ85*AI85+AJ86*AI86)/AI87,0)</f>
        <v>8.364000000000002E-2</v>
      </c>
      <c r="AK87" s="53">
        <f t="shared" ref="AK87" si="845">IF(K87&gt;0,(AK84*K84+AK85*K85+AK86*K86)/K87,0)</f>
        <v>0.22416662026726056</v>
      </c>
      <c r="AL87" s="58">
        <f t="shared" ref="AL87" si="846">SUM(AL84:AL86)</f>
        <v>102.708282</v>
      </c>
      <c r="AM87" s="56"/>
      <c r="AN87" s="56">
        <f t="shared" ref="AN87" si="847">SUM(AN84:AN86)</f>
        <v>0</v>
      </c>
      <c r="AO87" s="105"/>
      <c r="AP87" s="106">
        <f>AO86</f>
        <v>1453.6600000000008</v>
      </c>
      <c r="AQ87" s="51">
        <f t="shared" ref="AQ87" si="848">SUM(AQ84:AQ86)</f>
        <v>0</v>
      </c>
      <c r="AR87" s="59"/>
      <c r="AS87" s="58"/>
      <c r="AT87" s="58"/>
      <c r="AU87" s="58"/>
      <c r="AV87" s="58"/>
    </row>
    <row r="88" spans="1:48" x14ac:dyDescent="0.35">
      <c r="A88" s="148">
        <v>22</v>
      </c>
      <c r="B88" s="23">
        <v>1</v>
      </c>
      <c r="C88" s="11" t="s">
        <v>54</v>
      </c>
      <c r="D88" s="12">
        <v>18103</v>
      </c>
      <c r="E88" s="12">
        <v>0</v>
      </c>
      <c r="F88" s="12">
        <v>17186</v>
      </c>
      <c r="G88" s="13">
        <v>0.9</v>
      </c>
      <c r="H88" s="13">
        <v>4.7</v>
      </c>
      <c r="I88" s="12">
        <v>17363</v>
      </c>
      <c r="J88" s="125">
        <v>4.0999999999999996</v>
      </c>
      <c r="K88" s="12">
        <v>15574</v>
      </c>
      <c r="L88" s="14">
        <v>6.2E-2</v>
      </c>
      <c r="M88" s="24">
        <f>ROUND(K88*(1-L88),0)</f>
        <v>14608</v>
      </c>
      <c r="N88" s="15">
        <v>0.54200000000000004</v>
      </c>
      <c r="O88" s="25">
        <f t="shared" ref="O88:O90" si="849">M88*N88</f>
        <v>7917.536000000001</v>
      </c>
      <c r="P88" s="14">
        <v>0.41099999999999998</v>
      </c>
      <c r="Q88" s="25">
        <f t="shared" ref="Q88:Q90" si="850">M88*P88</f>
        <v>6003.8879999999999</v>
      </c>
      <c r="R88" s="16">
        <v>4.7E-2</v>
      </c>
      <c r="S88" s="25">
        <f t="shared" ref="S88:S90" si="851">M88*R88</f>
        <v>686.57600000000002</v>
      </c>
      <c r="T88" s="26">
        <v>0.23</v>
      </c>
      <c r="U88" s="25">
        <f t="shared" ref="U88:U90" si="852">M88*T88</f>
        <v>3359.84</v>
      </c>
      <c r="V88" s="16">
        <v>0.49299999999999999</v>
      </c>
      <c r="W88" s="25">
        <f t="shared" ref="W88:W90" si="853">M88*V88</f>
        <v>7201.7439999999997</v>
      </c>
      <c r="X88" s="16">
        <v>0.4</v>
      </c>
      <c r="Y88" s="25">
        <f t="shared" ref="Y88:Y90" si="854">X88*M88</f>
        <v>5843.2000000000007</v>
      </c>
      <c r="Z88" s="17">
        <v>2.2200000000000002E-3</v>
      </c>
      <c r="AA88" s="18">
        <f t="shared" ref="AA88:AA90" si="855">M88*Z88</f>
        <v>32.429760000000002</v>
      </c>
      <c r="AB88" s="27">
        <f>IF(M88&gt;0,(AD88+AL88)/M88,0)</f>
        <v>2.5218348576122674E-3</v>
      </c>
      <c r="AC88" s="17">
        <v>2.5000000000000001E-4</v>
      </c>
      <c r="AD88" s="24">
        <f t="shared" ref="AD88:AD90" si="856">AC88*M88</f>
        <v>3.6520000000000001</v>
      </c>
      <c r="AE88" s="117">
        <v>0.2177</v>
      </c>
      <c r="AF88" s="30">
        <f t="shared" ref="AF88:AF90" si="857">AI88*(1-AJ88)*AE88</f>
        <v>32.3402058</v>
      </c>
      <c r="AG88" s="28">
        <f t="shared" ref="AG88:AG90" si="858">IF(AND(AE88&gt;0,AC88&gt;0,Z88&gt;0),((Z88-AC88)*AE88)/((AE88-AC88)*Z88),0)</f>
        <v>0.88840760742347324</v>
      </c>
      <c r="AH88" s="60">
        <f t="shared" si="649"/>
        <v>0.90187509257461418</v>
      </c>
      <c r="AI88" s="12">
        <v>162</v>
      </c>
      <c r="AJ88" s="14">
        <v>8.3000000000000004E-2</v>
      </c>
      <c r="AK88" s="15">
        <v>0.22339999999999999</v>
      </c>
      <c r="AL88" s="30">
        <f t="shared" ref="AL88:AL90" si="859">AI88*(1-AJ88)*AK88</f>
        <v>33.186963599999999</v>
      </c>
      <c r="AM88" s="19">
        <v>1.55</v>
      </c>
      <c r="AN88" s="19"/>
      <c r="AO88" s="101">
        <f>AO86+AI88-AN88</f>
        <v>1615.6600000000008</v>
      </c>
      <c r="AP88" s="102"/>
      <c r="AQ88" s="12"/>
      <c r="AR88" s="31"/>
      <c r="AS88" s="20"/>
      <c r="AT88" s="20"/>
      <c r="AU88" s="20"/>
      <c r="AV88" s="20"/>
    </row>
    <row r="89" spans="1:48" x14ac:dyDescent="0.35">
      <c r="A89" s="149"/>
      <c r="B89" s="33">
        <v>2</v>
      </c>
      <c r="C89" s="46" t="s">
        <v>53</v>
      </c>
      <c r="D89" s="34">
        <v>19772</v>
      </c>
      <c r="E89" s="34">
        <v>1</v>
      </c>
      <c r="F89" s="34">
        <v>16685</v>
      </c>
      <c r="G89" s="35">
        <v>1.1000000000000001</v>
      </c>
      <c r="H89" s="35">
        <v>4.3</v>
      </c>
      <c r="I89" s="34">
        <v>17426</v>
      </c>
      <c r="J89" s="35">
        <v>3.5</v>
      </c>
      <c r="K89" s="34">
        <v>15616</v>
      </c>
      <c r="L89" s="36">
        <v>6.3E-2</v>
      </c>
      <c r="M89" s="37">
        <f>ROUND(K89*(1-L89),0)</f>
        <v>14632</v>
      </c>
      <c r="N89" s="38">
        <v>0.63500000000000001</v>
      </c>
      <c r="O89" s="25">
        <f t="shared" si="849"/>
        <v>9291.32</v>
      </c>
      <c r="P89" s="36">
        <v>0.33100000000000002</v>
      </c>
      <c r="Q89" s="25">
        <f t="shared" si="850"/>
        <v>4843.192</v>
      </c>
      <c r="R89" s="39">
        <v>3.4000000000000002E-2</v>
      </c>
      <c r="S89" s="25">
        <f t="shared" si="851"/>
        <v>497.48800000000006</v>
      </c>
      <c r="T89" s="28">
        <v>0.22500000000000001</v>
      </c>
      <c r="U89" s="25">
        <f t="shared" si="852"/>
        <v>3292.2000000000003</v>
      </c>
      <c r="V89" s="39">
        <v>0.497</v>
      </c>
      <c r="W89" s="25">
        <f t="shared" si="853"/>
        <v>7272.1040000000003</v>
      </c>
      <c r="X89" s="39">
        <v>0.4</v>
      </c>
      <c r="Y89" s="25">
        <f t="shared" si="854"/>
        <v>5852.8</v>
      </c>
      <c r="Z89" s="40">
        <v>2.2300000000000002E-3</v>
      </c>
      <c r="AA89" s="18">
        <f t="shared" si="855"/>
        <v>32.629360000000005</v>
      </c>
      <c r="AB89" s="27">
        <f>IF(M89&gt;0,(AD89+AL89)/M89,0)</f>
        <v>2.6251981957353746E-3</v>
      </c>
      <c r="AC89" s="40">
        <v>2.5999999999999998E-4</v>
      </c>
      <c r="AD89" s="37">
        <f t="shared" si="856"/>
        <v>3.8043199999999997</v>
      </c>
      <c r="AE89" s="28">
        <v>0.21629999999999999</v>
      </c>
      <c r="AF89" s="41">
        <f t="shared" si="857"/>
        <v>33.719007000000005</v>
      </c>
      <c r="AG89" s="28">
        <f t="shared" si="858"/>
        <v>0.88447123643437575</v>
      </c>
      <c r="AH89" s="29">
        <f t="shared" si="649"/>
        <v>0.90201627425008823</v>
      </c>
      <c r="AI89" s="34">
        <v>170</v>
      </c>
      <c r="AJ89" s="36">
        <v>8.3000000000000004E-2</v>
      </c>
      <c r="AK89" s="38">
        <v>0.222</v>
      </c>
      <c r="AL89" s="41">
        <f t="shared" si="859"/>
        <v>34.607580000000006</v>
      </c>
      <c r="AM89" s="42">
        <v>1.6</v>
      </c>
      <c r="AN89" s="42"/>
      <c r="AO89" s="121">
        <f>AO88+AI89-AN89</f>
        <v>1785.6600000000008</v>
      </c>
      <c r="AP89" s="104"/>
      <c r="AQ89" s="43"/>
      <c r="AR89" s="44"/>
      <c r="AS89" s="45"/>
      <c r="AT89" s="45"/>
      <c r="AU89" s="45"/>
      <c r="AV89" s="45"/>
    </row>
    <row r="90" spans="1:48" x14ac:dyDescent="0.35">
      <c r="A90" s="149"/>
      <c r="B90" s="33">
        <v>3</v>
      </c>
      <c r="C90" s="11" t="s">
        <v>50</v>
      </c>
      <c r="D90" s="43">
        <v>14325</v>
      </c>
      <c r="E90" s="43">
        <v>2</v>
      </c>
      <c r="F90" s="43">
        <v>17576</v>
      </c>
      <c r="G90" s="37">
        <v>1</v>
      </c>
      <c r="H90" s="37">
        <v>4.8</v>
      </c>
      <c r="I90" s="43">
        <v>17785</v>
      </c>
      <c r="J90" s="127">
        <v>3.4</v>
      </c>
      <c r="K90" s="43">
        <v>16067</v>
      </c>
      <c r="L90" s="39">
        <v>6.0999999999999999E-2</v>
      </c>
      <c r="M90" s="37">
        <f>ROUND(K90*(1-L90),0)</f>
        <v>15087</v>
      </c>
      <c r="N90" s="28">
        <v>0.59599999999999997</v>
      </c>
      <c r="O90" s="25">
        <f t="shared" si="849"/>
        <v>8991.851999999999</v>
      </c>
      <c r="P90" s="39">
        <v>0.38400000000000001</v>
      </c>
      <c r="Q90" s="25">
        <f t="shared" si="850"/>
        <v>5793.4080000000004</v>
      </c>
      <c r="R90" s="39">
        <v>0.02</v>
      </c>
      <c r="S90" s="25">
        <f t="shared" si="851"/>
        <v>301.74</v>
      </c>
      <c r="T90" s="28">
        <v>0.24099999999999999</v>
      </c>
      <c r="U90" s="25">
        <f t="shared" si="852"/>
        <v>3635.9670000000001</v>
      </c>
      <c r="V90" s="39">
        <v>0.48399999999999999</v>
      </c>
      <c r="W90" s="25">
        <f t="shared" si="853"/>
        <v>7302.1080000000002</v>
      </c>
      <c r="X90" s="39">
        <v>0.4</v>
      </c>
      <c r="Y90" s="25">
        <f t="shared" si="854"/>
        <v>6034.8</v>
      </c>
      <c r="Z90" s="47">
        <v>2.31E-3</v>
      </c>
      <c r="AA90" s="18">
        <f t="shared" si="855"/>
        <v>34.850969999999997</v>
      </c>
      <c r="AB90" s="27">
        <f>IF(M90&gt;0,(AD90+AL90)/M90,0)</f>
        <v>2.5567556571883076E-3</v>
      </c>
      <c r="AC90" s="47">
        <v>2.5000000000000001E-4</v>
      </c>
      <c r="AD90" s="37">
        <f t="shared" si="856"/>
        <v>3.7717499999999999</v>
      </c>
      <c r="AE90" s="28">
        <v>0.21579999999999999</v>
      </c>
      <c r="AF90" s="41">
        <f t="shared" si="857"/>
        <v>33.875852399999999</v>
      </c>
      <c r="AG90" s="28">
        <f t="shared" si="858"/>
        <v>0.89280919343549836</v>
      </c>
      <c r="AH90" s="29">
        <f t="shared" si="649"/>
        <v>0.90323836782350309</v>
      </c>
      <c r="AI90" s="43">
        <v>171</v>
      </c>
      <c r="AJ90" s="39">
        <v>8.2000000000000003E-2</v>
      </c>
      <c r="AK90" s="28">
        <v>0.22170000000000001</v>
      </c>
      <c r="AL90" s="41">
        <f t="shared" si="859"/>
        <v>34.802022600000001</v>
      </c>
      <c r="AM90" s="18">
        <v>1.61</v>
      </c>
      <c r="AN90" s="18"/>
      <c r="AO90" s="121">
        <f>AO89+AI90-AN90</f>
        <v>1956.6600000000008</v>
      </c>
      <c r="AP90" s="104"/>
      <c r="AQ90" s="43"/>
      <c r="AR90" s="48"/>
      <c r="AS90" s="41"/>
      <c r="AT90" s="41"/>
      <c r="AU90" s="41"/>
      <c r="AV90" s="41"/>
    </row>
    <row r="91" spans="1:48" s="22" customFormat="1" ht="13.3" thickBot="1" x14ac:dyDescent="0.4">
      <c r="A91" s="150"/>
      <c r="B91" s="49" t="s">
        <v>38</v>
      </c>
      <c r="C91" s="50"/>
      <c r="D91" s="51">
        <f t="shared" ref="D91" si="860">SUM(D88:D90)</f>
        <v>52200</v>
      </c>
      <c r="E91" s="51"/>
      <c r="F91" s="51">
        <f t="shared" ref="F91" si="861">SUM(F88:F90)</f>
        <v>51447</v>
      </c>
      <c r="G91" s="52"/>
      <c r="H91" s="52"/>
      <c r="I91" s="51">
        <f t="shared" ref="I91:K91" si="862">SUM(I88:I90)</f>
        <v>52574</v>
      </c>
      <c r="J91" s="52"/>
      <c r="K91" s="51">
        <f t="shared" si="862"/>
        <v>47257</v>
      </c>
      <c r="L91" s="21">
        <f t="shared" ref="L91" si="863">IF(K91&gt;0,(K88*L88+K89*L89+K90*L90)/K91,0)</f>
        <v>6.1990456440315721E-2</v>
      </c>
      <c r="M91" s="52">
        <f t="shared" ref="M91" si="864">M88+M89+M90</f>
        <v>44327</v>
      </c>
      <c r="N91" s="53">
        <f t="shared" ref="N91" si="865">IF(M91&gt;0,O91/M91,0)</f>
        <v>0.59107785322715267</v>
      </c>
      <c r="O91" s="54">
        <f t="shared" ref="O91" si="866">O88+O89+O90</f>
        <v>26200.707999999999</v>
      </c>
      <c r="P91" s="21">
        <f t="shared" ref="P91" si="867">IF(M91&gt;0,Q91/M91,0)</f>
        <v>0.37540298238094166</v>
      </c>
      <c r="Q91" s="54">
        <f t="shared" ref="Q91" si="868">Q88+Q89+Q90</f>
        <v>16640.488000000001</v>
      </c>
      <c r="R91" s="21">
        <f t="shared" ref="R91" si="869">IF(M91&gt;0,S91/M91,0)</f>
        <v>3.3519164391905609E-2</v>
      </c>
      <c r="S91" s="54">
        <f t="shared" ref="S91" si="870">S88+S89+S90</f>
        <v>1485.8040000000001</v>
      </c>
      <c r="T91" s="21">
        <f t="shared" ref="T91" si="871">IF(M91&gt;0,U91/M91,0)</f>
        <v>0.23209346447988813</v>
      </c>
      <c r="U91" s="54">
        <f t="shared" ref="U91" si="872">U88+U89+U90</f>
        <v>10288.007000000001</v>
      </c>
      <c r="V91" s="21">
        <f t="shared" ref="V91" si="873">IF(M91&gt;0,W91/M91,0)</f>
        <v>0.49125715703747147</v>
      </c>
      <c r="W91" s="54">
        <f t="shared" ref="W91" si="874">W88+W89+W90</f>
        <v>21775.955999999998</v>
      </c>
      <c r="X91" s="21">
        <f t="shared" ref="X91" si="875">IF(M91&gt;0,Y91/M91,0)</f>
        <v>0.39999999999999997</v>
      </c>
      <c r="Y91" s="54">
        <f t="shared" ref="Y91" si="876">Y88+Y89+Y90</f>
        <v>17730.8</v>
      </c>
      <c r="Z91" s="55">
        <f t="shared" ref="Z91" si="877">IF(M91&gt;0,AA91/M91,0)</f>
        <v>2.2539330430663028E-3</v>
      </c>
      <c r="AA91" s="56">
        <f t="shared" ref="AA91" si="878">SUM(AA88:AA90)</f>
        <v>99.910089999999997</v>
      </c>
      <c r="AB91" s="55">
        <f t="shared" ref="AB91" si="879">IF(M91&gt;0,(AB88*M88+AB89*M89+AB90*M90)/M91,0)</f>
        <v>2.5678398312540891E-3</v>
      </c>
      <c r="AC91" s="55">
        <f t="shared" ref="AC91" si="880">IF(K91&gt;0,(K88*AC88+K89*AC89+K90*AC90)/K91,0)</f>
        <v>2.5330448399178956E-4</v>
      </c>
      <c r="AD91" s="52">
        <f t="shared" ref="AD91" si="881">SUM(AD88:AD90)</f>
        <v>11.228069999999999</v>
      </c>
      <c r="AE91" s="53">
        <f t="shared" ref="AE91" si="882">IF(K91&gt;0,(K88*AE88+K89*AE89+K90*AE90)/K91,0)</f>
        <v>0.21659138751930929</v>
      </c>
      <c r="AF91" s="58">
        <f t="shared" ref="AF91" si="883">SUM(AF88:AF90)</f>
        <v>99.935065200000011</v>
      </c>
      <c r="AG91" s="53">
        <f t="shared" ref="AG91" si="884">IF(AND(AA91&gt;0),((AA88*AG88+AA89*AG89+AA90*AG90)/AA91),0)</f>
        <v>0.88865741478487892</v>
      </c>
      <c r="AH91" s="57">
        <f t="shared" si="649"/>
        <v>0.90238299462713023</v>
      </c>
      <c r="AI91" s="51">
        <f t="shared" ref="AI91" si="885">SUM(AI88:AI90)</f>
        <v>503</v>
      </c>
      <c r="AJ91" s="21">
        <f t="shared" ref="AJ91" si="886">IF(AI91&gt;0,(AJ88*AI88+AJ89*AI89+AJ90*AI90)/AI91,0)</f>
        <v>8.2660039761431423E-2</v>
      </c>
      <c r="AK91" s="53">
        <f t="shared" ref="AK91" si="887">IF(K91&gt;0,(AK88*K88+AK89*K89+AK90*K90)/K91,0)</f>
        <v>0.22235938591108195</v>
      </c>
      <c r="AL91" s="58">
        <f t="shared" ref="AL91" si="888">SUM(AL88:AL90)</f>
        <v>102.5965662</v>
      </c>
      <c r="AM91" s="56"/>
      <c r="AN91" s="56">
        <f t="shared" ref="AN91" si="889">SUM(AN88:AN90)</f>
        <v>0</v>
      </c>
      <c r="AO91" s="105"/>
      <c r="AP91" s="106">
        <f>AO90</f>
        <v>1956.6600000000008</v>
      </c>
      <c r="AQ91" s="51">
        <f t="shared" ref="AQ91" si="890">SUM(AQ88:AQ90)</f>
        <v>0</v>
      </c>
      <c r="AR91" s="59"/>
      <c r="AS91" s="58"/>
      <c r="AT91" s="58"/>
      <c r="AU91" s="58"/>
      <c r="AV91" s="58"/>
    </row>
    <row r="92" spans="1:48" x14ac:dyDescent="0.35">
      <c r="A92" s="148">
        <v>23</v>
      </c>
      <c r="B92" s="23">
        <v>1</v>
      </c>
      <c r="C92" s="46" t="s">
        <v>53</v>
      </c>
      <c r="D92" s="12">
        <v>6193</v>
      </c>
      <c r="E92" s="12">
        <v>0</v>
      </c>
      <c r="F92" s="12">
        <v>9152</v>
      </c>
      <c r="G92" s="13">
        <v>1.1000000000000001</v>
      </c>
      <c r="H92" s="13">
        <v>7.2</v>
      </c>
      <c r="I92" s="12">
        <v>9736</v>
      </c>
      <c r="J92" s="13">
        <v>5.8</v>
      </c>
      <c r="K92" s="12">
        <v>16342</v>
      </c>
      <c r="L92" s="14">
        <v>6.3E-2</v>
      </c>
      <c r="M92" s="24">
        <f>ROUND(K92*(1-L92),0)</f>
        <v>15312</v>
      </c>
      <c r="N92" s="15">
        <v>0.50800000000000001</v>
      </c>
      <c r="O92" s="25">
        <f t="shared" ref="O92:O94" si="891">M92*N92</f>
        <v>7778.4960000000001</v>
      </c>
      <c r="P92" s="14">
        <v>0.45400000000000001</v>
      </c>
      <c r="Q92" s="25">
        <f t="shared" ref="Q92:Q94" si="892">M92*P92</f>
        <v>6951.6480000000001</v>
      </c>
      <c r="R92" s="16">
        <v>3.7999999999999999E-2</v>
      </c>
      <c r="S92" s="25">
        <f t="shared" ref="S92:S94" si="893">M92*R92</f>
        <v>581.85599999999999</v>
      </c>
      <c r="T92" s="26">
        <v>0.24299999999999999</v>
      </c>
      <c r="U92" s="25">
        <f t="shared" ref="U92:U94" si="894">M92*T92</f>
        <v>3720.8159999999998</v>
      </c>
      <c r="V92" s="16">
        <v>0.48599999999999999</v>
      </c>
      <c r="W92" s="25">
        <f t="shared" ref="W92:W94" si="895">M92*V92</f>
        <v>7441.6319999999996</v>
      </c>
      <c r="X92" s="16">
        <v>0.4</v>
      </c>
      <c r="Y92" s="25">
        <f t="shared" ref="Y92:Y94" si="896">X92*M92</f>
        <v>6124.8</v>
      </c>
      <c r="Z92" s="17">
        <v>2.33E-3</v>
      </c>
      <c r="AA92" s="18">
        <f t="shared" ref="AA92:AA94" si="897">M92*Z92</f>
        <v>35.676960000000001</v>
      </c>
      <c r="AB92" s="27">
        <f>IF(M92&gt;0,(AD92+AL92)/M92,0)</f>
        <v>2.6181484783176592E-3</v>
      </c>
      <c r="AC92" s="17">
        <v>2.5999999999999998E-4</v>
      </c>
      <c r="AD92" s="24">
        <f t="shared" ref="AD92:AD94" si="898">AC92*M92</f>
        <v>3.9811199999999998</v>
      </c>
      <c r="AE92" s="117">
        <v>0.21240000000000001</v>
      </c>
      <c r="AF92" s="30">
        <f t="shared" ref="AF92:AF94" si="899">AI92*(1-AJ92)*AE92</f>
        <v>34.940012400000001</v>
      </c>
      <c r="AG92" s="28">
        <f t="shared" ref="AG92:AG94" si="900">IF(AND(AE92&gt;0,AC92&gt;0,Z92&gt;0),((Z92-AC92)*AE92)/((AE92-AC92)*Z92),0)</f>
        <v>0.88950086002805673</v>
      </c>
      <c r="AH92" s="60">
        <f t="shared" si="649"/>
        <v>0.90176132540730292</v>
      </c>
      <c r="AI92" s="12">
        <v>179</v>
      </c>
      <c r="AJ92" s="14">
        <v>8.1000000000000003E-2</v>
      </c>
      <c r="AK92" s="15">
        <v>0.2195</v>
      </c>
      <c r="AL92" s="30">
        <f t="shared" ref="AL92:AL94" si="901">AI92*(1-AJ92)*AK92</f>
        <v>36.107969500000003</v>
      </c>
      <c r="AM92" s="19">
        <v>1.6</v>
      </c>
      <c r="AN92" s="19">
        <v>1033.6600000000001</v>
      </c>
      <c r="AO92" s="101">
        <f>AO90+AI92-AN92</f>
        <v>1102.0000000000007</v>
      </c>
      <c r="AP92" s="102"/>
      <c r="AQ92" s="12"/>
      <c r="AR92" s="31"/>
      <c r="AS92" s="20"/>
      <c r="AT92" s="20"/>
      <c r="AU92" s="20"/>
      <c r="AV92" s="20"/>
    </row>
    <row r="93" spans="1:48" x14ac:dyDescent="0.35">
      <c r="A93" s="149"/>
      <c r="B93" s="33">
        <v>2</v>
      </c>
      <c r="C93" s="11" t="s">
        <v>56</v>
      </c>
      <c r="D93" s="34">
        <v>19732</v>
      </c>
      <c r="E93" s="34">
        <v>3</v>
      </c>
      <c r="F93" s="34">
        <v>16155</v>
      </c>
      <c r="G93" s="35">
        <v>1.1000000000000001</v>
      </c>
      <c r="H93" s="35">
        <v>5.0999999999999996</v>
      </c>
      <c r="I93" s="34">
        <v>16520</v>
      </c>
      <c r="J93" s="35">
        <v>5.4</v>
      </c>
      <c r="K93" s="34">
        <v>15846</v>
      </c>
      <c r="L93" s="36">
        <v>6.6000000000000003E-2</v>
      </c>
      <c r="M93" s="37">
        <f>ROUND(K93*(1-L93),0)</f>
        <v>14800</v>
      </c>
      <c r="N93" s="38">
        <v>0.48099999999999998</v>
      </c>
      <c r="O93" s="25">
        <f t="shared" si="891"/>
        <v>7118.8</v>
      </c>
      <c r="P93" s="36">
        <v>0.48199999999999998</v>
      </c>
      <c r="Q93" s="25">
        <f t="shared" si="892"/>
        <v>7133.5999999999995</v>
      </c>
      <c r="R93" s="39">
        <v>3.6999999999999998E-2</v>
      </c>
      <c r="S93" s="25">
        <f t="shared" si="893"/>
        <v>547.6</v>
      </c>
      <c r="T93" s="28">
        <v>0.24</v>
      </c>
      <c r="U93" s="25">
        <f t="shared" si="894"/>
        <v>3552</v>
      </c>
      <c r="V93" s="39">
        <v>0.49099999999999999</v>
      </c>
      <c r="W93" s="25">
        <f t="shared" si="895"/>
        <v>7266.8</v>
      </c>
      <c r="X93" s="39">
        <v>0.4</v>
      </c>
      <c r="Y93" s="25">
        <f t="shared" si="896"/>
        <v>5920</v>
      </c>
      <c r="Z93" s="40">
        <v>2.3900000000000002E-3</v>
      </c>
      <c r="AA93" s="18">
        <f t="shared" si="897"/>
        <v>35.372</v>
      </c>
      <c r="AB93" s="27">
        <f>IF(M93&gt;0,(AD93+AL93)/M93,0)</f>
        <v>2.6137970270270271E-3</v>
      </c>
      <c r="AC93" s="40">
        <v>2.5999999999999998E-4</v>
      </c>
      <c r="AD93" s="37">
        <f t="shared" si="898"/>
        <v>3.8479999999999999</v>
      </c>
      <c r="AE93" s="28">
        <v>0.2145</v>
      </c>
      <c r="AF93" s="41">
        <f t="shared" si="899"/>
        <v>33.329009999999997</v>
      </c>
      <c r="AG93" s="28">
        <f t="shared" si="900"/>
        <v>0.89229495876833087</v>
      </c>
      <c r="AH93" s="29">
        <f t="shared" si="649"/>
        <v>0.90157338940242859</v>
      </c>
      <c r="AI93" s="34">
        <v>170</v>
      </c>
      <c r="AJ93" s="36">
        <v>8.5999999999999993E-2</v>
      </c>
      <c r="AK93" s="28">
        <v>0.22420000000000001</v>
      </c>
      <c r="AL93" s="41">
        <f t="shared" si="901"/>
        <v>34.836196000000001</v>
      </c>
      <c r="AM93" s="42">
        <v>1.6</v>
      </c>
      <c r="AN93" s="42"/>
      <c r="AO93" s="121">
        <f>AO92+AI93-AN93</f>
        <v>1272.0000000000007</v>
      </c>
      <c r="AP93" s="104"/>
      <c r="AQ93" s="43"/>
      <c r="AR93" s="44"/>
      <c r="AS93" s="45"/>
      <c r="AT93" s="45"/>
      <c r="AU93" s="45"/>
      <c r="AV93" s="45"/>
    </row>
    <row r="94" spans="1:48" x14ac:dyDescent="0.35">
      <c r="A94" s="149"/>
      <c r="B94" s="33">
        <v>3</v>
      </c>
      <c r="C94" s="11" t="s">
        <v>54</v>
      </c>
      <c r="D94" s="43">
        <v>17275</v>
      </c>
      <c r="E94" s="43">
        <v>0</v>
      </c>
      <c r="F94" s="43">
        <v>16666</v>
      </c>
      <c r="G94" s="37">
        <v>1.6</v>
      </c>
      <c r="H94" s="37">
        <v>5.7</v>
      </c>
      <c r="I94" s="43">
        <v>17312</v>
      </c>
      <c r="J94" s="37">
        <v>4.8</v>
      </c>
      <c r="K94" s="43">
        <v>15444</v>
      </c>
      <c r="L94" s="39">
        <v>6.6000000000000003E-2</v>
      </c>
      <c r="M94" s="37">
        <f>ROUND(K94*(1-L94),0)</f>
        <v>14425</v>
      </c>
      <c r="N94" s="28">
        <v>0.376</v>
      </c>
      <c r="O94" s="25">
        <f t="shared" si="891"/>
        <v>5423.8</v>
      </c>
      <c r="P94" s="39">
        <v>0.54500000000000004</v>
      </c>
      <c r="Q94" s="25">
        <f t="shared" si="892"/>
        <v>7861.6250000000009</v>
      </c>
      <c r="R94" s="39">
        <v>7.9000000000000001E-2</v>
      </c>
      <c r="S94" s="25">
        <f t="shared" si="893"/>
        <v>1139.575</v>
      </c>
      <c r="T94" s="28">
        <v>0.254</v>
      </c>
      <c r="U94" s="25">
        <f t="shared" si="894"/>
        <v>3663.9500000000003</v>
      </c>
      <c r="V94" s="39">
        <v>0.48299999999999998</v>
      </c>
      <c r="W94" s="25">
        <f t="shared" si="895"/>
        <v>6967.2749999999996</v>
      </c>
      <c r="X94" s="39">
        <v>0.39</v>
      </c>
      <c r="Y94" s="25">
        <f t="shared" si="896"/>
        <v>5625.75</v>
      </c>
      <c r="Z94" s="47">
        <v>2.3E-3</v>
      </c>
      <c r="AA94" s="18">
        <f t="shared" si="897"/>
        <v>33.177500000000002</v>
      </c>
      <c r="AB94" s="27">
        <f>IF(M94&gt;0,(AD94+AL94)/M94,0)</f>
        <v>2.5007606308492204E-3</v>
      </c>
      <c r="AC94" s="47">
        <v>2.7E-4</v>
      </c>
      <c r="AD94" s="37">
        <f t="shared" si="898"/>
        <v>3.8947500000000002</v>
      </c>
      <c r="AE94" s="28">
        <v>0.21329999999999999</v>
      </c>
      <c r="AF94" s="41">
        <f t="shared" si="899"/>
        <v>31.099779899999998</v>
      </c>
      <c r="AG94" s="28">
        <f t="shared" si="900"/>
        <v>0.88372733785198643</v>
      </c>
      <c r="AH94" s="29">
        <f t="shared" si="649"/>
        <v>0.89312548124706137</v>
      </c>
      <c r="AI94" s="43">
        <v>159</v>
      </c>
      <c r="AJ94" s="39">
        <v>8.3000000000000004E-2</v>
      </c>
      <c r="AK94" s="28">
        <v>0.22070000000000001</v>
      </c>
      <c r="AL94" s="41">
        <f t="shared" si="901"/>
        <v>32.178722100000002</v>
      </c>
      <c r="AM94" s="18">
        <v>1.6</v>
      </c>
      <c r="AN94" s="18"/>
      <c r="AO94" s="121">
        <f>AO93+AI94-AN94</f>
        <v>1431.0000000000007</v>
      </c>
      <c r="AP94" s="104"/>
      <c r="AQ94" s="43"/>
      <c r="AR94" s="48"/>
      <c r="AS94" s="41"/>
      <c r="AT94" s="41"/>
      <c r="AU94" s="41"/>
      <c r="AV94" s="41"/>
    </row>
    <row r="95" spans="1:48" s="22" customFormat="1" ht="13.3" thickBot="1" x14ac:dyDescent="0.4">
      <c r="A95" s="150"/>
      <c r="B95" s="49" t="s">
        <v>38</v>
      </c>
      <c r="C95" s="50"/>
      <c r="D95" s="51">
        <f t="shared" ref="D95" si="902">SUM(D92:D94)</f>
        <v>43200</v>
      </c>
      <c r="E95" s="51"/>
      <c r="F95" s="51">
        <f t="shared" ref="F95" si="903">SUM(F92:F94)</f>
        <v>41973</v>
      </c>
      <c r="G95" s="52"/>
      <c r="H95" s="52"/>
      <c r="I95" s="51">
        <f t="shared" ref="I95:K95" si="904">SUM(I92:I94)</f>
        <v>43568</v>
      </c>
      <c r="J95" s="52"/>
      <c r="K95" s="51">
        <f t="shared" si="904"/>
        <v>47632</v>
      </c>
      <c r="L95" s="21">
        <f t="shared" ref="L95" si="905">IF(K95&gt;0,(K92*L92+K93*L93+K94*L94)/K95,0)</f>
        <v>6.4970733960362778E-2</v>
      </c>
      <c r="M95" s="52">
        <f t="shared" ref="M95" si="906">M92+M93+M94</f>
        <v>44537</v>
      </c>
      <c r="N95" s="53">
        <f t="shared" ref="N95" si="907">IF(M95&gt;0,O95/M95,0)</f>
        <v>0.45627446841951641</v>
      </c>
      <c r="O95" s="54">
        <f t="shared" ref="O95" si="908">O92+O93+O94</f>
        <v>20321.096000000001</v>
      </c>
      <c r="P95" s="21">
        <f t="shared" ref="P95" si="909">IF(M95&gt;0,Q95/M95,0)</f>
        <v>0.49277843141657496</v>
      </c>
      <c r="Q95" s="54">
        <f t="shared" ref="Q95" si="910">Q92+Q93+Q94</f>
        <v>21946.873</v>
      </c>
      <c r="R95" s="21">
        <f t="shared" ref="R95" si="911">IF(M95&gt;0,S95/M95,0)</f>
        <v>5.094710016390866E-2</v>
      </c>
      <c r="S95" s="54">
        <f t="shared" ref="S95" si="912">S92+S93+S94</f>
        <v>2269.0309999999999</v>
      </c>
      <c r="T95" s="21">
        <f t="shared" ref="T95" si="913">IF(M95&gt;0,U95/M95,0)</f>
        <v>0.24556584412960009</v>
      </c>
      <c r="U95" s="54">
        <f t="shared" ref="U95" si="914">U92+U93+U94</f>
        <v>10936.766</v>
      </c>
      <c r="V95" s="21">
        <f t="shared" ref="V95" si="915">IF(M95&gt;0,W95/M95,0)</f>
        <v>0.48668987583357665</v>
      </c>
      <c r="W95" s="54">
        <f t="shared" ref="W95" si="916">W92+W93+W94</f>
        <v>21675.707000000002</v>
      </c>
      <c r="X95" s="21">
        <f t="shared" ref="X95" si="917">IF(M95&gt;0,Y95/M95,0)</f>
        <v>0.39676111996766733</v>
      </c>
      <c r="Y95" s="54">
        <f t="shared" ref="Y95" si="918">Y92+Y93+Y94</f>
        <v>17670.55</v>
      </c>
      <c r="Z95" s="55">
        <f t="shared" ref="Z95" si="919">IF(M95&gt;0,AA95/M95,0)</f>
        <v>2.3402218380223186E-3</v>
      </c>
      <c r="AA95" s="56">
        <f t="shared" ref="AA95" si="920">SUM(AA92:AA94)</f>
        <v>104.22646</v>
      </c>
      <c r="AB95" s="55">
        <f t="shared" ref="AB95" si="921">IF(M95&gt;0,(AB92*M92+AB93*M93+AB94*M94)/M95,0)</f>
        <v>2.5786819408581628E-3</v>
      </c>
      <c r="AC95" s="55">
        <f t="shared" ref="AC95" si="922">IF(K95&gt;0,(K92*AC92+K93*AC93+K94*AC94)/K95,0)</f>
        <v>2.6324235807860264E-4</v>
      </c>
      <c r="AD95" s="52">
        <f t="shared" ref="AD95" si="923">SUM(AD92:AD94)</f>
        <v>11.72387</v>
      </c>
      <c r="AE95" s="53">
        <f t="shared" ref="AE95" si="924">IF(K95&gt;0,(K92*AE92+K93*AE93+K94*AE94)/K95,0)</f>
        <v>0.21339043080282163</v>
      </c>
      <c r="AF95" s="58">
        <f t="shared" ref="AF95" si="925">SUM(AF92:AF94)</f>
        <v>99.368802299999999</v>
      </c>
      <c r="AG95" s="53">
        <f t="shared" ref="AG95" si="926">IF(AND(AA95&gt;0),((AA92*AG92+AA93*AG93+AA94*AG94)/AA95),0)</f>
        <v>0.88861127621838321</v>
      </c>
      <c r="AH95" s="57">
        <f t="shared" si="649"/>
        <v>0.8989845553676542</v>
      </c>
      <c r="AI95" s="51">
        <f t="shared" ref="AI95" si="927">SUM(AI92:AI94)</f>
        <v>508</v>
      </c>
      <c r="AJ95" s="21">
        <f t="shared" ref="AJ95" si="928">IF(AI95&gt;0,(AJ92*AI92+AJ93*AI93+AJ94*AI94)/AI95,0)</f>
        <v>8.3299212598425196E-2</v>
      </c>
      <c r="AK95" s="53">
        <f t="shared" ref="AK95" si="929">IF(K95&gt;0,(AK92*K92+AK93*K93+AK94*K94)/K95,0)</f>
        <v>0.22145265787705745</v>
      </c>
      <c r="AL95" s="58">
        <f t="shared" ref="AL95" si="930">SUM(AL92:AL94)</f>
        <v>103.1228876</v>
      </c>
      <c r="AM95" s="56"/>
      <c r="AN95" s="56">
        <f t="shared" ref="AN95" si="931">SUM(AN92:AN94)</f>
        <v>1033.6600000000001</v>
      </c>
      <c r="AO95" s="105"/>
      <c r="AP95" s="106">
        <f>AO94</f>
        <v>1431.0000000000007</v>
      </c>
      <c r="AQ95" s="51">
        <f t="shared" ref="AQ95" si="932">SUM(AQ92:AQ94)</f>
        <v>0</v>
      </c>
      <c r="AR95" s="59"/>
      <c r="AS95" s="58"/>
      <c r="AT95" s="58"/>
      <c r="AU95" s="58"/>
      <c r="AV95" s="58"/>
    </row>
    <row r="96" spans="1:48" x14ac:dyDescent="0.35">
      <c r="A96" s="148">
        <v>24</v>
      </c>
      <c r="B96" s="23">
        <v>1</v>
      </c>
      <c r="C96" s="11" t="s">
        <v>50</v>
      </c>
      <c r="D96" s="12">
        <v>4498</v>
      </c>
      <c r="E96" s="12">
        <v>0</v>
      </c>
      <c r="F96" s="12">
        <v>10567</v>
      </c>
      <c r="G96" s="13">
        <v>0.8</v>
      </c>
      <c r="H96" s="13">
        <v>7.2</v>
      </c>
      <c r="I96" s="12">
        <v>11194</v>
      </c>
      <c r="J96" s="13">
        <v>5.8</v>
      </c>
      <c r="K96" s="12">
        <v>14261</v>
      </c>
      <c r="L96" s="14">
        <v>6.3E-2</v>
      </c>
      <c r="M96" s="24">
        <f>ROUND(K96*(1-L96),0)</f>
        <v>13363</v>
      </c>
      <c r="N96" s="15">
        <v>0.41</v>
      </c>
      <c r="O96" s="25">
        <f t="shared" ref="O96:O98" si="933">M96*N96</f>
        <v>5478.83</v>
      </c>
      <c r="P96" s="14">
        <v>0.49</v>
      </c>
      <c r="Q96" s="25">
        <f t="shared" ref="Q96:Q98" si="934">M96*P96</f>
        <v>6547.87</v>
      </c>
      <c r="R96" s="16">
        <v>0.1</v>
      </c>
      <c r="S96" s="25">
        <f t="shared" ref="S96:S98" si="935">M96*R96</f>
        <v>1336.3000000000002</v>
      </c>
      <c r="T96" s="26">
        <v>0.224</v>
      </c>
      <c r="U96" s="25">
        <f t="shared" ref="U96:U98" si="936">M96*T96</f>
        <v>2993.3119999999999</v>
      </c>
      <c r="V96" s="16">
        <v>0.51600000000000001</v>
      </c>
      <c r="W96" s="25">
        <f t="shared" ref="W96:W98" si="937">M96*V96</f>
        <v>6895.308</v>
      </c>
      <c r="X96" s="16">
        <v>0.41</v>
      </c>
      <c r="Y96" s="25">
        <f t="shared" ref="Y96:Y98" si="938">X96*M96</f>
        <v>5478.83</v>
      </c>
      <c r="Z96" s="17">
        <v>2.33E-3</v>
      </c>
      <c r="AA96" s="18">
        <f t="shared" ref="AA96:AA98" si="939">M96*Z96</f>
        <v>31.13579</v>
      </c>
      <c r="AB96" s="27">
        <f>IF(M96&gt;0,(AD96+AL96)/M96,0)</f>
        <v>2.6366213425129087E-3</v>
      </c>
      <c r="AC96" s="17">
        <v>2.7999999999999998E-4</v>
      </c>
      <c r="AD96" s="24">
        <f t="shared" ref="AD96:AD98" si="940">AC96*M96</f>
        <v>3.7416399999999999</v>
      </c>
      <c r="AE96" s="117">
        <v>0.21429999999999999</v>
      </c>
      <c r="AF96" s="30">
        <f t="shared" ref="AF96:AF98" si="941">AI96*(1-AJ96)*AE96</f>
        <v>30.886201799999998</v>
      </c>
      <c r="AG96" s="28">
        <f t="shared" ref="AG96:AG98" si="942">IF(AND(AE96&gt;0,AC96&gt;0,Z96&gt;0),((Z96-AC96)*AE96)/((AE96-AC96)*Z96),0)</f>
        <v>0.88097939585286045</v>
      </c>
      <c r="AH96" s="60">
        <f t="shared" si="649"/>
        <v>0.89495033132880553</v>
      </c>
      <c r="AI96" s="12">
        <v>157</v>
      </c>
      <c r="AJ96" s="14">
        <v>8.2000000000000003E-2</v>
      </c>
      <c r="AK96" s="15">
        <v>0.2185</v>
      </c>
      <c r="AL96" s="30">
        <f t="shared" ref="AL96:AL98" si="943">AI96*(1-AJ96)*AK96</f>
        <v>31.491531000000002</v>
      </c>
      <c r="AM96" s="19">
        <v>1.6</v>
      </c>
      <c r="AN96" s="19">
        <v>1056.24</v>
      </c>
      <c r="AO96" s="101">
        <f>AO94+AI96-AN96</f>
        <v>531.76000000000067</v>
      </c>
      <c r="AP96" s="102"/>
      <c r="AQ96" s="12"/>
      <c r="AR96" s="31"/>
      <c r="AS96" s="20"/>
      <c r="AT96" s="20"/>
      <c r="AU96" s="20"/>
      <c r="AV96" s="20"/>
    </row>
    <row r="97" spans="1:48" x14ac:dyDescent="0.35">
      <c r="A97" s="149"/>
      <c r="B97" s="33">
        <v>2</v>
      </c>
      <c r="C97" s="46" t="s">
        <v>53</v>
      </c>
      <c r="D97" s="34">
        <v>19107</v>
      </c>
      <c r="E97" s="34">
        <v>3</v>
      </c>
      <c r="F97" s="34">
        <v>15181</v>
      </c>
      <c r="G97" s="35">
        <v>1.2</v>
      </c>
      <c r="H97" s="35">
        <v>5.4</v>
      </c>
      <c r="I97" s="34">
        <v>15398</v>
      </c>
      <c r="J97" s="35">
        <v>5.8</v>
      </c>
      <c r="K97" s="34">
        <v>14273</v>
      </c>
      <c r="L97" s="36">
        <v>0.06</v>
      </c>
      <c r="M97" s="37">
        <f>ROUND(K97*(1-L97),0)</f>
        <v>13417</v>
      </c>
      <c r="N97" s="38">
        <v>0.61799999999999999</v>
      </c>
      <c r="O97" s="25">
        <f t="shared" si="933"/>
        <v>8291.7060000000001</v>
      </c>
      <c r="P97" s="36">
        <v>0.315</v>
      </c>
      <c r="Q97" s="25">
        <f t="shared" si="934"/>
        <v>4226.3550000000005</v>
      </c>
      <c r="R97" s="39">
        <v>6.7000000000000004E-2</v>
      </c>
      <c r="S97" s="25">
        <f t="shared" si="935"/>
        <v>898.93900000000008</v>
      </c>
      <c r="T97" s="28">
        <v>0.22900000000000001</v>
      </c>
      <c r="U97" s="25">
        <f t="shared" si="936"/>
        <v>3072.4929999999999</v>
      </c>
      <c r="V97" s="39">
        <v>0.503</v>
      </c>
      <c r="W97" s="25">
        <f t="shared" si="937"/>
        <v>6748.7510000000002</v>
      </c>
      <c r="X97" s="39">
        <v>0.4</v>
      </c>
      <c r="Y97" s="25">
        <f t="shared" si="938"/>
        <v>5366.8</v>
      </c>
      <c r="Z97" s="40">
        <v>2.2699999999999999E-3</v>
      </c>
      <c r="AA97" s="18">
        <f t="shared" si="939"/>
        <v>30.456589999999998</v>
      </c>
      <c r="AB97" s="27">
        <f>IF(M97&gt;0,(AD97+AL97)/M97,0)</f>
        <v>2.5087229186852504E-3</v>
      </c>
      <c r="AC97" s="40">
        <v>2.7E-4</v>
      </c>
      <c r="AD97" s="37">
        <f t="shared" si="940"/>
        <v>3.6225900000000002</v>
      </c>
      <c r="AE97" s="28">
        <v>0.2092</v>
      </c>
      <c r="AF97" s="41">
        <f t="shared" si="941"/>
        <v>29.349504800000002</v>
      </c>
      <c r="AG97" s="28">
        <f t="shared" si="942"/>
        <v>0.88219585802297462</v>
      </c>
      <c r="AH97" s="29">
        <f t="shared" si="649"/>
        <v>0.89350230929618557</v>
      </c>
      <c r="AI97" s="34">
        <v>154</v>
      </c>
      <c r="AJ97" s="36">
        <v>8.8999999999999996E-2</v>
      </c>
      <c r="AK97" s="38">
        <v>0.21410000000000001</v>
      </c>
      <c r="AL97" s="41">
        <f t="shared" si="943"/>
        <v>30.036945400000004</v>
      </c>
      <c r="AM97" s="42">
        <v>1.6</v>
      </c>
      <c r="AN97" s="42"/>
      <c r="AO97" s="121">
        <f>AO96+AI97-AN97</f>
        <v>685.76000000000067</v>
      </c>
      <c r="AP97" s="104"/>
      <c r="AQ97" s="43"/>
      <c r="AR97" s="44"/>
      <c r="AS97" s="45"/>
      <c r="AT97" s="45"/>
      <c r="AU97" s="45"/>
      <c r="AV97" s="45"/>
    </row>
    <row r="98" spans="1:48" x14ac:dyDescent="0.35">
      <c r="A98" s="149"/>
      <c r="B98" s="33">
        <v>3</v>
      </c>
      <c r="C98" s="11" t="s">
        <v>54</v>
      </c>
      <c r="D98" s="43">
        <v>17395</v>
      </c>
      <c r="E98" s="43">
        <v>2</v>
      </c>
      <c r="F98" s="43">
        <v>15991</v>
      </c>
      <c r="G98" s="37">
        <v>1.5</v>
      </c>
      <c r="H98" s="37">
        <v>8.5</v>
      </c>
      <c r="I98" s="43">
        <v>16562</v>
      </c>
      <c r="J98" s="37">
        <v>4.8</v>
      </c>
      <c r="K98" s="43">
        <v>14340</v>
      </c>
      <c r="L98" s="39">
        <v>6.7000000000000004E-2</v>
      </c>
      <c r="M98" s="37">
        <f>ROUND(K98*(1-L98),0)</f>
        <v>13379</v>
      </c>
      <c r="N98" s="28">
        <v>0.45900000000000002</v>
      </c>
      <c r="O98" s="25">
        <f t="shared" si="933"/>
        <v>6140.9610000000002</v>
      </c>
      <c r="P98" s="39">
        <v>0.46400000000000002</v>
      </c>
      <c r="Q98" s="25">
        <f t="shared" si="934"/>
        <v>6207.8560000000007</v>
      </c>
      <c r="R98" s="39">
        <v>7.6999999999999999E-2</v>
      </c>
      <c r="S98" s="25">
        <f t="shared" si="935"/>
        <v>1030.183</v>
      </c>
      <c r="T98" s="28">
        <v>0.23200000000000001</v>
      </c>
      <c r="U98" s="25">
        <f t="shared" si="936"/>
        <v>3103.9280000000003</v>
      </c>
      <c r="V98" s="39">
        <v>0.51700000000000002</v>
      </c>
      <c r="W98" s="25">
        <f t="shared" si="937"/>
        <v>6916.9430000000002</v>
      </c>
      <c r="X98" s="39">
        <v>0.4</v>
      </c>
      <c r="Y98" s="25">
        <f t="shared" si="938"/>
        <v>5351.6</v>
      </c>
      <c r="Z98" s="47">
        <v>2.2499999999999998E-3</v>
      </c>
      <c r="AA98" s="18">
        <f t="shared" si="939"/>
        <v>30.102749999999997</v>
      </c>
      <c r="AB98" s="27">
        <f>IF(M98&gt;0,(AD98+AL98)/M98,0)</f>
        <v>2.2367733163913598E-3</v>
      </c>
      <c r="AC98" s="47">
        <v>2.7E-4</v>
      </c>
      <c r="AD98" s="37">
        <f t="shared" si="940"/>
        <v>3.61233</v>
      </c>
      <c r="AE98" s="28">
        <v>0.21429999999999999</v>
      </c>
      <c r="AF98" s="41">
        <f t="shared" si="941"/>
        <v>24.984379799999999</v>
      </c>
      <c r="AG98" s="28">
        <f t="shared" si="942"/>
        <v>0.88111012474886696</v>
      </c>
      <c r="AH98" s="29">
        <f t="shared" si="649"/>
        <v>0.88034354133150516</v>
      </c>
      <c r="AI98" s="43">
        <v>127</v>
      </c>
      <c r="AJ98" s="39">
        <v>8.2000000000000003E-2</v>
      </c>
      <c r="AK98" s="28">
        <v>0.22570000000000001</v>
      </c>
      <c r="AL98" s="41">
        <f t="shared" si="943"/>
        <v>26.313460200000002</v>
      </c>
      <c r="AM98" s="18">
        <v>1.55</v>
      </c>
      <c r="AN98" s="18"/>
      <c r="AO98" s="121">
        <f>AO97+AI98-AN98</f>
        <v>812.76000000000067</v>
      </c>
      <c r="AP98" s="104"/>
      <c r="AQ98" s="43"/>
      <c r="AR98" s="48"/>
      <c r="AS98" s="41"/>
      <c r="AT98" s="41"/>
      <c r="AU98" s="41"/>
      <c r="AV98" s="41"/>
    </row>
    <row r="99" spans="1:48" s="22" customFormat="1" ht="13.3" thickBot="1" x14ac:dyDescent="0.4">
      <c r="A99" s="150"/>
      <c r="B99" s="49" t="s">
        <v>38</v>
      </c>
      <c r="C99" s="50"/>
      <c r="D99" s="51">
        <f t="shared" ref="D99" si="944">SUM(D96:D98)</f>
        <v>41000</v>
      </c>
      <c r="E99" s="51"/>
      <c r="F99" s="51">
        <f t="shared" ref="F99" si="945">SUM(F96:F98)</f>
        <v>41739</v>
      </c>
      <c r="G99" s="52"/>
      <c r="H99" s="52"/>
      <c r="I99" s="51">
        <f t="shared" ref="I99:K99" si="946">SUM(I96:I98)</f>
        <v>43154</v>
      </c>
      <c r="J99" s="52"/>
      <c r="K99" s="51">
        <f t="shared" si="946"/>
        <v>42874</v>
      </c>
      <c r="L99" s="21">
        <f t="shared" ref="L99" si="947">IF(K99&gt;0,(K96*L96+K97*L97+K98*L98)/K99,0)</f>
        <v>6.3339156598404625E-2</v>
      </c>
      <c r="M99" s="52">
        <f t="shared" ref="M99" si="948">M96+M97+M98</f>
        <v>40159</v>
      </c>
      <c r="N99" s="53">
        <f t="shared" ref="N99" si="949">IF(M99&gt;0,O99/M99,0)</f>
        <v>0.49581655419706666</v>
      </c>
      <c r="O99" s="54">
        <f t="shared" ref="O99" si="950">O96+O97+O98</f>
        <v>19911.496999999999</v>
      </c>
      <c r="P99" s="21">
        <f t="shared" ref="P99" si="951">IF(M99&gt;0,Q99/M99,0)</f>
        <v>0.42287111232849428</v>
      </c>
      <c r="Q99" s="54">
        <f t="shared" ref="Q99" si="952">Q96+Q97+Q98</f>
        <v>16982.081000000002</v>
      </c>
      <c r="R99" s="21">
        <f t="shared" ref="R99" si="953">IF(M99&gt;0,S99/M99,0)</f>
        <v>8.1312333474439114E-2</v>
      </c>
      <c r="S99" s="54">
        <f t="shared" ref="S99" si="954">S96+S97+S98</f>
        <v>3265.4220000000005</v>
      </c>
      <c r="T99" s="21">
        <f t="shared" ref="T99" si="955">IF(M99&gt;0,U99/M99,0)</f>
        <v>0.22833569062974676</v>
      </c>
      <c r="U99" s="54">
        <f t="shared" ref="U99" si="956">U96+U97+U98</f>
        <v>9169.7330000000002</v>
      </c>
      <c r="V99" s="21">
        <f t="shared" ref="V99" si="957">IF(M99&gt;0,W99/M99,0)</f>
        <v>0.51198989018650864</v>
      </c>
      <c r="W99" s="54">
        <f t="shared" ref="W99" si="958">W96+W97+W98</f>
        <v>20561.002</v>
      </c>
      <c r="X99" s="21">
        <f t="shared" ref="X99" si="959">IF(M99&gt;0,Y99/M99,0)</f>
        <v>0.40332752309569464</v>
      </c>
      <c r="Y99" s="54">
        <f t="shared" ref="Y99" si="960">Y96+Y97+Y98</f>
        <v>16197.230000000001</v>
      </c>
      <c r="Z99" s="55">
        <f t="shared" ref="Z99" si="961">IF(M99&gt;0,AA99/M99,0)</f>
        <v>2.2833021240568738E-3</v>
      </c>
      <c r="AA99" s="56">
        <f t="shared" ref="AA99" si="962">SUM(AA96:AA98)</f>
        <v>91.695129999999992</v>
      </c>
      <c r="AB99" s="55">
        <f t="shared" ref="AB99" si="963">IF(M99&gt;0,(AB96*M96+AB97*M97+AB98*M98)/M99,0)</f>
        <v>2.4606812072013747E-3</v>
      </c>
      <c r="AC99" s="55">
        <f t="shared" ref="AC99" si="964">IF(K99&gt;0,(K96*AC96+K97*AC97+K98*AC98)/K99,0)</f>
        <v>2.7332625833838687E-4</v>
      </c>
      <c r="AD99" s="52">
        <f t="shared" ref="AD99" si="965">SUM(AD96:AD98)</f>
        <v>10.976559999999999</v>
      </c>
      <c r="AE99" s="53">
        <f t="shared" ref="AE99" si="966">IF(K99&gt;0,(K96*AE96+K97*AE97+K98*AE98)/K99,0)</f>
        <v>0.2126021808088818</v>
      </c>
      <c r="AF99" s="58">
        <f t="shared" ref="AF99" si="967">SUM(AF96:AF98)</f>
        <v>85.2200864</v>
      </c>
      <c r="AG99" s="53">
        <f t="shared" ref="AG99" si="968">IF(AND(AA99&gt;0),((AA96*AG96+AA97*AG97+AA98*AG98)/AA99),0)</f>
        <v>0.88142636167143706</v>
      </c>
      <c r="AH99" s="57">
        <f t="shared" si="649"/>
        <v>0.8900310960936455</v>
      </c>
      <c r="AI99" s="51">
        <f t="shared" ref="AI99" si="969">SUM(AI96:AI98)</f>
        <v>438</v>
      </c>
      <c r="AJ99" s="21">
        <f t="shared" ref="AJ99" si="970">IF(AI99&gt;0,(AJ96*AI96+AJ97*AI97+AJ98*AI98)/AI99,0)</f>
        <v>8.4461187214611877E-2</v>
      </c>
      <c r="AK99" s="53">
        <f t="shared" ref="AK99" si="971">IF(K99&gt;0,(AK96*K96+AK97*K97+AK98*K98)/K99,0)</f>
        <v>0.219443387600877</v>
      </c>
      <c r="AL99" s="58">
        <f t="shared" ref="AL99" si="972">SUM(AL96:AL98)</f>
        <v>87.841936599999997</v>
      </c>
      <c r="AM99" s="56"/>
      <c r="AN99" s="56">
        <f t="shared" ref="AN99" si="973">SUM(AN96:AN98)</f>
        <v>1056.24</v>
      </c>
      <c r="AO99" s="105"/>
      <c r="AP99" s="106">
        <f>AO98</f>
        <v>812.76000000000067</v>
      </c>
      <c r="AQ99" s="51">
        <f t="shared" ref="AQ99" si="974">SUM(AQ96:AQ98)</f>
        <v>0</v>
      </c>
      <c r="AR99" s="59"/>
      <c r="AS99" s="58"/>
      <c r="AT99" s="58"/>
      <c r="AU99" s="58"/>
      <c r="AV99" s="58"/>
    </row>
    <row r="100" spans="1:48" x14ac:dyDescent="0.35">
      <c r="A100" s="157">
        <v>25</v>
      </c>
      <c r="B100" s="33">
        <v>1</v>
      </c>
      <c r="C100" s="11" t="s">
        <v>50</v>
      </c>
      <c r="D100" s="12">
        <v>5993</v>
      </c>
      <c r="E100" s="12">
        <v>0</v>
      </c>
      <c r="F100" s="12">
        <v>12881</v>
      </c>
      <c r="G100" s="13">
        <v>1.2</v>
      </c>
      <c r="H100" s="13">
        <v>7</v>
      </c>
      <c r="I100" s="12">
        <v>13600</v>
      </c>
      <c r="J100" s="13">
        <v>5.0999999999999996</v>
      </c>
      <c r="K100" s="12">
        <v>14482</v>
      </c>
      <c r="L100" s="14">
        <v>6.2E-2</v>
      </c>
      <c r="M100" s="24">
        <f>ROUND(K100*(1-L100),0)</f>
        <v>13584</v>
      </c>
      <c r="N100" s="15">
        <v>0.46700000000000003</v>
      </c>
      <c r="O100" s="25">
        <f t="shared" ref="O100:O102" si="975">M100*N100</f>
        <v>6343.7280000000001</v>
      </c>
      <c r="P100" s="14">
        <v>0.443</v>
      </c>
      <c r="Q100" s="25">
        <f t="shared" ref="Q100:Q102" si="976">M100*P100</f>
        <v>6017.7120000000004</v>
      </c>
      <c r="R100" s="16">
        <v>0.09</v>
      </c>
      <c r="S100" s="25">
        <f t="shared" ref="S100:S102" si="977">M100*R100</f>
        <v>1222.56</v>
      </c>
      <c r="T100" s="26">
        <v>0.24199999999999999</v>
      </c>
      <c r="U100" s="25">
        <f t="shared" ref="U100:U102" si="978">M100*T100</f>
        <v>3287.328</v>
      </c>
      <c r="V100" s="16">
        <v>0.498</v>
      </c>
      <c r="W100" s="25">
        <f t="shared" ref="W100:W102" si="979">M100*V100</f>
        <v>6764.8320000000003</v>
      </c>
      <c r="X100" s="16">
        <v>0.41</v>
      </c>
      <c r="Y100" s="25">
        <f t="shared" ref="Y100:Y102" si="980">X100*M100</f>
        <v>5569.44</v>
      </c>
      <c r="Z100" s="17">
        <v>2.2899999999999999E-3</v>
      </c>
      <c r="AA100" s="18">
        <f t="shared" ref="AA100:AA102" si="981">M100*Z100</f>
        <v>31.10736</v>
      </c>
      <c r="AB100" s="27">
        <f>IF(M100&gt;0,(AD100+AL100)/M100,0)</f>
        <v>2.7483953180212017E-3</v>
      </c>
      <c r="AC100" s="17">
        <v>2.9E-4</v>
      </c>
      <c r="AD100" s="24">
        <f t="shared" ref="AD100:AD102" si="982">AC100*M100</f>
        <v>3.9393600000000002</v>
      </c>
      <c r="AE100" s="117">
        <v>0.1938</v>
      </c>
      <c r="AF100" s="30">
        <f t="shared" ref="AF100:AF102" si="983">AI100*(1-AJ100)*AE100</f>
        <v>31.709555999999999</v>
      </c>
      <c r="AG100" s="28">
        <f t="shared" ref="AG100:AG102" si="984">IF(AND(AE100&gt;0,AC100&gt;0,Z100&gt;0),((Z100-AC100)*AE100)/((AE100-AC100)*Z100),0)</f>
        <v>0.87467129306701152</v>
      </c>
      <c r="AH100" s="60">
        <f t="shared" si="649"/>
        <v>0.89575663934184624</v>
      </c>
      <c r="AI100" s="12">
        <v>180</v>
      </c>
      <c r="AJ100" s="14">
        <v>9.0999999999999998E-2</v>
      </c>
      <c r="AK100" s="15">
        <v>0.2041</v>
      </c>
      <c r="AL100" s="30">
        <f t="shared" ref="AL100:AL102" si="985">AI100*(1-AJ100)*AK100</f>
        <v>33.394842000000004</v>
      </c>
      <c r="AM100" s="19">
        <v>1.6</v>
      </c>
      <c r="AN100" s="19">
        <v>907.16</v>
      </c>
      <c r="AO100" s="101">
        <f>AO98+AI100-AN100+AP100</f>
        <v>15.000000000000711</v>
      </c>
      <c r="AP100" s="131">
        <v>-70.599999999999994</v>
      </c>
      <c r="AQ100" s="12"/>
      <c r="AR100" s="31"/>
      <c r="AS100" s="20"/>
      <c r="AT100" s="20"/>
      <c r="AU100" s="20"/>
      <c r="AV100" s="20"/>
    </row>
    <row r="101" spans="1:48" x14ac:dyDescent="0.35">
      <c r="A101" s="157"/>
      <c r="B101" s="33">
        <v>2</v>
      </c>
      <c r="C101" s="11" t="s">
        <v>55</v>
      </c>
      <c r="D101" s="34">
        <v>22082</v>
      </c>
      <c r="E101" s="34">
        <v>2</v>
      </c>
      <c r="F101" s="34">
        <v>15005</v>
      </c>
      <c r="G101" s="35">
        <v>1.5</v>
      </c>
      <c r="H101" s="35">
        <v>5.6</v>
      </c>
      <c r="I101" s="34">
        <v>15206</v>
      </c>
      <c r="J101" s="35">
        <v>5.3</v>
      </c>
      <c r="K101" s="34">
        <v>14551</v>
      </c>
      <c r="L101" s="36">
        <v>6.2E-2</v>
      </c>
      <c r="M101" s="37">
        <f>ROUND(K101*(1-L101),0)</f>
        <v>13649</v>
      </c>
      <c r="N101" s="38">
        <v>0.39800000000000002</v>
      </c>
      <c r="O101" s="25">
        <f t="shared" si="975"/>
        <v>5432.3020000000006</v>
      </c>
      <c r="P101" s="36">
        <v>0.47799999999999998</v>
      </c>
      <c r="Q101" s="25">
        <f t="shared" si="976"/>
        <v>6524.2219999999998</v>
      </c>
      <c r="R101" s="39">
        <v>0.124</v>
      </c>
      <c r="S101" s="25">
        <f t="shared" si="977"/>
        <v>1692.4759999999999</v>
      </c>
      <c r="T101" s="28">
        <v>0.23100000000000001</v>
      </c>
      <c r="U101" s="25">
        <f t="shared" si="978"/>
        <v>3152.9190000000003</v>
      </c>
      <c r="V101" s="39">
        <v>0.50800000000000001</v>
      </c>
      <c r="W101" s="25">
        <f t="shared" si="979"/>
        <v>6933.692</v>
      </c>
      <c r="X101" s="39">
        <v>0.41</v>
      </c>
      <c r="Y101" s="25">
        <f t="shared" si="980"/>
        <v>5596.0899999999992</v>
      </c>
      <c r="Z101" s="40">
        <v>2.2699999999999999E-3</v>
      </c>
      <c r="AA101" s="18">
        <f t="shared" si="981"/>
        <v>30.983229999999999</v>
      </c>
      <c r="AB101" s="27">
        <f>IF(M101&gt;0,(AD101+AL101)/M101,0)</f>
        <v>2.4290198549344272E-3</v>
      </c>
      <c r="AC101" s="40">
        <v>2.7999999999999998E-4</v>
      </c>
      <c r="AD101" s="37">
        <f t="shared" si="982"/>
        <v>3.8217199999999996</v>
      </c>
      <c r="AE101" s="28">
        <v>0.21249999999999999</v>
      </c>
      <c r="AF101" s="41">
        <f t="shared" si="983"/>
        <v>28.776750000000003</v>
      </c>
      <c r="AG101" s="28">
        <f t="shared" si="984"/>
        <v>0.87780862433091422</v>
      </c>
      <c r="AH101" s="29">
        <f t="shared" si="649"/>
        <v>0.88587233903644058</v>
      </c>
      <c r="AI101" s="34">
        <v>148</v>
      </c>
      <c r="AJ101" s="36">
        <v>8.5000000000000006E-2</v>
      </c>
      <c r="AK101" s="38">
        <v>0.21659999999999999</v>
      </c>
      <c r="AL101" s="41">
        <f t="shared" si="985"/>
        <v>29.331972</v>
      </c>
      <c r="AM101" s="42">
        <v>1.54</v>
      </c>
      <c r="AN101" s="42"/>
      <c r="AO101" s="121">
        <f>AO100+AI101-AN101</f>
        <v>163.00000000000071</v>
      </c>
      <c r="AP101" s="104"/>
      <c r="AQ101" s="43"/>
      <c r="AR101" s="44"/>
      <c r="AS101" s="45"/>
      <c r="AT101" s="45"/>
      <c r="AU101" s="45"/>
      <c r="AV101" s="45"/>
    </row>
    <row r="102" spans="1:48" x14ac:dyDescent="0.35">
      <c r="A102" s="157"/>
      <c r="B102" s="33">
        <v>3</v>
      </c>
      <c r="C102" s="11" t="s">
        <v>54</v>
      </c>
      <c r="D102" s="43">
        <v>19175</v>
      </c>
      <c r="E102" s="43">
        <v>0</v>
      </c>
      <c r="F102" s="43">
        <v>15785</v>
      </c>
      <c r="G102" s="37">
        <v>1.1000000000000001</v>
      </c>
      <c r="H102" s="37">
        <v>5.3</v>
      </c>
      <c r="I102" s="43">
        <v>16051</v>
      </c>
      <c r="J102" s="37">
        <v>5.3</v>
      </c>
      <c r="K102" s="43">
        <v>14612</v>
      </c>
      <c r="L102" s="39">
        <v>6.5000000000000002E-2</v>
      </c>
      <c r="M102" s="37">
        <f>ROUND(K102*(1-L102),0)</f>
        <v>13662</v>
      </c>
      <c r="N102" s="28">
        <v>0.47799999999999998</v>
      </c>
      <c r="O102" s="25">
        <f t="shared" si="975"/>
        <v>6530.4359999999997</v>
      </c>
      <c r="P102" s="39">
        <v>0.41199999999999998</v>
      </c>
      <c r="Q102" s="25">
        <f t="shared" si="976"/>
        <v>5628.7439999999997</v>
      </c>
      <c r="R102" s="39">
        <v>0.11</v>
      </c>
      <c r="S102" s="25">
        <f t="shared" si="977"/>
        <v>1502.82</v>
      </c>
      <c r="T102" s="28">
        <v>0.22500000000000001</v>
      </c>
      <c r="U102" s="25">
        <f t="shared" si="978"/>
        <v>3073.9500000000003</v>
      </c>
      <c r="V102" s="39">
        <v>0.51700000000000002</v>
      </c>
      <c r="W102" s="25">
        <f t="shared" si="979"/>
        <v>7063.2539999999999</v>
      </c>
      <c r="X102" s="39">
        <v>0.4</v>
      </c>
      <c r="Y102" s="25">
        <f t="shared" si="980"/>
        <v>5464.8</v>
      </c>
      <c r="Z102" s="47">
        <v>2.2899999999999999E-3</v>
      </c>
      <c r="AA102" s="18">
        <f t="shared" si="981"/>
        <v>31.285979999999999</v>
      </c>
      <c r="AB102" s="27">
        <f>IF(M102&gt;0,(AD102+AL102)/M102,0)</f>
        <v>2.5846464646464649E-3</v>
      </c>
      <c r="AC102" s="47">
        <v>2.7999999999999998E-4</v>
      </c>
      <c r="AD102" s="37">
        <f t="shared" si="982"/>
        <v>3.8253599999999999</v>
      </c>
      <c r="AE102" s="28">
        <v>0.20699999999999999</v>
      </c>
      <c r="AF102" s="41">
        <f t="shared" si="983"/>
        <v>30.470400000000001</v>
      </c>
      <c r="AG102" s="28">
        <f t="shared" si="984"/>
        <v>0.87891813241039929</v>
      </c>
      <c r="AH102" s="29">
        <f t="shared" si="649"/>
        <v>0.89283671307106272</v>
      </c>
      <c r="AI102" s="43">
        <v>160</v>
      </c>
      <c r="AJ102" s="39">
        <v>0.08</v>
      </c>
      <c r="AK102" s="28">
        <v>0.21390000000000001</v>
      </c>
      <c r="AL102" s="41">
        <f t="shared" si="985"/>
        <v>31.486080000000005</v>
      </c>
      <c r="AM102" s="18">
        <v>1.65</v>
      </c>
      <c r="AN102" s="18"/>
      <c r="AO102" s="121">
        <f>AO101+AI102-AN102</f>
        <v>323.00000000000068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3" thickBot="1" x14ac:dyDescent="0.4">
      <c r="A103" s="157"/>
      <c r="B103" s="66" t="s">
        <v>38</v>
      </c>
      <c r="C103" s="50"/>
      <c r="D103" s="51">
        <f t="shared" ref="D103" si="986">SUM(D100:D102)</f>
        <v>47250</v>
      </c>
      <c r="E103" s="51"/>
      <c r="F103" s="51">
        <f t="shared" ref="F103" si="987">SUM(F100:F102)</f>
        <v>43671</v>
      </c>
      <c r="G103" s="52"/>
      <c r="H103" s="52"/>
      <c r="I103" s="51">
        <f t="shared" ref="I103:K103" si="988">SUM(I100:I102)</f>
        <v>44857</v>
      </c>
      <c r="J103" s="52"/>
      <c r="K103" s="51">
        <f t="shared" si="988"/>
        <v>43645</v>
      </c>
      <c r="L103" s="21"/>
      <c r="M103" s="52">
        <f t="shared" ref="M103" si="989">M100+M101+M102</f>
        <v>40895</v>
      </c>
      <c r="N103" s="53">
        <f t="shared" ref="N103" si="990">IF(M103&gt;0,O103/M103,0)</f>
        <v>0.44764558014427192</v>
      </c>
      <c r="O103" s="54">
        <f t="shared" ref="O103" si="991">O100+O101+O102</f>
        <v>18306.466</v>
      </c>
      <c r="P103" s="21">
        <f t="shared" ref="P103" si="992">IF(M103&gt;0,Q103/M103,0)</f>
        <v>0.44432517422667805</v>
      </c>
      <c r="Q103" s="54">
        <f t="shared" ref="Q103" si="993">Q100+Q101+Q102</f>
        <v>18170.678</v>
      </c>
      <c r="R103" s="21">
        <f t="shared" ref="R103" si="994">IF(M103&gt;0,S103/M103,0)</f>
        <v>0.10802924562905</v>
      </c>
      <c r="S103" s="54">
        <f t="shared" ref="S103" si="995">S100+S101+S102</f>
        <v>4417.8559999999998</v>
      </c>
      <c r="T103" s="21">
        <f t="shared" ref="T103" si="996">IF(M103&gt;0,U103/M103,0)</f>
        <v>0.23264939479153932</v>
      </c>
      <c r="U103" s="54">
        <f t="shared" ref="U103" si="997">U100+U101+U102</f>
        <v>9514.1970000000001</v>
      </c>
      <c r="V103" s="21">
        <f t="shared" ref="V103" si="998">IF(M103&gt;0,W103/M103,0)</f>
        <v>0.50768499816603507</v>
      </c>
      <c r="W103" s="54">
        <f t="shared" ref="W103" si="999">W100+W101+W102</f>
        <v>20761.778000000002</v>
      </c>
      <c r="X103" s="21">
        <f t="shared" ref="X103" si="1000">IF(M103&gt;0,Y103/M103,0)</f>
        <v>0.40665924929698005</v>
      </c>
      <c r="Y103" s="54">
        <f t="shared" ref="Y103" si="1001">Y100+Y101+Y102</f>
        <v>16630.329999999998</v>
      </c>
      <c r="Z103" s="55">
        <f t="shared" ref="Z103" si="1002">IF(M103&gt;0,AA103/M103,0)</f>
        <v>2.2833248563394058E-3</v>
      </c>
      <c r="AA103" s="56">
        <f t="shared" ref="AA103" si="1003">SUM(AA100:AA102)</f>
        <v>93.376570000000001</v>
      </c>
      <c r="AB103" s="55">
        <f t="shared" ref="AB103" si="1004">IF(M103&gt;0,(AB100*M100+AB101*M101+AB102*M102)/M103,0)</f>
        <v>2.5870970534295152E-3</v>
      </c>
      <c r="AC103" s="55">
        <f t="shared" ref="AC103" si="1005">IF(K103&gt;0,(K100*AC100+K101*AC101+K102*AC102)/K103,0)</f>
        <v>2.8331813495245732E-4</v>
      </c>
      <c r="AD103" s="52">
        <f t="shared" ref="AD103" si="1006">SUM(AD100:AD102)</f>
        <v>11.58644</v>
      </c>
      <c r="AE103" s="53">
        <f t="shared" ref="AE103" si="1007">IF(K103&gt;0,(K100*AE100+K101*AE101+K102*AE102)/K103,0)</f>
        <v>0.20445373124069194</v>
      </c>
      <c r="AF103" s="58">
        <f t="shared" ref="AF103" si="1008">SUM(AF100:AF102)</f>
        <v>90.956705999999997</v>
      </c>
      <c r="AG103" s="53">
        <f t="shared" ref="AG103" si="1009">IF(AND(AA103&gt;0),((AA100*AG100+AA101*AG101+AA102*AG102)/AA103),0)</f>
        <v>0.87713520009311163</v>
      </c>
      <c r="AH103" s="57">
        <f t="shared" si="649"/>
        <v>0.89168220813584498</v>
      </c>
      <c r="AI103" s="51">
        <f t="shared" ref="AI103" si="1010">SUM(AI100:AI102)</f>
        <v>488</v>
      </c>
      <c r="AJ103" s="21">
        <f t="shared" ref="AJ103" si="1011">IF(AI103&gt;0,(AJ100*AI100+AJ101*AI101+AJ102*AI102)/AI103,0)</f>
        <v>8.5573770491803286E-2</v>
      </c>
      <c r="AK103" s="53">
        <f t="shared" ref="AK103" si="1012">IF(K103&gt;0,(AK100*K100+AK101*K101+AK102*K102)/K103,0)</f>
        <v>0.21154839271394207</v>
      </c>
      <c r="AL103" s="58">
        <f t="shared" ref="AL103" si="1013">SUM(AL100:AL102)</f>
        <v>94.212894000000006</v>
      </c>
      <c r="AM103" s="56"/>
      <c r="AN103" s="56">
        <f t="shared" ref="AN103" si="1014">SUM(AN100:AN102)</f>
        <v>907.16</v>
      </c>
      <c r="AO103" s="122"/>
      <c r="AP103" s="106">
        <f>AO102</f>
        <v>323.00000000000068</v>
      </c>
      <c r="AQ103" s="51">
        <f t="shared" ref="AQ103" si="1015">SUM(AQ100:AQ102)</f>
        <v>0</v>
      </c>
      <c r="AR103" s="59"/>
      <c r="AS103" s="58"/>
      <c r="AT103" s="58"/>
      <c r="AU103" s="58"/>
      <c r="AV103" s="58"/>
    </row>
    <row r="104" spans="1:48" x14ac:dyDescent="0.35">
      <c r="A104" s="148">
        <v>26</v>
      </c>
      <c r="B104" s="23">
        <v>1</v>
      </c>
      <c r="C104" s="11" t="s">
        <v>50</v>
      </c>
      <c r="D104" s="12">
        <v>4295</v>
      </c>
      <c r="E104" s="12">
        <v>0</v>
      </c>
      <c r="F104" s="12">
        <v>15349</v>
      </c>
      <c r="G104" s="13">
        <v>1.6</v>
      </c>
      <c r="H104" s="13">
        <v>5.6</v>
      </c>
      <c r="I104" s="12">
        <v>16241</v>
      </c>
      <c r="J104" s="13">
        <v>4.7</v>
      </c>
      <c r="K104" s="12">
        <v>15594</v>
      </c>
      <c r="L104" s="14">
        <v>6.9000000000000006E-2</v>
      </c>
      <c r="M104" s="24">
        <f>ROUND(K104*(1-L104),0)</f>
        <v>14518</v>
      </c>
      <c r="N104" s="15">
        <v>0.49199999999999999</v>
      </c>
      <c r="O104" s="25">
        <f t="shared" ref="O104:O106" si="1016">M104*N104</f>
        <v>7142.8559999999998</v>
      </c>
      <c r="P104" s="14">
        <v>0.41599999999999998</v>
      </c>
      <c r="Q104" s="25">
        <f t="shared" ref="Q104:Q106" si="1017">M104*P104</f>
        <v>6039.4879999999994</v>
      </c>
      <c r="R104" s="16">
        <v>9.1999999999999998E-2</v>
      </c>
      <c r="S104" s="25">
        <f t="shared" ref="S104:S106" si="1018">M104*R104</f>
        <v>1335.6559999999999</v>
      </c>
      <c r="T104" s="26">
        <v>0.249</v>
      </c>
      <c r="U104" s="25">
        <f t="shared" ref="U104:U106" si="1019">M104*T104</f>
        <v>3614.982</v>
      </c>
      <c r="V104" s="16">
        <v>0.48699999999999999</v>
      </c>
      <c r="W104" s="25">
        <f t="shared" ref="W104:W106" si="1020">M104*V104</f>
        <v>7070.2659999999996</v>
      </c>
      <c r="X104" s="16">
        <v>0.41</v>
      </c>
      <c r="Y104" s="25">
        <f t="shared" ref="Y104:Y106" si="1021">X104*M104</f>
        <v>5952.3799999999992</v>
      </c>
      <c r="Z104" s="17">
        <v>2.2599999999999999E-3</v>
      </c>
      <c r="AA104" s="18">
        <f t="shared" ref="AA104:AA106" si="1022">M104*Z104</f>
        <v>32.810679999999998</v>
      </c>
      <c r="AB104" s="27">
        <f>IF(M104&gt;0,(AD104+AL104)/M104,0)</f>
        <v>2.5222601735776277E-3</v>
      </c>
      <c r="AC104" s="17">
        <v>2.7999999999999998E-4</v>
      </c>
      <c r="AD104" s="24">
        <f t="shared" ref="AD104:AD106" si="1023">AC104*M104</f>
        <v>4.0650399999999998</v>
      </c>
      <c r="AE104" s="117">
        <v>0.2049</v>
      </c>
      <c r="AF104" s="30">
        <f t="shared" ref="AF104:AF106" si="1024">AI104*(1-AJ104)*AE104</f>
        <v>32.129754300000002</v>
      </c>
      <c r="AG104" s="28">
        <f t="shared" ref="AG104:AG106" si="1025">IF(AND(AE104&gt;0,AC104&gt;0,Z104&gt;0),((Z104-AC104)*AE104)/((AE104-AC104)*Z104),0)</f>
        <v>0.8773050498095758</v>
      </c>
      <c r="AH104" s="60">
        <f t="shared" si="649"/>
        <v>0.89018909490645726</v>
      </c>
      <c r="AI104" s="12">
        <v>171</v>
      </c>
      <c r="AJ104" s="14">
        <v>8.3000000000000004E-2</v>
      </c>
      <c r="AK104" s="15">
        <v>0.20760000000000001</v>
      </c>
      <c r="AL104" s="30">
        <f t="shared" ref="AL104:AL106" si="1026">AI104*(1-AJ104)*AK104</f>
        <v>32.553133200000005</v>
      </c>
      <c r="AM104" s="19">
        <v>1.62</v>
      </c>
      <c r="AN104" s="19">
        <v>452.2</v>
      </c>
      <c r="AO104" s="101">
        <f>AO102+AI104-AN104</f>
        <v>41.800000000000693</v>
      </c>
      <c r="AP104" s="102"/>
      <c r="AQ104" s="12"/>
      <c r="AR104" s="31"/>
      <c r="AS104" s="20"/>
      <c r="AT104" s="20"/>
      <c r="AU104" s="20"/>
      <c r="AV104" s="20"/>
    </row>
    <row r="105" spans="1:48" x14ac:dyDescent="0.35">
      <c r="A105" s="149"/>
      <c r="B105" s="33">
        <v>2</v>
      </c>
      <c r="C105" s="11" t="s">
        <v>55</v>
      </c>
      <c r="D105" s="34">
        <v>20135</v>
      </c>
      <c r="E105" s="34">
        <v>4</v>
      </c>
      <c r="F105" s="34">
        <v>17175</v>
      </c>
      <c r="G105" s="35">
        <v>1.4</v>
      </c>
      <c r="H105" s="35">
        <v>6.9</v>
      </c>
      <c r="I105" s="34">
        <v>16512</v>
      </c>
      <c r="J105" s="35">
        <v>4.5</v>
      </c>
      <c r="K105" s="34">
        <v>15908</v>
      </c>
      <c r="L105" s="36">
        <v>6.3E-2</v>
      </c>
      <c r="M105" s="37">
        <f>ROUND(K105*(1-L105),0)</f>
        <v>14906</v>
      </c>
      <c r="N105" s="38">
        <v>0.40100000000000002</v>
      </c>
      <c r="O105" s="25">
        <f t="shared" si="1016"/>
        <v>5977.3060000000005</v>
      </c>
      <c r="P105" s="36">
        <v>0.56899999999999995</v>
      </c>
      <c r="Q105" s="25">
        <f t="shared" si="1017"/>
        <v>8481.5139999999992</v>
      </c>
      <c r="R105" s="39">
        <v>0.03</v>
      </c>
      <c r="S105" s="25">
        <f t="shared" si="1018"/>
        <v>447.18</v>
      </c>
      <c r="T105" s="28">
        <v>0.23699999999999999</v>
      </c>
      <c r="U105" s="25">
        <f t="shared" si="1019"/>
        <v>3532.7219999999998</v>
      </c>
      <c r="V105" s="39">
        <v>0.498</v>
      </c>
      <c r="W105" s="25">
        <f t="shared" si="1020"/>
        <v>7423.1880000000001</v>
      </c>
      <c r="X105" s="39">
        <v>0.4</v>
      </c>
      <c r="Y105" s="25">
        <f t="shared" si="1021"/>
        <v>5962.4000000000005</v>
      </c>
      <c r="Z105" s="40">
        <v>2.2699999999999999E-3</v>
      </c>
      <c r="AA105" s="18">
        <f t="shared" si="1022"/>
        <v>33.836619999999996</v>
      </c>
      <c r="AB105" s="27">
        <f>IF(M105&gt;0,(AD105+AL105)/M105,0)</f>
        <v>2.3545132429894002E-3</v>
      </c>
      <c r="AC105" s="40">
        <v>2.7999999999999998E-4</v>
      </c>
      <c r="AD105" s="37">
        <f t="shared" si="1023"/>
        <v>4.1736800000000001</v>
      </c>
      <c r="AE105" s="28">
        <v>0.21199999999999999</v>
      </c>
      <c r="AF105" s="41">
        <f t="shared" si="1024"/>
        <v>30.293952000000001</v>
      </c>
      <c r="AG105" s="28">
        <f t="shared" si="1025"/>
        <v>0.87781135586773651</v>
      </c>
      <c r="AH105" s="29">
        <f t="shared" si="649"/>
        <v>0.88222096004187645</v>
      </c>
      <c r="AI105" s="34">
        <v>156</v>
      </c>
      <c r="AJ105" s="36">
        <v>8.4000000000000005E-2</v>
      </c>
      <c r="AK105" s="38">
        <v>0.21640000000000001</v>
      </c>
      <c r="AL105" s="41">
        <f t="shared" si="1026"/>
        <v>30.922694400000005</v>
      </c>
      <c r="AM105" s="42">
        <v>1.52</v>
      </c>
      <c r="AN105" s="42"/>
      <c r="AO105" s="121">
        <f>AO104+AI105-AN105</f>
        <v>197.80000000000069</v>
      </c>
      <c r="AP105" s="104"/>
      <c r="AQ105" s="43"/>
      <c r="AR105" s="44"/>
      <c r="AS105" s="45"/>
      <c r="AT105" s="45"/>
      <c r="AU105" s="45"/>
      <c r="AV105" s="45"/>
    </row>
    <row r="106" spans="1:48" x14ac:dyDescent="0.35">
      <c r="A106" s="149"/>
      <c r="B106" s="33">
        <v>3</v>
      </c>
      <c r="C106" s="46" t="s">
        <v>51</v>
      </c>
      <c r="D106" s="43">
        <v>23000</v>
      </c>
      <c r="E106" s="43">
        <v>1</v>
      </c>
      <c r="F106" s="43">
        <v>17282</v>
      </c>
      <c r="G106" s="37">
        <v>1.6</v>
      </c>
      <c r="H106" s="37">
        <v>8.1999999999999993</v>
      </c>
      <c r="I106" s="43">
        <v>17964</v>
      </c>
      <c r="J106" s="37">
        <v>3.9</v>
      </c>
      <c r="K106" s="43">
        <v>15644</v>
      </c>
      <c r="L106" s="39">
        <v>6.3E-2</v>
      </c>
      <c r="M106" s="37">
        <f>ROUND(K106*(1-L106),0)</f>
        <v>14658</v>
      </c>
      <c r="N106" s="28">
        <v>0.376</v>
      </c>
      <c r="O106" s="25">
        <f t="shared" si="1016"/>
        <v>5511.4080000000004</v>
      </c>
      <c r="P106" s="39">
        <v>0.58099999999999996</v>
      </c>
      <c r="Q106" s="25">
        <f t="shared" si="1017"/>
        <v>8516.2979999999989</v>
      </c>
      <c r="R106" s="39">
        <v>4.2999999999999997E-2</v>
      </c>
      <c r="S106" s="25">
        <f t="shared" si="1018"/>
        <v>630.29399999999998</v>
      </c>
      <c r="T106" s="28">
        <v>0.23799999999999999</v>
      </c>
      <c r="U106" s="25">
        <f t="shared" si="1019"/>
        <v>3488.6039999999998</v>
      </c>
      <c r="V106" s="39">
        <v>0.50900000000000001</v>
      </c>
      <c r="W106" s="25">
        <f t="shared" si="1020"/>
        <v>7460.9220000000005</v>
      </c>
      <c r="X106" s="39">
        <v>0.4</v>
      </c>
      <c r="Y106" s="25">
        <f t="shared" si="1021"/>
        <v>5863.2000000000007</v>
      </c>
      <c r="Z106" s="47">
        <v>2.3400000000000001E-3</v>
      </c>
      <c r="AA106" s="18">
        <f t="shared" si="1022"/>
        <v>34.299720000000001</v>
      </c>
      <c r="AB106" s="27">
        <f>IF(M106&gt;0,(AD106+AL106)/M106,0)</f>
        <v>2.9619778960294722E-3</v>
      </c>
      <c r="AC106" s="47">
        <v>2.7999999999999998E-4</v>
      </c>
      <c r="AD106" s="37">
        <f t="shared" si="1023"/>
        <v>4.1042399999999999</v>
      </c>
      <c r="AE106" s="28">
        <v>0.18690000000000001</v>
      </c>
      <c r="AF106" s="41">
        <f t="shared" si="1024"/>
        <v>36.373730400000007</v>
      </c>
      <c r="AG106" s="28">
        <f t="shared" si="1025"/>
        <v>0.88166272337315099</v>
      </c>
      <c r="AH106" s="29">
        <f t="shared" si="649"/>
        <v>0.90672541918866567</v>
      </c>
      <c r="AI106" s="43">
        <v>212</v>
      </c>
      <c r="AJ106" s="39">
        <v>8.2000000000000003E-2</v>
      </c>
      <c r="AK106" s="28">
        <v>0.20200000000000001</v>
      </c>
      <c r="AL106" s="41">
        <f t="shared" si="1026"/>
        <v>39.312432000000008</v>
      </c>
      <c r="AM106" s="18">
        <v>1.6</v>
      </c>
      <c r="AN106" s="18"/>
      <c r="AO106" s="121">
        <f>AO105+AI106-AN106</f>
        <v>409.80000000000069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3" thickBot="1" x14ac:dyDescent="0.4">
      <c r="A107" s="150"/>
      <c r="B107" s="49" t="s">
        <v>38</v>
      </c>
      <c r="C107" s="50"/>
      <c r="D107" s="51">
        <f t="shared" ref="D107" si="1027">SUM(D104:D106)</f>
        <v>47430</v>
      </c>
      <c r="E107" s="51"/>
      <c r="F107" s="51">
        <f t="shared" ref="F107" si="1028">SUM(F104:F106)</f>
        <v>49806</v>
      </c>
      <c r="G107" s="52"/>
      <c r="H107" s="52"/>
      <c r="I107" s="51">
        <f t="shared" ref="I107:K107" si="1029">SUM(I104:I106)</f>
        <v>50717</v>
      </c>
      <c r="J107" s="52"/>
      <c r="K107" s="51">
        <f t="shared" si="1029"/>
        <v>47146</v>
      </c>
      <c r="L107" s="21">
        <f t="shared" ref="L107" si="1030">IF(K107&gt;0,(K104*L104+K105*L105+K106*L106)/K107,0)</f>
        <v>6.4984558605183901E-2</v>
      </c>
      <c r="M107" s="52">
        <f t="shared" ref="M107" si="1031">M104+M105+M106</f>
        <v>44082</v>
      </c>
      <c r="N107" s="53">
        <f t="shared" ref="N107" si="1032">IF(M107&gt;0,O107/M107,0)</f>
        <v>0.42265709359829406</v>
      </c>
      <c r="O107" s="54">
        <f t="shared" ref="O107" si="1033">O104+O105+O106</f>
        <v>18631.57</v>
      </c>
      <c r="P107" s="21">
        <f t="shared" ref="P107" si="1034">IF(M107&gt;0,Q107/M107,0)</f>
        <v>0.52260106165781939</v>
      </c>
      <c r="Q107" s="54">
        <f t="shared" ref="Q107" si="1035">Q104+Q105+Q106</f>
        <v>23037.299999999996</v>
      </c>
      <c r="R107" s="21">
        <f t="shared" ref="R107" si="1036">IF(M107&gt;0,S107/M107,0)</f>
        <v>5.4741844743886395E-2</v>
      </c>
      <c r="S107" s="54">
        <f t="shared" ref="S107" si="1037">S104+S105+S106</f>
        <v>2413.13</v>
      </c>
      <c r="T107" s="21">
        <f t="shared" ref="T107" si="1038">IF(M107&gt;0,U107/M107,0)</f>
        <v>0.24128460596161697</v>
      </c>
      <c r="U107" s="54">
        <f t="shared" ref="U107" si="1039">U104+U105+U106</f>
        <v>10636.307999999999</v>
      </c>
      <c r="V107" s="21">
        <f t="shared" ref="V107" si="1040">IF(M107&gt;0,W107/M107,0)</f>
        <v>0.49803493489406109</v>
      </c>
      <c r="W107" s="54">
        <f t="shared" ref="W107" si="1041">W104+W105+W106</f>
        <v>21954.376</v>
      </c>
      <c r="X107" s="21">
        <f t="shared" ref="X107" si="1042">IF(M107&gt;0,Y107/M107,0)</f>
        <v>0.40329340774012068</v>
      </c>
      <c r="Y107" s="54">
        <f t="shared" ref="Y107" si="1043">Y104+Y105+Y106</f>
        <v>17777.98</v>
      </c>
      <c r="Z107" s="55">
        <f t="shared" ref="Z107" si="1044">IF(M107&gt;0,AA107/M107,0)</f>
        <v>2.289982759402931E-3</v>
      </c>
      <c r="AA107" s="56">
        <f t="shared" ref="AA107" si="1045">SUM(AA104:AA106)</f>
        <v>100.94702000000001</v>
      </c>
      <c r="AB107" s="55">
        <f t="shared" ref="AB107" si="1046">IF(M107&gt;0,(AB104*M104+AB105*M105+AB106*M106)/M107,0)</f>
        <v>2.6117512726282839E-3</v>
      </c>
      <c r="AC107" s="55">
        <f t="shared" ref="AC107" si="1047">IF(K107&gt;0,(K104*AC104+K105*AC105+K106*AC106)/K107,0)</f>
        <v>2.7999999999999998E-4</v>
      </c>
      <c r="AD107" s="52">
        <f t="shared" ref="AD107" si="1048">SUM(AD104:AD106)</f>
        <v>12.342960000000001</v>
      </c>
      <c r="AE107" s="53">
        <f t="shared" ref="AE107" si="1049">IF(K107&gt;0,(K104*AE104+K105*AE105+K106*AE106)/K107,0)</f>
        <v>0.20132291604802105</v>
      </c>
      <c r="AF107" s="58">
        <f t="shared" ref="AF107" si="1050">SUM(AF104:AF106)</f>
        <v>98.79743670000002</v>
      </c>
      <c r="AG107" s="53">
        <f t="shared" ref="AG107" si="1051">IF(AND(AA107&gt;0),((AA104*AG104+AA105*AG105+AA106*AG106)/AA107),0)</f>
        <v>0.8789554072819975</v>
      </c>
      <c r="AH107" s="57">
        <f t="shared" si="649"/>
        <v>0.89399159131615846</v>
      </c>
      <c r="AI107" s="51">
        <f t="shared" ref="AI107" si="1052">SUM(AI104:AI106)</f>
        <v>539</v>
      </c>
      <c r="AJ107" s="21">
        <f t="shared" ref="AJ107" si="1053">IF(AI107&gt;0,(AJ104*AI104+AJ105*AI105+AJ106*AI106)/AI107,0)</f>
        <v>8.2896103896103898E-2</v>
      </c>
      <c r="AK107" s="53">
        <f t="shared" ref="AK107" si="1054">IF(K107&gt;0,(AK104*K104+AK105*K105+AK106*K106)/K107,0)</f>
        <v>0.20871110168413012</v>
      </c>
      <c r="AL107" s="58">
        <f t="shared" ref="AL107" si="1055">SUM(AL104:AL106)</f>
        <v>102.78825960000002</v>
      </c>
      <c r="AM107" s="56"/>
      <c r="AN107" s="56">
        <f t="shared" ref="AN107" si="1056">SUM(AN104:AN106)</f>
        <v>452.2</v>
      </c>
      <c r="AO107" s="105"/>
      <c r="AP107" s="106">
        <f>AO106</f>
        <v>409.80000000000069</v>
      </c>
      <c r="AQ107" s="51">
        <f t="shared" ref="AQ107" si="1057">SUM(AQ104:AQ106)</f>
        <v>0</v>
      </c>
      <c r="AR107" s="59"/>
      <c r="AS107" s="58"/>
      <c r="AT107" s="58"/>
      <c r="AU107" s="58"/>
      <c r="AV107" s="58"/>
    </row>
    <row r="108" spans="1:48" x14ac:dyDescent="0.35">
      <c r="A108" s="148">
        <v>27</v>
      </c>
      <c r="B108" s="23">
        <v>1</v>
      </c>
      <c r="C108" s="46" t="s">
        <v>53</v>
      </c>
      <c r="D108" s="12">
        <v>5636</v>
      </c>
      <c r="E108" s="12">
        <v>0</v>
      </c>
      <c r="F108" s="12">
        <v>10551</v>
      </c>
      <c r="G108" s="13">
        <v>1.8</v>
      </c>
      <c r="H108" s="13">
        <v>8.1999999999999993</v>
      </c>
      <c r="I108" s="12">
        <v>11030</v>
      </c>
      <c r="J108" s="13">
        <v>5.2</v>
      </c>
      <c r="K108" s="12">
        <v>15376</v>
      </c>
      <c r="L108" s="14">
        <v>6.5000000000000002E-2</v>
      </c>
      <c r="M108" s="24">
        <f>ROUND(K108*(1-L108),0)</f>
        <v>14377</v>
      </c>
      <c r="N108" s="15">
        <v>0.38200000000000001</v>
      </c>
      <c r="O108" s="25">
        <f t="shared" ref="O108:O110" si="1058">M108*N108</f>
        <v>5492.0140000000001</v>
      </c>
      <c r="P108" s="14">
        <v>0.54600000000000004</v>
      </c>
      <c r="Q108" s="25">
        <f t="shared" ref="Q108:Q110" si="1059">M108*P108</f>
        <v>7849.8420000000006</v>
      </c>
      <c r="R108" s="16">
        <v>7.1999999999999995E-2</v>
      </c>
      <c r="S108" s="25">
        <f t="shared" ref="S108:S110" si="1060">M108*R108</f>
        <v>1035.144</v>
      </c>
      <c r="T108" s="26">
        <v>0.247</v>
      </c>
      <c r="U108" s="25">
        <f t="shared" ref="U108:U110" si="1061">M108*T108</f>
        <v>3551.1190000000001</v>
      </c>
      <c r="V108" s="16">
        <v>0.498</v>
      </c>
      <c r="W108" s="25">
        <f t="shared" ref="W108:W110" si="1062">M108*V108</f>
        <v>7159.7460000000001</v>
      </c>
      <c r="X108" s="16">
        <v>0.4</v>
      </c>
      <c r="Y108" s="25">
        <f t="shared" ref="Y108:Y110" si="1063">X108*M108</f>
        <v>5750.8</v>
      </c>
      <c r="Z108" s="17">
        <v>2.6700000000000001E-3</v>
      </c>
      <c r="AA108" s="18">
        <f t="shared" ref="AA108:AA110" si="1064">M108*Z108</f>
        <v>38.386589999999998</v>
      </c>
      <c r="AB108" s="27">
        <f>IF(M108&gt;0,(AD108+AL108)/M108,0)</f>
        <v>2.847426138971969E-3</v>
      </c>
      <c r="AC108" s="17">
        <v>2.9999999999999997E-4</v>
      </c>
      <c r="AD108" s="24">
        <f t="shared" ref="AD108:AD110" si="1065">AC108*M108</f>
        <v>4.3130999999999995</v>
      </c>
      <c r="AE108" s="117">
        <v>0.20050000000000001</v>
      </c>
      <c r="AF108" s="30">
        <f t="shared" ref="AF108:AF110" si="1066">AI108*(1-AJ108)*AE108</f>
        <v>35.185344000000001</v>
      </c>
      <c r="AG108" s="28">
        <f t="shared" ref="AG108:AG110" si="1067">IF(AND(AE108&gt;0,AC108&gt;0,Z108&gt;0),((Z108-AC108)*AE108)/((AE108-AC108)*Z108),0)</f>
        <v>0.88897057998181594</v>
      </c>
      <c r="AH108" s="60">
        <f t="shared" si="649"/>
        <v>0.89592956397270418</v>
      </c>
      <c r="AI108" s="12">
        <v>192</v>
      </c>
      <c r="AJ108" s="14">
        <v>8.5999999999999993E-2</v>
      </c>
      <c r="AK108" s="15">
        <v>0.2087</v>
      </c>
      <c r="AL108" s="30">
        <f t="shared" ref="AL108:AL110" si="1068">AI108*(1-AJ108)*AK108</f>
        <v>36.624345599999998</v>
      </c>
      <c r="AM108" s="19">
        <v>1.6</v>
      </c>
      <c r="AN108" s="19">
        <v>399.22</v>
      </c>
      <c r="AO108" s="101">
        <f>AO106+AI108-AN108</f>
        <v>202.58000000000061</v>
      </c>
      <c r="AP108" s="102"/>
      <c r="AQ108" s="12"/>
      <c r="AR108" s="31"/>
      <c r="AS108" s="20"/>
      <c r="AT108" s="20"/>
      <c r="AU108" s="20"/>
      <c r="AV108" s="20"/>
    </row>
    <row r="109" spans="1:48" x14ac:dyDescent="0.35">
      <c r="A109" s="149"/>
      <c r="B109" s="33">
        <v>2</v>
      </c>
      <c r="C109" s="11" t="s">
        <v>55</v>
      </c>
      <c r="D109" s="34">
        <v>18459</v>
      </c>
      <c r="E109" s="34">
        <v>1</v>
      </c>
      <c r="F109" s="34">
        <v>16984</v>
      </c>
      <c r="G109" s="35">
        <v>1.6</v>
      </c>
      <c r="H109" s="35">
        <v>6</v>
      </c>
      <c r="I109" s="34">
        <v>17303</v>
      </c>
      <c r="J109" s="35">
        <v>4.9000000000000004</v>
      </c>
      <c r="K109" s="34">
        <v>15169</v>
      </c>
      <c r="L109" s="36">
        <v>0.06</v>
      </c>
      <c r="M109" s="37">
        <f>ROUND(K109*(1-L109),0)</f>
        <v>14259</v>
      </c>
      <c r="N109" s="38">
        <v>0.248</v>
      </c>
      <c r="O109" s="25">
        <f t="shared" si="1058"/>
        <v>3536.232</v>
      </c>
      <c r="P109" s="36">
        <v>0.65</v>
      </c>
      <c r="Q109" s="25">
        <f t="shared" si="1059"/>
        <v>9268.35</v>
      </c>
      <c r="R109" s="39">
        <v>0.10199999999999999</v>
      </c>
      <c r="S109" s="25">
        <f t="shared" si="1060"/>
        <v>1454.4179999999999</v>
      </c>
      <c r="T109" s="28">
        <v>0.248</v>
      </c>
      <c r="U109" s="25">
        <f t="shared" si="1061"/>
        <v>3536.232</v>
      </c>
      <c r="V109" s="39">
        <v>0.496</v>
      </c>
      <c r="W109" s="25">
        <f t="shared" si="1062"/>
        <v>7072.4639999999999</v>
      </c>
      <c r="X109" s="39">
        <v>0.4</v>
      </c>
      <c r="Y109" s="25">
        <f t="shared" si="1063"/>
        <v>5703.6</v>
      </c>
      <c r="Z109" s="40">
        <v>2.5600000000000002E-3</v>
      </c>
      <c r="AA109" s="18">
        <f t="shared" si="1064"/>
        <v>36.503040000000006</v>
      </c>
      <c r="AB109" s="27">
        <f>IF(M109&gt;0,(AD109+AL109)/M109,0)</f>
        <v>2.4189104144750687E-3</v>
      </c>
      <c r="AC109" s="40">
        <v>2.9E-4</v>
      </c>
      <c r="AD109" s="37">
        <f t="shared" si="1065"/>
        <v>4.1351100000000001</v>
      </c>
      <c r="AE109" s="28">
        <v>0.20330000000000001</v>
      </c>
      <c r="AF109" s="41">
        <f t="shared" si="1066"/>
        <v>28.987327200000003</v>
      </c>
      <c r="AG109" s="28">
        <f t="shared" si="1067"/>
        <v>0.88798542867346442</v>
      </c>
      <c r="AH109" s="29">
        <f t="shared" si="649"/>
        <v>0.88131178200020788</v>
      </c>
      <c r="AI109" s="34">
        <v>156</v>
      </c>
      <c r="AJ109" s="36">
        <v>8.5999999999999993E-2</v>
      </c>
      <c r="AK109" s="38">
        <v>0.21290000000000001</v>
      </c>
      <c r="AL109" s="41">
        <f t="shared" si="1068"/>
        <v>30.356133600000003</v>
      </c>
      <c r="AM109" s="42">
        <v>1.5</v>
      </c>
      <c r="AN109" s="42"/>
      <c r="AO109" s="121">
        <f>AO108+AI109-AN109</f>
        <v>358.58000000000061</v>
      </c>
      <c r="AP109" s="104"/>
      <c r="AQ109" s="43"/>
      <c r="AR109" s="44"/>
      <c r="AS109" s="45"/>
      <c r="AT109" s="45"/>
      <c r="AU109" s="45"/>
      <c r="AV109" s="45"/>
    </row>
    <row r="110" spans="1:48" x14ac:dyDescent="0.35">
      <c r="A110" s="149"/>
      <c r="B110" s="33">
        <v>3</v>
      </c>
      <c r="C110" s="46" t="s">
        <v>51</v>
      </c>
      <c r="D110" s="43">
        <v>15119</v>
      </c>
      <c r="E110" s="43">
        <v>1</v>
      </c>
      <c r="F110" s="43">
        <v>14819</v>
      </c>
      <c r="G110" s="37">
        <v>1.2</v>
      </c>
      <c r="H110" s="37">
        <v>7</v>
      </c>
      <c r="I110" s="43">
        <v>15864</v>
      </c>
      <c r="J110" s="37">
        <v>4.5999999999999996</v>
      </c>
      <c r="K110" s="43">
        <v>14924</v>
      </c>
      <c r="L110" s="39">
        <v>0.06</v>
      </c>
      <c r="M110" s="37">
        <f>ROUND(K110*(1-L110),0)</f>
        <v>14029</v>
      </c>
      <c r="N110" s="28">
        <v>0.245</v>
      </c>
      <c r="O110" s="25">
        <f t="shared" si="1058"/>
        <v>3437.105</v>
      </c>
      <c r="P110" s="39">
        <v>0.70599999999999996</v>
      </c>
      <c r="Q110" s="25">
        <f t="shared" si="1059"/>
        <v>9904.4740000000002</v>
      </c>
      <c r="R110" s="39">
        <v>4.9000000000000002E-2</v>
      </c>
      <c r="S110" s="25">
        <f t="shared" si="1060"/>
        <v>687.42100000000005</v>
      </c>
      <c r="T110" s="28">
        <v>0.23</v>
      </c>
      <c r="U110" s="25">
        <f t="shared" si="1061"/>
        <v>3226.67</v>
      </c>
      <c r="V110" s="39">
        <v>0.50600000000000001</v>
      </c>
      <c r="W110" s="25">
        <f t="shared" si="1062"/>
        <v>7098.674</v>
      </c>
      <c r="X110" s="39">
        <v>0.4</v>
      </c>
      <c r="Y110" s="25">
        <f t="shared" si="1063"/>
        <v>5611.6</v>
      </c>
      <c r="Z110" s="47">
        <v>2.1800000000000001E-3</v>
      </c>
      <c r="AA110" s="18">
        <f t="shared" si="1064"/>
        <v>30.583220000000001</v>
      </c>
      <c r="AB110" s="27">
        <f>IF(M110&gt;0,(AD110+AL110)/M110,0)</f>
        <v>2.6595700335020319E-3</v>
      </c>
      <c r="AC110" s="47">
        <v>2.9999999999999997E-4</v>
      </c>
      <c r="AD110" s="37">
        <f t="shared" si="1065"/>
        <v>4.2086999999999994</v>
      </c>
      <c r="AE110" s="28">
        <v>0.18060000000000001</v>
      </c>
      <c r="AF110" s="41">
        <f t="shared" si="1066"/>
        <v>31.431624000000006</v>
      </c>
      <c r="AG110" s="28">
        <f t="shared" si="1067"/>
        <v>0.86382023844051969</v>
      </c>
      <c r="AH110" s="29">
        <f t="shared" si="649"/>
        <v>0.88860139139830208</v>
      </c>
      <c r="AI110" s="43">
        <v>190</v>
      </c>
      <c r="AJ110" s="39">
        <v>8.4000000000000005E-2</v>
      </c>
      <c r="AK110" s="28">
        <v>0.19020000000000001</v>
      </c>
      <c r="AL110" s="41">
        <f t="shared" si="1068"/>
        <v>33.102408000000004</v>
      </c>
      <c r="AM110" s="18">
        <v>1.6</v>
      </c>
      <c r="AN110" s="18"/>
      <c r="AO110" s="121">
        <f>AO109+AI110-AN110</f>
        <v>548.58000000000061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3" thickBot="1" x14ac:dyDescent="0.4">
      <c r="A111" s="150"/>
      <c r="B111" s="49" t="s">
        <v>38</v>
      </c>
      <c r="C111" s="50"/>
      <c r="D111" s="51">
        <f t="shared" ref="D111" si="1069">SUM(D108:D110)</f>
        <v>39214</v>
      </c>
      <c r="E111" s="51"/>
      <c r="F111" s="51">
        <f t="shared" ref="F111" si="1070">SUM(F108:F110)</f>
        <v>42354</v>
      </c>
      <c r="G111" s="52"/>
      <c r="H111" s="52"/>
      <c r="I111" s="51">
        <f t="shared" ref="I111:K111" si="1071">SUM(I108:I110)</f>
        <v>44197</v>
      </c>
      <c r="J111" s="52"/>
      <c r="K111" s="51">
        <f t="shared" si="1071"/>
        <v>45469</v>
      </c>
      <c r="L111" s="21">
        <f t="shared" ref="L111" si="1072">IF(K111&gt;0,(K108*L108+K109*L109+K110*L110)/K111,0)</f>
        <v>6.1690822318502717E-2</v>
      </c>
      <c r="M111" s="52">
        <f t="shared" ref="M111" si="1073">M108+M109+M110</f>
        <v>42665</v>
      </c>
      <c r="N111" s="53">
        <f t="shared" ref="N111" si="1074">IF(M111&gt;0,O111/M111,0)</f>
        <v>0.292168076878003</v>
      </c>
      <c r="O111" s="54">
        <f t="shared" ref="O111" si="1075">O108+O109+O110</f>
        <v>12465.350999999999</v>
      </c>
      <c r="P111" s="21">
        <f t="shared" ref="P111" si="1076">IF(M111&gt;0,Q111/M111,0)</f>
        <v>0.63336847533106777</v>
      </c>
      <c r="Q111" s="54">
        <f t="shared" ref="Q111" si="1077">Q108+Q109+Q110</f>
        <v>27022.666000000005</v>
      </c>
      <c r="R111" s="21">
        <f t="shared" ref="R111" si="1078">IF(M111&gt;0,S111/M111,0)</f>
        <v>7.4463447790929338E-2</v>
      </c>
      <c r="S111" s="54">
        <f t="shared" ref="S111" si="1079">S108+S109+S110</f>
        <v>3176.9830000000002</v>
      </c>
      <c r="T111" s="21">
        <f t="shared" ref="T111" si="1080">IF(M111&gt;0,U111/M111,0)</f>
        <v>0.24174431032462207</v>
      </c>
      <c r="U111" s="54">
        <f t="shared" ref="U111" si="1081">U108+U109+U110</f>
        <v>10314.021000000001</v>
      </c>
      <c r="V111" s="21">
        <f t="shared" ref="V111" si="1082">IF(M111&gt;0,W111/M111,0)</f>
        <v>0.49996212352045</v>
      </c>
      <c r="W111" s="54">
        <f t="shared" ref="W111" si="1083">W108+W109+W110</f>
        <v>21330.883999999998</v>
      </c>
      <c r="X111" s="21">
        <f t="shared" ref="X111" si="1084">IF(M111&gt;0,Y111/M111,0)</f>
        <v>0.4</v>
      </c>
      <c r="Y111" s="54">
        <f t="shared" ref="Y111" si="1085">Y108+Y109+Y110</f>
        <v>17066</v>
      </c>
      <c r="Z111" s="55">
        <f t="shared" ref="Z111" si="1086">IF(M111&gt;0,AA111/M111,0)</f>
        <v>2.4721164889253489E-3</v>
      </c>
      <c r="AA111" s="56">
        <f t="shared" ref="AA111" si="1087">SUM(AA108:AA110)</f>
        <v>105.47285000000001</v>
      </c>
      <c r="AB111" s="55">
        <f t="shared" ref="AB111" si="1088">IF(M111&gt;0,(AB108*M108+AB109*M109+AB110*M110)/M111,0)</f>
        <v>2.6424422172741124E-3</v>
      </c>
      <c r="AC111" s="55">
        <f t="shared" ref="AC111" si="1089">IF(K111&gt;0,(K108*AC108+K109*AC109+K110*AC110)/K111,0)</f>
        <v>2.9666388088587831E-4</v>
      </c>
      <c r="AD111" s="52">
        <f t="shared" ref="AD111" si="1090">SUM(AD108:AD110)</f>
        <v>12.65691</v>
      </c>
      <c r="AE111" s="53">
        <f t="shared" ref="AE111" si="1091">IF(K111&gt;0,(K108*AE108+K109*AE109+K110*AE110)/K111,0)</f>
        <v>0.19490246321669713</v>
      </c>
      <c r="AF111" s="58">
        <f t="shared" ref="AF111" si="1092">SUM(AF108:AF110)</f>
        <v>95.604295199999996</v>
      </c>
      <c r="AG111" s="53">
        <f t="shared" ref="AG111" si="1093">IF(AND(AA111&gt;0),((AA108*AG108+AA109*AG109+AA110*AG110)/AA111),0)</f>
        <v>0.88133696198393852</v>
      </c>
      <c r="AH111" s="57">
        <f t="shared" si="649"/>
        <v>0.88902384110630528</v>
      </c>
      <c r="AI111" s="51">
        <f t="shared" ref="AI111" si="1094">SUM(AI108:AI110)</f>
        <v>538</v>
      </c>
      <c r="AJ111" s="21">
        <f t="shared" ref="AJ111" si="1095">IF(AI111&gt;0,(AJ108*AI108+AJ109*AI109+AJ110*AI110)/AI111,0)</f>
        <v>8.529368029739777E-2</v>
      </c>
      <c r="AK111" s="53">
        <f t="shared" ref="AK111" si="1096">IF(K111&gt;0,(AK108*K108+AK109*K109+AK110*K110)/K111,0)</f>
        <v>0.20402903296751634</v>
      </c>
      <c r="AL111" s="58">
        <f t="shared" ref="AL111" si="1097">SUM(AL108:AL110)</f>
        <v>100.08288720000002</v>
      </c>
      <c r="AM111" s="56"/>
      <c r="AN111" s="56">
        <f t="shared" ref="AN111" si="1098">SUM(AN108:AN110)</f>
        <v>399.22</v>
      </c>
      <c r="AO111" s="105"/>
      <c r="AP111" s="106">
        <f>AO110</f>
        <v>548.58000000000061</v>
      </c>
      <c r="AQ111" s="51">
        <f t="shared" ref="AQ111" si="1099">SUM(AQ108:AQ110)</f>
        <v>0</v>
      </c>
      <c r="AR111" s="59"/>
      <c r="AS111" s="58"/>
      <c r="AT111" s="58"/>
      <c r="AU111" s="58"/>
      <c r="AV111" s="58"/>
    </row>
    <row r="112" spans="1:48" x14ac:dyDescent="0.35">
      <c r="A112" s="148">
        <v>28</v>
      </c>
      <c r="B112" s="23">
        <v>1</v>
      </c>
      <c r="C112" s="46" t="s">
        <v>53</v>
      </c>
      <c r="D112" s="12">
        <v>14873</v>
      </c>
      <c r="E112" s="12">
        <v>0</v>
      </c>
      <c r="F112" s="12">
        <v>15329</v>
      </c>
      <c r="G112" s="13">
        <v>2.4</v>
      </c>
      <c r="H112" s="13">
        <v>8.1999999999999993</v>
      </c>
      <c r="I112" s="12">
        <v>16145</v>
      </c>
      <c r="J112" s="13">
        <v>4</v>
      </c>
      <c r="K112" s="12">
        <v>14836</v>
      </c>
      <c r="L112" s="14">
        <v>6.4000000000000001E-2</v>
      </c>
      <c r="M112" s="24">
        <f>ROUND(K112*(1-L112),0)</f>
        <v>13886</v>
      </c>
      <c r="N112" s="15">
        <v>0.34699999999999998</v>
      </c>
      <c r="O112" s="25">
        <f t="shared" ref="O112:O114" si="1100">M112*N112</f>
        <v>4818.442</v>
      </c>
      <c r="P112" s="14">
        <v>0.54900000000000004</v>
      </c>
      <c r="Q112" s="25">
        <f t="shared" ref="Q112:Q114" si="1101">M112*P112</f>
        <v>7623.4140000000007</v>
      </c>
      <c r="R112" s="16">
        <v>0.104</v>
      </c>
      <c r="S112" s="25">
        <f t="shared" ref="S112:S114" si="1102">M112*R112</f>
        <v>1444.144</v>
      </c>
      <c r="T112" s="26">
        <v>0.246</v>
      </c>
      <c r="U112" s="25">
        <f t="shared" ref="U112:U114" si="1103">M112*T112</f>
        <v>3415.9560000000001</v>
      </c>
      <c r="V112" s="16">
        <v>0.49399999999999999</v>
      </c>
      <c r="W112" s="25">
        <f t="shared" ref="W112:W114" si="1104">M112*V112</f>
        <v>6859.6840000000002</v>
      </c>
      <c r="X112" s="16">
        <v>0.4</v>
      </c>
      <c r="Y112" s="25">
        <f t="shared" ref="Y112:Y114" si="1105">X112*M112</f>
        <v>5554.4000000000005</v>
      </c>
      <c r="Z112" s="17">
        <v>2.1099999999999999E-3</v>
      </c>
      <c r="AA112" s="18">
        <f t="shared" ref="AA112:AA114" si="1106">M112*Z112</f>
        <v>29.29946</v>
      </c>
      <c r="AB112" s="27">
        <f>IF(M112&gt;0,(AD112+AL112)/M112,0)</f>
        <v>2.4850787051706757E-3</v>
      </c>
      <c r="AC112" s="17">
        <v>2.9999999999999997E-4</v>
      </c>
      <c r="AD112" s="24">
        <f t="shared" ref="AD112:AD114" si="1107">AC112*M112</f>
        <v>4.1657999999999999</v>
      </c>
      <c r="AE112" s="117">
        <v>0.18149999999999999</v>
      </c>
      <c r="AF112" s="30">
        <f t="shared" ref="AF112:AF114" si="1108">AI112*(1-AJ112)*AE112</f>
        <v>28.6677435</v>
      </c>
      <c r="AG112" s="28">
        <f t="shared" ref="AG112:AG114" si="1109">IF(AND(AE112&gt;0,AC112&gt;0,Z112&gt;0),((Z112-AC112)*AE112)/((AE112-AC112)*Z112),0)</f>
        <v>0.85924013684441791</v>
      </c>
      <c r="AH112" s="60">
        <f t="shared" si="649"/>
        <v>0.8806547841907868</v>
      </c>
      <c r="AI112" s="12">
        <v>173</v>
      </c>
      <c r="AJ112" s="14">
        <v>8.6999999999999994E-2</v>
      </c>
      <c r="AK112" s="15">
        <v>0.19209999999999999</v>
      </c>
      <c r="AL112" s="30">
        <f t="shared" ref="AL112:AL114" si="1110">AI112*(1-AJ112)*AK112</f>
        <v>30.342002900000001</v>
      </c>
      <c r="AM112" s="19">
        <v>1.6</v>
      </c>
      <c r="AN112" s="19"/>
      <c r="AO112" s="101">
        <f>AO110+AI112-AN112</f>
        <v>721.58000000000061</v>
      </c>
      <c r="AP112" s="102"/>
      <c r="AQ112" s="12"/>
      <c r="AR112" s="31"/>
      <c r="AS112" s="20"/>
      <c r="AT112" s="20"/>
      <c r="AU112" s="20"/>
      <c r="AV112" s="20"/>
    </row>
    <row r="113" spans="1:48" x14ac:dyDescent="0.35">
      <c r="A113" s="149"/>
      <c r="B113" s="33">
        <v>2</v>
      </c>
      <c r="C113" s="11" t="s">
        <v>54</v>
      </c>
      <c r="D113" s="34">
        <v>20000</v>
      </c>
      <c r="E113" s="34">
        <v>1</v>
      </c>
      <c r="F113" s="34">
        <v>15519</v>
      </c>
      <c r="G113" s="35">
        <v>1.1000000000000001</v>
      </c>
      <c r="H113" s="35">
        <v>8.1999999999999993</v>
      </c>
      <c r="I113" s="34">
        <v>16036</v>
      </c>
      <c r="J113" s="35">
        <v>4.2</v>
      </c>
      <c r="K113" s="34">
        <v>14738</v>
      </c>
      <c r="L113" s="36">
        <v>7.1999999999999995E-2</v>
      </c>
      <c r="M113" s="37">
        <f>ROUND(K113*(1-L113),0)</f>
        <v>13677</v>
      </c>
      <c r="N113" s="38">
        <v>0.39900000000000002</v>
      </c>
      <c r="O113" s="25">
        <f t="shared" si="1100"/>
        <v>5457.1230000000005</v>
      </c>
      <c r="P113" s="36">
        <v>0.55300000000000005</v>
      </c>
      <c r="Q113" s="25">
        <f t="shared" si="1101"/>
        <v>7563.3810000000003</v>
      </c>
      <c r="R113" s="39">
        <v>4.8000000000000001E-2</v>
      </c>
      <c r="S113" s="25">
        <f t="shared" si="1102"/>
        <v>656.49599999999998</v>
      </c>
      <c r="T113" s="28">
        <v>0.23599999999999999</v>
      </c>
      <c r="U113" s="25">
        <f t="shared" si="1103"/>
        <v>3227.7719999999999</v>
      </c>
      <c r="V113" s="39">
        <v>0.50700000000000001</v>
      </c>
      <c r="W113" s="25">
        <f t="shared" si="1104"/>
        <v>6934.2390000000005</v>
      </c>
      <c r="X113" s="39">
        <v>0.39</v>
      </c>
      <c r="Y113" s="25">
        <f t="shared" si="1105"/>
        <v>5334.03</v>
      </c>
      <c r="Z113" s="40">
        <v>2.1199999999999999E-3</v>
      </c>
      <c r="AA113" s="18">
        <f t="shared" si="1106"/>
        <v>28.995239999999999</v>
      </c>
      <c r="AB113" s="27">
        <f>IF(M113&gt;0,(AD113+AL113)/M113,0)</f>
        <v>2.4838640418220373E-3</v>
      </c>
      <c r="AC113" s="40">
        <v>2.7999999999999998E-4</v>
      </c>
      <c r="AD113" s="37">
        <f t="shared" si="1107"/>
        <v>3.8295599999999999</v>
      </c>
      <c r="AE113" s="28">
        <v>0.18959999999999999</v>
      </c>
      <c r="AF113" s="41">
        <f t="shared" si="1108"/>
        <v>29.382880800000002</v>
      </c>
      <c r="AG113" s="28">
        <f t="shared" si="1109"/>
        <v>0.86920816905787956</v>
      </c>
      <c r="AH113" s="29">
        <f t="shared" si="649"/>
        <v>0.88855156172573579</v>
      </c>
      <c r="AI113" s="34">
        <v>169</v>
      </c>
      <c r="AJ113" s="36">
        <v>8.3000000000000004E-2</v>
      </c>
      <c r="AK113" s="38">
        <v>0.19450000000000001</v>
      </c>
      <c r="AL113" s="41">
        <f t="shared" si="1110"/>
        <v>30.142248500000004</v>
      </c>
      <c r="AM113" s="42">
        <v>1.6</v>
      </c>
      <c r="AN113" s="42"/>
      <c r="AO113" s="121">
        <f>AO112+AI113-AN113</f>
        <v>890.58000000000061</v>
      </c>
      <c r="AP113" s="104"/>
      <c r="AQ113" s="43"/>
      <c r="AR113" s="44"/>
      <c r="AS113" s="45"/>
      <c r="AT113" s="45"/>
      <c r="AU113" s="45"/>
      <c r="AV113" s="45"/>
    </row>
    <row r="114" spans="1:48" x14ac:dyDescent="0.35">
      <c r="A114" s="149"/>
      <c r="B114" s="33">
        <v>3</v>
      </c>
      <c r="C114" s="46" t="s">
        <v>51</v>
      </c>
      <c r="D114" s="43">
        <v>13775</v>
      </c>
      <c r="E114" s="43">
        <v>0</v>
      </c>
      <c r="F114" s="43">
        <v>16273</v>
      </c>
      <c r="G114" s="37">
        <v>1.5</v>
      </c>
      <c r="H114" s="37">
        <v>8.6999999999999993</v>
      </c>
      <c r="I114" s="43">
        <v>17032</v>
      </c>
      <c r="J114" s="37">
        <v>3.3</v>
      </c>
      <c r="K114" s="43">
        <v>14694</v>
      </c>
      <c r="L114" s="39">
        <v>5.8000000000000003E-2</v>
      </c>
      <c r="M114" s="37">
        <f>ROUND(K114*(1-L114),0)</f>
        <v>13842</v>
      </c>
      <c r="N114" s="28">
        <v>0.28599999999999998</v>
      </c>
      <c r="O114" s="25">
        <f t="shared" si="1100"/>
        <v>3958.8119999999999</v>
      </c>
      <c r="P114" s="39">
        <v>0.64</v>
      </c>
      <c r="Q114" s="25">
        <f t="shared" si="1101"/>
        <v>8858.880000000001</v>
      </c>
      <c r="R114" s="39">
        <v>7.3999999999999996E-2</v>
      </c>
      <c r="S114" s="25">
        <f t="shared" si="1102"/>
        <v>1024.308</v>
      </c>
      <c r="T114" s="28">
        <v>0.23200000000000001</v>
      </c>
      <c r="U114" s="25">
        <f t="shared" si="1103"/>
        <v>3211.3440000000001</v>
      </c>
      <c r="V114" s="39">
        <v>0.50600000000000001</v>
      </c>
      <c r="W114" s="25">
        <f t="shared" si="1104"/>
        <v>7004.0519999999997</v>
      </c>
      <c r="X114" s="39">
        <v>0.4</v>
      </c>
      <c r="Y114" s="25">
        <f t="shared" si="1105"/>
        <v>5536.8</v>
      </c>
      <c r="Z114" s="47">
        <v>2.16E-3</v>
      </c>
      <c r="AA114" s="18">
        <f t="shared" si="1106"/>
        <v>29.898720000000001</v>
      </c>
      <c r="AB114" s="27">
        <f>IF(M114&gt;0,(AD114+AL114)/M114,0)</f>
        <v>2.4270117035110534E-3</v>
      </c>
      <c r="AC114" s="47">
        <v>2.9999999999999997E-4</v>
      </c>
      <c r="AD114" s="37">
        <f t="shared" si="1107"/>
        <v>4.1525999999999996</v>
      </c>
      <c r="AE114" s="28">
        <v>0.19789999999999999</v>
      </c>
      <c r="AF114" s="41">
        <f t="shared" si="1108"/>
        <v>27.6141744</v>
      </c>
      <c r="AG114" s="28">
        <f t="shared" si="1109"/>
        <v>0.8624184660368871</v>
      </c>
      <c r="AH114" s="29">
        <f t="shared" si="649"/>
        <v>0.87763902975838703</v>
      </c>
      <c r="AI114" s="43">
        <v>152</v>
      </c>
      <c r="AJ114" s="39">
        <v>8.2000000000000003E-2</v>
      </c>
      <c r="AK114" s="28">
        <v>0.21099999999999999</v>
      </c>
      <c r="AL114" s="41">
        <f t="shared" si="1110"/>
        <v>29.442095999999999</v>
      </c>
      <c r="AM114" s="18">
        <v>1.6</v>
      </c>
      <c r="AN114" s="18"/>
      <c r="AO114" s="121">
        <f>AO113+AI114-AN114</f>
        <v>1042.5800000000006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3" thickBot="1" x14ac:dyDescent="0.4">
      <c r="A115" s="150"/>
      <c r="B115" s="49" t="s">
        <v>38</v>
      </c>
      <c r="C115" s="50"/>
      <c r="D115" s="51">
        <f t="shared" ref="D115" si="1111">SUM(D112:D114)</f>
        <v>48648</v>
      </c>
      <c r="E115" s="51"/>
      <c r="F115" s="51">
        <f t="shared" ref="F115" si="1112">SUM(F112:F114)</f>
        <v>47121</v>
      </c>
      <c r="G115" s="52"/>
      <c r="H115" s="52"/>
      <c r="I115" s="51">
        <f t="shared" ref="I115:K115" si="1113">SUM(I112:I114)</f>
        <v>49213</v>
      </c>
      <c r="J115" s="52"/>
      <c r="K115" s="51">
        <f t="shared" si="1113"/>
        <v>44268</v>
      </c>
      <c r="L115" s="21">
        <f t="shared" ref="L115" si="1114">IF(K115&gt;0,(K112*L112+K113*L113+K114*L114)/K115,0)</f>
        <v>6.4671817113942348E-2</v>
      </c>
      <c r="M115" s="52">
        <f t="shared" ref="M115" si="1115">M112+M113+M114</f>
        <v>41405</v>
      </c>
      <c r="N115" s="53">
        <f t="shared" ref="N115" si="1116">IF(M115&gt;0,O115/M115,0)</f>
        <v>0.34378401159280281</v>
      </c>
      <c r="O115" s="54">
        <f t="shared" ref="O115" si="1117">O112+O113+O114</f>
        <v>14234.377</v>
      </c>
      <c r="P115" s="21">
        <f t="shared" ref="P115" si="1118">IF(M115&gt;0,Q115/M115,0)</f>
        <v>0.58074326772128981</v>
      </c>
      <c r="Q115" s="54">
        <f t="shared" ref="Q115" si="1119">Q112+Q113+Q114</f>
        <v>24045.675000000003</v>
      </c>
      <c r="R115" s="21">
        <f t="shared" ref="R115" si="1120">IF(M115&gt;0,S115/M115,0)</f>
        <v>7.5472720685907491E-2</v>
      </c>
      <c r="S115" s="54">
        <f t="shared" ref="S115" si="1121">S112+S113+S114</f>
        <v>3124.9479999999999</v>
      </c>
      <c r="T115" s="21">
        <f t="shared" ref="T115" si="1122">IF(M115&gt;0,U115/M115,0)</f>
        <v>0.23801647144064728</v>
      </c>
      <c r="U115" s="54">
        <f t="shared" ref="U115" si="1123">U112+U113+U114</f>
        <v>9855.0720000000001</v>
      </c>
      <c r="V115" s="21">
        <f t="shared" ref="V115" si="1124">IF(M115&gt;0,W115/M115,0)</f>
        <v>0.50230588093225448</v>
      </c>
      <c r="W115" s="54">
        <f t="shared" ref="W115" si="1125">W112+W113+W114</f>
        <v>20797.974999999999</v>
      </c>
      <c r="X115" s="21">
        <f t="shared" ref="X115" si="1126">IF(M115&gt;0,Y115/M115,0)</f>
        <v>0.3966967757517208</v>
      </c>
      <c r="Y115" s="54">
        <f t="shared" ref="Y115" si="1127">Y112+Y113+Y114</f>
        <v>16425.23</v>
      </c>
      <c r="Z115" s="55">
        <f t="shared" ref="Z115" si="1128">IF(M115&gt;0,AA115/M115,0)</f>
        <v>2.1300185967878275E-3</v>
      </c>
      <c r="AA115" s="56">
        <f t="shared" ref="AA115" si="1129">SUM(AA112:AA114)</f>
        <v>88.193420000000003</v>
      </c>
      <c r="AB115" s="55">
        <f t="shared" ref="AB115" si="1130">IF(M115&gt;0,(AB112*M112+AB113*M113+AB114*M114)/M115,0)</f>
        <v>2.4652652433281006E-3</v>
      </c>
      <c r="AC115" s="55">
        <f t="shared" ref="AC115" si="1131">IF(K115&gt;0,(K112*AC112+K113*AC113+K114*AC114)/K115,0)</f>
        <v>2.9334146561850547E-4</v>
      </c>
      <c r="AD115" s="52">
        <f t="shared" ref="AD115" si="1132">SUM(AD112:AD114)</f>
        <v>12.147959999999999</v>
      </c>
      <c r="AE115" s="53">
        <f t="shared" ref="AE115" si="1133">IF(K115&gt;0,(K112*AE112+K113*AE113+K114*AE114)/K115,0)</f>
        <v>0.18964040390349687</v>
      </c>
      <c r="AF115" s="58">
        <f t="shared" ref="AF115" si="1134">SUM(AF112:AF114)</f>
        <v>85.664798700000006</v>
      </c>
      <c r="AG115" s="53">
        <f t="shared" ref="AG115" si="1135">IF(AND(AA115&gt;0),((AA112*AG112+AA113*AG113+AA114*AG114)/AA115),0)</f>
        <v>0.86359480934663535</v>
      </c>
      <c r="AH115" s="57">
        <f t="shared" si="649"/>
        <v>0.88230964700439962</v>
      </c>
      <c r="AI115" s="51">
        <f t="shared" ref="AI115" si="1136">SUM(AI112:AI114)</f>
        <v>494</v>
      </c>
      <c r="AJ115" s="21">
        <f t="shared" ref="AJ115" si="1137">IF(AI115&gt;0,(AJ112*AI112+AJ113*AI113+AJ114*AI114)/AI115,0)</f>
        <v>8.4093117408906889E-2</v>
      </c>
      <c r="AK115" s="53">
        <f t="shared" ref="AK115" si="1138">IF(K115&gt;0,(AK112*K112+AK113*K113+AK114*K114)/K115,0)</f>
        <v>0.19917255353754401</v>
      </c>
      <c r="AL115" s="58">
        <f t="shared" ref="AL115" si="1139">SUM(AL112:AL114)</f>
        <v>89.926347399999997</v>
      </c>
      <c r="AM115" s="56"/>
      <c r="AN115" s="56">
        <f t="shared" ref="AN115" si="1140">SUM(AN112:AN114)</f>
        <v>0</v>
      </c>
      <c r="AO115" s="105"/>
      <c r="AP115" s="106">
        <f>AO114</f>
        <v>1042.5800000000006</v>
      </c>
      <c r="AQ115" s="51">
        <f t="shared" ref="AQ115" si="1141">SUM(AQ112:AQ114)</f>
        <v>0</v>
      </c>
      <c r="AR115" s="59"/>
      <c r="AS115" s="58"/>
      <c r="AT115" s="58"/>
      <c r="AU115" s="58"/>
      <c r="AV115" s="58"/>
    </row>
    <row r="116" spans="1:48" x14ac:dyDescent="0.35">
      <c r="A116" s="149">
        <v>29</v>
      </c>
      <c r="B116" s="33">
        <v>1</v>
      </c>
      <c r="C116" s="46" t="s">
        <v>53</v>
      </c>
      <c r="D116" s="12">
        <v>13607</v>
      </c>
      <c r="E116" s="12">
        <v>0</v>
      </c>
      <c r="F116" s="12">
        <v>16099</v>
      </c>
      <c r="G116" s="13">
        <v>1.5</v>
      </c>
      <c r="H116" s="13">
        <v>8.1</v>
      </c>
      <c r="I116" s="12">
        <v>16853</v>
      </c>
      <c r="J116" s="13">
        <v>2.9</v>
      </c>
      <c r="K116" s="12">
        <v>13936</v>
      </c>
      <c r="L116" s="14">
        <v>6.0999999999999999E-2</v>
      </c>
      <c r="M116" s="24">
        <f>ROUND(K116*(1-L116),0)</f>
        <v>13086</v>
      </c>
      <c r="N116" s="15">
        <v>0.39</v>
      </c>
      <c r="O116" s="25">
        <f t="shared" ref="O116:O118" si="1142">M116*N116</f>
        <v>5103.54</v>
      </c>
      <c r="P116" s="14">
        <v>0.45300000000000001</v>
      </c>
      <c r="Q116" s="25">
        <f t="shared" ref="Q116:Q118" si="1143">M116*P116</f>
        <v>5927.9580000000005</v>
      </c>
      <c r="R116" s="16">
        <v>0.157</v>
      </c>
      <c r="S116" s="25">
        <f t="shared" ref="S116:S118" si="1144">M116*R116</f>
        <v>2054.502</v>
      </c>
      <c r="T116" s="26">
        <v>0.22800000000000001</v>
      </c>
      <c r="U116" s="25">
        <f t="shared" ref="U116:U118" si="1145">M116*T116</f>
        <v>2983.6080000000002</v>
      </c>
      <c r="V116" s="16">
        <v>0.52700000000000002</v>
      </c>
      <c r="W116" s="25">
        <f t="shared" ref="W116:W118" si="1146">M116*V116</f>
        <v>6896.3220000000001</v>
      </c>
      <c r="X116" s="16">
        <v>0.4</v>
      </c>
      <c r="Y116" s="25">
        <f t="shared" ref="Y116:Y118" si="1147">X116*M116</f>
        <v>5234.4000000000005</v>
      </c>
      <c r="Z116" s="17">
        <v>2.0999999999999999E-3</v>
      </c>
      <c r="AA116" s="18">
        <f t="shared" ref="AA116:AA118" si="1148">M116*Z116</f>
        <v>27.480599999999999</v>
      </c>
      <c r="AB116" s="27">
        <f>IF(M116&gt;0,(AD116+AL116)/M116,0)</f>
        <v>2.8990072520250648E-3</v>
      </c>
      <c r="AC116" s="17">
        <v>2.9E-4</v>
      </c>
      <c r="AD116" s="24">
        <f t="shared" ref="AD116:AD118" si="1149">AC116*M116</f>
        <v>3.79494</v>
      </c>
      <c r="AE116" s="117">
        <v>0.18390000000000001</v>
      </c>
      <c r="AF116" s="30">
        <f t="shared" ref="AF116:AF118" si="1150">AI116*(1-AJ116)*AE116</f>
        <v>31.534988100000003</v>
      </c>
      <c r="AG116" s="28">
        <f t="shared" ref="AG116:AG118" si="1151">IF(AND(AE116&gt;0,AC116&gt;0,Z116&gt;0),((Z116-AC116)*AE116)/((AE116-AC116)*Z116),0)</f>
        <v>0.86326608416908523</v>
      </c>
      <c r="AH116" s="60">
        <f t="shared" si="649"/>
        <v>0.90127851686361693</v>
      </c>
      <c r="AI116" s="12">
        <v>187</v>
      </c>
      <c r="AJ116" s="14">
        <v>8.3000000000000004E-2</v>
      </c>
      <c r="AK116" s="15">
        <v>0.1991</v>
      </c>
      <c r="AL116" s="30">
        <f t="shared" ref="AL116:AL118" si="1152">AI116*(1-AJ116)*AK116</f>
        <v>34.1414689</v>
      </c>
      <c r="AM116" s="19">
        <v>1.62</v>
      </c>
      <c r="AN116" s="19"/>
      <c r="AO116" s="101">
        <f>AO114+AI116-AN116</f>
        <v>1229.5800000000006</v>
      </c>
      <c r="AP116" s="120"/>
      <c r="AQ116" s="12"/>
      <c r="AR116" s="31"/>
      <c r="AS116" s="20"/>
      <c r="AT116" s="20"/>
      <c r="AU116" s="20"/>
      <c r="AV116" s="20"/>
    </row>
    <row r="117" spans="1:48" x14ac:dyDescent="0.35">
      <c r="A117" s="149"/>
      <c r="B117" s="33">
        <v>2</v>
      </c>
      <c r="C117" s="11" t="s">
        <v>54</v>
      </c>
      <c r="D117" s="34">
        <v>18451</v>
      </c>
      <c r="E117" s="34">
        <v>0</v>
      </c>
      <c r="F117" s="34">
        <v>15082</v>
      </c>
      <c r="G117" s="35">
        <v>0.8</v>
      </c>
      <c r="H117" s="35">
        <v>8.5</v>
      </c>
      <c r="I117" s="34">
        <v>15958</v>
      </c>
      <c r="J117" s="35">
        <v>1.9</v>
      </c>
      <c r="K117" s="34">
        <v>13279</v>
      </c>
      <c r="L117" s="36">
        <v>0.06</v>
      </c>
      <c r="M117" s="37">
        <f>ROUND(K117*(1-L117),0)</f>
        <v>12482</v>
      </c>
      <c r="N117" s="38">
        <v>0.33300000000000002</v>
      </c>
      <c r="O117" s="25">
        <f t="shared" si="1142"/>
        <v>4156.5060000000003</v>
      </c>
      <c r="P117" s="36">
        <v>0.55200000000000005</v>
      </c>
      <c r="Q117" s="25">
        <f t="shared" si="1143"/>
        <v>6890.0640000000003</v>
      </c>
      <c r="R117" s="39">
        <v>0.115</v>
      </c>
      <c r="S117" s="25">
        <f t="shared" si="1144"/>
        <v>1435.43</v>
      </c>
      <c r="T117" s="28">
        <v>0.215</v>
      </c>
      <c r="U117" s="25">
        <f t="shared" si="1145"/>
        <v>2683.63</v>
      </c>
      <c r="V117" s="39">
        <v>0.52900000000000003</v>
      </c>
      <c r="W117" s="25">
        <f t="shared" si="1146"/>
        <v>6602.9780000000001</v>
      </c>
      <c r="X117" s="39">
        <v>0.39</v>
      </c>
      <c r="Y117" s="25">
        <f t="shared" si="1147"/>
        <v>4867.9800000000005</v>
      </c>
      <c r="Z117" s="40">
        <v>2.0100000000000001E-3</v>
      </c>
      <c r="AA117" s="18">
        <f t="shared" si="1148"/>
        <v>25.088820000000002</v>
      </c>
      <c r="AB117" s="27">
        <f>IF(M117&gt;0,(AD117+AL117)/M117,0)</f>
        <v>3.0466065133792656E-3</v>
      </c>
      <c r="AC117" s="40">
        <v>3.1E-4</v>
      </c>
      <c r="AD117" s="37">
        <f t="shared" si="1149"/>
        <v>3.8694199999999999</v>
      </c>
      <c r="AE117" s="28">
        <v>0.16070000000000001</v>
      </c>
      <c r="AF117" s="41">
        <f t="shared" si="1150"/>
        <v>28.9669785</v>
      </c>
      <c r="AG117" s="28">
        <f t="shared" si="1151"/>
        <v>0.8474058412966653</v>
      </c>
      <c r="AH117" s="29">
        <f t="shared" si="649"/>
        <v>0.89971928024447889</v>
      </c>
      <c r="AI117" s="34">
        <v>197</v>
      </c>
      <c r="AJ117" s="36">
        <v>8.5000000000000006E-2</v>
      </c>
      <c r="AK117" s="38">
        <v>0.1895</v>
      </c>
      <c r="AL117" s="41">
        <f t="shared" si="1152"/>
        <v>34.158322499999997</v>
      </c>
      <c r="AM117" s="42">
        <v>1.7</v>
      </c>
      <c r="AN117" s="42"/>
      <c r="AO117" s="121">
        <f>AO116+AI117-AN117</f>
        <v>1426.5800000000006</v>
      </c>
      <c r="AP117" s="104"/>
      <c r="AQ117" s="43"/>
      <c r="AR117" s="44"/>
      <c r="AS117" s="45"/>
      <c r="AT117" s="45"/>
      <c r="AU117" s="45"/>
      <c r="AV117" s="45"/>
    </row>
    <row r="118" spans="1:48" x14ac:dyDescent="0.35">
      <c r="A118" s="149"/>
      <c r="B118" s="33">
        <v>3</v>
      </c>
      <c r="C118" s="11" t="s">
        <v>52</v>
      </c>
      <c r="D118" s="43">
        <v>11900</v>
      </c>
      <c r="E118" s="43">
        <v>0</v>
      </c>
      <c r="F118" s="43">
        <v>14999</v>
      </c>
      <c r="G118" s="37">
        <v>1.4</v>
      </c>
      <c r="H118" s="37">
        <v>9.5</v>
      </c>
      <c r="I118" s="43">
        <v>16162</v>
      </c>
      <c r="J118" s="37">
        <v>1.4</v>
      </c>
      <c r="K118" s="43">
        <v>12976</v>
      </c>
      <c r="L118" s="39">
        <v>6.2E-2</v>
      </c>
      <c r="M118" s="37">
        <f>ROUND(K118*(1-L118),0)</f>
        <v>12171</v>
      </c>
      <c r="N118" s="28">
        <v>0.29399999999999998</v>
      </c>
      <c r="O118" s="25">
        <f t="shared" si="1142"/>
        <v>3578.2739999999999</v>
      </c>
      <c r="P118" s="39">
        <v>0.29199999999999998</v>
      </c>
      <c r="Q118" s="25">
        <f t="shared" si="1143"/>
        <v>3553.9319999999998</v>
      </c>
      <c r="R118" s="39">
        <v>0.41399999999999998</v>
      </c>
      <c r="S118" s="25">
        <f t="shared" si="1144"/>
        <v>5038.7939999999999</v>
      </c>
      <c r="T118" s="28">
        <v>0.2</v>
      </c>
      <c r="U118" s="25">
        <f t="shared" si="1145"/>
        <v>2434.2000000000003</v>
      </c>
      <c r="V118" s="39">
        <v>0.53800000000000003</v>
      </c>
      <c r="W118" s="25">
        <f t="shared" si="1146"/>
        <v>6547.9980000000005</v>
      </c>
      <c r="X118" s="39">
        <v>0.4</v>
      </c>
      <c r="Y118" s="25">
        <f t="shared" si="1147"/>
        <v>4868.4000000000005</v>
      </c>
      <c r="Z118" s="47">
        <v>1.92E-3</v>
      </c>
      <c r="AA118" s="18">
        <f t="shared" si="1148"/>
        <v>23.368320000000001</v>
      </c>
      <c r="AB118" s="27">
        <f>IF(M118&gt;0,(AD118+AL118)/M118,0)</f>
        <v>2.4866345575548432E-3</v>
      </c>
      <c r="AC118" s="47">
        <v>3.1E-4</v>
      </c>
      <c r="AD118" s="37">
        <f t="shared" si="1149"/>
        <v>3.7730100000000002</v>
      </c>
      <c r="AE118" s="28">
        <v>0.17849999999999999</v>
      </c>
      <c r="AF118" s="41">
        <f t="shared" si="1150"/>
        <v>25.179923999999996</v>
      </c>
      <c r="AG118" s="28">
        <f t="shared" si="1151"/>
        <v>0.84000049104888053</v>
      </c>
      <c r="AH118" s="29">
        <f t="shared" si="649"/>
        <v>0.87678080614637466</v>
      </c>
      <c r="AI118" s="43">
        <v>154</v>
      </c>
      <c r="AJ118" s="39">
        <v>8.4000000000000005E-2</v>
      </c>
      <c r="AK118" s="28">
        <v>0.18779999999999999</v>
      </c>
      <c r="AL118" s="41">
        <f t="shared" si="1152"/>
        <v>26.491819199999998</v>
      </c>
      <c r="AM118" s="18">
        <v>1.6</v>
      </c>
      <c r="AN118" s="18"/>
      <c r="AO118" s="121">
        <f>AO117+AI118-AN118</f>
        <v>1580.5800000000006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3" thickBot="1" x14ac:dyDescent="0.4">
      <c r="A119" s="150"/>
      <c r="B119" s="49" t="s">
        <v>38</v>
      </c>
      <c r="C119" s="50"/>
      <c r="D119" s="51">
        <f t="shared" ref="D119" si="1153">SUM(D116:D118)</f>
        <v>43958</v>
      </c>
      <c r="E119" s="51"/>
      <c r="F119" s="51">
        <f t="shared" ref="F119" si="1154">SUM(F116:F118)</f>
        <v>46180</v>
      </c>
      <c r="G119" s="52"/>
      <c r="H119" s="52"/>
      <c r="I119" s="51">
        <f t="shared" ref="I119:K119" si="1155">SUM(I116:I118)</f>
        <v>48973</v>
      </c>
      <c r="J119" s="52"/>
      <c r="K119" s="51">
        <f t="shared" si="1155"/>
        <v>40191</v>
      </c>
      <c r="L119" s="21">
        <f t="shared" ref="L119" si="1156">IF(K119&gt;0,(K116*L116+K117*L117+K118*L118)/K119,0)</f>
        <v>6.0992460998731061E-2</v>
      </c>
      <c r="M119" s="52">
        <f t="shared" ref="M119" si="1157">M116+M117+M118</f>
        <v>37739</v>
      </c>
      <c r="N119" s="53">
        <f t="shared" ref="N119" si="1158">IF(M119&gt;0,O119/M119,0)</f>
        <v>0.3401870743792893</v>
      </c>
      <c r="O119" s="54">
        <f t="shared" ref="O119" si="1159">O116+O117+O118</f>
        <v>12838.32</v>
      </c>
      <c r="P119" s="21">
        <f t="shared" ref="P119" si="1160">IF(M119&gt;0,Q119/M119,0)</f>
        <v>0.43382055698349192</v>
      </c>
      <c r="Q119" s="54">
        <f t="shared" ref="Q119" si="1161">Q116+Q117+Q118</f>
        <v>16371.954000000002</v>
      </c>
      <c r="R119" s="21">
        <f t="shared" ref="R119" si="1162">IF(M119&gt;0,S119/M119,0)</f>
        <v>0.22599236863721875</v>
      </c>
      <c r="S119" s="54">
        <f t="shared" ref="S119" si="1163">S116+S117+S118</f>
        <v>8528.7259999999987</v>
      </c>
      <c r="T119" s="21">
        <f t="shared" ref="T119" si="1164">IF(M119&gt;0,U119/M119,0)</f>
        <v>0.21467018203979968</v>
      </c>
      <c r="U119" s="54">
        <f t="shared" ref="U119" si="1165">U116+U117+U118</f>
        <v>8101.4380000000001</v>
      </c>
      <c r="V119" s="21">
        <f t="shared" ref="V119" si="1166">IF(M119&gt;0,W119/M119,0)</f>
        <v>0.53120904104507272</v>
      </c>
      <c r="W119" s="54">
        <f t="shared" ref="W119" si="1167">W116+W117+W118</f>
        <v>20047.297999999999</v>
      </c>
      <c r="X119" s="21">
        <f t="shared" ref="X119" si="1168">IF(M119&gt;0,Y119/M119,0)</f>
        <v>0.39669254617239469</v>
      </c>
      <c r="Y119" s="54">
        <f t="shared" ref="Y119" si="1169">Y116+Y117+Y118</f>
        <v>14970.780000000002</v>
      </c>
      <c r="Z119" s="55">
        <f t="shared" ref="Z119" si="1170">IF(M119&gt;0,AA119/M119,0)</f>
        <v>2.0121820927952519E-3</v>
      </c>
      <c r="AA119" s="56">
        <f t="shared" ref="AA119" si="1171">SUM(AA116:AA118)</f>
        <v>75.937740000000005</v>
      </c>
      <c r="AB119" s="55">
        <f t="shared" ref="AB119" si="1172">IF(M119&gt;0,(AB116*M116+AB117*M117+AB118*M118)/M119,0)</f>
        <v>2.8148329473488961E-3</v>
      </c>
      <c r="AC119" s="55">
        <f t="shared" ref="AC119" si="1173">IF(K119&gt;0,(K116*AC116+K117*AC117+K118*AC118)/K119,0)</f>
        <v>3.0306511408026676E-4</v>
      </c>
      <c r="AD119" s="52">
        <f t="shared" ref="AD119" si="1174">SUM(AD116:AD118)</f>
        <v>11.437370000000001</v>
      </c>
      <c r="AE119" s="53">
        <f t="shared" ref="AE119" si="1175">IF(K119&gt;0,(K116*AE116+K117*AE117+K118*AE118)/K119,0)</f>
        <v>0.17449134632131572</v>
      </c>
      <c r="AF119" s="58">
        <f t="shared" ref="AF119" si="1176">SUM(AF116:AF118)</f>
        <v>85.681890600000003</v>
      </c>
      <c r="AG119" s="53">
        <f t="shared" ref="AG119" si="1177">IF(AND(AA119&gt;0),((AA116*AG116+AA117*AG117+AA118*AG118)/AA119),0)</f>
        <v>0.85086654997692757</v>
      </c>
      <c r="AH119" s="57">
        <f t="shared" si="649"/>
        <v>0.89374150951948306</v>
      </c>
      <c r="AI119" s="51">
        <f t="shared" ref="AI119" si="1178">SUM(AI116:AI118)</f>
        <v>538</v>
      </c>
      <c r="AJ119" s="21">
        <f t="shared" ref="AJ119" si="1179">IF(AI119&gt;0,(AJ116*AI116+AJ117*AI117+AJ118*AI118)/AI119,0)</f>
        <v>8.401858736059481E-2</v>
      </c>
      <c r="AK119" s="53">
        <f t="shared" ref="AK119" si="1180">IF(K119&gt;0,(AK116*K116+AK117*K117+AK118*K118)/K119,0)</f>
        <v>0.1922798860441392</v>
      </c>
      <c r="AL119" s="58">
        <f t="shared" ref="AL119" si="1181">SUM(AL116:AL118)</f>
        <v>94.791610599999998</v>
      </c>
      <c r="AM119" s="56"/>
      <c r="AN119" s="56">
        <f t="shared" ref="AN119" si="1182">SUM(AN116:AN118)</f>
        <v>0</v>
      </c>
      <c r="AO119" s="105"/>
      <c r="AP119" s="106">
        <f>AO118</f>
        <v>1580.5800000000006</v>
      </c>
      <c r="AQ119" s="51">
        <f t="shared" ref="AQ119" si="1183">SUM(AQ116:AQ118)</f>
        <v>0</v>
      </c>
      <c r="AR119" s="59"/>
      <c r="AS119" s="58"/>
      <c r="AT119" s="58"/>
      <c r="AU119" s="58"/>
      <c r="AV119" s="58"/>
    </row>
    <row r="120" spans="1:48" x14ac:dyDescent="0.35">
      <c r="A120" s="148">
        <v>30</v>
      </c>
      <c r="B120" s="23">
        <v>1</v>
      </c>
      <c r="C120" s="11" t="s">
        <v>50</v>
      </c>
      <c r="D120" s="12">
        <v>5880</v>
      </c>
      <c r="E120" s="12">
        <v>0</v>
      </c>
      <c r="F120" s="12">
        <v>8602</v>
      </c>
      <c r="G120" s="13">
        <v>1.5</v>
      </c>
      <c r="H120" s="13">
        <v>8</v>
      </c>
      <c r="I120" s="12">
        <v>9031</v>
      </c>
      <c r="J120" s="13">
        <v>3.1</v>
      </c>
      <c r="K120" s="12">
        <v>12979</v>
      </c>
      <c r="L120" s="14">
        <v>6.2E-2</v>
      </c>
      <c r="M120" s="37">
        <f>ROUND(K120*(1-L120),0)</f>
        <v>12174</v>
      </c>
      <c r="N120" s="15">
        <v>0.154</v>
      </c>
      <c r="O120" s="25">
        <f t="shared" ref="O120:O122" si="1184">M120*N120</f>
        <v>1874.796</v>
      </c>
      <c r="P120" s="14">
        <v>0.48699999999999999</v>
      </c>
      <c r="Q120" s="25">
        <f t="shared" ref="Q120:Q122" si="1185">M120*P120</f>
        <v>5928.7380000000003</v>
      </c>
      <c r="R120" s="16">
        <v>0.35899999999999999</v>
      </c>
      <c r="S120" s="25">
        <f t="shared" ref="S120:S122" si="1186">M120*R120</f>
        <v>4370.4659999999994</v>
      </c>
      <c r="T120" s="26">
        <v>0.19700000000000001</v>
      </c>
      <c r="U120" s="25">
        <f t="shared" ref="U120:U122" si="1187">M120*T120</f>
        <v>2398.2780000000002</v>
      </c>
      <c r="V120" s="16">
        <v>0.53400000000000003</v>
      </c>
      <c r="W120" s="25">
        <f t="shared" ref="W120:W122" si="1188">M120*V120</f>
        <v>6500.9160000000002</v>
      </c>
      <c r="X120" s="16">
        <v>0.41</v>
      </c>
      <c r="Y120" s="25">
        <f t="shared" ref="Y120:Y122" si="1189">X120*M120</f>
        <v>4991.34</v>
      </c>
      <c r="Z120" s="17">
        <v>2.14E-3</v>
      </c>
      <c r="AA120" s="18">
        <f t="shared" ref="AA120:AA122" si="1190">M120*Z120</f>
        <v>26.05236</v>
      </c>
      <c r="AB120" s="27">
        <f>IF(M120&gt;0,(AD120+AL120)/M120,0)</f>
        <v>2.74359444718252E-3</v>
      </c>
      <c r="AC120" s="17">
        <v>3.1E-4</v>
      </c>
      <c r="AD120" s="24">
        <f t="shared" ref="AD120:AD122" si="1191">AC120*M120</f>
        <v>3.7739400000000001</v>
      </c>
      <c r="AE120" s="117">
        <v>0.1782</v>
      </c>
      <c r="AF120" s="30">
        <f t="shared" ref="AF120:AF122" si="1192">AI120*(1-AJ120)*AE120</f>
        <v>27.525841200000002</v>
      </c>
      <c r="AG120" s="28">
        <f t="shared" ref="AG120:AG122" si="1193">IF(AND(AE120&gt;0,AC120&gt;0,Z120&gt;0),((Z120-AC120)*AE120)/((AE120-AC120)*Z120),0)</f>
        <v>0.85663039692175624</v>
      </c>
      <c r="AH120" s="60">
        <f t="shared" si="649"/>
        <v>0.88844550460581007</v>
      </c>
      <c r="AI120" s="132">
        <v>169</v>
      </c>
      <c r="AJ120" s="14">
        <v>8.5999999999999993E-2</v>
      </c>
      <c r="AK120" s="15">
        <v>0.1918</v>
      </c>
      <c r="AL120" s="30">
        <f t="shared" ref="AL120:AL122" si="1194">AI120*(1-AJ120)*AK120</f>
        <v>29.626578800000001</v>
      </c>
      <c r="AM120" s="19">
        <v>1.48</v>
      </c>
      <c r="AN120" s="19">
        <v>398.44</v>
      </c>
      <c r="AO120" s="101">
        <f>AO118+AI120-AN120</f>
        <v>1351.1400000000006</v>
      </c>
      <c r="AP120" s="102"/>
      <c r="AQ120" s="12"/>
      <c r="AR120" s="31"/>
      <c r="AS120" s="20"/>
      <c r="AT120" s="20"/>
      <c r="AU120" s="20"/>
      <c r="AV120" s="20"/>
    </row>
    <row r="121" spans="1:48" x14ac:dyDescent="0.35">
      <c r="A121" s="149"/>
      <c r="B121" s="33">
        <v>2</v>
      </c>
      <c r="C121" s="11" t="s">
        <v>54</v>
      </c>
      <c r="D121" s="34">
        <v>18610</v>
      </c>
      <c r="E121" s="34">
        <v>1</v>
      </c>
      <c r="F121" s="34">
        <v>14472</v>
      </c>
      <c r="G121" s="35">
        <v>1.2</v>
      </c>
      <c r="H121" s="35">
        <v>7.6</v>
      </c>
      <c r="I121" s="34">
        <v>14973</v>
      </c>
      <c r="J121" s="35">
        <v>2.2000000000000002</v>
      </c>
      <c r="K121" s="34">
        <v>13686</v>
      </c>
      <c r="L121" s="36">
        <v>6.7000000000000004E-2</v>
      </c>
      <c r="M121" s="37">
        <f>ROUND(K121*(1-L121),0)</f>
        <v>12769</v>
      </c>
      <c r="N121" s="38">
        <v>0.26900000000000002</v>
      </c>
      <c r="O121" s="25">
        <f t="shared" si="1184"/>
        <v>3434.8610000000003</v>
      </c>
      <c r="P121" s="36">
        <v>0.40500000000000003</v>
      </c>
      <c r="Q121" s="25">
        <f t="shared" si="1185"/>
        <v>5171.4450000000006</v>
      </c>
      <c r="R121" s="39">
        <v>0.32600000000000001</v>
      </c>
      <c r="S121" s="25">
        <f t="shared" si="1186"/>
        <v>4162.6940000000004</v>
      </c>
      <c r="T121" s="28">
        <v>0.21199999999999999</v>
      </c>
      <c r="U121" s="25">
        <f t="shared" si="1187"/>
        <v>2707.0279999999998</v>
      </c>
      <c r="V121" s="39">
        <v>0.51900000000000002</v>
      </c>
      <c r="W121" s="25">
        <f t="shared" si="1188"/>
        <v>6627.1109999999999</v>
      </c>
      <c r="X121" s="39">
        <v>0.39</v>
      </c>
      <c r="Y121" s="25">
        <f t="shared" si="1189"/>
        <v>4979.91</v>
      </c>
      <c r="Z121" s="40">
        <v>2.0899999999999998E-3</v>
      </c>
      <c r="AA121" s="18">
        <f t="shared" si="1190"/>
        <v>26.687209999999997</v>
      </c>
      <c r="AB121" s="27">
        <f>IF(M121&gt;0,(AD121+AL121)/M121,0)</f>
        <v>1.9020318584070796E-3</v>
      </c>
      <c r="AC121" s="40">
        <v>2.9999999999999997E-4</v>
      </c>
      <c r="AD121" s="37">
        <f t="shared" si="1191"/>
        <v>3.8306999999999998</v>
      </c>
      <c r="AE121" s="28">
        <v>0.1908</v>
      </c>
      <c r="AF121" s="41">
        <f t="shared" si="1192"/>
        <v>19.792447200000002</v>
      </c>
      <c r="AG121" s="28">
        <f t="shared" si="1193"/>
        <v>0.85780808499416039</v>
      </c>
      <c r="AH121" s="29">
        <f t="shared" si="649"/>
        <v>0.84355723736451305</v>
      </c>
      <c r="AI121" s="34">
        <v>113</v>
      </c>
      <c r="AJ121" s="36">
        <v>8.2000000000000003E-2</v>
      </c>
      <c r="AK121" s="38">
        <v>0.19719999999999999</v>
      </c>
      <c r="AL121" s="41">
        <f t="shared" si="1194"/>
        <v>20.4563448</v>
      </c>
      <c r="AM121" s="42">
        <v>1.5</v>
      </c>
      <c r="AN121" s="42"/>
      <c r="AO121" s="121">
        <f>AO120+AI121-AN121</f>
        <v>1464.1400000000006</v>
      </c>
      <c r="AP121" s="104"/>
      <c r="AQ121" s="43"/>
      <c r="AR121" s="44"/>
      <c r="AS121" s="45"/>
      <c r="AT121" s="45"/>
      <c r="AU121" s="45"/>
      <c r="AV121" s="45"/>
    </row>
    <row r="122" spans="1:48" x14ac:dyDescent="0.35">
      <c r="A122" s="149"/>
      <c r="B122" s="33">
        <v>3</v>
      </c>
      <c r="C122" s="11" t="s">
        <v>52</v>
      </c>
      <c r="D122" s="43">
        <v>14700</v>
      </c>
      <c r="E122" s="43">
        <v>0</v>
      </c>
      <c r="F122" s="43">
        <v>17129</v>
      </c>
      <c r="G122" s="37">
        <v>2.1</v>
      </c>
      <c r="H122" s="37">
        <v>8.1</v>
      </c>
      <c r="I122" s="43">
        <v>17098</v>
      </c>
      <c r="J122" s="37">
        <v>1.4</v>
      </c>
      <c r="K122" s="43">
        <v>14334</v>
      </c>
      <c r="L122" s="39">
        <v>6.3E-2</v>
      </c>
      <c r="M122" s="37">
        <f>ROUND(K122*(1-L122),0)</f>
        <v>13431</v>
      </c>
      <c r="N122" s="28">
        <v>0.26800000000000002</v>
      </c>
      <c r="O122" s="25">
        <f t="shared" si="1184"/>
        <v>3599.5080000000003</v>
      </c>
      <c r="P122" s="39">
        <v>0.35199999999999998</v>
      </c>
      <c r="Q122" s="25">
        <f t="shared" si="1185"/>
        <v>4727.7119999999995</v>
      </c>
      <c r="R122" s="39">
        <v>0.38</v>
      </c>
      <c r="S122" s="25">
        <f t="shared" si="1186"/>
        <v>5103.78</v>
      </c>
      <c r="T122" s="28">
        <v>0.23300000000000001</v>
      </c>
      <c r="U122" s="25">
        <f t="shared" si="1187"/>
        <v>3129.4230000000002</v>
      </c>
      <c r="V122" s="39">
        <v>0.501</v>
      </c>
      <c r="W122" s="25">
        <f t="shared" si="1188"/>
        <v>6728.9309999999996</v>
      </c>
      <c r="X122" s="39">
        <v>0.4</v>
      </c>
      <c r="Y122" s="25">
        <f t="shared" si="1189"/>
        <v>5372.4000000000005</v>
      </c>
      <c r="Z122" s="47">
        <v>2.32E-3</v>
      </c>
      <c r="AA122" s="18">
        <f t="shared" si="1190"/>
        <v>31.15992</v>
      </c>
      <c r="AB122" s="27">
        <f>IF(M122&gt;0,(AD122+AL122)/M122,0)</f>
        <v>2.7206132678132674E-3</v>
      </c>
      <c r="AC122" s="47">
        <v>2.9E-4</v>
      </c>
      <c r="AD122" s="37">
        <f t="shared" si="1191"/>
        <v>3.89499</v>
      </c>
      <c r="AE122" s="28">
        <v>0.1956</v>
      </c>
      <c r="AF122" s="41">
        <f t="shared" si="1192"/>
        <v>31.209544799999996</v>
      </c>
      <c r="AG122" s="28">
        <f t="shared" si="1193"/>
        <v>0.87629921662997312</v>
      </c>
      <c r="AH122" s="29">
        <f t="shared" si="649"/>
        <v>0.89467449764645335</v>
      </c>
      <c r="AI122" s="43">
        <v>174</v>
      </c>
      <c r="AJ122" s="39">
        <v>8.3000000000000004E-2</v>
      </c>
      <c r="AK122" s="28">
        <v>0.2046</v>
      </c>
      <c r="AL122" s="41">
        <f t="shared" si="1194"/>
        <v>32.645566799999997</v>
      </c>
      <c r="AM122" s="18">
        <v>1.6</v>
      </c>
      <c r="AN122" s="18"/>
      <c r="AO122" s="121">
        <f>AO121+AI122-AN122</f>
        <v>1638.1400000000006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3" thickBot="1" x14ac:dyDescent="0.4">
      <c r="A123" s="150"/>
      <c r="B123" s="49" t="s">
        <v>38</v>
      </c>
      <c r="C123" s="50"/>
      <c r="D123" s="51">
        <f t="shared" ref="D123" si="1195">SUM(D120:D122)</f>
        <v>39190</v>
      </c>
      <c r="E123" s="51"/>
      <c r="F123" s="51">
        <f t="shared" ref="F123" si="1196">SUM(F120:F122)</f>
        <v>40203</v>
      </c>
      <c r="G123" s="52"/>
      <c r="H123" s="52"/>
      <c r="I123" s="51">
        <f t="shared" ref="I123:K123" si="1197">SUM(I120:I122)</f>
        <v>41102</v>
      </c>
      <c r="J123" s="52"/>
      <c r="K123" s="51">
        <f t="shared" si="1197"/>
        <v>40999</v>
      </c>
      <c r="L123" s="21">
        <f t="shared" ref="L123" si="1198">IF(K123&gt;0,(K120*L120+K121*L121+K122*L122)/K123,0)</f>
        <v>6.4018683382521535E-2</v>
      </c>
      <c r="M123" s="52">
        <f t="shared" ref="M123" si="1199">M120+M121+M122</f>
        <v>38374</v>
      </c>
      <c r="N123" s="53">
        <f t="shared" ref="N123" si="1200">IF(M123&gt;0,O123/M123,0)</f>
        <v>0.23216670141241469</v>
      </c>
      <c r="O123" s="54">
        <f t="shared" ref="O123" si="1201">O120+O121+O122</f>
        <v>8909.1650000000009</v>
      </c>
      <c r="P123" s="21">
        <f t="shared" ref="P123" si="1202">IF(M123&gt;0,Q123/M123,0)</f>
        <v>0.41246403815083132</v>
      </c>
      <c r="Q123" s="54">
        <f t="shared" ref="Q123" si="1203">Q120+Q121+Q122</f>
        <v>15827.895</v>
      </c>
      <c r="R123" s="21">
        <f t="shared" ref="R123" si="1204">IF(M123&gt;0,S123/M123,0)</f>
        <v>0.35536926043675404</v>
      </c>
      <c r="S123" s="54">
        <f t="shared" ref="S123" si="1205">S120+S121+S122</f>
        <v>13636.939999999999</v>
      </c>
      <c r="T123" s="21">
        <f t="shared" ref="T123" si="1206">IF(M123&gt;0,U123/M123,0)</f>
        <v>0.21459136394433734</v>
      </c>
      <c r="U123" s="54">
        <f t="shared" ref="U123" si="1207">U120+U121+U122</f>
        <v>8234.7290000000012</v>
      </c>
      <c r="V123" s="21">
        <f t="shared" ref="V123" si="1208">IF(M123&gt;0,W123/M123,0)</f>
        <v>0.51745864387345597</v>
      </c>
      <c r="W123" s="54">
        <f t="shared" ref="W123" si="1209">W120+W121+W122</f>
        <v>19856.957999999999</v>
      </c>
      <c r="X123" s="21">
        <f t="shared" ref="X123" si="1210">IF(M123&gt;0,Y123/M123,0)</f>
        <v>0.39984494709959872</v>
      </c>
      <c r="Y123" s="54">
        <f t="shared" ref="Y123" si="1211">Y120+Y121+Y122</f>
        <v>15343.650000000001</v>
      </c>
      <c r="Z123" s="55">
        <f t="shared" ref="Z123" si="1212">IF(M123&gt;0,AA123/M123,0)</f>
        <v>2.186362901964872E-3</v>
      </c>
      <c r="AA123" s="56">
        <f t="shared" ref="AA123" si="1213">SUM(AA120:AA122)</f>
        <v>83.89949</v>
      </c>
      <c r="AB123" s="55">
        <f t="shared" ref="AB123" si="1214">IF(M123&gt;0,(AB120*M120+AB121*M121+AB122*M122)/M123,0)</f>
        <v>2.4555198936780111E-3</v>
      </c>
      <c r="AC123" s="55">
        <f t="shared" ref="AC123" si="1215">IF(K123&gt;0,(K120*AC120+K121*AC121+K122*AC122)/K123,0)</f>
        <v>2.9966950413424717E-4</v>
      </c>
      <c r="AD123" s="52">
        <f t="shared" ref="AD123" si="1216">SUM(AD120:AD122)</f>
        <v>11.49963</v>
      </c>
      <c r="AE123" s="53">
        <f t="shared" ref="AE123" si="1217">IF(K123&gt;0,(K120*AE120+K121*AE121+K122*AE122)/K123,0)</f>
        <v>0.188489402180541</v>
      </c>
      <c r="AF123" s="58">
        <f t="shared" ref="AF123" si="1218">SUM(AF120:AF122)</f>
        <v>78.527833200000003</v>
      </c>
      <c r="AG123" s="53">
        <f t="shared" ref="AG123" si="1219">IF(AND(AA123&gt;0),((AA120*AG120+AA121*AG121+AA122*AG122)/AA123),0)</f>
        <v>0.86430991985455596</v>
      </c>
      <c r="AH123" s="57">
        <f t="shared" si="649"/>
        <v>0.87929114256916319</v>
      </c>
      <c r="AI123" s="51">
        <f t="shared" ref="AI123" si="1220">SUM(AI120:AI122)</f>
        <v>456</v>
      </c>
      <c r="AJ123" s="21">
        <f t="shared" ref="AJ123" si="1221">IF(AI123&gt;0,(AJ120*AI120+AJ121*AI121+AJ122*AI122)/AI123,0)</f>
        <v>8.3864035087719294E-2</v>
      </c>
      <c r="AK123" s="53">
        <f t="shared" ref="AK123" si="1222">IF(K123&gt;0,(AK120*K120+AK121*K121+AK122*K122)/K123,0)</f>
        <v>0.19807770433425204</v>
      </c>
      <c r="AL123" s="58">
        <f t="shared" ref="AL123" si="1223">SUM(AL120:AL122)</f>
        <v>82.728490399999998</v>
      </c>
      <c r="AM123" s="56"/>
      <c r="AN123" s="56">
        <f t="shared" ref="AN123" si="1224">SUM(AN120:AN122)</f>
        <v>398.44</v>
      </c>
      <c r="AO123" s="105"/>
      <c r="AP123" s="106">
        <f>AO122</f>
        <v>1638.1400000000006</v>
      </c>
      <c r="AQ123" s="51">
        <f t="shared" ref="AQ123" si="1225">SUM(AQ120:AQ122)</f>
        <v>0</v>
      </c>
      <c r="AR123" s="59"/>
      <c r="AS123" s="58"/>
      <c r="AT123" s="58"/>
      <c r="AU123" s="58"/>
      <c r="AV123" s="58"/>
    </row>
    <row r="124" spans="1:48" x14ac:dyDescent="0.35">
      <c r="A124" s="148">
        <v>31</v>
      </c>
      <c r="B124" s="23">
        <v>1</v>
      </c>
      <c r="C124" s="11" t="s">
        <v>50</v>
      </c>
      <c r="D124" s="12">
        <v>4134</v>
      </c>
      <c r="E124" s="12">
        <v>1</v>
      </c>
      <c r="F124" s="12">
        <v>5407</v>
      </c>
      <c r="G124" s="13">
        <v>1.2</v>
      </c>
      <c r="H124" s="13">
        <v>7.8</v>
      </c>
      <c r="I124" s="12">
        <v>5941</v>
      </c>
      <c r="J124" s="13">
        <v>5</v>
      </c>
      <c r="K124" s="12">
        <v>14727</v>
      </c>
      <c r="L124" s="14">
        <v>6.5000000000000002E-2</v>
      </c>
      <c r="M124" s="24">
        <f>ROUND(K124*(1-L124),0)</f>
        <v>13770</v>
      </c>
      <c r="N124" s="15">
        <v>0.28599999999999998</v>
      </c>
      <c r="O124" s="25">
        <f t="shared" ref="O124:O126" si="1226">M124*N124</f>
        <v>3938.22</v>
      </c>
      <c r="P124" s="14">
        <v>0.36599999999999999</v>
      </c>
      <c r="Q124" s="25">
        <f t="shared" ref="Q124:Q126" si="1227">M124*P124</f>
        <v>5039.82</v>
      </c>
      <c r="R124" s="16">
        <v>0.34799999999999998</v>
      </c>
      <c r="S124" s="25">
        <f t="shared" ref="S124:S126" si="1228">M124*R124</f>
        <v>4791.96</v>
      </c>
      <c r="T124" s="26">
        <v>0.24099999999999999</v>
      </c>
      <c r="U124" s="25">
        <f t="shared" ref="U124:U126" si="1229">M124*T124</f>
        <v>3318.5699999999997</v>
      </c>
      <c r="V124" s="16">
        <v>0.505</v>
      </c>
      <c r="W124" s="25">
        <f t="shared" ref="W124:W126" si="1230">M124*V124</f>
        <v>6953.85</v>
      </c>
      <c r="X124" s="16">
        <v>0.43</v>
      </c>
      <c r="Y124" s="25">
        <f t="shared" ref="Y124:Y126" si="1231">X124*M124</f>
        <v>5921.0999999999995</v>
      </c>
      <c r="Z124" s="17">
        <v>2.5100000000000001E-3</v>
      </c>
      <c r="AA124" s="18">
        <f t="shared" ref="AA124:AA126" si="1232">M124*Z124</f>
        <v>34.5627</v>
      </c>
      <c r="AB124" s="27">
        <f>IF(M124&gt;0,(AD124+AL124)/M124,0)</f>
        <v>2.3922099491648511E-3</v>
      </c>
      <c r="AC124" s="17">
        <v>2.9999999999999997E-4</v>
      </c>
      <c r="AD124" s="24">
        <f t="shared" ref="AD124:AD126" si="1233">AC124*M124</f>
        <v>4.1309999999999993</v>
      </c>
      <c r="AE124" s="117">
        <v>0.20810000000000001</v>
      </c>
      <c r="AF124" s="30">
        <f t="shared" ref="AF124:AF126" si="1234">AI124*(1-AJ124)*AE124</f>
        <v>27.730365500000001</v>
      </c>
      <c r="AG124" s="28">
        <f t="shared" ref="AG124:AG126" si="1235">IF(AND(AE124&gt;0,AC124&gt;0,Z124&gt;0),((Z124-AC124)*AE124)/((AE124-AC124)*Z124),0)</f>
        <v>0.8817492302205997</v>
      </c>
      <c r="AH124" s="60">
        <f t="shared" si="649"/>
        <v>0.87580822200435171</v>
      </c>
      <c r="AI124" s="12">
        <v>145</v>
      </c>
      <c r="AJ124" s="14">
        <v>8.1000000000000003E-2</v>
      </c>
      <c r="AK124" s="15">
        <v>0.2162</v>
      </c>
      <c r="AL124" s="30">
        <f t="shared" ref="AL124:AL126" si="1236">AI124*(1-AJ124)*AK124</f>
        <v>28.809730999999999</v>
      </c>
      <c r="AM124" s="19">
        <v>1.5</v>
      </c>
      <c r="AN124" s="19">
        <v>409.62</v>
      </c>
      <c r="AO124" s="101">
        <f>AO122+AI124-AN124+AP124</f>
        <v>1258.5200000000004</v>
      </c>
      <c r="AP124" s="133">
        <v>-115</v>
      </c>
      <c r="AQ124" s="12"/>
      <c r="AR124" s="31"/>
      <c r="AS124" s="20"/>
      <c r="AT124" s="20"/>
      <c r="AU124" s="20"/>
      <c r="AV124" s="20"/>
    </row>
    <row r="125" spans="1:48" x14ac:dyDescent="0.35">
      <c r="A125" s="149"/>
      <c r="B125" s="33">
        <v>2</v>
      </c>
      <c r="C125" s="11" t="s">
        <v>51</v>
      </c>
      <c r="D125" s="34">
        <v>17206</v>
      </c>
      <c r="E125" s="34">
        <v>0</v>
      </c>
      <c r="F125" s="34">
        <v>12839</v>
      </c>
      <c r="G125" s="35">
        <v>1.1000000000000001</v>
      </c>
      <c r="H125" s="35">
        <v>7.1</v>
      </c>
      <c r="I125" s="34">
        <v>13758</v>
      </c>
      <c r="J125" s="35">
        <v>4.5999999999999996</v>
      </c>
      <c r="K125" s="34">
        <v>14573</v>
      </c>
      <c r="L125" s="36">
        <v>6.5000000000000002E-2</v>
      </c>
      <c r="M125" s="37">
        <f>ROUND(K125*(1-L125),0)</f>
        <v>13626</v>
      </c>
      <c r="N125" s="38">
        <v>0.25800000000000001</v>
      </c>
      <c r="O125" s="25">
        <f t="shared" si="1226"/>
        <v>3515.5080000000003</v>
      </c>
      <c r="P125" s="36">
        <v>0.57799999999999996</v>
      </c>
      <c r="Q125" s="25">
        <f t="shared" si="1227"/>
        <v>7875.8279999999995</v>
      </c>
      <c r="R125" s="39">
        <v>0.16400000000000001</v>
      </c>
      <c r="S125" s="25">
        <f t="shared" si="1228"/>
        <v>2234.6640000000002</v>
      </c>
      <c r="T125" s="28">
        <v>0.22600000000000001</v>
      </c>
      <c r="U125" s="25">
        <f t="shared" si="1229"/>
        <v>3079.4760000000001</v>
      </c>
      <c r="V125" s="39">
        <v>0.51900000000000002</v>
      </c>
      <c r="W125" s="25">
        <f t="shared" si="1230"/>
        <v>7071.8940000000002</v>
      </c>
      <c r="X125" s="39">
        <v>0.4</v>
      </c>
      <c r="Y125" s="25">
        <f t="shared" si="1231"/>
        <v>5450.4000000000005</v>
      </c>
      <c r="Z125" s="40">
        <v>2.3900000000000002E-3</v>
      </c>
      <c r="AA125" s="18">
        <f t="shared" si="1232"/>
        <v>32.566140000000004</v>
      </c>
      <c r="AB125" s="27">
        <f>IF(M125&gt;0,(AD125+AL125)/M125,0)</f>
        <v>2.0361402906208721E-3</v>
      </c>
      <c r="AC125" s="40">
        <v>2.9E-4</v>
      </c>
      <c r="AD125" s="37">
        <f t="shared" si="1233"/>
        <v>3.9515400000000001</v>
      </c>
      <c r="AE125" s="28">
        <v>0.2109</v>
      </c>
      <c r="AF125" s="41">
        <f t="shared" si="1234"/>
        <v>23.039137800000002</v>
      </c>
      <c r="AG125" s="28">
        <f t="shared" si="1235"/>
        <v>0.87987096258944197</v>
      </c>
      <c r="AH125" s="29">
        <f t="shared" si="649"/>
        <v>0.85871704356074519</v>
      </c>
      <c r="AI125" s="34">
        <v>119</v>
      </c>
      <c r="AJ125" s="36">
        <v>8.2000000000000003E-2</v>
      </c>
      <c r="AK125" s="38">
        <v>0.21779999999999999</v>
      </c>
      <c r="AL125" s="41">
        <f t="shared" si="1236"/>
        <v>23.792907599999999</v>
      </c>
      <c r="AM125" s="42">
        <v>1.55</v>
      </c>
      <c r="AN125" s="42"/>
      <c r="AO125" s="121">
        <f>AO124+AI125-AN125</f>
        <v>1377.5200000000004</v>
      </c>
      <c r="AP125" s="104"/>
      <c r="AQ125" s="43"/>
      <c r="AR125" s="44"/>
      <c r="AS125" s="45"/>
      <c r="AT125" s="45"/>
      <c r="AU125" s="45"/>
      <c r="AV125" s="45"/>
    </row>
    <row r="126" spans="1:48" x14ac:dyDescent="0.35">
      <c r="A126" s="149"/>
      <c r="B126" s="33">
        <v>3</v>
      </c>
      <c r="C126" s="46" t="s">
        <v>52</v>
      </c>
      <c r="D126" s="43">
        <v>11800</v>
      </c>
      <c r="E126" s="43">
        <v>0</v>
      </c>
      <c r="F126" s="43">
        <v>16306</v>
      </c>
      <c r="G126" s="37">
        <v>1.2</v>
      </c>
      <c r="H126" s="37">
        <v>7.9</v>
      </c>
      <c r="I126" s="43">
        <v>17054</v>
      </c>
      <c r="J126" s="37">
        <v>3.2</v>
      </c>
      <c r="K126" s="43">
        <v>14171</v>
      </c>
      <c r="L126" s="39">
        <v>6.5000000000000002E-2</v>
      </c>
      <c r="M126" s="37">
        <f>ROUND(K126*(1-L126),0)</f>
        <v>13250</v>
      </c>
      <c r="N126" s="28">
        <v>0.313</v>
      </c>
      <c r="O126" s="25">
        <f t="shared" si="1226"/>
        <v>4147.25</v>
      </c>
      <c r="P126" s="39">
        <v>0.373</v>
      </c>
      <c r="Q126" s="25">
        <f t="shared" si="1227"/>
        <v>4942.25</v>
      </c>
      <c r="R126" s="39">
        <v>0.314</v>
      </c>
      <c r="S126" s="25">
        <f t="shared" si="1228"/>
        <v>4160.5</v>
      </c>
      <c r="T126" s="28">
        <v>0.22500000000000001</v>
      </c>
      <c r="U126" s="25">
        <f t="shared" si="1229"/>
        <v>2981.25</v>
      </c>
      <c r="V126" s="39">
        <v>0.51700000000000002</v>
      </c>
      <c r="W126" s="25">
        <f t="shared" si="1230"/>
        <v>6850.25</v>
      </c>
      <c r="X126" s="39">
        <v>0.41</v>
      </c>
      <c r="Y126" s="25">
        <f t="shared" si="1231"/>
        <v>5432.5</v>
      </c>
      <c r="Z126" s="47">
        <v>2.5000000000000001E-3</v>
      </c>
      <c r="AA126" s="18">
        <f t="shared" si="1232"/>
        <v>33.125</v>
      </c>
      <c r="AB126" s="27">
        <f>IF(M126&gt;0,(AD126+AL126)/M126,0)</f>
        <v>2.6559761509433962E-3</v>
      </c>
      <c r="AC126" s="47">
        <v>2.9E-4</v>
      </c>
      <c r="AD126" s="37">
        <f t="shared" si="1233"/>
        <v>3.8424999999999998</v>
      </c>
      <c r="AE126" s="28">
        <v>0.20419999999999999</v>
      </c>
      <c r="AF126" s="41">
        <f t="shared" si="1234"/>
        <v>28.992316000000002</v>
      </c>
      <c r="AG126" s="28">
        <f t="shared" si="1235"/>
        <v>0.88525722132313278</v>
      </c>
      <c r="AH126" s="29">
        <f t="shared" si="649"/>
        <v>0.89198380928725418</v>
      </c>
      <c r="AI126" s="43">
        <v>155</v>
      </c>
      <c r="AJ126" s="39">
        <v>8.4000000000000005E-2</v>
      </c>
      <c r="AK126" s="28">
        <v>0.2208</v>
      </c>
      <c r="AL126" s="41">
        <f t="shared" si="1236"/>
        <v>31.349184000000005</v>
      </c>
      <c r="AM126" s="18">
        <v>1.55</v>
      </c>
      <c r="AN126" s="18"/>
      <c r="AO126" s="121">
        <f>AO125+AI126-AN126</f>
        <v>1532.5200000000004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3" thickBot="1" x14ac:dyDescent="0.4">
      <c r="A127" s="150"/>
      <c r="B127" s="49" t="s">
        <v>38</v>
      </c>
      <c r="C127" s="50"/>
      <c r="D127" s="51">
        <f>SUM(D124:D126)</f>
        <v>33140</v>
      </c>
      <c r="E127" s="61"/>
      <c r="F127" s="51">
        <f>SUM(F124:F126)</f>
        <v>34552</v>
      </c>
      <c r="G127" s="62"/>
      <c r="H127" s="62"/>
      <c r="I127" s="51">
        <f>SUM(I124:I126)</f>
        <v>36753</v>
      </c>
      <c r="J127" s="52"/>
      <c r="K127" s="51">
        <f>SUM(K124:K126)</f>
        <v>43471</v>
      </c>
      <c r="L127" s="21">
        <f>IF(K127&gt;0,(K124*L124+K125*L125+K126*L126)/K127,0)</f>
        <v>6.4999999999999988E-2</v>
      </c>
      <c r="M127" s="52">
        <f>M124+M125+M126</f>
        <v>40646</v>
      </c>
      <c r="N127" s="53">
        <f>IF(M127&gt;0,O127/M127,0)</f>
        <v>0.28541499778575996</v>
      </c>
      <c r="O127" s="54">
        <f t="shared" ref="O127" si="1237">O124+O125+O126</f>
        <v>11600.977999999999</v>
      </c>
      <c r="P127" s="21">
        <f>IF(M127&gt;0,Q127/M127,0)</f>
        <v>0.4393519165477538</v>
      </c>
      <c r="Q127" s="54">
        <f t="shared" ref="Q127" si="1238">Q124+Q125+Q126</f>
        <v>17857.898000000001</v>
      </c>
      <c r="R127" s="21">
        <f>IF(M127&gt;0,S127/M127,0)</f>
        <v>0.27523308566648624</v>
      </c>
      <c r="S127" s="54">
        <f t="shared" ref="S127" si="1239">S124+S125+S126</f>
        <v>11187.124</v>
      </c>
      <c r="T127" s="21">
        <f>IF(M127&gt;0,U127/M127,0)</f>
        <v>0.23075569551739408</v>
      </c>
      <c r="U127" s="54">
        <f t="shared" ref="U127" si="1240">U124+U125+U126</f>
        <v>9379.2960000000003</v>
      </c>
      <c r="V127" s="21">
        <f>IF(M127&gt;0,W127/M127,0)</f>
        <v>0.51360512719578799</v>
      </c>
      <c r="W127" s="54">
        <f t="shared" ref="W127" si="1241">W124+W125+W126</f>
        <v>20875.993999999999</v>
      </c>
      <c r="X127" s="21">
        <f>IF(M127&gt;0,Y127/M127,0)</f>
        <v>0.41342321507651431</v>
      </c>
      <c r="Y127" s="54">
        <f t="shared" ref="Y127" si="1242">Y124+Y125+Y126</f>
        <v>16804</v>
      </c>
      <c r="Z127" s="55">
        <f>IF(M127&gt;0,AA127/M127,0)</f>
        <v>2.4665118338827929E-3</v>
      </c>
      <c r="AA127" s="56">
        <f t="shared" ref="AA127" si="1243">SUM(AA124:AA126)</f>
        <v>100.25384</v>
      </c>
      <c r="AB127" s="55">
        <f t="shared" ref="AB127" si="1244">IF(M127&gt;0,(AB124*M124+AB125*M125+AB126*M126)/M127,0)</f>
        <v>2.3588265167544162E-3</v>
      </c>
      <c r="AC127" s="55">
        <f>IF(K127&gt;0,(K124*AC124+K125*AC125+K126*AC126)/K127,0)</f>
        <v>2.9338777575855168E-4</v>
      </c>
      <c r="AD127" s="52">
        <f t="shared" ref="AD127" si="1245">SUM(AD124:AD126)</f>
        <v>11.925039999999999</v>
      </c>
      <c r="AE127" s="53">
        <f>IF(K127&gt;0,(K124*AE124+K125*AE125+K126*AE126)/K127,0)</f>
        <v>0.20776730694025902</v>
      </c>
      <c r="AF127" s="58">
        <f>SUM(AF124:AF126)</f>
        <v>79.761819300000013</v>
      </c>
      <c r="AG127" s="53">
        <f>IF(AND(AA127&gt;0),((AA124*AG124+AA125*AG125+AA126*AG126)/AA127),0)</f>
        <v>0.88229817955398837</v>
      </c>
      <c r="AH127" s="57">
        <f t="shared" si="649"/>
        <v>0.87680003541156304</v>
      </c>
      <c r="AI127" s="51">
        <f>SUM(AI124:AI126)</f>
        <v>419</v>
      </c>
      <c r="AJ127" s="21">
        <f>IF(AI127&gt;0,(AJ124*AI124+AJ125*AI125+AJ126*AI126)/AI127,0)</f>
        <v>8.2393794749403351E-2</v>
      </c>
      <c r="AK127" s="53">
        <f>IF(K127&gt;0,(AK124*K124+AK125*K125+AK126*K126)/K127,0)</f>
        <v>0.21823591819833912</v>
      </c>
      <c r="AL127" s="58">
        <f>SUM(AL124:AL126)</f>
        <v>83.9518226</v>
      </c>
      <c r="AM127" s="63"/>
      <c r="AN127" s="56">
        <f>SUM(AN124:AN126)</f>
        <v>409.62</v>
      </c>
      <c r="AO127" s="105"/>
      <c r="AP127" s="106">
        <f>AO126</f>
        <v>1532.5200000000004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thickBot="1" x14ac:dyDescent="0.3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1371403</v>
      </c>
      <c r="E128" s="69"/>
      <c r="F128" s="69">
        <f>SUM(F127,F123,F119,F115,F111,F107,F103,F99,F95,F91,F87,F83,F79,F75,F71,F67,F63,F59,F55,F51,F47,F43,F39,F35,F31,F27,F23,F19,F15,F11,F7)</f>
        <v>1370100</v>
      </c>
      <c r="G128" s="75"/>
      <c r="H128" s="69"/>
      <c r="I128" s="69">
        <f>SUM(I127,I123,I119,I115,I111,I107,I103,I99,I95,I91,I87,I83,I79,I75,I71,I67,I63,I59,I55,I51,I47,I43,I39,I35,I31,I27,I23,I19,I15,I11,I7)</f>
        <v>1441733</v>
      </c>
      <c r="J128" s="75"/>
      <c r="K128" s="69">
        <f>SUM(K127,K123,K119,K115,K111,K107,K103,K99,K95,K91,K87,K83,K79,K75,K71,K67,K63,K59,K55,K51,K47,K43,K39,K35,K31,K27,K23,K19,K15,K11,K7)</f>
        <v>1409129</v>
      </c>
      <c r="L128" s="70">
        <f>1-M128/K128</f>
        <v>6.7615527038333623E-2</v>
      </c>
      <c r="M128" s="69">
        <f>SUM(M127,M123,M119,M115,M111,M107,M103,M99,M95,M91,M87,M83,M79,M75,M71,M67,M63,M59,M55,M51,M47,M43,M39,M35,M31,M27,M23,M19,M15,M11,M7)</f>
        <v>1313850</v>
      </c>
      <c r="N128" s="71">
        <f>IF(AND(M128&gt;0),(O128/M128),0)</f>
        <v>0.43656418236480565</v>
      </c>
      <c r="O128" s="69">
        <f>SUM(O127,O123,O119,O115,O111,O107,O103,O99,O95,O91,O87,O83,O79,O75,O71,O67,O63,O59,O55,O51,O47,O43,O39,O35,O31,O27,O23,O19,O15,O11,O7)</f>
        <v>573579.85099999991</v>
      </c>
      <c r="P128" s="71">
        <f>Q128/M128</f>
        <v>0.47051109563496596</v>
      </c>
      <c r="Q128" s="69">
        <f>SUM(Q127,Q123,Q119,Q115,Q111,Q107,Q103,Q99,Q95,Q91,Q87,Q83,Q79,Q75,Q71,Q67,Q63,Q59,Q55,Q51,Q47,Q43,Q39,Q35,Q31,Q27,Q23,Q19,Q15,Q11,Q7)</f>
        <v>618181.00300000003</v>
      </c>
      <c r="R128" s="71">
        <f>S128/M128</f>
        <v>9.3059660539635422E-2</v>
      </c>
      <c r="S128" s="69">
        <f>SUM(S127,S123,S119,S115,S111,S107,S103,S99,S95,S91,S87,S83,S79,S75,S71,S67,S63,S59,S55,S51,S47,S43,S39,S35,S31,S27,S23,S19,S15,S11,S7)</f>
        <v>122266.435</v>
      </c>
      <c r="T128" s="71">
        <f>U128/M128</f>
        <v>0.23042084865091148</v>
      </c>
      <c r="U128" s="69">
        <f>SUM(U127,U123,U119,U115,U111,U107,U103,U99,U95,U91,U87,U83,U79,U75,U71,U67,U63,U59,U55,U51,U47,U43,U39,U35,U31,U27,U23,U19,U15,U11,U7)</f>
        <v>302738.43200000003</v>
      </c>
      <c r="V128" s="71">
        <f>W128/M128</f>
        <v>0.50734300338699245</v>
      </c>
      <c r="W128" s="69">
        <f>SUM(W127,W123,W119,W115,W111,W107,W103,W99,W95,W91,W87,W83,W79,W75,W71,W67,W63,W59,W55,W51,W47,W43,W39,W35,W31,W27,W23,W19,W15,W11,W7)</f>
        <v>666572.6050000001</v>
      </c>
      <c r="X128" s="71">
        <f>IF(AND(M128&gt;0),(Y128/M128),0)</f>
        <v>0.40080242797884091</v>
      </c>
      <c r="Y128" s="69">
        <f>SUM(Y127,Y123,Y119,Y115,Y111,Y107,Y103,Y99,Y95,Y91,Y87,Y83,Y79,Y75,Y71,Y67,Y63,Y59,Y55,Y51,Y47,Y43,Y39,Y35,Y31,Y27,Y23,Y19,Y15,Y11,Y7)</f>
        <v>526594.27000000014</v>
      </c>
      <c r="Z128" s="72">
        <f>IF(AND(M128&gt;0),(AA128/M128),0)</f>
        <v>2.4740976367165195E-3</v>
      </c>
      <c r="AA128" s="69">
        <f>SUM(AA127,AA123,AA119,AA115,AA111,AA107,AA103,AA99,AA95,AA91,AA87,AA83,AA79,AA75,AA71,AA67,AA63,AA59,AA55,AA51,AA47,AA43,AA39,AA35,AA31,AA27,AA23,AA19,AA15,AA11,AA7)</f>
        <v>3250.5931799999989</v>
      </c>
      <c r="AB128" s="73">
        <f>(AD128+AL128)/M128</f>
        <v>2.6447357709023099E-3</v>
      </c>
      <c r="AC128" s="74">
        <f>AD128/(M128-AI128)</f>
        <v>2.8707539945455382E-4</v>
      </c>
      <c r="AD128" s="75">
        <f>SUM(AD127,AD123,AD119,AD115,AD111,AD107,AD103,AD99,AD95,AD91,AD87,AD83,AD79,AD75,AD71,AD67,AD63,AD59,AD55,AD51,AD47,AD43,AD39,AD35,AD31,AD27,AD23,AD19,AD15,AD11,AD7)</f>
        <v>372.62960999999996</v>
      </c>
      <c r="AE128" s="71">
        <f>AF128/AI128</f>
        <v>0.19209868363234364</v>
      </c>
      <c r="AF128" s="69">
        <f>SUM(AF127,AF123,AF119,AF115,AF111,AF107,AF103,AF99,AF95,AF91,AF87,AF83,AF79,AF75,AF71,AF67,AF63,AF59,AF55,AF51,AF47,AF43,AF39,AF35,AF31,AF27,AF23,AF19,AF15,AF11,AF7)</f>
        <v>3040.9221619</v>
      </c>
      <c r="AG128" s="76">
        <f>((Z128-AC128)*AE128)/((AE128-AC128)*Z128)</f>
        <v>0.88529062795581026</v>
      </c>
      <c r="AH128" s="77">
        <f>((AB128-AC128)*AK128)/((AK128-AC128)*AB128)</f>
        <v>0.89276185639353101</v>
      </c>
      <c r="AI128" s="69">
        <f>SUM(AI127,AI123,AI119,AI115,AI111,AI107,AI103,AI99,AI95,AI91,AI87,AI83,AI79,AI75,AI71,AI67,AI63,AI59,AI55,AI51,AI47,AI43,AI39,AI35,AI31,AI27,AI23,AI19,AI15,AI11,AI7)</f>
        <v>15830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8.6532217308907131E-2</v>
      </c>
      <c r="AK128" s="71">
        <f>AL128/AI128</f>
        <v>0.19596692878079594</v>
      </c>
      <c r="AL128" s="69">
        <f>SUM(AL127,AL123,AL119,AL115,AL111,AL107,AL103,AL99,AL95,AL91,AL87,AL83,AL79,AL75,AL71,AL67,AL63,AL59,AL55,AL51,AL47,AL43,AL39,AL35,AL31,AL27,AL23,AL19,AL15,AL11,AL7)</f>
        <v>3102.1564825999999</v>
      </c>
      <c r="AM128" s="69"/>
      <c r="AN128" s="107">
        <f>SUM(AN127,AN123,AN119,AN115,AN111,AN107,AN103,AN99,AN95,AN91,AN87,AN83,AN79,AN75,AN71,AN67,AN63,AN59,AN55,AN51,AN47,AN43,AN39,AN35,AN31,AN27,AN23,AN19,AN15,AN11,AN7)</f>
        <v>15641.140000000001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35">
      <c r="AH131" s="80"/>
    </row>
    <row r="132" spans="34:34" x14ac:dyDescent="0.35">
      <c r="AH132" s="80"/>
    </row>
  </sheetData>
  <protectedRanges>
    <protectedRange sqref="Q2:Q3 U1:U3 W1:W3 Y1:Y3 AL1:AL1048576 O2:O3 S1:S3 AD1:AD3 AH1:AH1048576 AA1:AB3 AA128:AB1048576 O128:O1048576 Q128:Q1048576 S128:S1048576 U128:U1048576 W128:W1048576 Y128:Y1048576 AD128:AD1048576 M1:M1048576" name="Range1_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 AK93" name="Range1_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_2"/>
    <protectedRange sqref="O4:O127" name="Range1_1_1_1_1_5_1"/>
    <protectedRange sqref="Q4:Q127" name="Range1_1_1_1_1_7_1"/>
    <protectedRange sqref="S4:S127" name="Range1_1_1_1_1_8_1"/>
    <protectedRange sqref="U4:U127" name="Range1_1_1_1_1_10_1"/>
    <protectedRange sqref="W4:W127" name="Range1_1_1_1_1_12_1"/>
    <protectedRange sqref="Y4:Y127" name="Range1_1_1_1_1_16_1"/>
    <protectedRange sqref="AD4:AD127" name="Range1_1_1_1_1_18_1"/>
    <protectedRange sqref="AB4:AB6" name="Range1_1_1_1_1_2_1_31"/>
    <protectedRange sqref="AB8:AB10" name="Range1_1_1_1_1_2_1_1_2_1"/>
    <protectedRange sqref="AB12:AB14" name="Range1_1_1_1_1_2_1_2_1_1"/>
    <protectedRange sqref="AB16:AB18" name="Range1_1_1_1_1_2_1_3_1_1"/>
    <protectedRange sqref="AB20:AB22" name="Range1_1_1_1_1_2_1_4_1_1"/>
    <protectedRange sqref="AB24:AB26" name="Range1_1_1_1_1_2_1_5_1_1"/>
    <protectedRange sqref="AB28:AB30" name="Range1_1_1_1_1_2_1_6_1_1"/>
    <protectedRange sqref="AB32:AB34" name="Range1_1_1_1_1_2_1_7_1_1"/>
    <protectedRange sqref="AB36:AB38" name="Range1_1_1_1_1_2_1_8_1_1"/>
    <protectedRange sqref="AB40:AB42" name="Range1_1_1_1_1_2_1_9_1_1"/>
    <protectedRange sqref="AB44:AB46" name="Range1_1_1_1_1_2_1_10_1_1"/>
    <protectedRange sqref="AB48:AB50" name="Range1_1_1_1_1_2_1_11_1_1"/>
    <protectedRange sqref="AB52:AB54" name="Range1_1_1_1_1_2_1_12_1_1"/>
    <protectedRange sqref="AB56:AB58" name="Range1_1_1_1_1_2_1_13_1_1"/>
    <protectedRange sqref="AB60:AB62" name="Range1_1_1_1_1_2_1_14_1_1"/>
    <protectedRange sqref="AB64:AB66" name="Range1_1_1_1_1_2_1_15_1_1"/>
    <protectedRange sqref="AB68:AB70" name="Range1_1_1_1_1_2_1_16_1_1"/>
    <protectedRange sqref="AB72:AB74" name="Range1_1_1_1_1_2_1_17_1_1"/>
    <protectedRange sqref="AB76:AB78" name="Range1_1_1_1_1_2_1_18_1_1"/>
    <protectedRange sqref="AB80:AB82" name="Range1_1_1_1_1_2_1_19_1_1"/>
    <protectedRange sqref="AB84:AB86" name="Range1_1_1_1_1_2_1_20_1_1"/>
    <protectedRange sqref="AB88:AB90" name="Range1_1_1_1_1_2_1_21_1_1"/>
    <protectedRange sqref="AB92:AB94" name="Range1_1_1_1_1_2_1_22_1_1"/>
    <protectedRange sqref="AB96:AB98" name="Range1_1_1_1_1_2_1_23_1_1"/>
    <protectedRange sqref="AB100:AB102" name="Range1_1_1_1_1_2_1_24_1_1"/>
    <protectedRange sqref="AB104:AB106" name="Range1_1_1_1_1_2_1_25_1_1"/>
    <protectedRange sqref="AB108:AB110" name="Range1_1_1_1_1_2_1_26_1_1"/>
    <protectedRange sqref="AB112:AB114" name="Range1_1_1_1_1_2_1_27_1_1"/>
    <protectedRange sqref="AB116:AB118" name="Range1_1_1_1_1_2_1_28_1_1"/>
    <protectedRange sqref="AB120:AB122" name="Range1_1_1_1_1_2_1_29_1_1"/>
    <protectedRange sqref="AB124:AB126" name="Range1_1_1_1_1_2_1_30_1_1"/>
    <protectedRange sqref="Q1 O1" name="Range1_1_1_1_1_1_1"/>
  </protectedRanges>
  <mergeCells count="36">
    <mergeCell ref="A76:A79"/>
    <mergeCell ref="A32:A35"/>
    <mergeCell ref="A36:A39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  <mergeCell ref="A60:A63"/>
    <mergeCell ref="A64:A67"/>
    <mergeCell ref="A68:A71"/>
    <mergeCell ref="A72:A75"/>
    <mergeCell ref="C1:C2"/>
    <mergeCell ref="A8:A11"/>
    <mergeCell ref="A12:A15"/>
    <mergeCell ref="A24:A27"/>
    <mergeCell ref="A40:A43"/>
    <mergeCell ref="A44:A47"/>
    <mergeCell ref="A48:A51"/>
    <mergeCell ref="A52:A55"/>
    <mergeCell ref="A56:A59"/>
    <mergeCell ref="A28:A31"/>
    <mergeCell ref="AS1:AT1"/>
    <mergeCell ref="AU1:AV1"/>
    <mergeCell ref="A4:A7"/>
    <mergeCell ref="A16:A19"/>
    <mergeCell ref="A20:A23"/>
    <mergeCell ref="A1:A2"/>
    <mergeCell ref="B1:B2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32"/>
  <sheetViews>
    <sheetView zoomScale="110" zoomScaleNormal="110" workbookViewId="0">
      <selection sqref="A1:A2"/>
    </sheetView>
  </sheetViews>
  <sheetFormatPr defaultColWidth="9.15234375" defaultRowHeight="12.9" x14ac:dyDescent="0.35"/>
  <cols>
    <col min="1" max="1" width="3.3046875" style="79" bestFit="1" customWidth="1"/>
    <col min="2" max="2" width="5.84375" style="22" customWidth="1"/>
    <col min="3" max="3" width="18.15234375" style="32" customWidth="1"/>
    <col min="4" max="4" width="13.69140625" style="32" bestFit="1" customWidth="1"/>
    <col min="5" max="5" width="11.3046875" style="32" bestFit="1" customWidth="1"/>
    <col min="6" max="6" width="11.3046875" style="32" customWidth="1"/>
    <col min="7" max="7" width="11.3046875" style="81" customWidth="1"/>
    <col min="8" max="8" width="8.84375" style="32" customWidth="1"/>
    <col min="9" max="9" width="13.3828125" style="32" bestFit="1" customWidth="1"/>
    <col min="10" max="10" width="13.3828125" style="81" customWidth="1"/>
    <col min="11" max="11" width="13" style="32" customWidth="1"/>
    <col min="12" max="12" width="14.53515625" style="32" customWidth="1"/>
    <col min="13" max="13" width="12.53515625" style="32" customWidth="1"/>
    <col min="14" max="14" width="8.53515625" style="32" bestFit="1" customWidth="1"/>
    <col min="15" max="15" width="10.69140625" style="32" hidden="1" customWidth="1"/>
    <col min="16" max="16" width="7.69140625" style="32" bestFit="1" customWidth="1"/>
    <col min="17" max="17" width="11.84375" style="32" hidden="1" customWidth="1"/>
    <col min="18" max="18" width="7.69140625" style="32" bestFit="1" customWidth="1"/>
    <col min="19" max="19" width="8.3828125" style="32" hidden="1" customWidth="1"/>
    <col min="20" max="20" width="9" style="32" customWidth="1"/>
    <col min="21" max="21" width="6.69140625" style="32" hidden="1" customWidth="1"/>
    <col min="22" max="22" width="9" style="32" customWidth="1"/>
    <col min="23" max="23" width="7.3828125" style="32" hidden="1" customWidth="1"/>
    <col min="24" max="24" width="9.84375" style="32" customWidth="1"/>
    <col min="25" max="25" width="14.3828125" style="32" hidden="1" customWidth="1"/>
    <col min="26" max="26" width="11.53515625" style="32" bestFit="1" customWidth="1"/>
    <col min="27" max="27" width="7.53515625" style="32" hidden="1" customWidth="1"/>
    <col min="28" max="28" width="11.69140625" style="32" hidden="1" customWidth="1"/>
    <col min="29" max="29" width="11.53515625" style="32" bestFit="1" customWidth="1"/>
    <col min="30" max="30" width="12.3046875" style="32" hidden="1" customWidth="1"/>
    <col min="31" max="31" width="15" style="80" customWidth="1"/>
    <col min="32" max="32" width="15" style="82" hidden="1" customWidth="1"/>
    <col min="33" max="33" width="13.84375" style="32" customWidth="1"/>
    <col min="34" max="34" width="10" style="32" customWidth="1"/>
    <col min="35" max="35" width="12" style="32" customWidth="1"/>
    <col min="36" max="36" width="11.53515625" style="81" customWidth="1"/>
    <col min="37" max="37" width="12.3046875" style="82" bestFit="1" customWidth="1"/>
    <col min="38" max="38" width="11.69140625" style="32" bestFit="1" customWidth="1"/>
    <col min="39" max="39" width="11.84375" style="32" customWidth="1"/>
    <col min="40" max="40" width="12" style="110" customWidth="1"/>
    <col min="41" max="41" width="11.53515625" style="111" customWidth="1"/>
    <col min="42" max="42" width="11.53515625" style="112" customWidth="1"/>
    <col min="43" max="43" width="12.15234375" style="83" customWidth="1"/>
    <col min="44" max="44" width="14.84375" style="32" customWidth="1"/>
    <col min="45" max="45" width="6.3828125" style="32" bestFit="1" customWidth="1"/>
    <col min="46" max="46" width="10.3828125" style="32" customWidth="1"/>
    <col min="47" max="47" width="6.3828125" style="32" bestFit="1" customWidth="1"/>
    <col min="48" max="48" width="11.15234375" style="32" customWidth="1"/>
    <col min="49" max="16384" width="9.15234375" style="32"/>
  </cols>
  <sheetData>
    <row r="1" spans="1:48" s="22" customFormat="1" ht="66" customHeight="1" x14ac:dyDescent="0.35">
      <c r="A1" s="151" t="s">
        <v>47</v>
      </c>
      <c r="B1" s="153" t="s">
        <v>46</v>
      </c>
      <c r="C1" s="155" t="s">
        <v>45</v>
      </c>
      <c r="D1" s="129" t="s">
        <v>0</v>
      </c>
      <c r="E1" s="129" t="s">
        <v>1</v>
      </c>
      <c r="F1" s="129" t="s">
        <v>2</v>
      </c>
      <c r="G1" s="2" t="s">
        <v>48</v>
      </c>
      <c r="H1" s="129" t="s">
        <v>3</v>
      </c>
      <c r="I1" s="129" t="s">
        <v>4</v>
      </c>
      <c r="J1" s="124" t="s">
        <v>49</v>
      </c>
      <c r="K1" s="129" t="s">
        <v>5</v>
      </c>
      <c r="L1" s="129" t="s">
        <v>6</v>
      </c>
      <c r="M1" s="129" t="s">
        <v>7</v>
      </c>
      <c r="N1" s="129" t="s">
        <v>8</v>
      </c>
      <c r="O1" s="129"/>
      <c r="P1" s="1" t="s">
        <v>9</v>
      </c>
      <c r="Q1" s="1"/>
      <c r="R1" s="1" t="s">
        <v>10</v>
      </c>
      <c r="S1" s="1"/>
      <c r="T1" s="129" t="s">
        <v>11</v>
      </c>
      <c r="U1" s="129"/>
      <c r="V1" s="129" t="s">
        <v>12</v>
      </c>
      <c r="W1" s="129"/>
      <c r="X1" s="129" t="s">
        <v>13</v>
      </c>
      <c r="Y1" s="129"/>
      <c r="Z1" s="129" t="s">
        <v>14</v>
      </c>
      <c r="AA1" s="129" t="s">
        <v>15</v>
      </c>
      <c r="AB1" s="129" t="s">
        <v>16</v>
      </c>
      <c r="AC1" s="129" t="s">
        <v>17</v>
      </c>
      <c r="AD1" s="129" t="s">
        <v>18</v>
      </c>
      <c r="AE1" s="114" t="s">
        <v>43</v>
      </c>
      <c r="AF1" s="3" t="s">
        <v>44</v>
      </c>
      <c r="AG1" s="129" t="s">
        <v>19</v>
      </c>
      <c r="AH1" s="129" t="s">
        <v>20</v>
      </c>
      <c r="AI1" s="129" t="s">
        <v>21</v>
      </c>
      <c r="AJ1" s="2" t="s">
        <v>22</v>
      </c>
      <c r="AK1" s="3" t="s">
        <v>23</v>
      </c>
      <c r="AL1" s="129" t="s">
        <v>24</v>
      </c>
      <c r="AM1" s="129" t="s">
        <v>25</v>
      </c>
      <c r="AN1" s="93" t="s">
        <v>40</v>
      </c>
      <c r="AO1" s="94" t="s">
        <v>41</v>
      </c>
      <c r="AP1" s="95" t="s">
        <v>41</v>
      </c>
      <c r="AQ1" s="4" t="s">
        <v>26</v>
      </c>
      <c r="AR1" s="129" t="s">
        <v>27</v>
      </c>
      <c r="AS1" s="147" t="s">
        <v>28</v>
      </c>
      <c r="AT1" s="147"/>
      <c r="AU1" s="147" t="s">
        <v>29</v>
      </c>
      <c r="AV1" s="147"/>
    </row>
    <row r="2" spans="1:48" s="22" customFormat="1" ht="13.3" thickBot="1" x14ac:dyDescent="0.4">
      <c r="A2" s="152"/>
      <c r="B2" s="154"/>
      <c r="C2" s="156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 t="s">
        <v>32</v>
      </c>
      <c r="U2" s="5"/>
      <c r="V2" s="5" t="s">
        <v>33</v>
      </c>
      <c r="W2" s="5"/>
      <c r="X2" s="5" t="s">
        <v>33</v>
      </c>
      <c r="Y2" s="5"/>
      <c r="Z2" s="7" t="s">
        <v>32</v>
      </c>
      <c r="AA2" s="7" t="s">
        <v>32</v>
      </c>
      <c r="AB2" s="7" t="s">
        <v>32</v>
      </c>
      <c r="AC2" s="7" t="s">
        <v>32</v>
      </c>
      <c r="AD2" s="7" t="s">
        <v>30</v>
      </c>
      <c r="AE2" s="115" t="s">
        <v>32</v>
      </c>
      <c r="AF2" s="118" t="s">
        <v>30</v>
      </c>
      <c r="AG2" s="7" t="s">
        <v>32</v>
      </c>
      <c r="AH2" s="7" t="s">
        <v>32</v>
      </c>
      <c r="AI2" s="5" t="s">
        <v>30</v>
      </c>
      <c r="AJ2" s="8" t="s">
        <v>32</v>
      </c>
      <c r="AK2" s="9" t="s">
        <v>32</v>
      </c>
      <c r="AL2" s="5" t="s">
        <v>30</v>
      </c>
      <c r="AM2" s="5" t="s">
        <v>34</v>
      </c>
      <c r="AN2" s="96" t="s">
        <v>42</v>
      </c>
      <c r="AO2" s="97" t="s">
        <v>42</v>
      </c>
      <c r="AP2" s="98" t="s">
        <v>42</v>
      </c>
      <c r="AQ2" s="10" t="s">
        <v>35</v>
      </c>
      <c r="AR2" s="5" t="s">
        <v>32</v>
      </c>
      <c r="AS2" s="5" t="s">
        <v>36</v>
      </c>
      <c r="AT2" s="5" t="s">
        <v>37</v>
      </c>
      <c r="AU2" s="5" t="s">
        <v>36</v>
      </c>
      <c r="AV2" s="5" t="s">
        <v>37</v>
      </c>
    </row>
    <row r="3" spans="1:48" s="22" customFormat="1" ht="13.3" thickBot="1" x14ac:dyDescent="0.4">
      <c r="A3" s="84"/>
      <c r="B3" s="85"/>
      <c r="C3" s="91"/>
      <c r="D3" s="128"/>
      <c r="E3" s="128"/>
      <c r="F3" s="128"/>
      <c r="G3" s="88"/>
      <c r="H3" s="128"/>
      <c r="I3" s="128"/>
      <c r="J3" s="88"/>
      <c r="K3" s="128"/>
      <c r="L3" s="128"/>
      <c r="M3" s="128"/>
      <c r="N3" s="128"/>
      <c r="O3" s="6"/>
      <c r="P3" s="128"/>
      <c r="Q3" s="6"/>
      <c r="R3" s="128"/>
      <c r="S3" s="6"/>
      <c r="T3" s="91"/>
      <c r="U3" s="6"/>
      <c r="V3" s="128"/>
      <c r="W3" s="6"/>
      <c r="X3" s="128"/>
      <c r="Y3" s="91"/>
      <c r="Z3" s="86"/>
      <c r="AA3" s="87"/>
      <c r="AB3" s="92"/>
      <c r="AC3" s="86"/>
      <c r="AD3" s="86"/>
      <c r="AE3" s="116"/>
      <c r="AF3" s="119"/>
      <c r="AG3" s="92"/>
      <c r="AH3" s="92"/>
      <c r="AI3" s="128"/>
      <c r="AJ3" s="88"/>
      <c r="AK3" s="89"/>
      <c r="AL3" s="128"/>
      <c r="AM3" s="128"/>
      <c r="AN3" s="99"/>
      <c r="AO3" s="123">
        <f>Септември!AP127</f>
        <v>788.40000000000009</v>
      </c>
      <c r="AP3" s="100"/>
      <c r="AQ3" s="90"/>
      <c r="AR3" s="128"/>
      <c r="AS3" s="128"/>
      <c r="AT3" s="128"/>
      <c r="AU3" s="128"/>
      <c r="AV3" s="128"/>
    </row>
    <row r="4" spans="1:48" x14ac:dyDescent="0.35">
      <c r="A4" s="148">
        <v>1</v>
      </c>
      <c r="B4" s="23">
        <v>1</v>
      </c>
      <c r="C4" s="11"/>
      <c r="D4" s="12"/>
      <c r="E4" s="12"/>
      <c r="F4" s="12"/>
      <c r="G4" s="13"/>
      <c r="H4" s="13"/>
      <c r="I4" s="12"/>
      <c r="J4" s="13"/>
      <c r="K4" s="12"/>
      <c r="L4" s="14"/>
      <c r="M4" s="24">
        <f>ROUND(K4*(1-L4),0)</f>
        <v>0</v>
      </c>
      <c r="N4" s="15"/>
      <c r="O4" s="25">
        <f t="shared" ref="O4:O6" si="0">M4*N4</f>
        <v>0</v>
      </c>
      <c r="P4" s="14"/>
      <c r="Q4" s="25">
        <f t="shared" ref="Q4:Q6" si="1">M4*P4</f>
        <v>0</v>
      </c>
      <c r="R4" s="16"/>
      <c r="S4" s="25">
        <f t="shared" ref="S4:S6" si="2">M4*R4</f>
        <v>0</v>
      </c>
      <c r="T4" s="26"/>
      <c r="U4" s="25">
        <f t="shared" ref="U4:U6" si="3">M4*T4</f>
        <v>0</v>
      </c>
      <c r="V4" s="16"/>
      <c r="W4" s="25">
        <f>M4*V4</f>
        <v>0</v>
      </c>
      <c r="X4" s="16"/>
      <c r="Y4" s="130">
        <f t="shared" ref="Y4:Y6" si="4">X4*M4</f>
        <v>0</v>
      </c>
      <c r="Z4" s="17"/>
      <c r="AA4" s="19">
        <f>M4*Z4</f>
        <v>0</v>
      </c>
      <c r="AB4" s="27">
        <f>IF(M4&gt;0,(AD4+AL4)/M4,0)</f>
        <v>0</v>
      </c>
      <c r="AC4" s="17"/>
      <c r="AD4" s="24">
        <f t="shared" ref="AD4:AD6" si="5">AC4*M4</f>
        <v>0</v>
      </c>
      <c r="AE4" s="117"/>
      <c r="AF4" s="30">
        <f>AI4*(1-AJ4)*AE4</f>
        <v>0</v>
      </c>
      <c r="AG4" s="28">
        <f>IF(AND(AE4&gt;0,AC4&gt;0,Z4&gt;0),((Z4-AC4)*AE4)/((AE4-AC4)*Z4),0)</f>
        <v>0</v>
      </c>
      <c r="AH4" s="60">
        <f>IF(AND(AB4&gt;0,AK4&gt;0,AC4&gt;0),((AK4*(AB4-AC4))/(AB4*(AK4-AC4))),0)</f>
        <v>0</v>
      </c>
      <c r="AI4" s="12"/>
      <c r="AJ4" s="14"/>
      <c r="AK4" s="15"/>
      <c r="AL4" s="30">
        <f>AI4*(1-AJ4)*AK4</f>
        <v>0</v>
      </c>
      <c r="AM4" s="19"/>
      <c r="AN4" s="19"/>
      <c r="AO4" s="113">
        <f>AO3+AI4-AN4</f>
        <v>788.40000000000009</v>
      </c>
      <c r="AP4" s="102"/>
      <c r="AQ4" s="12"/>
      <c r="AR4" s="31"/>
      <c r="AS4" s="20"/>
      <c r="AT4" s="20"/>
      <c r="AU4" s="20"/>
      <c r="AV4" s="20"/>
    </row>
    <row r="5" spans="1:48" x14ac:dyDescent="0.35">
      <c r="A5" s="149"/>
      <c r="B5" s="33">
        <v>2</v>
      </c>
      <c r="C5" s="11"/>
      <c r="D5" s="34"/>
      <c r="E5" s="34"/>
      <c r="F5" s="34"/>
      <c r="G5" s="35"/>
      <c r="H5" s="35"/>
      <c r="I5" s="34"/>
      <c r="J5" s="35"/>
      <c r="K5" s="34"/>
      <c r="L5" s="36"/>
      <c r="M5" s="37">
        <f>ROUND(K5*(1-L5),0)</f>
        <v>0</v>
      </c>
      <c r="N5" s="38"/>
      <c r="O5" s="25">
        <f t="shared" si="0"/>
        <v>0</v>
      </c>
      <c r="P5" s="36"/>
      <c r="Q5" s="25">
        <f t="shared" si="1"/>
        <v>0</v>
      </c>
      <c r="R5" s="39"/>
      <c r="S5" s="25">
        <f t="shared" si="2"/>
        <v>0</v>
      </c>
      <c r="T5" s="28"/>
      <c r="U5" s="25">
        <f t="shared" si="3"/>
        <v>0</v>
      </c>
      <c r="V5" s="39"/>
      <c r="W5" s="25">
        <f>M5*V5</f>
        <v>0</v>
      </c>
      <c r="X5" s="39"/>
      <c r="Y5" s="25">
        <f t="shared" si="4"/>
        <v>0</v>
      </c>
      <c r="Z5" s="40"/>
      <c r="AA5" s="18">
        <f>M5*Z5</f>
        <v>0</v>
      </c>
      <c r="AB5" s="27">
        <f>IF(M5&gt;0,(AD5+AL5)/M5,0)</f>
        <v>0</v>
      </c>
      <c r="AC5" s="40"/>
      <c r="AD5" s="37">
        <f t="shared" si="5"/>
        <v>0</v>
      </c>
      <c r="AE5" s="28"/>
      <c r="AF5" s="41">
        <f>AI5*(1-AJ5)*AE5</f>
        <v>0</v>
      </c>
      <c r="AG5" s="28">
        <f>IF(AND(AE5&gt;0,AC5&gt;0,Z5&gt;0),((Z5-AC5)*AE5)/((AE5-AC5)*Z5),0)</f>
        <v>0</v>
      </c>
      <c r="AH5" s="29">
        <f t="shared" ref="AH5:AH68" si="6">IF(AND(AB5&gt;0,AK5&gt;0,AC5&gt;0),((AK5*(AB5-AC5))/(AB5*(AK5-AC5))),0)</f>
        <v>0</v>
      </c>
      <c r="AI5" s="34"/>
      <c r="AJ5" s="36"/>
      <c r="AK5" s="38"/>
      <c r="AL5" s="41">
        <f>AI5*(1-AJ5)*AK5</f>
        <v>0</v>
      </c>
      <c r="AM5" s="42"/>
      <c r="AN5" s="42"/>
      <c r="AO5" s="113">
        <f t="shared" ref="AO5:AO6" si="7">AO4+AI5-AN5</f>
        <v>788.40000000000009</v>
      </c>
      <c r="AP5" s="103"/>
      <c r="AQ5" s="43"/>
      <c r="AR5" s="44"/>
      <c r="AS5" s="45"/>
      <c r="AT5" s="45"/>
      <c r="AU5" s="45"/>
      <c r="AV5" s="45"/>
    </row>
    <row r="6" spans="1:48" x14ac:dyDescent="0.35">
      <c r="A6" s="149"/>
      <c r="B6" s="33">
        <v>3</v>
      </c>
      <c r="C6" s="11"/>
      <c r="D6" s="43"/>
      <c r="E6" s="43"/>
      <c r="F6" s="43"/>
      <c r="G6" s="37"/>
      <c r="H6" s="37"/>
      <c r="I6" s="43"/>
      <c r="J6" s="37"/>
      <c r="K6" s="43"/>
      <c r="L6" s="39"/>
      <c r="M6" s="37">
        <f>ROUND(K6*(1-L6),0)</f>
        <v>0</v>
      </c>
      <c r="N6" s="28"/>
      <c r="O6" s="25">
        <f t="shared" si="0"/>
        <v>0</v>
      </c>
      <c r="P6" s="39"/>
      <c r="Q6" s="25">
        <f t="shared" si="1"/>
        <v>0</v>
      </c>
      <c r="R6" s="39"/>
      <c r="S6" s="25">
        <f t="shared" si="2"/>
        <v>0</v>
      </c>
      <c r="T6" s="28"/>
      <c r="U6" s="25">
        <f t="shared" si="3"/>
        <v>0</v>
      </c>
      <c r="V6" s="39"/>
      <c r="W6" s="25">
        <f>M6*V6</f>
        <v>0</v>
      </c>
      <c r="X6" s="39"/>
      <c r="Y6" s="25">
        <f t="shared" si="4"/>
        <v>0</v>
      </c>
      <c r="Z6" s="47"/>
      <c r="AA6" s="18">
        <f>M6*Z6</f>
        <v>0</v>
      </c>
      <c r="AB6" s="27">
        <f>IF(M6&gt;0,(AD6+AL6)/M6,0)</f>
        <v>0</v>
      </c>
      <c r="AC6" s="47"/>
      <c r="AD6" s="37">
        <f t="shared" si="5"/>
        <v>0</v>
      </c>
      <c r="AE6" s="28"/>
      <c r="AF6" s="41">
        <f>AI6*(1-AJ6)*AE6</f>
        <v>0</v>
      </c>
      <c r="AG6" s="28">
        <f>IF(AND(AE6&gt;0,AC6&gt;0,Z6&gt;0),((Z6-AC6)*AE6)/((AE6-AC6)*Z6),0)</f>
        <v>0</v>
      </c>
      <c r="AH6" s="29">
        <f t="shared" si="6"/>
        <v>0</v>
      </c>
      <c r="AI6" s="43"/>
      <c r="AJ6" s="39"/>
      <c r="AK6" s="28"/>
      <c r="AL6" s="41">
        <f>AI6*(1-AJ6)*AK6</f>
        <v>0</v>
      </c>
      <c r="AM6" s="18"/>
      <c r="AN6" s="18"/>
      <c r="AO6" s="113">
        <f t="shared" si="7"/>
        <v>788.40000000000009</v>
      </c>
      <c r="AP6" s="104"/>
      <c r="AQ6" s="43"/>
      <c r="AR6" s="48"/>
      <c r="AS6" s="41"/>
      <c r="AT6" s="41"/>
      <c r="AU6" s="41"/>
      <c r="AV6" s="41"/>
    </row>
    <row r="7" spans="1:48" s="22" customFormat="1" ht="13.3" thickBot="1" x14ac:dyDescent="0.4">
      <c r="A7" s="150"/>
      <c r="B7" s="49" t="s">
        <v>38</v>
      </c>
      <c r="C7" s="50"/>
      <c r="D7" s="51">
        <f>SUM(D4:D6)</f>
        <v>0</v>
      </c>
      <c r="E7" s="51"/>
      <c r="F7" s="51">
        <f>SUM(F4:F6)</f>
        <v>0</v>
      </c>
      <c r="G7" s="52"/>
      <c r="H7" s="52"/>
      <c r="I7" s="51">
        <f>SUM(I4:I6)</f>
        <v>0</v>
      </c>
      <c r="J7" s="52"/>
      <c r="K7" s="51">
        <f>SUM(K4:K6)</f>
        <v>0</v>
      </c>
      <c r="L7" s="21">
        <f>IF(K7&gt;0,(K4*L4+K5*L5+K6*L6)/K7,0)</f>
        <v>0</v>
      </c>
      <c r="M7" s="52">
        <f>M4+M5+M6</f>
        <v>0</v>
      </c>
      <c r="N7" s="53">
        <f>IF(M7&gt;0,O7/M7,0)</f>
        <v>0</v>
      </c>
      <c r="O7" s="54">
        <f>O4+O5+O6</f>
        <v>0</v>
      </c>
      <c r="P7" s="21">
        <f>IF(M7&gt;0,Q7/M7,0)</f>
        <v>0</v>
      </c>
      <c r="Q7" s="54">
        <f>Q4+Q5+Q6</f>
        <v>0</v>
      </c>
      <c r="R7" s="21">
        <f>IF(M7&gt;0,S7/M7,0)</f>
        <v>0</v>
      </c>
      <c r="S7" s="54">
        <f>S4+S5+S6</f>
        <v>0</v>
      </c>
      <c r="T7" s="21">
        <f>IF(M7&gt;0,U7/M7,0)</f>
        <v>0</v>
      </c>
      <c r="U7" s="54">
        <f>U4+U5+U6</f>
        <v>0</v>
      </c>
      <c r="V7" s="21">
        <f>IF(M7&gt;0,W7/M7,0)</f>
        <v>0</v>
      </c>
      <c r="W7" s="54">
        <f>W4+W5+W6</f>
        <v>0</v>
      </c>
      <c r="X7" s="21">
        <f>IF(M7&gt;0,Y7/M7,0)</f>
        <v>0</v>
      </c>
      <c r="Y7" s="54">
        <f>Y4+Y5+Y6</f>
        <v>0</v>
      </c>
      <c r="Z7" s="55">
        <f>IF(M7&gt;0,AA7/M7,0)</f>
        <v>0</v>
      </c>
      <c r="AA7" s="56">
        <f>SUM(AA4:AA6)</f>
        <v>0</v>
      </c>
      <c r="AB7" s="55">
        <f>IF(M7&gt;0,(AB4*M4+AB5*M5+AB6*M6)/M7,0)</f>
        <v>0</v>
      </c>
      <c r="AC7" s="55">
        <f>IF(K7&gt;0,(K4*AC4+K5*AC5+K6*AC6)/K7,0)</f>
        <v>0</v>
      </c>
      <c r="AD7" s="52">
        <f>SUM(AD4:AD6)</f>
        <v>0</v>
      </c>
      <c r="AE7" s="53">
        <f>IF(K7&gt;0,(K4*AE4+K5*AE5+K6*AE6)/K7,0)</f>
        <v>0</v>
      </c>
      <c r="AF7" s="58">
        <f>SUM(AF4:AF6)</f>
        <v>0</v>
      </c>
      <c r="AG7" s="53">
        <f>IF(AND(AA7&gt;0),((AA4*AG4+AA5*AG5+AA6*AG6)/AA7),0)</f>
        <v>0</v>
      </c>
      <c r="AH7" s="57">
        <f t="shared" si="6"/>
        <v>0</v>
      </c>
      <c r="AI7" s="51">
        <f>SUM(AI4:AI6)</f>
        <v>0</v>
      </c>
      <c r="AJ7" s="21">
        <f>IF(AI7&gt;0,(AJ4*AI4+AJ5*AI5+AJ6*AI6)/AI7,0)</f>
        <v>0</v>
      </c>
      <c r="AK7" s="53">
        <f>IF(K7&gt;0,(AK4*K4+AK5*K5+AK6*K6)/K7,0)</f>
        <v>0</v>
      </c>
      <c r="AL7" s="58">
        <f>SUM(AL4:AL6)</f>
        <v>0</v>
      </c>
      <c r="AM7" s="56"/>
      <c r="AN7" s="56">
        <f>SUM(AN4:AN6)</f>
        <v>0</v>
      </c>
      <c r="AO7" s="105"/>
      <c r="AP7" s="106">
        <f>AO6</f>
        <v>788.40000000000009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35">
      <c r="A8" s="148">
        <v>2</v>
      </c>
      <c r="B8" s="23">
        <v>1</v>
      </c>
      <c r="C8" s="11"/>
      <c r="D8" s="12"/>
      <c r="E8" s="12"/>
      <c r="F8" s="12"/>
      <c r="G8" s="13"/>
      <c r="H8" s="13"/>
      <c r="I8" s="12"/>
      <c r="J8" s="13"/>
      <c r="K8" s="12"/>
      <c r="L8" s="14"/>
      <c r="M8" s="24">
        <f>ROUND(K8*(1-L8),0)</f>
        <v>0</v>
      </c>
      <c r="N8" s="15"/>
      <c r="O8" s="25">
        <f t="shared" ref="O8:O10" si="8">M8*N8</f>
        <v>0</v>
      </c>
      <c r="P8" s="14"/>
      <c r="Q8" s="25">
        <f t="shared" ref="Q8:Q10" si="9">M8*P8</f>
        <v>0</v>
      </c>
      <c r="R8" s="16"/>
      <c r="S8" s="25">
        <f t="shared" ref="S8:S10" si="10">M8*R8</f>
        <v>0</v>
      </c>
      <c r="T8" s="26"/>
      <c r="U8" s="25">
        <f t="shared" ref="U8:U10" si="11">M8*T8</f>
        <v>0</v>
      </c>
      <c r="V8" s="16"/>
      <c r="W8" s="25">
        <f t="shared" ref="W8:W10" si="12">M8*V8</f>
        <v>0</v>
      </c>
      <c r="X8" s="16"/>
      <c r="Y8" s="25">
        <f t="shared" ref="Y8:Y10" si="13">X8*M8</f>
        <v>0</v>
      </c>
      <c r="Z8" s="17"/>
      <c r="AA8" s="18">
        <f t="shared" ref="AA8:AA10" si="14">M8*Z8</f>
        <v>0</v>
      </c>
      <c r="AB8" s="27">
        <f>IF(M8&gt;0,(AD8+AL8)/M8,0)</f>
        <v>0</v>
      </c>
      <c r="AC8" s="17"/>
      <c r="AD8" s="24">
        <f t="shared" ref="AD8:AD10" si="15">AC8*M8</f>
        <v>0</v>
      </c>
      <c r="AE8" s="117"/>
      <c r="AF8" s="30">
        <f t="shared" ref="AF8:AF10" si="16">AI8*(1-AJ8)*AE8</f>
        <v>0</v>
      </c>
      <c r="AG8" s="28">
        <f t="shared" ref="AG8:AG10" si="17">IF(AND(AE8&gt;0,AC8&gt;0,Z8&gt;0),((Z8-AC8)*AE8)/((AE8-AC8)*Z8),0)</f>
        <v>0</v>
      </c>
      <c r="AH8" s="60">
        <f t="shared" si="6"/>
        <v>0</v>
      </c>
      <c r="AI8" s="12"/>
      <c r="AJ8" s="14"/>
      <c r="AK8" s="15"/>
      <c r="AL8" s="30">
        <f t="shared" ref="AL8:AL10" si="18">AI8*(1-AJ8)*AK8</f>
        <v>0</v>
      </c>
      <c r="AM8" s="19"/>
      <c r="AN8" s="19"/>
      <c r="AO8" s="101">
        <f>AO6+AI8-AN8</f>
        <v>788.40000000000009</v>
      </c>
      <c r="AP8" s="102"/>
      <c r="AQ8" s="12"/>
      <c r="AR8" s="31"/>
      <c r="AS8" s="20"/>
      <c r="AT8" s="20"/>
      <c r="AU8" s="20"/>
      <c r="AV8" s="20"/>
    </row>
    <row r="9" spans="1:48" x14ac:dyDescent="0.35">
      <c r="A9" s="149"/>
      <c r="B9" s="33">
        <v>2</v>
      </c>
      <c r="C9" s="11"/>
      <c r="D9" s="34"/>
      <c r="E9" s="34"/>
      <c r="F9" s="34"/>
      <c r="G9" s="35"/>
      <c r="H9" s="35"/>
      <c r="I9" s="34"/>
      <c r="J9" s="35"/>
      <c r="K9" s="34"/>
      <c r="L9" s="36"/>
      <c r="M9" s="37">
        <f>ROUND(K9*(1-L9),0)</f>
        <v>0</v>
      </c>
      <c r="N9" s="38"/>
      <c r="O9" s="25">
        <f t="shared" si="8"/>
        <v>0</v>
      </c>
      <c r="P9" s="36"/>
      <c r="Q9" s="25">
        <f t="shared" si="9"/>
        <v>0</v>
      </c>
      <c r="R9" s="39"/>
      <c r="S9" s="25">
        <f t="shared" si="10"/>
        <v>0</v>
      </c>
      <c r="T9" s="28"/>
      <c r="U9" s="25">
        <f t="shared" si="11"/>
        <v>0</v>
      </c>
      <c r="V9" s="39"/>
      <c r="W9" s="25">
        <f t="shared" si="12"/>
        <v>0</v>
      </c>
      <c r="X9" s="39"/>
      <c r="Y9" s="25">
        <f t="shared" si="13"/>
        <v>0</v>
      </c>
      <c r="Z9" s="40"/>
      <c r="AA9" s="18">
        <f t="shared" si="14"/>
        <v>0</v>
      </c>
      <c r="AB9" s="27">
        <f>IF(M9&gt;0,(AD9+AL9)/M9,0)</f>
        <v>0</v>
      </c>
      <c r="AC9" s="40"/>
      <c r="AD9" s="37">
        <f t="shared" si="15"/>
        <v>0</v>
      </c>
      <c r="AE9" s="28"/>
      <c r="AF9" s="41">
        <f t="shared" si="16"/>
        <v>0</v>
      </c>
      <c r="AG9" s="28">
        <f t="shared" si="17"/>
        <v>0</v>
      </c>
      <c r="AH9" s="29">
        <f t="shared" si="6"/>
        <v>0</v>
      </c>
      <c r="AI9" s="34"/>
      <c r="AJ9" s="36"/>
      <c r="AK9" s="38"/>
      <c r="AL9" s="41">
        <f t="shared" si="18"/>
        <v>0</v>
      </c>
      <c r="AM9" s="42"/>
      <c r="AN9" s="42"/>
      <c r="AO9" s="113">
        <f>AO8+AI9-AN9</f>
        <v>788.40000000000009</v>
      </c>
      <c r="AP9" s="104"/>
      <c r="AQ9" s="43"/>
      <c r="AR9" s="44"/>
      <c r="AS9" s="45"/>
      <c r="AT9" s="45"/>
      <c r="AU9" s="45"/>
      <c r="AV9" s="45"/>
    </row>
    <row r="10" spans="1:48" x14ac:dyDescent="0.35">
      <c r="A10" s="149"/>
      <c r="B10" s="33">
        <v>3</v>
      </c>
      <c r="C10" s="46"/>
      <c r="D10" s="43"/>
      <c r="E10" s="43"/>
      <c r="F10" s="43"/>
      <c r="G10" s="37"/>
      <c r="H10" s="37"/>
      <c r="I10" s="43"/>
      <c r="J10" s="37"/>
      <c r="K10" s="43"/>
      <c r="L10" s="39"/>
      <c r="M10" s="37">
        <f>ROUND(K10*(1-L10),0)</f>
        <v>0</v>
      </c>
      <c r="N10" s="28"/>
      <c r="O10" s="25">
        <f t="shared" si="8"/>
        <v>0</v>
      </c>
      <c r="P10" s="39"/>
      <c r="Q10" s="25">
        <f t="shared" si="9"/>
        <v>0</v>
      </c>
      <c r="R10" s="39"/>
      <c r="S10" s="25">
        <f t="shared" si="10"/>
        <v>0</v>
      </c>
      <c r="T10" s="28"/>
      <c r="U10" s="25">
        <f t="shared" si="11"/>
        <v>0</v>
      </c>
      <c r="V10" s="39"/>
      <c r="W10" s="25">
        <f t="shared" si="12"/>
        <v>0</v>
      </c>
      <c r="X10" s="39"/>
      <c r="Y10" s="25">
        <f t="shared" si="13"/>
        <v>0</v>
      </c>
      <c r="Z10" s="47"/>
      <c r="AA10" s="18">
        <f t="shared" si="14"/>
        <v>0</v>
      </c>
      <c r="AB10" s="27">
        <f>IF(M10&gt;0,(AD10+AL10)/M10,0)</f>
        <v>0</v>
      </c>
      <c r="AC10" s="47"/>
      <c r="AD10" s="37">
        <f t="shared" si="15"/>
        <v>0</v>
      </c>
      <c r="AE10" s="28"/>
      <c r="AF10" s="41">
        <f t="shared" si="16"/>
        <v>0</v>
      </c>
      <c r="AG10" s="28">
        <f t="shared" si="17"/>
        <v>0</v>
      </c>
      <c r="AH10" s="29">
        <f t="shared" si="6"/>
        <v>0</v>
      </c>
      <c r="AI10" s="43"/>
      <c r="AJ10" s="39"/>
      <c r="AK10" s="28"/>
      <c r="AL10" s="41">
        <f t="shared" si="18"/>
        <v>0</v>
      </c>
      <c r="AM10" s="18"/>
      <c r="AN10" s="18"/>
      <c r="AO10" s="113">
        <f>AO9+AI10-AN10</f>
        <v>788.40000000000009</v>
      </c>
      <c r="AP10" s="104"/>
      <c r="AQ10" s="43"/>
      <c r="AR10" s="48"/>
      <c r="AS10" s="41"/>
      <c r="AT10" s="41"/>
      <c r="AU10" s="41"/>
      <c r="AV10" s="41"/>
    </row>
    <row r="11" spans="1:48" s="22" customFormat="1" ht="13.3" thickBot="1" x14ac:dyDescent="0.4">
      <c r="A11" s="150"/>
      <c r="B11" s="49" t="s">
        <v>38</v>
      </c>
      <c r="C11" s="50"/>
      <c r="D11" s="51">
        <f t="shared" ref="D11" si="19">SUM(D8:D10)</f>
        <v>0</v>
      </c>
      <c r="E11" s="51"/>
      <c r="F11" s="51">
        <f t="shared" ref="F11" si="20">SUM(F8:F10)</f>
        <v>0</v>
      </c>
      <c r="G11" s="52"/>
      <c r="H11" s="52"/>
      <c r="I11" s="51">
        <f t="shared" ref="I11:K11" si="21">SUM(I8:I10)</f>
        <v>0</v>
      </c>
      <c r="J11" s="52"/>
      <c r="K11" s="51">
        <f t="shared" si="21"/>
        <v>0</v>
      </c>
      <c r="L11" s="21">
        <f t="shared" ref="L11" si="22">IF(K11&gt;0,(K8*L8+K9*L9+K10*L10)/K11,0)</f>
        <v>0</v>
      </c>
      <c r="M11" s="52">
        <f t="shared" ref="M11" si="23">M8+M9+M10</f>
        <v>0</v>
      </c>
      <c r="N11" s="53">
        <f t="shared" ref="N11" si="24">IF(M11&gt;0,O11/M11,0)</f>
        <v>0</v>
      </c>
      <c r="O11" s="54">
        <f t="shared" ref="O11" si="25">O8+O9+O10</f>
        <v>0</v>
      </c>
      <c r="P11" s="21">
        <f t="shared" ref="P11" si="26">IF(M11&gt;0,Q11/M11,0)</f>
        <v>0</v>
      </c>
      <c r="Q11" s="54">
        <f t="shared" ref="Q11" si="27">Q8+Q9+Q10</f>
        <v>0</v>
      </c>
      <c r="R11" s="21">
        <f t="shared" ref="R11" si="28">IF(M11&gt;0,S11/M11,0)</f>
        <v>0</v>
      </c>
      <c r="S11" s="54">
        <f t="shared" ref="S11" si="29">S8+S9+S10</f>
        <v>0</v>
      </c>
      <c r="T11" s="21">
        <f t="shared" ref="T11" si="30">IF(M11&gt;0,U11/M11,0)</f>
        <v>0</v>
      </c>
      <c r="U11" s="54">
        <f t="shared" ref="U11" si="31">U8+U9+U10</f>
        <v>0</v>
      </c>
      <c r="V11" s="21">
        <f t="shared" ref="V11" si="32">IF(M11&gt;0,W11/M11,0)</f>
        <v>0</v>
      </c>
      <c r="W11" s="54">
        <f t="shared" ref="W11" si="33">W8+W9+W10</f>
        <v>0</v>
      </c>
      <c r="X11" s="21">
        <f t="shared" ref="X11" si="34">IF(M11&gt;0,Y11/M11,0)</f>
        <v>0</v>
      </c>
      <c r="Y11" s="54">
        <f t="shared" ref="Y11" si="35">Y8+Y9+Y10</f>
        <v>0</v>
      </c>
      <c r="Z11" s="55">
        <f t="shared" ref="Z11" si="36">IF(M11&gt;0,AA11/M11,0)</f>
        <v>0</v>
      </c>
      <c r="AA11" s="56">
        <f t="shared" ref="AA11" si="37">SUM(AA8:AA10)</f>
        <v>0</v>
      </c>
      <c r="AB11" s="55">
        <f t="shared" ref="AB11" si="38">IF(M11&gt;0,(AB8*M8+AB9*M9+AB10*M10)/M11,0)</f>
        <v>0</v>
      </c>
      <c r="AC11" s="55">
        <f t="shared" ref="AC11" si="39">IF(K11&gt;0,(K8*AC8+K9*AC9+K10*AC10)/K11,0)</f>
        <v>0</v>
      </c>
      <c r="AD11" s="52">
        <f t="shared" ref="AD11" si="40">SUM(AD8:AD10)</f>
        <v>0</v>
      </c>
      <c r="AE11" s="53">
        <f t="shared" ref="AE11" si="41">IF(K11&gt;0,(K8*AE8+K9*AE9+K10*AE10)/K11,0)</f>
        <v>0</v>
      </c>
      <c r="AF11" s="58">
        <f t="shared" ref="AF11" si="42">SUM(AF8:AF10)</f>
        <v>0</v>
      </c>
      <c r="AG11" s="53">
        <f t="shared" ref="AG11" si="43">IF(AND(AA11&gt;0),((AA8*AG8+AA9*AG9+AA10*AG10)/AA11),0)</f>
        <v>0</v>
      </c>
      <c r="AH11" s="57">
        <f t="shared" si="6"/>
        <v>0</v>
      </c>
      <c r="AI11" s="51">
        <f t="shared" ref="AI11" si="44">SUM(AI8:AI10)</f>
        <v>0</v>
      </c>
      <c r="AJ11" s="21">
        <f t="shared" ref="AJ11" si="45">IF(AI11&gt;0,(AJ8*AI8+AJ9*AI9+AJ10*AI10)/AI11,0)</f>
        <v>0</v>
      </c>
      <c r="AK11" s="53">
        <f t="shared" ref="AK11" si="46">IF(K11&gt;0,(AK8*K8+AK9*K9+AK10*K10)/K11,0)</f>
        <v>0</v>
      </c>
      <c r="AL11" s="58">
        <f t="shared" ref="AL11" si="47">SUM(AL8:AL10)</f>
        <v>0</v>
      </c>
      <c r="AM11" s="56"/>
      <c r="AN11" s="56">
        <f t="shared" ref="AN11" si="48">SUM(AN8:AN10)</f>
        <v>0</v>
      </c>
      <c r="AO11" s="105"/>
      <c r="AP11" s="106">
        <f>AO10</f>
        <v>788.40000000000009</v>
      </c>
      <c r="AQ11" s="51">
        <f t="shared" ref="AQ11" si="49">SUM(AQ8:AQ10)</f>
        <v>0</v>
      </c>
      <c r="AR11" s="59"/>
      <c r="AS11" s="58"/>
      <c r="AT11" s="58"/>
      <c r="AU11" s="58"/>
      <c r="AV11" s="58"/>
    </row>
    <row r="12" spans="1:48" x14ac:dyDescent="0.35">
      <c r="A12" s="148">
        <v>3</v>
      </c>
      <c r="B12" s="23">
        <v>1</v>
      </c>
      <c r="C12" s="11"/>
      <c r="D12" s="12"/>
      <c r="E12" s="12"/>
      <c r="F12" s="12"/>
      <c r="G12" s="13"/>
      <c r="H12" s="13"/>
      <c r="I12" s="12"/>
      <c r="J12" s="13"/>
      <c r="K12" s="12"/>
      <c r="L12" s="14"/>
      <c r="M12" s="24">
        <f>ROUND(K12*(1-L12),0)</f>
        <v>0</v>
      </c>
      <c r="N12" s="15"/>
      <c r="O12" s="25">
        <f t="shared" ref="O12:O14" si="50">M12*N12</f>
        <v>0</v>
      </c>
      <c r="P12" s="14"/>
      <c r="Q12" s="25">
        <f t="shared" ref="Q12:Q14" si="51">M12*P12</f>
        <v>0</v>
      </c>
      <c r="R12" s="16"/>
      <c r="S12" s="25">
        <f t="shared" ref="S12:S14" si="52">M12*R12</f>
        <v>0</v>
      </c>
      <c r="T12" s="26"/>
      <c r="U12" s="25">
        <f t="shared" ref="U12:U14" si="53">M12*T12</f>
        <v>0</v>
      </c>
      <c r="V12" s="16"/>
      <c r="W12" s="25">
        <f t="shared" ref="W12:W14" si="54">M12*V12</f>
        <v>0</v>
      </c>
      <c r="X12" s="16"/>
      <c r="Y12" s="25">
        <f t="shared" ref="Y12:Y14" si="55">X12*M12</f>
        <v>0</v>
      </c>
      <c r="Z12" s="17"/>
      <c r="AA12" s="18">
        <f t="shared" ref="AA12:AA14" si="56">M12*Z12</f>
        <v>0</v>
      </c>
      <c r="AB12" s="27">
        <f>IF(M12&gt;0,(AD12+AL12)/M12,0)</f>
        <v>0</v>
      </c>
      <c r="AC12" s="17"/>
      <c r="AD12" s="24">
        <f t="shared" ref="AD12:AD14" si="57">AC12*M12</f>
        <v>0</v>
      </c>
      <c r="AE12" s="117"/>
      <c r="AF12" s="30">
        <f t="shared" ref="AF12:AF14" si="58">AI12*(1-AJ12)*AE12</f>
        <v>0</v>
      </c>
      <c r="AG12" s="28">
        <f t="shared" ref="AG12:AG14" si="59">IF(AND(AE12&gt;0,AC12&gt;0,Z12&gt;0),((Z12-AC12)*AE12)/((AE12-AC12)*Z12),0)</f>
        <v>0</v>
      </c>
      <c r="AH12" s="60">
        <f t="shared" si="6"/>
        <v>0</v>
      </c>
      <c r="AI12" s="12"/>
      <c r="AJ12" s="14"/>
      <c r="AK12" s="15"/>
      <c r="AL12" s="30">
        <f t="shared" ref="AL12:AL14" si="60">AI12*(1-AJ12)*AK12</f>
        <v>0</v>
      </c>
      <c r="AM12" s="19"/>
      <c r="AN12" s="19"/>
      <c r="AO12" s="101">
        <f>AO10+AI12-AN12</f>
        <v>788.40000000000009</v>
      </c>
      <c r="AP12" s="102"/>
      <c r="AQ12" s="12"/>
      <c r="AR12" s="31"/>
      <c r="AS12" s="20"/>
      <c r="AT12" s="20"/>
      <c r="AU12" s="20"/>
      <c r="AV12" s="20"/>
    </row>
    <row r="13" spans="1:48" x14ac:dyDescent="0.35">
      <c r="A13" s="149"/>
      <c r="B13" s="33">
        <v>2</v>
      </c>
      <c r="C13" s="11"/>
      <c r="D13" s="34"/>
      <c r="E13" s="34"/>
      <c r="F13" s="34"/>
      <c r="G13" s="35"/>
      <c r="H13" s="35"/>
      <c r="I13" s="34"/>
      <c r="J13" s="35"/>
      <c r="K13" s="34"/>
      <c r="L13" s="36"/>
      <c r="M13" s="37">
        <f>ROUND(K13*(1-L13),0)</f>
        <v>0</v>
      </c>
      <c r="N13" s="38"/>
      <c r="O13" s="25">
        <f t="shared" si="50"/>
        <v>0</v>
      </c>
      <c r="P13" s="36"/>
      <c r="Q13" s="25">
        <f t="shared" si="51"/>
        <v>0</v>
      </c>
      <c r="R13" s="39"/>
      <c r="S13" s="25">
        <f t="shared" si="52"/>
        <v>0</v>
      </c>
      <c r="T13" s="28"/>
      <c r="U13" s="25">
        <f t="shared" si="53"/>
        <v>0</v>
      </c>
      <c r="V13" s="39"/>
      <c r="W13" s="25">
        <f t="shared" si="54"/>
        <v>0</v>
      </c>
      <c r="X13" s="39"/>
      <c r="Y13" s="25">
        <f t="shared" si="55"/>
        <v>0</v>
      </c>
      <c r="Z13" s="40"/>
      <c r="AA13" s="18">
        <f t="shared" si="56"/>
        <v>0</v>
      </c>
      <c r="AB13" s="27">
        <f>IF(M13&gt;0,(AD13+AL13)/M13,0)</f>
        <v>0</v>
      </c>
      <c r="AC13" s="40"/>
      <c r="AD13" s="37">
        <f t="shared" si="57"/>
        <v>0</v>
      </c>
      <c r="AE13" s="28"/>
      <c r="AF13" s="41">
        <f t="shared" si="58"/>
        <v>0</v>
      </c>
      <c r="AG13" s="28">
        <f t="shared" si="59"/>
        <v>0</v>
      </c>
      <c r="AH13" s="29">
        <f t="shared" si="6"/>
        <v>0</v>
      </c>
      <c r="AI13" s="34"/>
      <c r="AJ13" s="36"/>
      <c r="AK13" s="38"/>
      <c r="AL13" s="41">
        <f t="shared" si="60"/>
        <v>0</v>
      </c>
      <c r="AM13" s="42"/>
      <c r="AN13" s="42"/>
      <c r="AO13" s="113">
        <f>AO12+AI13-AN13</f>
        <v>788.40000000000009</v>
      </c>
      <c r="AP13" s="104"/>
      <c r="AQ13" s="43"/>
      <c r="AR13" s="44"/>
      <c r="AS13" s="45"/>
      <c r="AT13" s="45"/>
      <c r="AU13" s="45"/>
      <c r="AV13" s="45"/>
    </row>
    <row r="14" spans="1:48" x14ac:dyDescent="0.35">
      <c r="A14" s="149"/>
      <c r="B14" s="33">
        <v>3</v>
      </c>
      <c r="C14" s="46"/>
      <c r="D14" s="43"/>
      <c r="E14" s="43"/>
      <c r="F14" s="43"/>
      <c r="G14" s="37"/>
      <c r="H14" s="37"/>
      <c r="I14" s="43"/>
      <c r="J14" s="37"/>
      <c r="K14" s="43"/>
      <c r="L14" s="39"/>
      <c r="M14" s="37">
        <f>ROUND(K14*(1-L14),0)</f>
        <v>0</v>
      </c>
      <c r="N14" s="28"/>
      <c r="O14" s="25">
        <f t="shared" si="50"/>
        <v>0</v>
      </c>
      <c r="P14" s="39"/>
      <c r="Q14" s="25">
        <f t="shared" si="51"/>
        <v>0</v>
      </c>
      <c r="R14" s="39"/>
      <c r="S14" s="25">
        <f t="shared" si="52"/>
        <v>0</v>
      </c>
      <c r="T14" s="28"/>
      <c r="U14" s="25">
        <f t="shared" si="53"/>
        <v>0</v>
      </c>
      <c r="V14" s="39"/>
      <c r="W14" s="25">
        <f t="shared" si="54"/>
        <v>0</v>
      </c>
      <c r="X14" s="39"/>
      <c r="Y14" s="25">
        <f t="shared" si="55"/>
        <v>0</v>
      </c>
      <c r="Z14" s="47"/>
      <c r="AA14" s="18">
        <f t="shared" si="56"/>
        <v>0</v>
      </c>
      <c r="AB14" s="27">
        <f>IF(M14&gt;0,(AD14+AL14)/M14,0)</f>
        <v>0</v>
      </c>
      <c r="AC14" s="47"/>
      <c r="AD14" s="37">
        <f t="shared" si="57"/>
        <v>0</v>
      </c>
      <c r="AE14" s="28"/>
      <c r="AF14" s="41">
        <f t="shared" si="58"/>
        <v>0</v>
      </c>
      <c r="AG14" s="28">
        <f t="shared" si="59"/>
        <v>0</v>
      </c>
      <c r="AH14" s="29">
        <f t="shared" si="6"/>
        <v>0</v>
      </c>
      <c r="AI14" s="43"/>
      <c r="AJ14" s="39"/>
      <c r="AK14" s="28"/>
      <c r="AL14" s="41">
        <f t="shared" si="60"/>
        <v>0</v>
      </c>
      <c r="AM14" s="18"/>
      <c r="AN14" s="18"/>
      <c r="AO14" s="113">
        <f>AO13+AI14-AN14</f>
        <v>788.40000000000009</v>
      </c>
      <c r="AP14" s="104"/>
      <c r="AQ14" s="43"/>
      <c r="AR14" s="48"/>
      <c r="AS14" s="41"/>
      <c r="AT14" s="41"/>
      <c r="AU14" s="41"/>
      <c r="AV14" s="41"/>
    </row>
    <row r="15" spans="1:48" s="22" customFormat="1" ht="13.3" thickBot="1" x14ac:dyDescent="0.4">
      <c r="A15" s="150"/>
      <c r="B15" s="49" t="s">
        <v>38</v>
      </c>
      <c r="C15" s="50"/>
      <c r="D15" s="51">
        <f t="shared" ref="D15" si="61">SUM(D12:D14)</f>
        <v>0</v>
      </c>
      <c r="E15" s="51"/>
      <c r="F15" s="51">
        <f t="shared" ref="F15" si="62">SUM(F12:F14)</f>
        <v>0</v>
      </c>
      <c r="G15" s="52"/>
      <c r="H15" s="52"/>
      <c r="I15" s="51">
        <f t="shared" ref="I15:K15" si="63">SUM(I12:I14)</f>
        <v>0</v>
      </c>
      <c r="J15" s="52"/>
      <c r="K15" s="51">
        <f t="shared" si="63"/>
        <v>0</v>
      </c>
      <c r="L15" s="21">
        <f t="shared" ref="L15" si="64">IF(K15&gt;0,(K12*L12+K13*L13+K14*L14)/K15,0)</f>
        <v>0</v>
      </c>
      <c r="M15" s="52">
        <f t="shared" ref="M15" si="65">M12+M13+M14</f>
        <v>0</v>
      </c>
      <c r="N15" s="53">
        <f t="shared" ref="N15" si="66">IF(M15&gt;0,O15/M15,0)</f>
        <v>0</v>
      </c>
      <c r="O15" s="54">
        <f t="shared" ref="O15" si="67">O12+O13+O14</f>
        <v>0</v>
      </c>
      <c r="P15" s="21">
        <f t="shared" ref="P15" si="68">IF(M15&gt;0,Q15/M15,0)</f>
        <v>0</v>
      </c>
      <c r="Q15" s="54">
        <f t="shared" ref="Q15" si="69">Q12+Q13+Q14</f>
        <v>0</v>
      </c>
      <c r="R15" s="21">
        <f t="shared" ref="R15" si="70">IF(M15&gt;0,S15/M15,0)</f>
        <v>0</v>
      </c>
      <c r="S15" s="54">
        <f t="shared" ref="S15" si="71">S12+S13+S14</f>
        <v>0</v>
      </c>
      <c r="T15" s="21">
        <f t="shared" ref="T15" si="72">IF(M15&gt;0,U15/M15,0)</f>
        <v>0</v>
      </c>
      <c r="U15" s="54">
        <f t="shared" ref="U15" si="73">U12+U13+U14</f>
        <v>0</v>
      </c>
      <c r="V15" s="21">
        <f t="shared" ref="V15" si="74">IF(M15&gt;0,W15/M15,0)</f>
        <v>0</v>
      </c>
      <c r="W15" s="54">
        <f t="shared" ref="W15" si="75">W12+W13+W14</f>
        <v>0</v>
      </c>
      <c r="X15" s="21">
        <f t="shared" ref="X15" si="76">IF(M15&gt;0,Y15/M15,0)</f>
        <v>0</v>
      </c>
      <c r="Y15" s="54">
        <f t="shared" ref="Y15" si="77">Y12+Y13+Y14</f>
        <v>0</v>
      </c>
      <c r="Z15" s="55">
        <f t="shared" ref="Z15" si="78">IF(M15&gt;0,AA15/M15,0)</f>
        <v>0</v>
      </c>
      <c r="AA15" s="56">
        <f t="shared" ref="AA15" si="79">SUM(AA12:AA14)</f>
        <v>0</v>
      </c>
      <c r="AB15" s="55">
        <f t="shared" ref="AB15" si="80">IF(M15&gt;0,(AB12*M12+AB13*M13+AB14*M14)/M15,0)</f>
        <v>0</v>
      </c>
      <c r="AC15" s="55">
        <f t="shared" ref="AC15" si="81">IF(K15&gt;0,(K12*AC12+K13*AC13+K14*AC14)/K15,0)</f>
        <v>0</v>
      </c>
      <c r="AD15" s="52">
        <f t="shared" ref="AD15" si="82">SUM(AD12:AD14)</f>
        <v>0</v>
      </c>
      <c r="AE15" s="53">
        <f t="shared" ref="AE15" si="83">IF(K15&gt;0,(K12*AE12+K13*AE13+K14*AE14)/K15,0)</f>
        <v>0</v>
      </c>
      <c r="AF15" s="58">
        <f t="shared" ref="AF15" si="84">SUM(AF12:AF14)</f>
        <v>0</v>
      </c>
      <c r="AG15" s="53">
        <f t="shared" ref="AG15" si="85">IF(AND(AA15&gt;0),((AA12*AG12+AA13*AG13+AA14*AG14)/AA15),0)</f>
        <v>0</v>
      </c>
      <c r="AH15" s="57">
        <f t="shared" si="6"/>
        <v>0</v>
      </c>
      <c r="AI15" s="51">
        <f t="shared" ref="AI15" si="86">SUM(AI12:AI14)</f>
        <v>0</v>
      </c>
      <c r="AJ15" s="21">
        <f t="shared" ref="AJ15" si="87">IF(AI15&gt;0,(AJ12*AI12+AJ13*AI13+AJ14*AI14)/AI15,0)</f>
        <v>0</v>
      </c>
      <c r="AK15" s="53">
        <f t="shared" ref="AK15" si="88">IF(K15&gt;0,(AK12*K12+AK13*K13+AK14*K14)/K15,0)</f>
        <v>0</v>
      </c>
      <c r="AL15" s="58">
        <f t="shared" ref="AL15" si="89">SUM(AL12:AL14)</f>
        <v>0</v>
      </c>
      <c r="AM15" s="56"/>
      <c r="AN15" s="56">
        <f t="shared" ref="AN15" si="90">SUM(AN12:AN14)</f>
        <v>0</v>
      </c>
      <c r="AO15" s="105"/>
      <c r="AP15" s="106">
        <f>AO14</f>
        <v>788.40000000000009</v>
      </c>
      <c r="AQ15" s="51">
        <f t="shared" ref="AQ15" si="91">SUM(AQ12:AQ14)</f>
        <v>0</v>
      </c>
      <c r="AR15" s="59"/>
      <c r="AS15" s="58"/>
      <c r="AT15" s="58"/>
      <c r="AU15" s="58"/>
      <c r="AV15" s="58"/>
    </row>
    <row r="16" spans="1:48" x14ac:dyDescent="0.35">
      <c r="A16" s="148">
        <v>4</v>
      </c>
      <c r="B16" s="23">
        <v>1</v>
      </c>
      <c r="C16" s="11"/>
      <c r="D16" s="12"/>
      <c r="E16" s="12"/>
      <c r="F16" s="12"/>
      <c r="G16" s="13"/>
      <c r="H16" s="13"/>
      <c r="I16" s="12"/>
      <c r="J16" s="13"/>
      <c r="K16" s="12"/>
      <c r="L16" s="14"/>
      <c r="M16" s="24">
        <f>ROUND(K16*(1-L16),0)</f>
        <v>0</v>
      </c>
      <c r="N16" s="15"/>
      <c r="O16" s="25">
        <f t="shared" ref="O16:O18" si="92">M16*N16</f>
        <v>0</v>
      </c>
      <c r="P16" s="14"/>
      <c r="Q16" s="25">
        <f t="shared" ref="Q16:Q18" si="93">M16*P16</f>
        <v>0</v>
      </c>
      <c r="R16" s="16"/>
      <c r="S16" s="25">
        <f t="shared" ref="S16:S18" si="94">M16*R16</f>
        <v>0</v>
      </c>
      <c r="T16" s="26"/>
      <c r="U16" s="25">
        <f t="shared" ref="U16:U18" si="95">M16*T16</f>
        <v>0</v>
      </c>
      <c r="V16" s="16"/>
      <c r="W16" s="25">
        <f t="shared" ref="W16:W18" si="96">M16*V16</f>
        <v>0</v>
      </c>
      <c r="X16" s="16"/>
      <c r="Y16" s="25">
        <f t="shared" ref="Y16:Y18" si="97">X16*M16</f>
        <v>0</v>
      </c>
      <c r="Z16" s="17"/>
      <c r="AA16" s="18">
        <f t="shared" ref="AA16:AA18" si="98">M16*Z16</f>
        <v>0</v>
      </c>
      <c r="AB16" s="27">
        <f>IF(M16&gt;0,(AD16+AL16)/M16,0)</f>
        <v>0</v>
      </c>
      <c r="AC16" s="17"/>
      <c r="AD16" s="24">
        <f t="shared" ref="AD16:AD18" si="99">AC16*M16</f>
        <v>0</v>
      </c>
      <c r="AE16" s="117"/>
      <c r="AF16" s="30">
        <f t="shared" ref="AF16:AF18" si="100">AI16*(1-AJ16)*AE16</f>
        <v>0</v>
      </c>
      <c r="AG16" s="28">
        <f t="shared" ref="AG16:AG18" si="101">IF(AND(AE16&gt;0,AC16&gt;0,Z16&gt;0),((Z16-AC16)*AE16)/((AE16-AC16)*Z16),0)</f>
        <v>0</v>
      </c>
      <c r="AH16" s="60">
        <f t="shared" si="6"/>
        <v>0</v>
      </c>
      <c r="AI16" s="12"/>
      <c r="AJ16" s="14"/>
      <c r="AK16" s="15"/>
      <c r="AL16" s="30">
        <f t="shared" ref="AL16:AL18" si="102">AI16*(1-AJ16)*AK16</f>
        <v>0</v>
      </c>
      <c r="AM16" s="19"/>
      <c r="AN16" s="19"/>
      <c r="AO16" s="101">
        <f>AO14+AI16-AN16</f>
        <v>788.40000000000009</v>
      </c>
      <c r="AP16" s="102"/>
      <c r="AQ16" s="12"/>
      <c r="AR16" s="31"/>
      <c r="AS16" s="20"/>
      <c r="AT16" s="20"/>
      <c r="AU16" s="20"/>
      <c r="AV16" s="20"/>
    </row>
    <row r="17" spans="1:48" x14ac:dyDescent="0.35">
      <c r="A17" s="149"/>
      <c r="B17" s="33">
        <v>2</v>
      </c>
      <c r="C17" s="11"/>
      <c r="D17" s="34"/>
      <c r="E17" s="34"/>
      <c r="F17" s="34"/>
      <c r="G17" s="35"/>
      <c r="H17" s="35"/>
      <c r="I17" s="34"/>
      <c r="J17" s="35"/>
      <c r="K17" s="34"/>
      <c r="L17" s="36"/>
      <c r="M17" s="37">
        <f>ROUND(K17*(1-L17),0)</f>
        <v>0</v>
      </c>
      <c r="N17" s="38"/>
      <c r="O17" s="25">
        <f t="shared" si="92"/>
        <v>0</v>
      </c>
      <c r="P17" s="36"/>
      <c r="Q17" s="25">
        <f t="shared" si="93"/>
        <v>0</v>
      </c>
      <c r="R17" s="39"/>
      <c r="S17" s="25">
        <f t="shared" si="94"/>
        <v>0</v>
      </c>
      <c r="T17" s="28"/>
      <c r="U17" s="25">
        <f t="shared" si="95"/>
        <v>0</v>
      </c>
      <c r="V17" s="39"/>
      <c r="W17" s="25">
        <f t="shared" si="96"/>
        <v>0</v>
      </c>
      <c r="X17" s="39"/>
      <c r="Y17" s="25">
        <f t="shared" si="97"/>
        <v>0</v>
      </c>
      <c r="Z17" s="40"/>
      <c r="AA17" s="18">
        <f t="shared" si="98"/>
        <v>0</v>
      </c>
      <c r="AB17" s="27">
        <f>IF(M17&gt;0,(AD17+AL17)/M17,0)</f>
        <v>0</v>
      </c>
      <c r="AC17" s="40"/>
      <c r="AD17" s="37">
        <f t="shared" si="99"/>
        <v>0</v>
      </c>
      <c r="AE17" s="28"/>
      <c r="AF17" s="41">
        <f t="shared" si="100"/>
        <v>0</v>
      </c>
      <c r="AG17" s="28">
        <f t="shared" si="101"/>
        <v>0</v>
      </c>
      <c r="AH17" s="29">
        <f t="shared" si="6"/>
        <v>0</v>
      </c>
      <c r="AI17" s="34"/>
      <c r="AJ17" s="36"/>
      <c r="AK17" s="38"/>
      <c r="AL17" s="41">
        <f t="shared" si="102"/>
        <v>0</v>
      </c>
      <c r="AM17" s="42"/>
      <c r="AN17" s="42"/>
      <c r="AO17" s="113">
        <f>AO16+AI17-AN17</f>
        <v>788.40000000000009</v>
      </c>
      <c r="AP17" s="104"/>
      <c r="AQ17" s="43"/>
      <c r="AR17" s="44"/>
      <c r="AS17" s="45"/>
      <c r="AT17" s="45"/>
      <c r="AU17" s="45"/>
      <c r="AV17" s="45"/>
    </row>
    <row r="18" spans="1:48" x14ac:dyDescent="0.35">
      <c r="A18" s="149"/>
      <c r="B18" s="33">
        <v>3</v>
      </c>
      <c r="C18" s="46"/>
      <c r="D18" s="43"/>
      <c r="E18" s="43"/>
      <c r="F18" s="43"/>
      <c r="G18" s="37"/>
      <c r="H18" s="37"/>
      <c r="I18" s="43"/>
      <c r="J18" s="37"/>
      <c r="K18" s="43"/>
      <c r="L18" s="39"/>
      <c r="M18" s="37">
        <f>ROUND(K18*(1-L18),0)</f>
        <v>0</v>
      </c>
      <c r="N18" s="28"/>
      <c r="O18" s="25">
        <f t="shared" si="92"/>
        <v>0</v>
      </c>
      <c r="P18" s="39"/>
      <c r="Q18" s="25">
        <f t="shared" si="93"/>
        <v>0</v>
      </c>
      <c r="R18" s="39"/>
      <c r="S18" s="25">
        <f t="shared" si="94"/>
        <v>0</v>
      </c>
      <c r="T18" s="28"/>
      <c r="U18" s="25">
        <f t="shared" si="95"/>
        <v>0</v>
      </c>
      <c r="V18" s="39"/>
      <c r="W18" s="25">
        <f t="shared" si="96"/>
        <v>0</v>
      </c>
      <c r="X18" s="39"/>
      <c r="Y18" s="25">
        <f t="shared" si="97"/>
        <v>0</v>
      </c>
      <c r="Z18" s="47"/>
      <c r="AA18" s="18">
        <f t="shared" si="98"/>
        <v>0</v>
      </c>
      <c r="AB18" s="27">
        <f>IF(M18&gt;0,(AD18+AL18)/M18,0)</f>
        <v>0</v>
      </c>
      <c r="AC18" s="47"/>
      <c r="AD18" s="37">
        <f t="shared" si="99"/>
        <v>0</v>
      </c>
      <c r="AE18" s="28"/>
      <c r="AF18" s="41">
        <f t="shared" si="100"/>
        <v>0</v>
      </c>
      <c r="AG18" s="28">
        <f t="shared" si="101"/>
        <v>0</v>
      </c>
      <c r="AH18" s="29">
        <f t="shared" si="6"/>
        <v>0</v>
      </c>
      <c r="AI18" s="43"/>
      <c r="AJ18" s="39"/>
      <c r="AK18" s="28"/>
      <c r="AL18" s="41">
        <f t="shared" si="102"/>
        <v>0</v>
      </c>
      <c r="AM18" s="18"/>
      <c r="AN18" s="18"/>
      <c r="AO18" s="113">
        <f>AO17+AI18-AN18</f>
        <v>788.40000000000009</v>
      </c>
      <c r="AP18" s="104"/>
      <c r="AQ18" s="43"/>
      <c r="AR18" s="48"/>
      <c r="AS18" s="41"/>
      <c r="AT18" s="41"/>
      <c r="AU18" s="41"/>
      <c r="AV18" s="41"/>
    </row>
    <row r="19" spans="1:48" s="22" customFormat="1" ht="13.3" thickBot="1" x14ac:dyDescent="0.4">
      <c r="A19" s="150"/>
      <c r="B19" s="49" t="s">
        <v>38</v>
      </c>
      <c r="C19" s="50"/>
      <c r="D19" s="51">
        <f t="shared" ref="D19" si="103">SUM(D16:D18)</f>
        <v>0</v>
      </c>
      <c r="E19" s="51"/>
      <c r="F19" s="51">
        <f t="shared" ref="F19" si="104">SUM(F16:F18)</f>
        <v>0</v>
      </c>
      <c r="G19" s="52"/>
      <c r="H19" s="52"/>
      <c r="I19" s="51">
        <f t="shared" ref="I19:K19" si="105">SUM(I16:I18)</f>
        <v>0</v>
      </c>
      <c r="J19" s="52"/>
      <c r="K19" s="51">
        <f t="shared" si="105"/>
        <v>0</v>
      </c>
      <c r="L19" s="21">
        <f t="shared" ref="L19" si="106">IF(K19&gt;0,(K16*L16+K17*L17+K18*L18)/K19,0)</f>
        <v>0</v>
      </c>
      <c r="M19" s="52">
        <f t="shared" ref="M19" si="107">M16+M17+M18</f>
        <v>0</v>
      </c>
      <c r="N19" s="53">
        <f t="shared" ref="N19" si="108">IF(M19&gt;0,O19/M19,0)</f>
        <v>0</v>
      </c>
      <c r="O19" s="54">
        <f t="shared" ref="O19" si="109">O16+O17+O18</f>
        <v>0</v>
      </c>
      <c r="P19" s="21">
        <f t="shared" ref="P19" si="110">IF(M19&gt;0,Q19/M19,0)</f>
        <v>0</v>
      </c>
      <c r="Q19" s="54">
        <f t="shared" ref="Q19" si="111">Q16+Q17+Q18</f>
        <v>0</v>
      </c>
      <c r="R19" s="21">
        <f t="shared" ref="R19" si="112">IF(M19&gt;0,S19/M19,0)</f>
        <v>0</v>
      </c>
      <c r="S19" s="54">
        <f t="shared" ref="S19" si="113">S16+S17+S18</f>
        <v>0</v>
      </c>
      <c r="T19" s="21">
        <f t="shared" ref="T19" si="114">IF(M19&gt;0,U19/M19,0)</f>
        <v>0</v>
      </c>
      <c r="U19" s="54">
        <f t="shared" ref="U19" si="115">U16+U17+U18</f>
        <v>0</v>
      </c>
      <c r="V19" s="21">
        <f t="shared" ref="V19" si="116">IF(M19&gt;0,W19/M19,0)</f>
        <v>0</v>
      </c>
      <c r="W19" s="54">
        <f t="shared" ref="W19" si="117">W16+W17+W18</f>
        <v>0</v>
      </c>
      <c r="X19" s="21">
        <f t="shared" ref="X19" si="118">IF(M19&gt;0,Y19/M19,0)</f>
        <v>0</v>
      </c>
      <c r="Y19" s="54">
        <f t="shared" ref="Y19" si="119">Y16+Y17+Y18</f>
        <v>0</v>
      </c>
      <c r="Z19" s="55">
        <f t="shared" ref="Z19" si="120">IF(M19&gt;0,AA19/M19,0)</f>
        <v>0</v>
      </c>
      <c r="AA19" s="56">
        <f t="shared" ref="AA19" si="121">SUM(AA16:AA18)</f>
        <v>0</v>
      </c>
      <c r="AB19" s="55">
        <f t="shared" ref="AB19" si="122">IF(M19&gt;0,(AB16*M16+AB17*M17+AB18*M18)/M19,0)</f>
        <v>0</v>
      </c>
      <c r="AC19" s="55">
        <f t="shared" ref="AC19" si="123">IF(K19&gt;0,(K16*AC16+K17*AC17+K18*AC18)/K19,0)</f>
        <v>0</v>
      </c>
      <c r="AD19" s="52">
        <f t="shared" ref="AD19" si="124">SUM(AD16:AD18)</f>
        <v>0</v>
      </c>
      <c r="AE19" s="53">
        <f t="shared" ref="AE19" si="125">IF(K19&gt;0,(K16*AE16+K17*AE17+K18*AE18)/K19,0)</f>
        <v>0</v>
      </c>
      <c r="AF19" s="58">
        <f t="shared" ref="AF19" si="126">SUM(AF16:AF18)</f>
        <v>0</v>
      </c>
      <c r="AG19" s="53">
        <f t="shared" ref="AG19" si="127">IF(AND(AA19&gt;0),((AA16*AG16+AA17*AG17+AA18*AG18)/AA19),0)</f>
        <v>0</v>
      </c>
      <c r="AH19" s="57">
        <f t="shared" si="6"/>
        <v>0</v>
      </c>
      <c r="AI19" s="51">
        <f t="shared" ref="AI19" si="128">SUM(AI16:AI18)</f>
        <v>0</v>
      </c>
      <c r="AJ19" s="21">
        <f t="shared" ref="AJ19" si="129">IF(AI19&gt;0,(AJ16*AI16+AJ17*AI17+AJ18*AI18)/AI19,0)</f>
        <v>0</v>
      </c>
      <c r="AK19" s="53">
        <f t="shared" ref="AK19" si="130">IF(K19&gt;0,(AK16*K16+AK17*K17+AK18*K18)/K19,0)</f>
        <v>0</v>
      </c>
      <c r="AL19" s="58">
        <f t="shared" ref="AL19" si="131">SUM(AL16:AL18)</f>
        <v>0</v>
      </c>
      <c r="AM19" s="56"/>
      <c r="AN19" s="56">
        <f t="shared" ref="AN19" si="132">SUM(AN16:AN18)</f>
        <v>0</v>
      </c>
      <c r="AO19" s="105"/>
      <c r="AP19" s="106">
        <f>AO18</f>
        <v>788.40000000000009</v>
      </c>
      <c r="AQ19" s="51">
        <f t="shared" ref="AQ19" si="133">SUM(AQ16:AQ18)</f>
        <v>0</v>
      </c>
      <c r="AR19" s="59"/>
      <c r="AS19" s="58"/>
      <c r="AT19" s="58"/>
      <c r="AU19" s="58"/>
      <c r="AV19" s="58"/>
    </row>
    <row r="20" spans="1:48" x14ac:dyDescent="0.35">
      <c r="A20" s="148">
        <v>5</v>
      </c>
      <c r="B20" s="23">
        <v>1</v>
      </c>
      <c r="C20" s="11"/>
      <c r="D20" s="12"/>
      <c r="E20" s="12"/>
      <c r="F20" s="12"/>
      <c r="G20" s="13"/>
      <c r="H20" s="13"/>
      <c r="I20" s="12"/>
      <c r="J20" s="13"/>
      <c r="K20" s="12"/>
      <c r="L20" s="14"/>
      <c r="M20" s="24">
        <f>ROUND(K20*(1-L20),0)</f>
        <v>0</v>
      </c>
      <c r="N20" s="15"/>
      <c r="O20" s="25">
        <f t="shared" ref="O20:O22" si="134">M20*N20</f>
        <v>0</v>
      </c>
      <c r="P20" s="14"/>
      <c r="Q20" s="25">
        <f t="shared" ref="Q20:Q22" si="135">M20*P20</f>
        <v>0</v>
      </c>
      <c r="R20" s="16"/>
      <c r="S20" s="25">
        <f t="shared" ref="S20:S22" si="136">M20*R20</f>
        <v>0</v>
      </c>
      <c r="T20" s="26"/>
      <c r="U20" s="25">
        <f t="shared" ref="U20:U22" si="137">M20*T20</f>
        <v>0</v>
      </c>
      <c r="V20" s="16"/>
      <c r="W20" s="25">
        <f t="shared" ref="W20:W22" si="138">M20*V20</f>
        <v>0</v>
      </c>
      <c r="X20" s="16"/>
      <c r="Y20" s="25">
        <f t="shared" ref="Y20:Y22" si="139">X20*M20</f>
        <v>0</v>
      </c>
      <c r="Z20" s="17"/>
      <c r="AA20" s="18">
        <f t="shared" ref="AA20:AA22" si="140">M20*Z20</f>
        <v>0</v>
      </c>
      <c r="AB20" s="27">
        <f>IF(M20&gt;0,(AD20+AL20)/M20,0)</f>
        <v>0</v>
      </c>
      <c r="AC20" s="17"/>
      <c r="AD20" s="24">
        <f t="shared" ref="AD20:AD22" si="141">AC20*M20</f>
        <v>0</v>
      </c>
      <c r="AE20" s="117"/>
      <c r="AF20" s="30">
        <f t="shared" ref="AF20:AF22" si="142">AI20*(1-AJ20)*AE20</f>
        <v>0</v>
      </c>
      <c r="AG20" s="28">
        <f t="shared" ref="AG20:AG22" si="143">IF(AND(AE20&gt;0,AC20&gt;0,Z20&gt;0),((Z20-AC20)*AE20)/((AE20-AC20)*Z20),0)</f>
        <v>0</v>
      </c>
      <c r="AH20" s="60">
        <f t="shared" si="6"/>
        <v>0</v>
      </c>
      <c r="AI20" s="12"/>
      <c r="AJ20" s="14"/>
      <c r="AK20" s="15"/>
      <c r="AL20" s="30">
        <f t="shared" ref="AL20:AL22" si="144">AI20*(1-AJ20)*AK20</f>
        <v>0</v>
      </c>
      <c r="AM20" s="19"/>
      <c r="AN20" s="19"/>
      <c r="AO20" s="101">
        <f>AO18+AI20-AN20</f>
        <v>788.40000000000009</v>
      </c>
      <c r="AP20" s="102"/>
      <c r="AQ20" s="12"/>
      <c r="AR20" s="31"/>
      <c r="AS20" s="20"/>
      <c r="AT20" s="20"/>
      <c r="AU20" s="20"/>
      <c r="AV20" s="20"/>
    </row>
    <row r="21" spans="1:48" x14ac:dyDescent="0.35">
      <c r="A21" s="149"/>
      <c r="B21" s="33">
        <v>2</v>
      </c>
      <c r="C21" s="11"/>
      <c r="D21" s="34"/>
      <c r="E21" s="34"/>
      <c r="F21" s="34"/>
      <c r="G21" s="35"/>
      <c r="H21" s="35"/>
      <c r="I21" s="34"/>
      <c r="J21" s="35"/>
      <c r="K21" s="34"/>
      <c r="L21" s="36"/>
      <c r="M21" s="37">
        <f>ROUND(K21*(1-L21),0)</f>
        <v>0</v>
      </c>
      <c r="N21" s="38"/>
      <c r="O21" s="25">
        <f t="shared" si="134"/>
        <v>0</v>
      </c>
      <c r="P21" s="36"/>
      <c r="Q21" s="25">
        <f t="shared" si="135"/>
        <v>0</v>
      </c>
      <c r="R21" s="39"/>
      <c r="S21" s="25">
        <f t="shared" si="136"/>
        <v>0</v>
      </c>
      <c r="T21" s="28"/>
      <c r="U21" s="25">
        <f t="shared" si="137"/>
        <v>0</v>
      </c>
      <c r="V21" s="39"/>
      <c r="W21" s="25">
        <f t="shared" si="138"/>
        <v>0</v>
      </c>
      <c r="X21" s="39"/>
      <c r="Y21" s="25">
        <f t="shared" si="139"/>
        <v>0</v>
      </c>
      <c r="Z21" s="40"/>
      <c r="AA21" s="18">
        <f t="shared" si="140"/>
        <v>0</v>
      </c>
      <c r="AB21" s="27">
        <f>IF(M21&gt;0,(AD21+AL21)/M21,0)</f>
        <v>0</v>
      </c>
      <c r="AC21" s="40"/>
      <c r="AD21" s="37">
        <f t="shared" si="141"/>
        <v>0</v>
      </c>
      <c r="AE21" s="28"/>
      <c r="AF21" s="41">
        <f t="shared" si="142"/>
        <v>0</v>
      </c>
      <c r="AG21" s="28">
        <f t="shared" si="143"/>
        <v>0</v>
      </c>
      <c r="AH21" s="29">
        <f t="shared" si="6"/>
        <v>0</v>
      </c>
      <c r="AI21" s="34"/>
      <c r="AJ21" s="36"/>
      <c r="AK21" s="38"/>
      <c r="AL21" s="41">
        <f t="shared" si="144"/>
        <v>0</v>
      </c>
      <c r="AM21" s="42"/>
      <c r="AN21" s="42"/>
      <c r="AO21" s="121">
        <f>AO20+AI21-AN21</f>
        <v>788.40000000000009</v>
      </c>
      <c r="AP21" s="104"/>
      <c r="AQ21" s="43"/>
      <c r="AR21" s="44"/>
      <c r="AS21" s="45"/>
      <c r="AT21" s="45"/>
      <c r="AU21" s="45"/>
      <c r="AV21" s="45"/>
    </row>
    <row r="22" spans="1:48" x14ac:dyDescent="0.35">
      <c r="A22" s="149"/>
      <c r="B22" s="33">
        <v>3</v>
      </c>
      <c r="C22" s="46"/>
      <c r="D22" s="43"/>
      <c r="E22" s="43"/>
      <c r="F22" s="43"/>
      <c r="G22" s="37"/>
      <c r="H22" s="37"/>
      <c r="I22" s="43"/>
      <c r="J22" s="37"/>
      <c r="K22" s="43"/>
      <c r="L22" s="39"/>
      <c r="M22" s="37">
        <f>ROUND(K22*(1-L22),0)</f>
        <v>0</v>
      </c>
      <c r="N22" s="28"/>
      <c r="O22" s="25">
        <f t="shared" si="134"/>
        <v>0</v>
      </c>
      <c r="P22" s="39"/>
      <c r="Q22" s="25">
        <f t="shared" si="135"/>
        <v>0</v>
      </c>
      <c r="R22" s="39"/>
      <c r="S22" s="25">
        <f t="shared" si="136"/>
        <v>0</v>
      </c>
      <c r="T22" s="28"/>
      <c r="U22" s="25">
        <f t="shared" si="137"/>
        <v>0</v>
      </c>
      <c r="V22" s="39"/>
      <c r="W22" s="25">
        <f t="shared" si="138"/>
        <v>0</v>
      </c>
      <c r="X22" s="39"/>
      <c r="Y22" s="25">
        <f t="shared" si="139"/>
        <v>0</v>
      </c>
      <c r="Z22" s="47"/>
      <c r="AA22" s="18">
        <f t="shared" si="140"/>
        <v>0</v>
      </c>
      <c r="AB22" s="27">
        <f>IF(M22&gt;0,(AD22+AL22)/M22,0)</f>
        <v>0</v>
      </c>
      <c r="AC22" s="47"/>
      <c r="AD22" s="37">
        <f t="shared" si="141"/>
        <v>0</v>
      </c>
      <c r="AE22" s="28"/>
      <c r="AF22" s="41">
        <f t="shared" si="142"/>
        <v>0</v>
      </c>
      <c r="AG22" s="28">
        <f t="shared" si="143"/>
        <v>0</v>
      </c>
      <c r="AH22" s="29">
        <f t="shared" si="6"/>
        <v>0</v>
      </c>
      <c r="AI22" s="43"/>
      <c r="AJ22" s="39"/>
      <c r="AK22" s="28"/>
      <c r="AL22" s="41">
        <f t="shared" si="144"/>
        <v>0</v>
      </c>
      <c r="AM22" s="18"/>
      <c r="AN22" s="18"/>
      <c r="AO22" s="121">
        <f>AO21+AI22-AN22</f>
        <v>788.40000000000009</v>
      </c>
      <c r="AP22" s="104"/>
      <c r="AQ22" s="43"/>
      <c r="AR22" s="48"/>
      <c r="AS22" s="41"/>
      <c r="AT22" s="41"/>
      <c r="AU22" s="41"/>
      <c r="AV22" s="41"/>
    </row>
    <row r="23" spans="1:48" s="22" customFormat="1" ht="13.3" thickBot="1" x14ac:dyDescent="0.4">
      <c r="A23" s="150"/>
      <c r="B23" s="49" t="s">
        <v>38</v>
      </c>
      <c r="C23" s="50"/>
      <c r="D23" s="51">
        <f t="shared" ref="D23" si="145">SUM(D20:D22)</f>
        <v>0</v>
      </c>
      <c r="E23" s="51"/>
      <c r="F23" s="51">
        <f t="shared" ref="F23" si="146">SUM(F20:F22)</f>
        <v>0</v>
      </c>
      <c r="G23" s="52"/>
      <c r="H23" s="52"/>
      <c r="I23" s="51">
        <f t="shared" ref="I23:K23" si="147">SUM(I20:I22)</f>
        <v>0</v>
      </c>
      <c r="J23" s="52"/>
      <c r="K23" s="51">
        <f t="shared" si="147"/>
        <v>0</v>
      </c>
      <c r="L23" s="21">
        <f t="shared" ref="L23" si="148">IF(K23&gt;0,(K20*L20+K21*L21+K22*L22)/K23,0)</f>
        <v>0</v>
      </c>
      <c r="M23" s="52">
        <f t="shared" ref="M23" si="149">M20+M21+M22</f>
        <v>0</v>
      </c>
      <c r="N23" s="53">
        <f t="shared" ref="N23" si="150">IF(M23&gt;0,O23/M23,0)</f>
        <v>0</v>
      </c>
      <c r="O23" s="54">
        <f t="shared" ref="O23" si="151">O20+O21+O22</f>
        <v>0</v>
      </c>
      <c r="P23" s="21">
        <f t="shared" ref="P23" si="152">IF(M23&gt;0,Q23/M23,0)</f>
        <v>0</v>
      </c>
      <c r="Q23" s="54">
        <f t="shared" ref="Q23" si="153">Q20+Q21+Q22</f>
        <v>0</v>
      </c>
      <c r="R23" s="21">
        <f t="shared" ref="R23" si="154">IF(M23&gt;0,S23/M23,0)</f>
        <v>0</v>
      </c>
      <c r="S23" s="54">
        <f t="shared" ref="S23" si="155">S20+S21+S22</f>
        <v>0</v>
      </c>
      <c r="T23" s="21">
        <f t="shared" ref="T23" si="156">IF(M23&gt;0,U23/M23,0)</f>
        <v>0</v>
      </c>
      <c r="U23" s="54">
        <f t="shared" ref="U23" si="157">U20+U21+U22</f>
        <v>0</v>
      </c>
      <c r="V23" s="21">
        <f t="shared" ref="V23" si="158">IF(M23&gt;0,W23/M23,0)</f>
        <v>0</v>
      </c>
      <c r="W23" s="54">
        <f t="shared" ref="W23" si="159">W20+W21+W22</f>
        <v>0</v>
      </c>
      <c r="X23" s="21">
        <f t="shared" ref="X23" si="160">IF(M23&gt;0,Y23/M23,0)</f>
        <v>0</v>
      </c>
      <c r="Y23" s="54">
        <f t="shared" ref="Y23" si="161">Y20+Y21+Y22</f>
        <v>0</v>
      </c>
      <c r="Z23" s="55">
        <f t="shared" ref="Z23" si="162">IF(M23&gt;0,AA23/M23,0)</f>
        <v>0</v>
      </c>
      <c r="AA23" s="56">
        <f t="shared" ref="AA23" si="163">SUM(AA20:AA22)</f>
        <v>0</v>
      </c>
      <c r="AB23" s="55">
        <f t="shared" ref="AB23" si="164">IF(M23&gt;0,(AB20*M20+AB21*M21+AB22*M22)/M23,0)</f>
        <v>0</v>
      </c>
      <c r="AC23" s="55">
        <f t="shared" ref="AC23" si="165">IF(K23&gt;0,(K20*AC20+K21*AC21+K22*AC22)/K23,0)</f>
        <v>0</v>
      </c>
      <c r="AD23" s="52">
        <f t="shared" ref="AD23" si="166">SUM(AD20:AD22)</f>
        <v>0</v>
      </c>
      <c r="AE23" s="53">
        <f t="shared" ref="AE23" si="167">IF(K23&gt;0,(K20*AE20+K21*AE21+K22*AE22)/K23,0)</f>
        <v>0</v>
      </c>
      <c r="AF23" s="58">
        <f t="shared" ref="AF23" si="168">SUM(AF20:AF22)</f>
        <v>0</v>
      </c>
      <c r="AG23" s="53">
        <f t="shared" ref="AG23" si="169">IF(AND(AA23&gt;0),((AA20*AG20+AA21*AG21+AA22*AG22)/AA23),0)</f>
        <v>0</v>
      </c>
      <c r="AH23" s="57">
        <f t="shared" si="6"/>
        <v>0</v>
      </c>
      <c r="AI23" s="51">
        <f t="shared" ref="AI23" si="170">SUM(AI20:AI22)</f>
        <v>0</v>
      </c>
      <c r="AJ23" s="21">
        <f t="shared" ref="AJ23" si="171">IF(AI23&gt;0,(AJ20*AI20+AJ21*AI21+AJ22*AI22)/AI23,0)</f>
        <v>0</v>
      </c>
      <c r="AK23" s="53">
        <f t="shared" ref="AK23" si="172">IF(K23&gt;0,(AK20*K20+AK21*K21+AK22*K22)/K23,0)</f>
        <v>0</v>
      </c>
      <c r="AL23" s="58">
        <f t="shared" ref="AL23" si="173">SUM(AL20:AL22)</f>
        <v>0</v>
      </c>
      <c r="AM23" s="56"/>
      <c r="AN23" s="56">
        <f t="shared" ref="AN23" si="174">SUM(AN20:AN22)</f>
        <v>0</v>
      </c>
      <c r="AO23" s="105"/>
      <c r="AP23" s="106">
        <f>AO22</f>
        <v>788.40000000000009</v>
      </c>
      <c r="AQ23" s="51">
        <f t="shared" ref="AQ23" si="175">SUM(AQ20:AQ22)</f>
        <v>0</v>
      </c>
      <c r="AR23" s="59"/>
      <c r="AS23" s="58"/>
      <c r="AT23" s="58"/>
      <c r="AU23" s="58"/>
      <c r="AV23" s="58"/>
    </row>
    <row r="24" spans="1:48" x14ac:dyDescent="0.35">
      <c r="A24" s="148">
        <v>6</v>
      </c>
      <c r="B24" s="23">
        <v>1</v>
      </c>
      <c r="C24" s="11"/>
      <c r="D24" s="12"/>
      <c r="E24" s="12"/>
      <c r="F24" s="12"/>
      <c r="G24" s="13"/>
      <c r="H24" s="13"/>
      <c r="I24" s="12"/>
      <c r="J24" s="13"/>
      <c r="K24" s="12"/>
      <c r="L24" s="14"/>
      <c r="M24" s="24">
        <f>ROUND(K24*(1-L24),0)</f>
        <v>0</v>
      </c>
      <c r="N24" s="15"/>
      <c r="O24" s="25">
        <f t="shared" ref="O24:O26" si="176">M24*N24</f>
        <v>0</v>
      </c>
      <c r="P24" s="14"/>
      <c r="Q24" s="25">
        <f t="shared" ref="Q24:Q26" si="177">M24*P24</f>
        <v>0</v>
      </c>
      <c r="R24" s="16"/>
      <c r="S24" s="25">
        <f t="shared" ref="S24:S26" si="178">M24*R24</f>
        <v>0</v>
      </c>
      <c r="T24" s="26"/>
      <c r="U24" s="25">
        <f t="shared" ref="U24:U26" si="179">M24*T24</f>
        <v>0</v>
      </c>
      <c r="V24" s="16"/>
      <c r="W24" s="25">
        <f t="shared" ref="W24:W26" si="180">M24*V24</f>
        <v>0</v>
      </c>
      <c r="X24" s="16"/>
      <c r="Y24" s="25">
        <f t="shared" ref="Y24:Y26" si="181">X24*M24</f>
        <v>0</v>
      </c>
      <c r="Z24" s="17"/>
      <c r="AA24" s="18">
        <f t="shared" ref="AA24:AA26" si="182">M24*Z24</f>
        <v>0</v>
      </c>
      <c r="AB24" s="27">
        <f>IF(M24&gt;0,(AD24+AL24)/M24,0)</f>
        <v>0</v>
      </c>
      <c r="AC24" s="17"/>
      <c r="AD24" s="24">
        <f t="shared" ref="AD24:AD26" si="183">AC24*M24</f>
        <v>0</v>
      </c>
      <c r="AE24" s="117"/>
      <c r="AF24" s="30">
        <f t="shared" ref="AF24:AF26" si="184">AI24*(1-AJ24)*AE24</f>
        <v>0</v>
      </c>
      <c r="AG24" s="28">
        <f t="shared" ref="AG24:AG26" si="185">IF(AND(AE24&gt;0,AC24&gt;0,Z24&gt;0),((Z24-AC24)*AE24)/((AE24-AC24)*Z24),0)</f>
        <v>0</v>
      </c>
      <c r="AH24" s="60">
        <f t="shared" si="6"/>
        <v>0</v>
      </c>
      <c r="AI24" s="12"/>
      <c r="AJ24" s="14"/>
      <c r="AK24" s="15"/>
      <c r="AL24" s="30">
        <f t="shared" ref="AL24:AL26" si="186">AI24*(1-AJ24)*AK24</f>
        <v>0</v>
      </c>
      <c r="AM24" s="19"/>
      <c r="AN24" s="19"/>
      <c r="AO24" s="101">
        <f>AO22+AI24-AN24</f>
        <v>788.40000000000009</v>
      </c>
      <c r="AP24" s="102"/>
      <c r="AQ24" s="12"/>
      <c r="AR24" s="31"/>
      <c r="AS24" s="20"/>
      <c r="AT24" s="20"/>
      <c r="AU24" s="20"/>
      <c r="AV24" s="20"/>
    </row>
    <row r="25" spans="1:48" x14ac:dyDescent="0.35">
      <c r="A25" s="149"/>
      <c r="B25" s="33">
        <v>2</v>
      </c>
      <c r="C25" s="11"/>
      <c r="D25" s="34"/>
      <c r="E25" s="34"/>
      <c r="F25" s="34"/>
      <c r="G25" s="35"/>
      <c r="H25" s="35"/>
      <c r="I25" s="34"/>
      <c r="J25" s="35"/>
      <c r="K25" s="34"/>
      <c r="L25" s="36"/>
      <c r="M25" s="37">
        <f>ROUND(K25*(1-L25),0)</f>
        <v>0</v>
      </c>
      <c r="N25" s="38"/>
      <c r="O25" s="25">
        <f t="shared" si="176"/>
        <v>0</v>
      </c>
      <c r="P25" s="36"/>
      <c r="Q25" s="25">
        <f t="shared" si="177"/>
        <v>0</v>
      </c>
      <c r="R25" s="39"/>
      <c r="S25" s="25">
        <f t="shared" si="178"/>
        <v>0</v>
      </c>
      <c r="T25" s="28"/>
      <c r="U25" s="25">
        <f t="shared" si="179"/>
        <v>0</v>
      </c>
      <c r="V25" s="39"/>
      <c r="W25" s="25">
        <f t="shared" si="180"/>
        <v>0</v>
      </c>
      <c r="X25" s="39"/>
      <c r="Y25" s="25">
        <f t="shared" si="181"/>
        <v>0</v>
      </c>
      <c r="Z25" s="40"/>
      <c r="AA25" s="18">
        <f t="shared" si="182"/>
        <v>0</v>
      </c>
      <c r="AB25" s="27">
        <f>IF(M25&gt;0,(AD25+AL25)/M25,0)</f>
        <v>0</v>
      </c>
      <c r="AC25" s="40"/>
      <c r="AD25" s="37">
        <f t="shared" si="183"/>
        <v>0</v>
      </c>
      <c r="AE25" s="28"/>
      <c r="AF25" s="41">
        <f t="shared" si="184"/>
        <v>0</v>
      </c>
      <c r="AG25" s="28">
        <f t="shared" si="185"/>
        <v>0</v>
      </c>
      <c r="AH25" s="29">
        <f t="shared" si="6"/>
        <v>0</v>
      </c>
      <c r="AI25" s="34"/>
      <c r="AJ25" s="36"/>
      <c r="AK25" s="38"/>
      <c r="AL25" s="41">
        <f t="shared" si="186"/>
        <v>0</v>
      </c>
      <c r="AM25" s="42"/>
      <c r="AN25" s="42"/>
      <c r="AO25" s="121">
        <f>AO24+AI25-AN25</f>
        <v>788.40000000000009</v>
      </c>
      <c r="AP25" s="104"/>
      <c r="AQ25" s="43"/>
      <c r="AR25" s="44"/>
      <c r="AS25" s="45"/>
      <c r="AT25" s="45"/>
      <c r="AU25" s="45"/>
      <c r="AV25" s="45"/>
    </row>
    <row r="26" spans="1:48" x14ac:dyDescent="0.35">
      <c r="A26" s="149"/>
      <c r="B26" s="33">
        <v>3</v>
      </c>
      <c r="C26" s="46"/>
      <c r="D26" s="43"/>
      <c r="E26" s="43"/>
      <c r="F26" s="43"/>
      <c r="G26" s="37"/>
      <c r="H26" s="37"/>
      <c r="I26" s="43"/>
      <c r="J26" s="37"/>
      <c r="K26" s="43"/>
      <c r="L26" s="39"/>
      <c r="M26" s="37">
        <f>ROUND(K26*(1-L26),0)</f>
        <v>0</v>
      </c>
      <c r="N26" s="28"/>
      <c r="O26" s="25">
        <f t="shared" si="176"/>
        <v>0</v>
      </c>
      <c r="P26" s="39"/>
      <c r="Q26" s="25">
        <f t="shared" si="177"/>
        <v>0</v>
      </c>
      <c r="R26" s="39"/>
      <c r="S26" s="25">
        <f t="shared" si="178"/>
        <v>0</v>
      </c>
      <c r="T26" s="28"/>
      <c r="U26" s="25">
        <f t="shared" si="179"/>
        <v>0</v>
      </c>
      <c r="V26" s="39"/>
      <c r="W26" s="25">
        <f t="shared" si="180"/>
        <v>0</v>
      </c>
      <c r="X26" s="39"/>
      <c r="Y26" s="25">
        <f t="shared" si="181"/>
        <v>0</v>
      </c>
      <c r="Z26" s="47"/>
      <c r="AA26" s="18">
        <f t="shared" si="182"/>
        <v>0</v>
      </c>
      <c r="AB26" s="27">
        <f>IF(M26&gt;0,(AD26+AL26)/M26,0)</f>
        <v>0</v>
      </c>
      <c r="AC26" s="47"/>
      <c r="AD26" s="37">
        <f t="shared" si="183"/>
        <v>0</v>
      </c>
      <c r="AE26" s="28"/>
      <c r="AF26" s="41">
        <f t="shared" si="184"/>
        <v>0</v>
      </c>
      <c r="AG26" s="28">
        <f t="shared" si="185"/>
        <v>0</v>
      </c>
      <c r="AH26" s="29">
        <f t="shared" si="6"/>
        <v>0</v>
      </c>
      <c r="AI26" s="43"/>
      <c r="AJ26" s="39"/>
      <c r="AK26" s="28"/>
      <c r="AL26" s="41">
        <f t="shared" si="186"/>
        <v>0</v>
      </c>
      <c r="AM26" s="18"/>
      <c r="AN26" s="18"/>
      <c r="AO26" s="121">
        <f>AO25+AI26-AN26</f>
        <v>788.40000000000009</v>
      </c>
      <c r="AP26" s="104"/>
      <c r="AQ26" s="43"/>
      <c r="AR26" s="48"/>
      <c r="AS26" s="41"/>
      <c r="AT26" s="41"/>
      <c r="AU26" s="41"/>
      <c r="AV26" s="41"/>
    </row>
    <row r="27" spans="1:48" s="22" customFormat="1" ht="13.3" thickBot="1" x14ac:dyDescent="0.4">
      <c r="A27" s="150"/>
      <c r="B27" s="49" t="s">
        <v>38</v>
      </c>
      <c r="C27" s="50"/>
      <c r="D27" s="51">
        <f t="shared" ref="D27" si="187">SUM(D24:D26)</f>
        <v>0</v>
      </c>
      <c r="E27" s="51"/>
      <c r="F27" s="51">
        <f t="shared" ref="F27" si="188">SUM(F24:F26)</f>
        <v>0</v>
      </c>
      <c r="G27" s="52"/>
      <c r="H27" s="52"/>
      <c r="I27" s="51">
        <f t="shared" ref="I27:K27" si="189">SUM(I24:I26)</f>
        <v>0</v>
      </c>
      <c r="J27" s="52"/>
      <c r="K27" s="51">
        <f t="shared" si="189"/>
        <v>0</v>
      </c>
      <c r="L27" s="21">
        <f t="shared" ref="L27" si="190">IF(K27&gt;0,(K24*L24+K25*L25+K26*L26)/K27,0)</f>
        <v>0</v>
      </c>
      <c r="M27" s="52">
        <f t="shared" ref="M27" si="191">M24+M25+M26</f>
        <v>0</v>
      </c>
      <c r="N27" s="53">
        <f t="shared" ref="N27" si="192">IF(M27&gt;0,O27/M27,0)</f>
        <v>0</v>
      </c>
      <c r="O27" s="54">
        <f t="shared" ref="O27" si="193">O24+O25+O26</f>
        <v>0</v>
      </c>
      <c r="P27" s="21">
        <f t="shared" ref="P27" si="194">IF(M27&gt;0,Q27/M27,0)</f>
        <v>0</v>
      </c>
      <c r="Q27" s="54">
        <f t="shared" ref="Q27" si="195">Q24+Q25+Q26</f>
        <v>0</v>
      </c>
      <c r="R27" s="21">
        <f t="shared" ref="R27" si="196">IF(M27&gt;0,S27/M27,0)</f>
        <v>0</v>
      </c>
      <c r="S27" s="54">
        <f t="shared" ref="S27" si="197">S24+S25+S26</f>
        <v>0</v>
      </c>
      <c r="T27" s="21">
        <f t="shared" ref="T27" si="198">IF(M27&gt;0,U27/M27,0)</f>
        <v>0</v>
      </c>
      <c r="U27" s="54">
        <f t="shared" ref="U27" si="199">U24+U25+U26</f>
        <v>0</v>
      </c>
      <c r="V27" s="21">
        <f t="shared" ref="V27" si="200">IF(M27&gt;0,W27/M27,0)</f>
        <v>0</v>
      </c>
      <c r="W27" s="54">
        <f t="shared" ref="W27" si="201">W24+W25+W26</f>
        <v>0</v>
      </c>
      <c r="X27" s="21">
        <f t="shared" ref="X27" si="202">IF(M27&gt;0,Y27/M27,0)</f>
        <v>0</v>
      </c>
      <c r="Y27" s="54">
        <f t="shared" ref="Y27" si="203">Y24+Y25+Y26</f>
        <v>0</v>
      </c>
      <c r="Z27" s="55">
        <f t="shared" ref="Z27" si="204">IF(M27&gt;0,AA27/M27,0)</f>
        <v>0</v>
      </c>
      <c r="AA27" s="56">
        <f t="shared" ref="AA27" si="205">SUM(AA24:AA26)</f>
        <v>0</v>
      </c>
      <c r="AB27" s="55">
        <f t="shared" ref="AB27" si="206">IF(M27&gt;0,(AB24*M24+AB25*M25+AB26*M26)/M27,0)</f>
        <v>0</v>
      </c>
      <c r="AC27" s="55">
        <f t="shared" ref="AC27" si="207">IF(K27&gt;0,(K24*AC24+K25*AC25+K26*AC26)/K27,0)</f>
        <v>0</v>
      </c>
      <c r="AD27" s="52">
        <f t="shared" ref="AD27" si="208">SUM(AD24:AD26)</f>
        <v>0</v>
      </c>
      <c r="AE27" s="53">
        <f t="shared" ref="AE27" si="209">IF(K27&gt;0,(K24*AE24+K25*AE25+K26*AE26)/K27,0)</f>
        <v>0</v>
      </c>
      <c r="AF27" s="58">
        <f t="shared" ref="AF27" si="210">SUM(AF24:AF26)</f>
        <v>0</v>
      </c>
      <c r="AG27" s="53">
        <f t="shared" ref="AG27" si="211">IF(AND(AA27&gt;0),((AA24*AG24+AA25*AG25+AA26*AG26)/AA27),0)</f>
        <v>0</v>
      </c>
      <c r="AH27" s="57">
        <f t="shared" si="6"/>
        <v>0</v>
      </c>
      <c r="AI27" s="51">
        <f t="shared" ref="AI27" si="212">SUM(AI24:AI26)</f>
        <v>0</v>
      </c>
      <c r="AJ27" s="21">
        <f t="shared" ref="AJ27" si="213">IF(AI27&gt;0,(AJ24*AI24+AJ25*AI25+AJ26*AI26)/AI27,0)</f>
        <v>0</v>
      </c>
      <c r="AK27" s="53">
        <f t="shared" ref="AK27" si="214">IF(K27&gt;0,(AK24*K24+AK25*K25+AK26*K26)/K27,0)</f>
        <v>0</v>
      </c>
      <c r="AL27" s="58">
        <f t="shared" ref="AL27" si="215">SUM(AL24:AL26)</f>
        <v>0</v>
      </c>
      <c r="AM27" s="56"/>
      <c r="AN27" s="56">
        <f t="shared" ref="AN27" si="216">SUM(AN24:AN26)</f>
        <v>0</v>
      </c>
      <c r="AO27" s="105"/>
      <c r="AP27" s="106">
        <f>AO26</f>
        <v>788.40000000000009</v>
      </c>
      <c r="AQ27" s="51">
        <f t="shared" ref="AQ27" si="217">SUM(AQ24:AQ26)</f>
        <v>0</v>
      </c>
      <c r="AR27" s="59"/>
      <c r="AS27" s="58"/>
      <c r="AT27" s="58"/>
      <c r="AU27" s="58"/>
      <c r="AV27" s="58"/>
    </row>
    <row r="28" spans="1:48" x14ac:dyDescent="0.35">
      <c r="A28" s="148">
        <v>7</v>
      </c>
      <c r="B28" s="23">
        <v>1</v>
      </c>
      <c r="C28" s="11"/>
      <c r="D28" s="12"/>
      <c r="E28" s="12"/>
      <c r="F28" s="12"/>
      <c r="G28" s="13"/>
      <c r="H28" s="13"/>
      <c r="I28" s="12"/>
      <c r="J28" s="13"/>
      <c r="K28" s="12"/>
      <c r="L28" s="14"/>
      <c r="M28" s="24">
        <f>ROUND(K28*(1-L28),0)</f>
        <v>0</v>
      </c>
      <c r="N28" s="15"/>
      <c r="O28" s="25">
        <f t="shared" ref="O28:O30" si="218">M28*N28</f>
        <v>0</v>
      </c>
      <c r="P28" s="14"/>
      <c r="Q28" s="25">
        <f t="shared" ref="Q28:Q30" si="219">M28*P28</f>
        <v>0</v>
      </c>
      <c r="R28" s="16"/>
      <c r="S28" s="25">
        <f t="shared" ref="S28:S30" si="220">M28*R28</f>
        <v>0</v>
      </c>
      <c r="T28" s="26"/>
      <c r="U28" s="25">
        <f t="shared" ref="U28:U30" si="221">M28*T28</f>
        <v>0</v>
      </c>
      <c r="V28" s="16"/>
      <c r="W28" s="25">
        <f t="shared" ref="W28:W30" si="222">M28*V28</f>
        <v>0</v>
      </c>
      <c r="X28" s="16"/>
      <c r="Y28" s="25">
        <f t="shared" ref="Y28:Y30" si="223">X28*M28</f>
        <v>0</v>
      </c>
      <c r="Z28" s="17"/>
      <c r="AA28" s="18">
        <f t="shared" ref="AA28:AA30" si="224">M28*Z28</f>
        <v>0</v>
      </c>
      <c r="AB28" s="27">
        <f>IF(M28&gt;0,(AD28+AL28)/M28,0)</f>
        <v>0</v>
      </c>
      <c r="AC28" s="17"/>
      <c r="AD28" s="24">
        <f t="shared" ref="AD28:AD30" si="225">AC28*M28</f>
        <v>0</v>
      </c>
      <c r="AE28" s="117"/>
      <c r="AF28" s="30">
        <f t="shared" ref="AF28:AF30" si="226">AI28*(1-AJ28)*AE28</f>
        <v>0</v>
      </c>
      <c r="AG28" s="28">
        <f t="shared" ref="AG28:AG30" si="227">IF(AND(AE28&gt;0,AC28&gt;0,Z28&gt;0),((Z28-AC28)*AE28)/((AE28-AC28)*Z28),0)</f>
        <v>0</v>
      </c>
      <c r="AH28" s="60">
        <f t="shared" si="6"/>
        <v>0</v>
      </c>
      <c r="AI28" s="12"/>
      <c r="AJ28" s="14"/>
      <c r="AK28" s="15"/>
      <c r="AL28" s="30">
        <f t="shared" ref="AL28:AL30" si="228">AI28*(1-AJ28)*AK28</f>
        <v>0</v>
      </c>
      <c r="AM28" s="19"/>
      <c r="AN28" s="19"/>
      <c r="AO28" s="101">
        <f>AO26+AI28-AN28</f>
        <v>788.40000000000009</v>
      </c>
      <c r="AP28" s="102"/>
      <c r="AQ28" s="12"/>
      <c r="AR28" s="31"/>
      <c r="AS28" s="20"/>
      <c r="AT28" s="20"/>
      <c r="AU28" s="20"/>
      <c r="AV28" s="20"/>
    </row>
    <row r="29" spans="1:48" x14ac:dyDescent="0.35">
      <c r="A29" s="149"/>
      <c r="B29" s="33">
        <v>2</v>
      </c>
      <c r="C29" s="11"/>
      <c r="D29" s="34"/>
      <c r="E29" s="34"/>
      <c r="F29" s="34"/>
      <c r="G29" s="35"/>
      <c r="H29" s="35"/>
      <c r="I29" s="34"/>
      <c r="J29" s="35"/>
      <c r="K29" s="34"/>
      <c r="L29" s="36"/>
      <c r="M29" s="37">
        <f>ROUND(K29*(1-L29),0)</f>
        <v>0</v>
      </c>
      <c r="N29" s="38"/>
      <c r="O29" s="25">
        <f t="shared" si="218"/>
        <v>0</v>
      </c>
      <c r="P29" s="36"/>
      <c r="Q29" s="25">
        <f t="shared" si="219"/>
        <v>0</v>
      </c>
      <c r="R29" s="39"/>
      <c r="S29" s="25">
        <f t="shared" si="220"/>
        <v>0</v>
      </c>
      <c r="T29" s="28"/>
      <c r="U29" s="25">
        <f t="shared" si="221"/>
        <v>0</v>
      </c>
      <c r="V29" s="39"/>
      <c r="W29" s="25">
        <f t="shared" si="222"/>
        <v>0</v>
      </c>
      <c r="X29" s="39"/>
      <c r="Y29" s="25">
        <f t="shared" si="223"/>
        <v>0</v>
      </c>
      <c r="Z29" s="40"/>
      <c r="AA29" s="18">
        <f t="shared" si="224"/>
        <v>0</v>
      </c>
      <c r="AB29" s="27">
        <f>IF(M29&gt;0,(AD29+AL29)/M29,0)</f>
        <v>0</v>
      </c>
      <c r="AC29" s="40"/>
      <c r="AD29" s="37">
        <f t="shared" si="225"/>
        <v>0</v>
      </c>
      <c r="AE29" s="28"/>
      <c r="AF29" s="41">
        <f t="shared" si="226"/>
        <v>0</v>
      </c>
      <c r="AG29" s="28">
        <f t="shared" si="227"/>
        <v>0</v>
      </c>
      <c r="AH29" s="29">
        <f t="shared" si="6"/>
        <v>0</v>
      </c>
      <c r="AI29" s="34"/>
      <c r="AJ29" s="36"/>
      <c r="AK29" s="38"/>
      <c r="AL29" s="41">
        <f t="shared" si="228"/>
        <v>0</v>
      </c>
      <c r="AM29" s="42"/>
      <c r="AN29" s="42"/>
      <c r="AO29" s="121">
        <f>AO28+AI29-AN29</f>
        <v>788.40000000000009</v>
      </c>
      <c r="AP29" s="104"/>
      <c r="AQ29" s="43"/>
      <c r="AR29" s="44"/>
      <c r="AS29" s="45"/>
      <c r="AT29" s="45"/>
      <c r="AU29" s="45"/>
      <c r="AV29" s="45"/>
    </row>
    <row r="30" spans="1:48" x14ac:dyDescent="0.35">
      <c r="A30" s="149"/>
      <c r="B30" s="33">
        <v>3</v>
      </c>
      <c r="C30" s="46"/>
      <c r="D30" s="43"/>
      <c r="E30" s="43"/>
      <c r="F30" s="43"/>
      <c r="G30" s="37"/>
      <c r="H30" s="37"/>
      <c r="I30" s="43"/>
      <c r="J30" s="37"/>
      <c r="K30" s="43"/>
      <c r="L30" s="39"/>
      <c r="M30" s="37">
        <f>ROUND(K30*(1-L30),0)</f>
        <v>0</v>
      </c>
      <c r="N30" s="28"/>
      <c r="O30" s="25">
        <f t="shared" si="218"/>
        <v>0</v>
      </c>
      <c r="P30" s="39"/>
      <c r="Q30" s="25">
        <f t="shared" si="219"/>
        <v>0</v>
      </c>
      <c r="R30" s="39"/>
      <c r="S30" s="25">
        <f t="shared" si="220"/>
        <v>0</v>
      </c>
      <c r="T30" s="28"/>
      <c r="U30" s="25">
        <f t="shared" si="221"/>
        <v>0</v>
      </c>
      <c r="V30" s="39"/>
      <c r="W30" s="25">
        <f t="shared" si="222"/>
        <v>0</v>
      </c>
      <c r="X30" s="39"/>
      <c r="Y30" s="25">
        <f t="shared" si="223"/>
        <v>0</v>
      </c>
      <c r="Z30" s="47"/>
      <c r="AA30" s="18">
        <f t="shared" si="224"/>
        <v>0</v>
      </c>
      <c r="AB30" s="27">
        <f>IF(M30&gt;0,(AD30+AL30)/M30,0)</f>
        <v>0</v>
      </c>
      <c r="AC30" s="47"/>
      <c r="AD30" s="37">
        <f t="shared" si="225"/>
        <v>0</v>
      </c>
      <c r="AE30" s="28"/>
      <c r="AF30" s="41">
        <f t="shared" si="226"/>
        <v>0</v>
      </c>
      <c r="AG30" s="28">
        <f t="shared" si="227"/>
        <v>0</v>
      </c>
      <c r="AH30" s="29">
        <f t="shared" si="6"/>
        <v>0</v>
      </c>
      <c r="AI30" s="43"/>
      <c r="AJ30" s="39"/>
      <c r="AK30" s="28"/>
      <c r="AL30" s="41">
        <f t="shared" si="228"/>
        <v>0</v>
      </c>
      <c r="AM30" s="18"/>
      <c r="AN30" s="18"/>
      <c r="AO30" s="121">
        <f>AO29+AI30-AN30</f>
        <v>788.40000000000009</v>
      </c>
      <c r="AP30" s="104"/>
      <c r="AQ30" s="43"/>
      <c r="AR30" s="48"/>
      <c r="AS30" s="41"/>
      <c r="AT30" s="41"/>
      <c r="AU30" s="41"/>
      <c r="AV30" s="41"/>
    </row>
    <row r="31" spans="1:48" s="22" customFormat="1" ht="13.3" thickBot="1" x14ac:dyDescent="0.4">
      <c r="A31" s="150"/>
      <c r="B31" s="49" t="s">
        <v>38</v>
      </c>
      <c r="C31" s="50"/>
      <c r="D31" s="51">
        <f t="shared" ref="D31" si="229">SUM(D28:D30)</f>
        <v>0</v>
      </c>
      <c r="E31" s="51"/>
      <c r="F31" s="51">
        <f t="shared" ref="F31" si="230">SUM(F28:F30)</f>
        <v>0</v>
      </c>
      <c r="G31" s="52"/>
      <c r="H31" s="52"/>
      <c r="I31" s="51">
        <f t="shared" ref="I31:K31" si="231">SUM(I28:I30)</f>
        <v>0</v>
      </c>
      <c r="J31" s="52"/>
      <c r="K31" s="51">
        <f t="shared" si="231"/>
        <v>0</v>
      </c>
      <c r="L31" s="21">
        <f t="shared" ref="L31" si="232">IF(K31&gt;0,(K28*L28+K29*L29+K30*L30)/K31,0)</f>
        <v>0</v>
      </c>
      <c r="M31" s="52">
        <f t="shared" ref="M31" si="233">M28+M29+M30</f>
        <v>0</v>
      </c>
      <c r="N31" s="53">
        <f t="shared" ref="N31" si="234">IF(M31&gt;0,O31/M31,0)</f>
        <v>0</v>
      </c>
      <c r="O31" s="54">
        <f t="shared" ref="O31" si="235">O28+O29+O30</f>
        <v>0</v>
      </c>
      <c r="P31" s="21">
        <f t="shared" ref="P31" si="236">IF(M31&gt;0,Q31/M31,0)</f>
        <v>0</v>
      </c>
      <c r="Q31" s="54">
        <f t="shared" ref="Q31" si="237">Q28+Q29+Q30</f>
        <v>0</v>
      </c>
      <c r="R31" s="21">
        <f t="shared" ref="R31" si="238">IF(M31&gt;0,S31/M31,0)</f>
        <v>0</v>
      </c>
      <c r="S31" s="54">
        <f t="shared" ref="S31" si="239">S28+S29+S30</f>
        <v>0</v>
      </c>
      <c r="T31" s="21">
        <f t="shared" ref="T31" si="240">IF(M31&gt;0,U31/M31,0)</f>
        <v>0</v>
      </c>
      <c r="U31" s="54">
        <f t="shared" ref="U31" si="241">U28+U29+U30</f>
        <v>0</v>
      </c>
      <c r="V31" s="21">
        <f t="shared" ref="V31" si="242">IF(M31&gt;0,W31/M31,0)</f>
        <v>0</v>
      </c>
      <c r="W31" s="54">
        <f t="shared" ref="W31" si="243">W28+W29+W30</f>
        <v>0</v>
      </c>
      <c r="X31" s="21">
        <f t="shared" ref="X31" si="244">IF(M31&gt;0,Y31/M31,0)</f>
        <v>0</v>
      </c>
      <c r="Y31" s="54">
        <f t="shared" ref="Y31" si="245">Y28+Y29+Y30</f>
        <v>0</v>
      </c>
      <c r="Z31" s="55">
        <f t="shared" ref="Z31" si="246">IF(M31&gt;0,AA31/M31,0)</f>
        <v>0</v>
      </c>
      <c r="AA31" s="56">
        <f t="shared" ref="AA31" si="247">SUM(AA28:AA30)</f>
        <v>0</v>
      </c>
      <c r="AB31" s="55">
        <f t="shared" ref="AB31" si="248">IF(M31&gt;0,(AB28*M28+AB29*M29+AB30*M30)/M31,0)</f>
        <v>0</v>
      </c>
      <c r="AC31" s="55">
        <f t="shared" ref="AC31" si="249">IF(K31&gt;0,(K28*AC28+K29*AC29+K30*AC30)/K31,0)</f>
        <v>0</v>
      </c>
      <c r="AD31" s="52">
        <f t="shared" ref="AD31" si="250">SUM(AD28:AD30)</f>
        <v>0</v>
      </c>
      <c r="AE31" s="53">
        <f t="shared" ref="AE31" si="251">IF(K31&gt;0,(K28*AE28+K29*AE29+K30*AE30)/K31,0)</f>
        <v>0</v>
      </c>
      <c r="AF31" s="58">
        <f t="shared" ref="AF31" si="252">SUM(AF28:AF30)</f>
        <v>0</v>
      </c>
      <c r="AG31" s="53">
        <f t="shared" ref="AG31" si="253">IF(AND(AA31&gt;0),((AA28*AG28+AA29*AG29+AA30*AG30)/AA31),0)</f>
        <v>0</v>
      </c>
      <c r="AH31" s="57">
        <f t="shared" si="6"/>
        <v>0</v>
      </c>
      <c r="AI31" s="51">
        <f t="shared" ref="AI31" si="254">SUM(AI28:AI30)</f>
        <v>0</v>
      </c>
      <c r="AJ31" s="21">
        <f t="shared" ref="AJ31" si="255">IF(AI31&gt;0,(AJ28*AI28+AJ29*AI29+AJ30*AI30)/AI31,0)</f>
        <v>0</v>
      </c>
      <c r="AK31" s="53">
        <f t="shared" ref="AK31" si="256">IF(K31&gt;0,(AK28*K28+AK29*K29+AK30*K30)/K31,0)</f>
        <v>0</v>
      </c>
      <c r="AL31" s="58">
        <f t="shared" ref="AL31" si="257">SUM(AL28:AL30)</f>
        <v>0</v>
      </c>
      <c r="AM31" s="56"/>
      <c r="AN31" s="56">
        <f t="shared" ref="AN31" si="258">SUM(AN28:AN30)</f>
        <v>0</v>
      </c>
      <c r="AO31" s="105"/>
      <c r="AP31" s="106">
        <f>AO30</f>
        <v>788.40000000000009</v>
      </c>
      <c r="AQ31" s="51">
        <f t="shared" ref="AQ31" si="259">SUM(AQ28:AQ30)</f>
        <v>0</v>
      </c>
      <c r="AR31" s="59"/>
      <c r="AS31" s="58"/>
      <c r="AT31" s="58"/>
      <c r="AU31" s="58"/>
      <c r="AV31" s="58"/>
    </row>
    <row r="32" spans="1:48" x14ac:dyDescent="0.35">
      <c r="A32" s="148">
        <v>8</v>
      </c>
      <c r="B32" s="23">
        <v>1</v>
      </c>
      <c r="C32" s="11"/>
      <c r="D32" s="12"/>
      <c r="E32" s="12"/>
      <c r="F32" s="12"/>
      <c r="G32" s="13"/>
      <c r="H32" s="13"/>
      <c r="I32" s="12"/>
      <c r="J32" s="13"/>
      <c r="K32" s="12"/>
      <c r="L32" s="14"/>
      <c r="M32" s="24">
        <f>ROUND(K32*(1-L32),0)</f>
        <v>0</v>
      </c>
      <c r="N32" s="15"/>
      <c r="O32" s="25">
        <f t="shared" ref="O32:O34" si="260">M32*N32</f>
        <v>0</v>
      </c>
      <c r="P32" s="14"/>
      <c r="Q32" s="25">
        <f t="shared" ref="Q32:Q34" si="261">M32*P32</f>
        <v>0</v>
      </c>
      <c r="R32" s="16"/>
      <c r="S32" s="25">
        <f t="shared" ref="S32:S34" si="262">M32*R32</f>
        <v>0</v>
      </c>
      <c r="T32" s="26"/>
      <c r="U32" s="25">
        <f t="shared" ref="U32:U34" si="263">M32*T32</f>
        <v>0</v>
      </c>
      <c r="V32" s="16"/>
      <c r="W32" s="25">
        <f t="shared" ref="W32:W34" si="264">M32*V32</f>
        <v>0</v>
      </c>
      <c r="X32" s="16"/>
      <c r="Y32" s="25">
        <f t="shared" ref="Y32:Y34" si="265">X32*M32</f>
        <v>0</v>
      </c>
      <c r="Z32" s="17"/>
      <c r="AA32" s="18">
        <f t="shared" ref="AA32:AA34" si="266">M32*Z32</f>
        <v>0</v>
      </c>
      <c r="AB32" s="27">
        <f>IF(M32&gt;0,(AD32+AL32)/M32,0)</f>
        <v>0</v>
      </c>
      <c r="AC32" s="17"/>
      <c r="AD32" s="24">
        <f t="shared" ref="AD32:AD34" si="267">AC32*M32</f>
        <v>0</v>
      </c>
      <c r="AE32" s="117"/>
      <c r="AF32" s="30">
        <f t="shared" ref="AF32:AF34" si="268">AI32*(1-AJ32)*AE32</f>
        <v>0</v>
      </c>
      <c r="AG32" s="28">
        <f t="shared" ref="AG32:AG34" si="269">IF(AND(AE32&gt;0,AC32&gt;0,Z32&gt;0),((Z32-AC32)*AE32)/((AE32-AC32)*Z32),0)</f>
        <v>0</v>
      </c>
      <c r="AH32" s="60">
        <f t="shared" si="6"/>
        <v>0</v>
      </c>
      <c r="AI32" s="12"/>
      <c r="AJ32" s="14"/>
      <c r="AK32" s="15"/>
      <c r="AL32" s="30">
        <f t="shared" ref="AL32:AL34" si="270">AI32*(1-AJ32)*AK32</f>
        <v>0</v>
      </c>
      <c r="AM32" s="19"/>
      <c r="AN32" s="19"/>
      <c r="AO32" s="101">
        <f>AO30+AI32-AN32</f>
        <v>788.40000000000009</v>
      </c>
      <c r="AP32" s="102"/>
      <c r="AQ32" s="12"/>
      <c r="AR32" s="31"/>
      <c r="AS32" s="20"/>
      <c r="AT32" s="20"/>
      <c r="AU32" s="20"/>
      <c r="AV32" s="20"/>
    </row>
    <row r="33" spans="1:48" x14ac:dyDescent="0.35">
      <c r="A33" s="149"/>
      <c r="B33" s="33">
        <v>2</v>
      </c>
      <c r="C33" s="11"/>
      <c r="D33" s="34"/>
      <c r="E33" s="34"/>
      <c r="F33" s="34"/>
      <c r="G33" s="35"/>
      <c r="H33" s="35"/>
      <c r="I33" s="34"/>
      <c r="J33" s="35"/>
      <c r="K33" s="34"/>
      <c r="L33" s="36"/>
      <c r="M33" s="37">
        <f>ROUND(K33*(1-L33),0)</f>
        <v>0</v>
      </c>
      <c r="N33" s="38"/>
      <c r="O33" s="25">
        <f t="shared" si="260"/>
        <v>0</v>
      </c>
      <c r="P33" s="36"/>
      <c r="Q33" s="25">
        <f t="shared" si="261"/>
        <v>0</v>
      </c>
      <c r="R33" s="39"/>
      <c r="S33" s="25">
        <f t="shared" si="262"/>
        <v>0</v>
      </c>
      <c r="T33" s="28"/>
      <c r="U33" s="25">
        <f t="shared" si="263"/>
        <v>0</v>
      </c>
      <c r="V33" s="39"/>
      <c r="W33" s="25">
        <f t="shared" si="264"/>
        <v>0</v>
      </c>
      <c r="X33" s="39"/>
      <c r="Y33" s="25">
        <f t="shared" si="265"/>
        <v>0</v>
      </c>
      <c r="Z33" s="40"/>
      <c r="AA33" s="18">
        <f t="shared" si="266"/>
        <v>0</v>
      </c>
      <c r="AB33" s="27">
        <f>IF(M33&gt;0,(AD33+AL33)/M33,0)</f>
        <v>0</v>
      </c>
      <c r="AC33" s="40"/>
      <c r="AD33" s="37">
        <f t="shared" si="267"/>
        <v>0</v>
      </c>
      <c r="AE33" s="28"/>
      <c r="AF33" s="41">
        <f t="shared" si="268"/>
        <v>0</v>
      </c>
      <c r="AG33" s="28">
        <f t="shared" si="269"/>
        <v>0</v>
      </c>
      <c r="AH33" s="29">
        <f t="shared" si="6"/>
        <v>0</v>
      </c>
      <c r="AI33" s="34"/>
      <c r="AJ33" s="36"/>
      <c r="AK33" s="38"/>
      <c r="AL33" s="41">
        <f t="shared" si="270"/>
        <v>0</v>
      </c>
      <c r="AM33" s="42"/>
      <c r="AN33" s="42"/>
      <c r="AO33" s="121">
        <f>AO32+AI33-AN33</f>
        <v>788.40000000000009</v>
      </c>
      <c r="AP33" s="104"/>
      <c r="AQ33" s="43"/>
      <c r="AR33" s="44"/>
      <c r="AS33" s="45"/>
      <c r="AT33" s="45"/>
      <c r="AU33" s="45"/>
      <c r="AV33" s="45"/>
    </row>
    <row r="34" spans="1:48" x14ac:dyDescent="0.35">
      <c r="A34" s="149"/>
      <c r="B34" s="33">
        <v>3</v>
      </c>
      <c r="C34" s="46"/>
      <c r="D34" s="43"/>
      <c r="E34" s="43"/>
      <c r="F34" s="43"/>
      <c r="G34" s="37"/>
      <c r="H34" s="37"/>
      <c r="I34" s="43"/>
      <c r="J34" s="37"/>
      <c r="K34" s="43"/>
      <c r="L34" s="39"/>
      <c r="M34" s="37">
        <f>ROUND(K34*(1-L34),0)</f>
        <v>0</v>
      </c>
      <c r="N34" s="28"/>
      <c r="O34" s="25">
        <f t="shared" si="260"/>
        <v>0</v>
      </c>
      <c r="P34" s="39"/>
      <c r="Q34" s="25">
        <f t="shared" si="261"/>
        <v>0</v>
      </c>
      <c r="R34" s="39"/>
      <c r="S34" s="25">
        <f t="shared" si="262"/>
        <v>0</v>
      </c>
      <c r="T34" s="28"/>
      <c r="U34" s="25">
        <f t="shared" si="263"/>
        <v>0</v>
      </c>
      <c r="V34" s="39"/>
      <c r="W34" s="25">
        <f t="shared" si="264"/>
        <v>0</v>
      </c>
      <c r="X34" s="39"/>
      <c r="Y34" s="25">
        <f t="shared" si="265"/>
        <v>0</v>
      </c>
      <c r="Z34" s="47"/>
      <c r="AA34" s="18">
        <f t="shared" si="266"/>
        <v>0</v>
      </c>
      <c r="AB34" s="27">
        <f>IF(M34&gt;0,(AD34+AL34)/M34,0)</f>
        <v>0</v>
      </c>
      <c r="AC34" s="47"/>
      <c r="AD34" s="37">
        <f t="shared" si="267"/>
        <v>0</v>
      </c>
      <c r="AE34" s="28"/>
      <c r="AF34" s="41">
        <f t="shared" si="268"/>
        <v>0</v>
      </c>
      <c r="AG34" s="28">
        <f t="shared" si="269"/>
        <v>0</v>
      </c>
      <c r="AH34" s="29">
        <f t="shared" si="6"/>
        <v>0</v>
      </c>
      <c r="AI34" s="43"/>
      <c r="AJ34" s="39"/>
      <c r="AK34" s="28"/>
      <c r="AL34" s="41">
        <f t="shared" si="270"/>
        <v>0</v>
      </c>
      <c r="AM34" s="18"/>
      <c r="AN34" s="18"/>
      <c r="AO34" s="121">
        <f>AO33+AI34-AN34</f>
        <v>788.40000000000009</v>
      </c>
      <c r="AP34" s="104"/>
      <c r="AQ34" s="43"/>
      <c r="AR34" s="48"/>
      <c r="AS34" s="41"/>
      <c r="AT34" s="41"/>
      <c r="AU34" s="41"/>
      <c r="AV34" s="41"/>
    </row>
    <row r="35" spans="1:48" s="22" customFormat="1" ht="13.3" thickBot="1" x14ac:dyDescent="0.4">
      <c r="A35" s="150"/>
      <c r="B35" s="49" t="s">
        <v>38</v>
      </c>
      <c r="C35" s="50"/>
      <c r="D35" s="51">
        <f t="shared" ref="D35" si="271">SUM(D32:D34)</f>
        <v>0</v>
      </c>
      <c r="E35" s="51"/>
      <c r="F35" s="51">
        <f t="shared" ref="F35" si="272">SUM(F32:F34)</f>
        <v>0</v>
      </c>
      <c r="G35" s="52"/>
      <c r="H35" s="52"/>
      <c r="I35" s="51">
        <f t="shared" ref="I35:K35" si="273">SUM(I32:I34)</f>
        <v>0</v>
      </c>
      <c r="J35" s="52"/>
      <c r="K35" s="51">
        <f t="shared" si="273"/>
        <v>0</v>
      </c>
      <c r="L35" s="21">
        <f t="shared" ref="L35" si="274">IF(K35&gt;0,(K32*L32+K33*L33+K34*L34)/K35,0)</f>
        <v>0</v>
      </c>
      <c r="M35" s="52">
        <f t="shared" ref="M35" si="275">M32+M33+M34</f>
        <v>0</v>
      </c>
      <c r="N35" s="53">
        <f t="shared" ref="N35" si="276">IF(M35&gt;0,O35/M35,0)</f>
        <v>0</v>
      </c>
      <c r="O35" s="54">
        <f t="shared" ref="O35" si="277">O32+O33+O34</f>
        <v>0</v>
      </c>
      <c r="P35" s="21">
        <f t="shared" ref="P35" si="278">IF(M35&gt;0,Q35/M35,0)</f>
        <v>0</v>
      </c>
      <c r="Q35" s="54">
        <f t="shared" ref="Q35" si="279">Q32+Q33+Q34</f>
        <v>0</v>
      </c>
      <c r="R35" s="21">
        <f t="shared" ref="R35" si="280">IF(M35&gt;0,S35/M35,0)</f>
        <v>0</v>
      </c>
      <c r="S35" s="54">
        <f t="shared" ref="S35" si="281">S32+S33+S34</f>
        <v>0</v>
      </c>
      <c r="T35" s="21">
        <f t="shared" ref="T35" si="282">IF(M35&gt;0,U35/M35,0)</f>
        <v>0</v>
      </c>
      <c r="U35" s="54">
        <f t="shared" ref="U35" si="283">U32+U33+U34</f>
        <v>0</v>
      </c>
      <c r="V35" s="21">
        <f t="shared" ref="V35" si="284">IF(M35&gt;0,W35/M35,0)</f>
        <v>0</v>
      </c>
      <c r="W35" s="54">
        <f t="shared" ref="W35" si="285">W32+W33+W34</f>
        <v>0</v>
      </c>
      <c r="X35" s="21">
        <f t="shared" ref="X35" si="286">IF(M35&gt;0,Y35/M35,0)</f>
        <v>0</v>
      </c>
      <c r="Y35" s="54">
        <f t="shared" ref="Y35" si="287">Y32+Y33+Y34</f>
        <v>0</v>
      </c>
      <c r="Z35" s="55">
        <f t="shared" ref="Z35" si="288">IF(M35&gt;0,AA35/M35,0)</f>
        <v>0</v>
      </c>
      <c r="AA35" s="56">
        <f t="shared" ref="AA35" si="289">SUM(AA32:AA34)</f>
        <v>0</v>
      </c>
      <c r="AB35" s="55">
        <f t="shared" ref="AB35" si="290">IF(M35&gt;0,(AB32*M32+AB33*M33+AB34*M34)/M35,0)</f>
        <v>0</v>
      </c>
      <c r="AC35" s="55">
        <f t="shared" ref="AC35" si="291">IF(K35&gt;0,(K32*AC32+K33*AC33+K34*AC34)/K35,0)</f>
        <v>0</v>
      </c>
      <c r="AD35" s="52">
        <f t="shared" ref="AD35" si="292">SUM(AD32:AD34)</f>
        <v>0</v>
      </c>
      <c r="AE35" s="53">
        <f t="shared" ref="AE35" si="293">IF(K35&gt;0,(K32*AE32+K33*AE33+K34*AE34)/K35,0)</f>
        <v>0</v>
      </c>
      <c r="AF35" s="58">
        <f t="shared" ref="AF35" si="294">SUM(AF32:AF34)</f>
        <v>0</v>
      </c>
      <c r="AG35" s="53">
        <f t="shared" ref="AG35" si="295">IF(AND(AA35&gt;0),((AA32*AG32+AA33*AG33+AA34*AG34)/AA35),0)</f>
        <v>0</v>
      </c>
      <c r="AH35" s="57">
        <f t="shared" si="6"/>
        <v>0</v>
      </c>
      <c r="AI35" s="51">
        <f t="shared" ref="AI35" si="296">SUM(AI32:AI34)</f>
        <v>0</v>
      </c>
      <c r="AJ35" s="21">
        <f t="shared" ref="AJ35" si="297">IF(AI35&gt;0,(AJ32*AI32+AJ33*AI33+AJ34*AI34)/AI35,0)</f>
        <v>0</v>
      </c>
      <c r="AK35" s="53">
        <f t="shared" ref="AK35" si="298">IF(K35&gt;0,(AK32*K32+AK33*K33+AK34*K34)/K35,0)</f>
        <v>0</v>
      </c>
      <c r="AL35" s="58">
        <f t="shared" ref="AL35" si="299">SUM(AL32:AL34)</f>
        <v>0</v>
      </c>
      <c r="AM35" s="56"/>
      <c r="AN35" s="56">
        <f t="shared" ref="AN35" si="300">SUM(AN32:AN34)</f>
        <v>0</v>
      </c>
      <c r="AO35" s="105"/>
      <c r="AP35" s="106">
        <f>AO34</f>
        <v>788.40000000000009</v>
      </c>
      <c r="AQ35" s="51">
        <f t="shared" ref="AQ35" si="301">SUM(AQ32:AQ34)</f>
        <v>0</v>
      </c>
      <c r="AR35" s="59"/>
      <c r="AS35" s="58"/>
      <c r="AT35" s="58"/>
      <c r="AU35" s="58"/>
      <c r="AV35" s="58"/>
    </row>
    <row r="36" spans="1:48" x14ac:dyDescent="0.35">
      <c r="A36" s="148">
        <v>9</v>
      </c>
      <c r="B36" s="23">
        <v>1</v>
      </c>
      <c r="C36" s="11"/>
      <c r="D36" s="12"/>
      <c r="E36" s="12"/>
      <c r="F36" s="12"/>
      <c r="G36" s="13"/>
      <c r="H36" s="13"/>
      <c r="I36" s="12"/>
      <c r="J36" s="13"/>
      <c r="K36" s="12"/>
      <c r="L36" s="14"/>
      <c r="M36" s="24">
        <f>ROUND(K36*(1-L36),0)</f>
        <v>0</v>
      </c>
      <c r="N36" s="15"/>
      <c r="O36" s="25">
        <f t="shared" ref="O36:O38" si="302">M36*N36</f>
        <v>0</v>
      </c>
      <c r="P36" s="14"/>
      <c r="Q36" s="25">
        <f t="shared" ref="Q36:Q38" si="303">M36*P36</f>
        <v>0</v>
      </c>
      <c r="R36" s="16"/>
      <c r="S36" s="25">
        <f t="shared" ref="S36:S38" si="304">M36*R36</f>
        <v>0</v>
      </c>
      <c r="T36" s="26"/>
      <c r="U36" s="25">
        <f t="shared" ref="U36:U38" si="305">M36*T36</f>
        <v>0</v>
      </c>
      <c r="V36" s="16"/>
      <c r="W36" s="25">
        <f t="shared" ref="W36:W38" si="306">M36*V36</f>
        <v>0</v>
      </c>
      <c r="X36" s="16"/>
      <c r="Y36" s="25">
        <f t="shared" ref="Y36:Y38" si="307">X36*M36</f>
        <v>0</v>
      </c>
      <c r="Z36" s="17"/>
      <c r="AA36" s="18">
        <f t="shared" ref="AA36:AA38" si="308">M36*Z36</f>
        <v>0</v>
      </c>
      <c r="AB36" s="27">
        <f>IF(M36&gt;0,(AD36+AL36)/M36,0)</f>
        <v>0</v>
      </c>
      <c r="AC36" s="17"/>
      <c r="AD36" s="24">
        <f t="shared" ref="AD36:AD38" si="309">AC36*M36</f>
        <v>0</v>
      </c>
      <c r="AE36" s="117"/>
      <c r="AF36" s="30">
        <f t="shared" ref="AF36:AF38" si="310">AI36*(1-AJ36)*AE36</f>
        <v>0</v>
      </c>
      <c r="AG36" s="28">
        <f t="shared" ref="AG36:AG38" si="311">IF(AND(AE36&gt;0,AC36&gt;0,Z36&gt;0),((Z36-AC36)*AE36)/((AE36-AC36)*Z36),0)</f>
        <v>0</v>
      </c>
      <c r="AH36" s="60">
        <f t="shared" si="6"/>
        <v>0</v>
      </c>
      <c r="AI36" s="12"/>
      <c r="AJ36" s="14"/>
      <c r="AK36" s="15"/>
      <c r="AL36" s="30">
        <f t="shared" ref="AL36:AL38" si="312">AI36*(1-AJ36)*AK36</f>
        <v>0</v>
      </c>
      <c r="AM36" s="19"/>
      <c r="AN36" s="19"/>
      <c r="AO36" s="101">
        <f>AO34+AI36-AN36</f>
        <v>788.40000000000009</v>
      </c>
      <c r="AP36" s="102"/>
      <c r="AQ36" s="12"/>
      <c r="AR36" s="31"/>
      <c r="AS36" s="20"/>
      <c r="AT36" s="20"/>
      <c r="AU36" s="20"/>
      <c r="AV36" s="20"/>
    </row>
    <row r="37" spans="1:48" x14ac:dyDescent="0.35">
      <c r="A37" s="149"/>
      <c r="B37" s="33">
        <v>2</v>
      </c>
      <c r="C37" s="11"/>
      <c r="D37" s="34"/>
      <c r="E37" s="34"/>
      <c r="F37" s="34"/>
      <c r="G37" s="35"/>
      <c r="H37" s="35"/>
      <c r="I37" s="34"/>
      <c r="J37" s="35"/>
      <c r="K37" s="34"/>
      <c r="L37" s="36"/>
      <c r="M37" s="37">
        <f>ROUND(K37*(1-L37),0)</f>
        <v>0</v>
      </c>
      <c r="N37" s="38"/>
      <c r="O37" s="25">
        <f t="shared" si="302"/>
        <v>0</v>
      </c>
      <c r="P37" s="36"/>
      <c r="Q37" s="25">
        <f t="shared" si="303"/>
        <v>0</v>
      </c>
      <c r="R37" s="39"/>
      <c r="S37" s="25">
        <f t="shared" si="304"/>
        <v>0</v>
      </c>
      <c r="T37" s="28"/>
      <c r="U37" s="25">
        <f t="shared" si="305"/>
        <v>0</v>
      </c>
      <c r="V37" s="39"/>
      <c r="W37" s="25">
        <f t="shared" si="306"/>
        <v>0</v>
      </c>
      <c r="X37" s="39"/>
      <c r="Y37" s="25">
        <f t="shared" si="307"/>
        <v>0</v>
      </c>
      <c r="Z37" s="40"/>
      <c r="AA37" s="18">
        <f t="shared" si="308"/>
        <v>0</v>
      </c>
      <c r="AB37" s="27">
        <f>IF(M37&gt;0,(AD37+AL37)/M37,0)</f>
        <v>0</v>
      </c>
      <c r="AC37" s="40"/>
      <c r="AD37" s="37">
        <f t="shared" si="309"/>
        <v>0</v>
      </c>
      <c r="AE37" s="28"/>
      <c r="AF37" s="41">
        <f t="shared" si="310"/>
        <v>0</v>
      </c>
      <c r="AG37" s="28">
        <f t="shared" si="311"/>
        <v>0</v>
      </c>
      <c r="AH37" s="29">
        <f t="shared" si="6"/>
        <v>0</v>
      </c>
      <c r="AI37" s="34"/>
      <c r="AJ37" s="36"/>
      <c r="AK37" s="38"/>
      <c r="AL37" s="41">
        <f t="shared" si="312"/>
        <v>0</v>
      </c>
      <c r="AM37" s="42"/>
      <c r="AN37" s="42"/>
      <c r="AO37" s="121">
        <f>AO36+AI37-AN37</f>
        <v>788.40000000000009</v>
      </c>
      <c r="AP37" s="104"/>
      <c r="AQ37" s="43"/>
      <c r="AR37" s="44"/>
      <c r="AS37" s="45"/>
      <c r="AT37" s="45"/>
      <c r="AU37" s="45"/>
      <c r="AV37" s="45"/>
    </row>
    <row r="38" spans="1:48" x14ac:dyDescent="0.35">
      <c r="A38" s="149"/>
      <c r="B38" s="33">
        <v>3</v>
      </c>
      <c r="C38" s="46"/>
      <c r="D38" s="43"/>
      <c r="E38" s="43"/>
      <c r="F38" s="43"/>
      <c r="G38" s="37"/>
      <c r="H38" s="37"/>
      <c r="I38" s="43"/>
      <c r="J38" s="37"/>
      <c r="K38" s="43"/>
      <c r="L38" s="39"/>
      <c r="M38" s="37">
        <f>ROUND(K38*(1-L38),0)</f>
        <v>0</v>
      </c>
      <c r="N38" s="28"/>
      <c r="O38" s="25">
        <f t="shared" si="302"/>
        <v>0</v>
      </c>
      <c r="P38" s="39"/>
      <c r="Q38" s="25">
        <f t="shared" si="303"/>
        <v>0</v>
      </c>
      <c r="R38" s="39"/>
      <c r="S38" s="25">
        <f t="shared" si="304"/>
        <v>0</v>
      </c>
      <c r="T38" s="28"/>
      <c r="U38" s="25">
        <f t="shared" si="305"/>
        <v>0</v>
      </c>
      <c r="V38" s="39"/>
      <c r="W38" s="25">
        <f t="shared" si="306"/>
        <v>0</v>
      </c>
      <c r="X38" s="39"/>
      <c r="Y38" s="25">
        <f t="shared" si="307"/>
        <v>0</v>
      </c>
      <c r="Z38" s="47"/>
      <c r="AA38" s="18">
        <f t="shared" si="308"/>
        <v>0</v>
      </c>
      <c r="AB38" s="27">
        <f>IF(M38&gt;0,(AD38+AL38)/M38,0)</f>
        <v>0</v>
      </c>
      <c r="AC38" s="47"/>
      <c r="AD38" s="37">
        <f t="shared" si="309"/>
        <v>0</v>
      </c>
      <c r="AE38" s="28"/>
      <c r="AF38" s="41">
        <f t="shared" si="310"/>
        <v>0</v>
      </c>
      <c r="AG38" s="28">
        <f t="shared" si="311"/>
        <v>0</v>
      </c>
      <c r="AH38" s="29">
        <f t="shared" si="6"/>
        <v>0</v>
      </c>
      <c r="AI38" s="43"/>
      <c r="AJ38" s="39"/>
      <c r="AK38" s="28"/>
      <c r="AL38" s="41">
        <f t="shared" si="312"/>
        <v>0</v>
      </c>
      <c r="AM38" s="18"/>
      <c r="AN38" s="18"/>
      <c r="AO38" s="121">
        <f>AO37+AI38-AN38</f>
        <v>788.40000000000009</v>
      </c>
      <c r="AP38" s="104"/>
      <c r="AQ38" s="43"/>
      <c r="AR38" s="48"/>
      <c r="AS38" s="41"/>
      <c r="AT38" s="41"/>
      <c r="AU38" s="41"/>
      <c r="AV38" s="41"/>
    </row>
    <row r="39" spans="1:48" s="22" customFormat="1" ht="13.3" thickBot="1" x14ac:dyDescent="0.4">
      <c r="A39" s="150"/>
      <c r="B39" s="49" t="s">
        <v>38</v>
      </c>
      <c r="C39" s="50"/>
      <c r="D39" s="51">
        <f t="shared" ref="D39" si="313">SUM(D36:D38)</f>
        <v>0</v>
      </c>
      <c r="E39" s="51"/>
      <c r="F39" s="51">
        <f t="shared" ref="F39" si="314">SUM(F36:F38)</f>
        <v>0</v>
      </c>
      <c r="G39" s="52"/>
      <c r="H39" s="52"/>
      <c r="I39" s="51">
        <f t="shared" ref="I39:K39" si="315">SUM(I36:I38)</f>
        <v>0</v>
      </c>
      <c r="J39" s="52"/>
      <c r="K39" s="51">
        <f t="shared" si="315"/>
        <v>0</v>
      </c>
      <c r="L39" s="21">
        <f t="shared" ref="L39" si="316">IF(K39&gt;0,(K36*L36+K37*L37+K38*L38)/K39,0)</f>
        <v>0</v>
      </c>
      <c r="M39" s="52">
        <f t="shared" ref="M39" si="317">M36+M37+M38</f>
        <v>0</v>
      </c>
      <c r="N39" s="53">
        <f t="shared" ref="N39" si="318">IF(M39&gt;0,O39/M39,0)</f>
        <v>0</v>
      </c>
      <c r="O39" s="54">
        <f t="shared" ref="O39" si="319">O36+O37+O38</f>
        <v>0</v>
      </c>
      <c r="P39" s="21">
        <f t="shared" ref="P39" si="320">IF(M39&gt;0,Q39/M39,0)</f>
        <v>0</v>
      </c>
      <c r="Q39" s="54">
        <f t="shared" ref="Q39" si="321">Q36+Q37+Q38</f>
        <v>0</v>
      </c>
      <c r="R39" s="21">
        <f t="shared" ref="R39" si="322">IF(M39&gt;0,S39/M39,0)</f>
        <v>0</v>
      </c>
      <c r="S39" s="54">
        <f t="shared" ref="S39" si="323">S36+S37+S38</f>
        <v>0</v>
      </c>
      <c r="T39" s="21">
        <f t="shared" ref="T39" si="324">IF(M39&gt;0,U39/M39,0)</f>
        <v>0</v>
      </c>
      <c r="U39" s="54">
        <f t="shared" ref="U39" si="325">U36+U37+U38</f>
        <v>0</v>
      </c>
      <c r="V39" s="21">
        <f t="shared" ref="V39" si="326">IF(M39&gt;0,W39/M39,0)</f>
        <v>0</v>
      </c>
      <c r="W39" s="54">
        <f t="shared" ref="W39" si="327">W36+W37+W38</f>
        <v>0</v>
      </c>
      <c r="X39" s="21">
        <f t="shared" ref="X39" si="328">IF(M39&gt;0,Y39/M39,0)</f>
        <v>0</v>
      </c>
      <c r="Y39" s="54">
        <f t="shared" ref="Y39" si="329">Y36+Y37+Y38</f>
        <v>0</v>
      </c>
      <c r="Z39" s="55">
        <f t="shared" ref="Z39" si="330">IF(M39&gt;0,AA39/M39,0)</f>
        <v>0</v>
      </c>
      <c r="AA39" s="56">
        <f t="shared" ref="AA39" si="331">SUM(AA36:AA38)</f>
        <v>0</v>
      </c>
      <c r="AB39" s="55">
        <f t="shared" ref="AB39" si="332">IF(M39&gt;0,(AB36*M36+AB37*M37+AB38*M38)/M39,0)</f>
        <v>0</v>
      </c>
      <c r="AC39" s="55">
        <f t="shared" ref="AC39" si="333">IF(K39&gt;0,(K36*AC36+K37*AC37+K38*AC38)/K39,0)</f>
        <v>0</v>
      </c>
      <c r="AD39" s="52">
        <f t="shared" ref="AD39" si="334">SUM(AD36:AD38)</f>
        <v>0</v>
      </c>
      <c r="AE39" s="53">
        <f t="shared" ref="AE39" si="335">IF(K39&gt;0,(K36*AE36+K37*AE37+K38*AE38)/K39,0)</f>
        <v>0</v>
      </c>
      <c r="AF39" s="58">
        <f t="shared" ref="AF39" si="336">SUM(AF36:AF38)</f>
        <v>0</v>
      </c>
      <c r="AG39" s="53">
        <f t="shared" ref="AG39" si="337">IF(AND(AA39&gt;0),((AA36*AG36+AA37*AG37+AA38*AG38)/AA39),0)</f>
        <v>0</v>
      </c>
      <c r="AH39" s="57">
        <f t="shared" si="6"/>
        <v>0</v>
      </c>
      <c r="AI39" s="51">
        <f t="shared" ref="AI39" si="338">SUM(AI36:AI38)</f>
        <v>0</v>
      </c>
      <c r="AJ39" s="21">
        <f t="shared" ref="AJ39" si="339">IF(AI39&gt;0,(AJ36*AI36+AJ37*AI37+AJ38*AI38)/AI39,0)</f>
        <v>0</v>
      </c>
      <c r="AK39" s="53">
        <f t="shared" ref="AK39" si="340">IF(K39&gt;0,(AK36*K36+AK37*K37+AK38*K38)/K39,0)</f>
        <v>0</v>
      </c>
      <c r="AL39" s="58">
        <f t="shared" ref="AL39" si="341">SUM(AL36:AL38)</f>
        <v>0</v>
      </c>
      <c r="AM39" s="56"/>
      <c r="AN39" s="56">
        <f t="shared" ref="AN39" si="342">SUM(AN36:AN38)</f>
        <v>0</v>
      </c>
      <c r="AO39" s="105"/>
      <c r="AP39" s="106">
        <f>AO38</f>
        <v>788.40000000000009</v>
      </c>
      <c r="AQ39" s="51">
        <f t="shared" ref="AQ39" si="343">SUM(AQ36:AQ38)</f>
        <v>0</v>
      </c>
      <c r="AR39" s="59"/>
      <c r="AS39" s="58"/>
      <c r="AT39" s="58"/>
      <c r="AU39" s="58"/>
      <c r="AV39" s="58"/>
    </row>
    <row r="40" spans="1:48" x14ac:dyDescent="0.35">
      <c r="A40" s="148">
        <v>10</v>
      </c>
      <c r="B40" s="23">
        <v>1</v>
      </c>
      <c r="C40" s="11"/>
      <c r="D40" s="12"/>
      <c r="E40" s="12"/>
      <c r="F40" s="12"/>
      <c r="G40" s="13"/>
      <c r="H40" s="13"/>
      <c r="I40" s="12"/>
      <c r="J40" s="13"/>
      <c r="K40" s="12"/>
      <c r="L40" s="14"/>
      <c r="M40" s="24">
        <f>ROUND(K40*(1-L40),0)</f>
        <v>0</v>
      </c>
      <c r="N40" s="15"/>
      <c r="O40" s="25">
        <f t="shared" ref="O40:O42" si="344">M40*N40</f>
        <v>0</v>
      </c>
      <c r="P40" s="14"/>
      <c r="Q40" s="25">
        <f t="shared" ref="Q40:Q42" si="345">M40*P40</f>
        <v>0</v>
      </c>
      <c r="R40" s="16"/>
      <c r="S40" s="25">
        <f t="shared" ref="S40:S42" si="346">M40*R40</f>
        <v>0</v>
      </c>
      <c r="T40" s="26"/>
      <c r="U40" s="25">
        <f t="shared" ref="U40:U42" si="347">M40*T40</f>
        <v>0</v>
      </c>
      <c r="V40" s="16"/>
      <c r="W40" s="25">
        <f t="shared" ref="W40:W42" si="348">M40*V40</f>
        <v>0</v>
      </c>
      <c r="X40" s="16"/>
      <c r="Y40" s="25">
        <f t="shared" ref="Y40:Y42" si="349">X40*M40</f>
        <v>0</v>
      </c>
      <c r="Z40" s="17"/>
      <c r="AA40" s="18">
        <f t="shared" ref="AA40:AA42" si="350">M40*Z40</f>
        <v>0</v>
      </c>
      <c r="AB40" s="27">
        <f>IF(M40&gt;0,(AD40+AL40)/M40,0)</f>
        <v>0</v>
      </c>
      <c r="AC40" s="17"/>
      <c r="AD40" s="24">
        <f t="shared" ref="AD40:AD42" si="351">AC40*M40</f>
        <v>0</v>
      </c>
      <c r="AE40" s="117"/>
      <c r="AF40" s="30">
        <f t="shared" ref="AF40:AF42" si="352">AI40*(1-AJ40)*AE40</f>
        <v>0</v>
      </c>
      <c r="AG40" s="28">
        <f t="shared" ref="AG40:AG42" si="353">IF(AND(AE40&gt;0,AC40&gt;0,Z40&gt;0),((Z40-AC40)*AE40)/((AE40-AC40)*Z40),0)</f>
        <v>0</v>
      </c>
      <c r="AH40" s="60">
        <f t="shared" si="6"/>
        <v>0</v>
      </c>
      <c r="AI40" s="12"/>
      <c r="AJ40" s="14"/>
      <c r="AK40" s="15"/>
      <c r="AL40" s="30">
        <f t="shared" ref="AL40:AL42" si="354">AI40*(1-AJ40)*AK40</f>
        <v>0</v>
      </c>
      <c r="AM40" s="19"/>
      <c r="AN40" s="19"/>
      <c r="AO40" s="101">
        <f>AO38+AI40-AN40</f>
        <v>788.40000000000009</v>
      </c>
      <c r="AP40" s="102"/>
      <c r="AQ40" s="12"/>
      <c r="AR40" s="31"/>
      <c r="AS40" s="20"/>
      <c r="AT40" s="20"/>
      <c r="AU40" s="20"/>
      <c r="AV40" s="20"/>
    </row>
    <row r="41" spans="1:48" x14ac:dyDescent="0.35">
      <c r="A41" s="149"/>
      <c r="B41" s="33">
        <v>2</v>
      </c>
      <c r="C41" s="11"/>
      <c r="D41" s="34"/>
      <c r="E41" s="34"/>
      <c r="F41" s="34"/>
      <c r="G41" s="35"/>
      <c r="H41" s="35"/>
      <c r="I41" s="34"/>
      <c r="J41" s="35"/>
      <c r="K41" s="34"/>
      <c r="L41" s="36"/>
      <c r="M41" s="37">
        <f>ROUND(K41*(1-L41),0)</f>
        <v>0</v>
      </c>
      <c r="N41" s="38"/>
      <c r="O41" s="25">
        <f t="shared" si="344"/>
        <v>0</v>
      </c>
      <c r="P41" s="36"/>
      <c r="Q41" s="25">
        <f t="shared" si="345"/>
        <v>0</v>
      </c>
      <c r="R41" s="39"/>
      <c r="S41" s="25">
        <f t="shared" si="346"/>
        <v>0</v>
      </c>
      <c r="T41" s="28"/>
      <c r="U41" s="25">
        <f t="shared" si="347"/>
        <v>0</v>
      </c>
      <c r="V41" s="39"/>
      <c r="W41" s="25">
        <f t="shared" si="348"/>
        <v>0</v>
      </c>
      <c r="X41" s="39"/>
      <c r="Y41" s="25">
        <f t="shared" si="349"/>
        <v>0</v>
      </c>
      <c r="Z41" s="40"/>
      <c r="AA41" s="18">
        <f t="shared" si="350"/>
        <v>0</v>
      </c>
      <c r="AB41" s="27">
        <f>IF(M41&gt;0,(AD41+AL41)/M41,0)</f>
        <v>0</v>
      </c>
      <c r="AC41" s="40"/>
      <c r="AD41" s="37">
        <f t="shared" si="351"/>
        <v>0</v>
      </c>
      <c r="AE41" s="28"/>
      <c r="AF41" s="41">
        <f t="shared" si="352"/>
        <v>0</v>
      </c>
      <c r="AG41" s="28">
        <f t="shared" si="353"/>
        <v>0</v>
      </c>
      <c r="AH41" s="29">
        <f t="shared" si="6"/>
        <v>0</v>
      </c>
      <c r="AI41" s="34"/>
      <c r="AJ41" s="36"/>
      <c r="AK41" s="38"/>
      <c r="AL41" s="41">
        <f t="shared" si="354"/>
        <v>0</v>
      </c>
      <c r="AM41" s="42"/>
      <c r="AN41" s="42"/>
      <c r="AO41" s="121">
        <f>AO40+AI41-AN41</f>
        <v>788.40000000000009</v>
      </c>
      <c r="AP41" s="104"/>
      <c r="AQ41" s="43"/>
      <c r="AR41" s="44"/>
      <c r="AS41" s="45"/>
      <c r="AT41" s="45"/>
      <c r="AU41" s="45"/>
      <c r="AV41" s="45"/>
    </row>
    <row r="42" spans="1:48" x14ac:dyDescent="0.35">
      <c r="A42" s="149"/>
      <c r="B42" s="33">
        <v>3</v>
      </c>
      <c r="C42" s="46"/>
      <c r="D42" s="43"/>
      <c r="E42" s="43"/>
      <c r="F42" s="43"/>
      <c r="G42" s="37"/>
      <c r="H42" s="37"/>
      <c r="I42" s="43"/>
      <c r="J42" s="37"/>
      <c r="K42" s="43"/>
      <c r="L42" s="39"/>
      <c r="M42" s="37">
        <f>ROUND(K42*(1-L42),0)</f>
        <v>0</v>
      </c>
      <c r="N42" s="28"/>
      <c r="O42" s="25">
        <f t="shared" si="344"/>
        <v>0</v>
      </c>
      <c r="P42" s="39"/>
      <c r="Q42" s="25">
        <f t="shared" si="345"/>
        <v>0</v>
      </c>
      <c r="R42" s="39"/>
      <c r="S42" s="25">
        <f t="shared" si="346"/>
        <v>0</v>
      </c>
      <c r="T42" s="28"/>
      <c r="U42" s="25">
        <f t="shared" si="347"/>
        <v>0</v>
      </c>
      <c r="V42" s="39"/>
      <c r="W42" s="25">
        <f t="shared" si="348"/>
        <v>0</v>
      </c>
      <c r="X42" s="39"/>
      <c r="Y42" s="25">
        <f t="shared" si="349"/>
        <v>0</v>
      </c>
      <c r="Z42" s="47"/>
      <c r="AA42" s="18">
        <f t="shared" si="350"/>
        <v>0</v>
      </c>
      <c r="AB42" s="27">
        <f>IF(M42&gt;0,(AD42+AL42)/M42,0)</f>
        <v>0</v>
      </c>
      <c r="AC42" s="47"/>
      <c r="AD42" s="37">
        <f t="shared" si="351"/>
        <v>0</v>
      </c>
      <c r="AE42" s="28"/>
      <c r="AF42" s="41">
        <f t="shared" si="352"/>
        <v>0</v>
      </c>
      <c r="AG42" s="28">
        <f t="shared" si="353"/>
        <v>0</v>
      </c>
      <c r="AH42" s="29">
        <f t="shared" si="6"/>
        <v>0</v>
      </c>
      <c r="AI42" s="43"/>
      <c r="AJ42" s="39"/>
      <c r="AK42" s="28"/>
      <c r="AL42" s="41">
        <f t="shared" si="354"/>
        <v>0</v>
      </c>
      <c r="AM42" s="18"/>
      <c r="AN42" s="18"/>
      <c r="AO42" s="121">
        <f>AO41+AI42-AN42</f>
        <v>788.40000000000009</v>
      </c>
      <c r="AP42" s="104"/>
      <c r="AQ42" s="43"/>
      <c r="AR42" s="48"/>
      <c r="AS42" s="41"/>
      <c r="AT42" s="41"/>
      <c r="AU42" s="41"/>
      <c r="AV42" s="41"/>
    </row>
    <row r="43" spans="1:48" s="22" customFormat="1" ht="13.3" thickBot="1" x14ac:dyDescent="0.4">
      <c r="A43" s="150"/>
      <c r="B43" s="49" t="s">
        <v>38</v>
      </c>
      <c r="C43" s="50"/>
      <c r="D43" s="51">
        <f t="shared" ref="D43" si="355">SUM(D40:D42)</f>
        <v>0</v>
      </c>
      <c r="E43" s="51"/>
      <c r="F43" s="51">
        <f t="shared" ref="F43" si="356">SUM(F40:F42)</f>
        <v>0</v>
      </c>
      <c r="G43" s="52"/>
      <c r="H43" s="52"/>
      <c r="I43" s="51">
        <f t="shared" ref="I43:K43" si="357">SUM(I40:I42)</f>
        <v>0</v>
      </c>
      <c r="J43" s="52"/>
      <c r="K43" s="51">
        <f t="shared" si="357"/>
        <v>0</v>
      </c>
      <c r="L43" s="21">
        <f t="shared" ref="L43" si="358">IF(K43&gt;0,(K40*L40+K41*L41+K42*L42)/K43,0)</f>
        <v>0</v>
      </c>
      <c r="M43" s="52">
        <f t="shared" ref="M43" si="359">M40+M41+M42</f>
        <v>0</v>
      </c>
      <c r="N43" s="53">
        <f t="shared" ref="N43" si="360">IF(M43&gt;0,O43/M43,0)</f>
        <v>0</v>
      </c>
      <c r="O43" s="54">
        <f t="shared" ref="O43" si="361">O40+O41+O42</f>
        <v>0</v>
      </c>
      <c r="P43" s="21">
        <f t="shared" ref="P43" si="362">IF(M43&gt;0,Q43/M43,0)</f>
        <v>0</v>
      </c>
      <c r="Q43" s="54">
        <f t="shared" ref="Q43" si="363">Q40+Q41+Q42</f>
        <v>0</v>
      </c>
      <c r="R43" s="21">
        <f t="shared" ref="R43" si="364">IF(M43&gt;0,S43/M43,0)</f>
        <v>0</v>
      </c>
      <c r="S43" s="54">
        <f t="shared" ref="S43" si="365">S40+S41+S42</f>
        <v>0</v>
      </c>
      <c r="T43" s="21">
        <f t="shared" ref="T43" si="366">IF(M43&gt;0,U43/M43,0)</f>
        <v>0</v>
      </c>
      <c r="U43" s="54">
        <f t="shared" ref="U43" si="367">U40+U41+U42</f>
        <v>0</v>
      </c>
      <c r="V43" s="21">
        <f t="shared" ref="V43" si="368">IF(M43&gt;0,W43/M43,0)</f>
        <v>0</v>
      </c>
      <c r="W43" s="54">
        <f t="shared" ref="W43" si="369">W40+W41+W42</f>
        <v>0</v>
      </c>
      <c r="X43" s="21">
        <f t="shared" ref="X43" si="370">IF(M43&gt;0,Y43/M43,0)</f>
        <v>0</v>
      </c>
      <c r="Y43" s="54">
        <f t="shared" ref="Y43" si="371">Y40+Y41+Y42</f>
        <v>0</v>
      </c>
      <c r="Z43" s="55">
        <f t="shared" ref="Z43" si="372">IF(M43&gt;0,AA43/M43,0)</f>
        <v>0</v>
      </c>
      <c r="AA43" s="56">
        <f t="shared" ref="AA43" si="373">SUM(AA40:AA42)</f>
        <v>0</v>
      </c>
      <c r="AB43" s="55">
        <f t="shared" ref="AB43" si="374">IF(M43&gt;0,(AB40*M40+AB41*M41+AB42*M42)/M43,0)</f>
        <v>0</v>
      </c>
      <c r="AC43" s="55">
        <f t="shared" ref="AC43" si="375">IF(K43&gt;0,(K40*AC40+K41*AC41+K42*AC42)/K43,0)</f>
        <v>0</v>
      </c>
      <c r="AD43" s="52">
        <f t="shared" ref="AD43" si="376">SUM(AD40:AD42)</f>
        <v>0</v>
      </c>
      <c r="AE43" s="53">
        <f t="shared" ref="AE43" si="377">IF(K43&gt;0,(K40*AE40+K41*AE41+K42*AE42)/K43,0)</f>
        <v>0</v>
      </c>
      <c r="AF43" s="58">
        <f t="shared" ref="AF43" si="378">SUM(AF40:AF42)</f>
        <v>0</v>
      </c>
      <c r="AG43" s="53">
        <f t="shared" ref="AG43" si="379">IF(AND(AA43&gt;0),((AA40*AG40+AA41*AG41+AA42*AG42)/AA43),0)</f>
        <v>0</v>
      </c>
      <c r="AH43" s="57">
        <f t="shared" si="6"/>
        <v>0</v>
      </c>
      <c r="AI43" s="51">
        <f t="shared" ref="AI43" si="380">SUM(AI40:AI42)</f>
        <v>0</v>
      </c>
      <c r="AJ43" s="21">
        <f t="shared" ref="AJ43" si="381">IF(AI43&gt;0,(AJ40*AI40+AJ41*AI41+AJ42*AI42)/AI43,0)</f>
        <v>0</v>
      </c>
      <c r="AK43" s="53">
        <f t="shared" ref="AK43" si="382">IF(K43&gt;0,(AK40*K40+AK41*K41+AK42*K42)/K43,0)</f>
        <v>0</v>
      </c>
      <c r="AL43" s="58">
        <f t="shared" ref="AL43" si="383">SUM(AL40:AL42)</f>
        <v>0</v>
      </c>
      <c r="AM43" s="56"/>
      <c r="AN43" s="56">
        <f t="shared" ref="AN43" si="384">SUM(AN40:AN42)</f>
        <v>0</v>
      </c>
      <c r="AO43" s="105"/>
      <c r="AP43" s="106">
        <f>AO42</f>
        <v>788.40000000000009</v>
      </c>
      <c r="AQ43" s="51">
        <f t="shared" ref="AQ43" si="385">SUM(AQ40:AQ42)</f>
        <v>0</v>
      </c>
      <c r="AR43" s="59"/>
      <c r="AS43" s="58"/>
      <c r="AT43" s="58"/>
      <c r="AU43" s="58"/>
      <c r="AV43" s="58"/>
    </row>
    <row r="44" spans="1:48" x14ac:dyDescent="0.35">
      <c r="A44" s="148">
        <v>11</v>
      </c>
      <c r="B44" s="23">
        <v>1</v>
      </c>
      <c r="C44" s="11"/>
      <c r="D44" s="12"/>
      <c r="E44" s="12"/>
      <c r="F44" s="12"/>
      <c r="G44" s="13"/>
      <c r="H44" s="13"/>
      <c r="I44" s="12"/>
      <c r="J44" s="13"/>
      <c r="K44" s="12"/>
      <c r="L44" s="14"/>
      <c r="M44" s="24">
        <f>ROUND(K44*(1-L44),0)</f>
        <v>0</v>
      </c>
      <c r="N44" s="15"/>
      <c r="O44" s="25">
        <f t="shared" ref="O44:O46" si="386">M44*N44</f>
        <v>0</v>
      </c>
      <c r="P44" s="14"/>
      <c r="Q44" s="25">
        <f t="shared" ref="Q44:Q46" si="387">M44*P44</f>
        <v>0</v>
      </c>
      <c r="R44" s="16"/>
      <c r="S44" s="25">
        <f t="shared" ref="S44:S46" si="388">M44*R44</f>
        <v>0</v>
      </c>
      <c r="T44" s="26"/>
      <c r="U44" s="25">
        <f t="shared" ref="U44:U46" si="389">M44*T44</f>
        <v>0</v>
      </c>
      <c r="V44" s="16"/>
      <c r="W44" s="25">
        <f t="shared" ref="W44:W46" si="390">M44*V44</f>
        <v>0</v>
      </c>
      <c r="X44" s="16"/>
      <c r="Y44" s="25">
        <f t="shared" ref="Y44:Y46" si="391">X44*M44</f>
        <v>0</v>
      </c>
      <c r="Z44" s="17"/>
      <c r="AA44" s="18">
        <f t="shared" ref="AA44:AA46" si="392">M44*Z44</f>
        <v>0</v>
      </c>
      <c r="AB44" s="27">
        <f>IF(M44&gt;0,(AD44+AL44)/M44,0)</f>
        <v>0</v>
      </c>
      <c r="AC44" s="17"/>
      <c r="AD44" s="24">
        <f t="shared" ref="AD44:AD46" si="393">AC44*M44</f>
        <v>0</v>
      </c>
      <c r="AE44" s="117"/>
      <c r="AF44" s="30">
        <f t="shared" ref="AF44:AF46" si="394">AI44*(1-AJ44)*AE44</f>
        <v>0</v>
      </c>
      <c r="AG44" s="28">
        <f t="shared" ref="AG44:AG46" si="395">IF(AND(AE44&gt;0,AC44&gt;0,Z44&gt;0),((Z44-AC44)*AE44)/((AE44-AC44)*Z44),0)</f>
        <v>0</v>
      </c>
      <c r="AH44" s="60">
        <f t="shared" si="6"/>
        <v>0</v>
      </c>
      <c r="AI44" s="12"/>
      <c r="AJ44" s="14"/>
      <c r="AK44" s="15"/>
      <c r="AL44" s="30">
        <f t="shared" ref="AL44:AL46" si="396">AI44*(1-AJ44)*AK44</f>
        <v>0</v>
      </c>
      <c r="AM44" s="19"/>
      <c r="AN44" s="19"/>
      <c r="AO44" s="101">
        <f>AO42+AI44-AN44</f>
        <v>788.40000000000009</v>
      </c>
      <c r="AP44" s="102"/>
      <c r="AQ44" s="12"/>
      <c r="AR44" s="31"/>
      <c r="AS44" s="20"/>
      <c r="AT44" s="20"/>
      <c r="AU44" s="20"/>
      <c r="AV44" s="20"/>
    </row>
    <row r="45" spans="1:48" x14ac:dyDescent="0.35">
      <c r="A45" s="149"/>
      <c r="B45" s="33">
        <v>2</v>
      </c>
      <c r="C45" s="11"/>
      <c r="D45" s="34"/>
      <c r="E45" s="34"/>
      <c r="F45" s="34"/>
      <c r="G45" s="35"/>
      <c r="H45" s="35"/>
      <c r="I45" s="34"/>
      <c r="J45" s="35"/>
      <c r="K45" s="34"/>
      <c r="L45" s="36"/>
      <c r="M45" s="37">
        <f>ROUND(K45*(1-L45),0)</f>
        <v>0</v>
      </c>
      <c r="N45" s="38"/>
      <c r="O45" s="25">
        <f t="shared" si="386"/>
        <v>0</v>
      </c>
      <c r="P45" s="36"/>
      <c r="Q45" s="25">
        <f t="shared" si="387"/>
        <v>0</v>
      </c>
      <c r="R45" s="39"/>
      <c r="S45" s="25">
        <f t="shared" si="388"/>
        <v>0</v>
      </c>
      <c r="T45" s="28"/>
      <c r="U45" s="25">
        <f t="shared" si="389"/>
        <v>0</v>
      </c>
      <c r="V45" s="39"/>
      <c r="W45" s="25">
        <f t="shared" si="390"/>
        <v>0</v>
      </c>
      <c r="X45" s="39"/>
      <c r="Y45" s="25">
        <f t="shared" si="391"/>
        <v>0</v>
      </c>
      <c r="Z45" s="40"/>
      <c r="AA45" s="18">
        <f t="shared" si="392"/>
        <v>0</v>
      </c>
      <c r="AB45" s="27">
        <f>IF(M45&gt;0,(AD45+AL45)/M45,0)</f>
        <v>0</v>
      </c>
      <c r="AC45" s="40"/>
      <c r="AD45" s="37">
        <f t="shared" si="393"/>
        <v>0</v>
      </c>
      <c r="AE45" s="28"/>
      <c r="AF45" s="41">
        <f t="shared" si="394"/>
        <v>0</v>
      </c>
      <c r="AG45" s="28">
        <f t="shared" si="395"/>
        <v>0</v>
      </c>
      <c r="AH45" s="29">
        <f t="shared" si="6"/>
        <v>0</v>
      </c>
      <c r="AI45" s="34"/>
      <c r="AJ45" s="36"/>
      <c r="AK45" s="38"/>
      <c r="AL45" s="41">
        <f t="shared" si="396"/>
        <v>0</v>
      </c>
      <c r="AM45" s="42"/>
      <c r="AN45" s="42"/>
      <c r="AO45" s="121">
        <f>AO44+AI45-AN45</f>
        <v>788.40000000000009</v>
      </c>
      <c r="AP45" s="104"/>
      <c r="AQ45" s="43"/>
      <c r="AR45" s="44"/>
      <c r="AS45" s="45"/>
      <c r="AT45" s="45"/>
      <c r="AU45" s="45"/>
      <c r="AV45" s="45"/>
    </row>
    <row r="46" spans="1:48" x14ac:dyDescent="0.35">
      <c r="A46" s="149"/>
      <c r="B46" s="33">
        <v>3</v>
      </c>
      <c r="C46" s="46"/>
      <c r="D46" s="43"/>
      <c r="E46" s="43"/>
      <c r="F46" s="43"/>
      <c r="G46" s="37"/>
      <c r="H46" s="37"/>
      <c r="I46" s="43"/>
      <c r="J46" s="37"/>
      <c r="K46" s="43"/>
      <c r="L46" s="39"/>
      <c r="M46" s="37">
        <f>ROUND(K46*(1-L46),0)</f>
        <v>0</v>
      </c>
      <c r="N46" s="28"/>
      <c r="O46" s="25">
        <f t="shared" si="386"/>
        <v>0</v>
      </c>
      <c r="P46" s="39"/>
      <c r="Q46" s="25">
        <f t="shared" si="387"/>
        <v>0</v>
      </c>
      <c r="R46" s="39"/>
      <c r="S46" s="25">
        <f t="shared" si="388"/>
        <v>0</v>
      </c>
      <c r="T46" s="28"/>
      <c r="U46" s="25">
        <f t="shared" si="389"/>
        <v>0</v>
      </c>
      <c r="V46" s="39"/>
      <c r="W46" s="25">
        <f t="shared" si="390"/>
        <v>0</v>
      </c>
      <c r="X46" s="39"/>
      <c r="Y46" s="25">
        <f t="shared" si="391"/>
        <v>0</v>
      </c>
      <c r="Z46" s="47"/>
      <c r="AA46" s="18">
        <f t="shared" si="392"/>
        <v>0</v>
      </c>
      <c r="AB46" s="27">
        <f>IF(M46&gt;0,(AD46+AL46)/M46,0)</f>
        <v>0</v>
      </c>
      <c r="AC46" s="47"/>
      <c r="AD46" s="37">
        <f t="shared" si="393"/>
        <v>0</v>
      </c>
      <c r="AE46" s="28"/>
      <c r="AF46" s="41">
        <f t="shared" si="394"/>
        <v>0</v>
      </c>
      <c r="AG46" s="28">
        <f t="shared" si="395"/>
        <v>0</v>
      </c>
      <c r="AH46" s="29">
        <f t="shared" si="6"/>
        <v>0</v>
      </c>
      <c r="AI46" s="43"/>
      <c r="AJ46" s="39"/>
      <c r="AK46" s="28"/>
      <c r="AL46" s="41">
        <f t="shared" si="396"/>
        <v>0</v>
      </c>
      <c r="AM46" s="18"/>
      <c r="AN46" s="18"/>
      <c r="AO46" s="121">
        <f>AO45+AI46-AN46</f>
        <v>788.40000000000009</v>
      </c>
      <c r="AP46" s="104"/>
      <c r="AQ46" s="43"/>
      <c r="AR46" s="48"/>
      <c r="AS46" s="41"/>
      <c r="AT46" s="41"/>
      <c r="AU46" s="41"/>
      <c r="AV46" s="41"/>
    </row>
    <row r="47" spans="1:48" s="22" customFormat="1" ht="13.3" thickBot="1" x14ac:dyDescent="0.4">
      <c r="A47" s="150"/>
      <c r="B47" s="49" t="s">
        <v>38</v>
      </c>
      <c r="C47" s="50"/>
      <c r="D47" s="51">
        <f t="shared" ref="D47" si="397">SUM(D44:D46)</f>
        <v>0</v>
      </c>
      <c r="E47" s="51"/>
      <c r="F47" s="51">
        <f t="shared" ref="F47" si="398">SUM(F44:F46)</f>
        <v>0</v>
      </c>
      <c r="G47" s="52"/>
      <c r="H47" s="52"/>
      <c r="I47" s="51">
        <f t="shared" ref="I47:K47" si="399">SUM(I44:I46)</f>
        <v>0</v>
      </c>
      <c r="J47" s="52"/>
      <c r="K47" s="51">
        <f t="shared" si="399"/>
        <v>0</v>
      </c>
      <c r="L47" s="21">
        <f t="shared" ref="L47" si="400">IF(K47&gt;0,(K44*L44+K45*L45+K46*L46)/K47,0)</f>
        <v>0</v>
      </c>
      <c r="M47" s="52">
        <f t="shared" ref="M47" si="401">M44+M45+M46</f>
        <v>0</v>
      </c>
      <c r="N47" s="53">
        <f t="shared" ref="N47" si="402">IF(M47&gt;0,O47/M47,0)</f>
        <v>0</v>
      </c>
      <c r="O47" s="54">
        <f t="shared" ref="O47" si="403">O44+O45+O46</f>
        <v>0</v>
      </c>
      <c r="P47" s="21">
        <f t="shared" ref="P47" si="404">IF(M47&gt;0,Q47/M47,0)</f>
        <v>0</v>
      </c>
      <c r="Q47" s="54">
        <f t="shared" ref="Q47" si="405">Q44+Q45+Q46</f>
        <v>0</v>
      </c>
      <c r="R47" s="21">
        <f t="shared" ref="R47" si="406">IF(M47&gt;0,S47/M47,0)</f>
        <v>0</v>
      </c>
      <c r="S47" s="54">
        <f t="shared" ref="S47" si="407">S44+S45+S46</f>
        <v>0</v>
      </c>
      <c r="T47" s="21">
        <f t="shared" ref="T47" si="408">IF(M47&gt;0,U47/M47,0)</f>
        <v>0</v>
      </c>
      <c r="U47" s="54">
        <f t="shared" ref="U47" si="409">U44+U45+U46</f>
        <v>0</v>
      </c>
      <c r="V47" s="21">
        <f t="shared" ref="V47" si="410">IF(M47&gt;0,W47/M47,0)</f>
        <v>0</v>
      </c>
      <c r="W47" s="54">
        <f t="shared" ref="W47" si="411">W44+W45+W46</f>
        <v>0</v>
      </c>
      <c r="X47" s="21">
        <f t="shared" ref="X47" si="412">IF(M47&gt;0,Y47/M47,0)</f>
        <v>0</v>
      </c>
      <c r="Y47" s="54">
        <f t="shared" ref="Y47" si="413">Y44+Y45+Y46</f>
        <v>0</v>
      </c>
      <c r="Z47" s="55">
        <f t="shared" ref="Z47" si="414">IF(M47&gt;0,AA47/M47,0)</f>
        <v>0</v>
      </c>
      <c r="AA47" s="56">
        <f t="shared" ref="AA47" si="415">SUM(AA44:AA46)</f>
        <v>0</v>
      </c>
      <c r="AB47" s="55">
        <f t="shared" ref="AB47" si="416">IF(M47&gt;0,(AB44*M44+AB45*M45+AB46*M46)/M47,0)</f>
        <v>0</v>
      </c>
      <c r="AC47" s="55">
        <f t="shared" ref="AC47" si="417">IF(K47&gt;0,(K44*AC44+K45*AC45+K46*AC46)/K47,0)</f>
        <v>0</v>
      </c>
      <c r="AD47" s="52">
        <f t="shared" ref="AD47" si="418">SUM(AD44:AD46)</f>
        <v>0</v>
      </c>
      <c r="AE47" s="53">
        <f t="shared" ref="AE47" si="419">IF(K47&gt;0,(K44*AE44+K45*AE45+K46*AE46)/K47,0)</f>
        <v>0</v>
      </c>
      <c r="AF47" s="58">
        <f t="shared" ref="AF47" si="420">SUM(AF44:AF46)</f>
        <v>0</v>
      </c>
      <c r="AG47" s="53">
        <f t="shared" ref="AG47" si="421">IF(AND(AA47&gt;0),((AA44*AG44+AA45*AG45+AA46*AG46)/AA47),0)</f>
        <v>0</v>
      </c>
      <c r="AH47" s="57">
        <f t="shared" si="6"/>
        <v>0</v>
      </c>
      <c r="AI47" s="51">
        <f t="shared" ref="AI47" si="422">SUM(AI44:AI46)</f>
        <v>0</v>
      </c>
      <c r="AJ47" s="21">
        <f t="shared" ref="AJ47" si="423">IF(AI47&gt;0,(AJ44*AI44+AJ45*AI45+AJ46*AI46)/AI47,0)</f>
        <v>0</v>
      </c>
      <c r="AK47" s="53">
        <f t="shared" ref="AK47" si="424">IF(K47&gt;0,(AK44*K44+AK45*K45+AK46*K46)/K47,0)</f>
        <v>0</v>
      </c>
      <c r="AL47" s="58">
        <f t="shared" ref="AL47" si="425">SUM(AL44:AL46)</f>
        <v>0</v>
      </c>
      <c r="AM47" s="56"/>
      <c r="AN47" s="56">
        <f t="shared" ref="AN47" si="426">SUM(AN44:AN46)</f>
        <v>0</v>
      </c>
      <c r="AO47" s="105"/>
      <c r="AP47" s="106">
        <f>AO46</f>
        <v>788.40000000000009</v>
      </c>
      <c r="AQ47" s="51">
        <f t="shared" ref="AQ47" si="427">SUM(AQ44:AQ46)</f>
        <v>0</v>
      </c>
      <c r="AR47" s="59"/>
      <c r="AS47" s="58"/>
      <c r="AT47" s="58"/>
      <c r="AU47" s="58"/>
      <c r="AV47" s="58"/>
    </row>
    <row r="48" spans="1:48" x14ac:dyDescent="0.35">
      <c r="A48" s="148">
        <v>12</v>
      </c>
      <c r="B48" s="23">
        <v>1</v>
      </c>
      <c r="C48" s="11"/>
      <c r="D48" s="12"/>
      <c r="E48" s="12"/>
      <c r="F48" s="12"/>
      <c r="G48" s="13"/>
      <c r="H48" s="13"/>
      <c r="I48" s="12"/>
      <c r="J48" s="13"/>
      <c r="K48" s="12"/>
      <c r="L48" s="14"/>
      <c r="M48" s="24">
        <f>ROUND(K48*(1-L48),0)</f>
        <v>0</v>
      </c>
      <c r="N48" s="15"/>
      <c r="O48" s="25">
        <f t="shared" ref="O48:O50" si="428">M48*N48</f>
        <v>0</v>
      </c>
      <c r="P48" s="14"/>
      <c r="Q48" s="25">
        <f t="shared" ref="Q48:Q50" si="429">M48*P48</f>
        <v>0</v>
      </c>
      <c r="R48" s="16"/>
      <c r="S48" s="25">
        <f t="shared" ref="S48:S50" si="430">M48*R48</f>
        <v>0</v>
      </c>
      <c r="T48" s="26"/>
      <c r="U48" s="25">
        <f t="shared" ref="U48:U50" si="431">M48*T48</f>
        <v>0</v>
      </c>
      <c r="V48" s="16"/>
      <c r="W48" s="25">
        <f t="shared" ref="W48:W50" si="432">M48*V48</f>
        <v>0</v>
      </c>
      <c r="X48" s="16"/>
      <c r="Y48" s="25">
        <f t="shared" ref="Y48:Y50" si="433">X48*M48</f>
        <v>0</v>
      </c>
      <c r="Z48" s="17"/>
      <c r="AA48" s="18">
        <f t="shared" ref="AA48:AA50" si="434">M48*Z48</f>
        <v>0</v>
      </c>
      <c r="AB48" s="27">
        <f>IF(M48&gt;0,(AD48+AL48)/M48,0)</f>
        <v>0</v>
      </c>
      <c r="AC48" s="17"/>
      <c r="AD48" s="24">
        <f t="shared" ref="AD48:AD50" si="435">AC48*M48</f>
        <v>0</v>
      </c>
      <c r="AE48" s="117"/>
      <c r="AF48" s="30">
        <f t="shared" ref="AF48:AF50" si="436">AI48*(1-AJ48)*AE48</f>
        <v>0</v>
      </c>
      <c r="AG48" s="28">
        <f t="shared" ref="AG48:AG50" si="437">IF(AND(AE48&gt;0,AC48&gt;0,Z48&gt;0),((Z48-AC48)*AE48)/((AE48-AC48)*Z48),0)</f>
        <v>0</v>
      </c>
      <c r="AH48" s="60">
        <f t="shared" si="6"/>
        <v>0</v>
      </c>
      <c r="AI48" s="12"/>
      <c r="AJ48" s="14"/>
      <c r="AK48" s="15"/>
      <c r="AL48" s="30">
        <f t="shared" ref="AL48:AL50" si="438">AI48*(1-AJ48)*AK48</f>
        <v>0</v>
      </c>
      <c r="AM48" s="19"/>
      <c r="AN48" s="19"/>
      <c r="AO48" s="101">
        <f>AO46+AI48-AN48</f>
        <v>788.40000000000009</v>
      </c>
      <c r="AP48" s="102"/>
      <c r="AQ48" s="12"/>
      <c r="AR48" s="31"/>
      <c r="AS48" s="20"/>
      <c r="AT48" s="20"/>
      <c r="AU48" s="20"/>
      <c r="AV48" s="20"/>
    </row>
    <row r="49" spans="1:48" x14ac:dyDescent="0.35">
      <c r="A49" s="149"/>
      <c r="B49" s="33">
        <v>2</v>
      </c>
      <c r="C49" s="11"/>
      <c r="D49" s="34"/>
      <c r="E49" s="34"/>
      <c r="F49" s="34"/>
      <c r="G49" s="35"/>
      <c r="H49" s="35"/>
      <c r="I49" s="34"/>
      <c r="J49" s="35"/>
      <c r="K49" s="34"/>
      <c r="L49" s="36"/>
      <c r="M49" s="37">
        <f>ROUND(K49*(1-L49),0)</f>
        <v>0</v>
      </c>
      <c r="N49" s="38"/>
      <c r="O49" s="25">
        <f t="shared" si="428"/>
        <v>0</v>
      </c>
      <c r="P49" s="36"/>
      <c r="Q49" s="25">
        <f t="shared" si="429"/>
        <v>0</v>
      </c>
      <c r="R49" s="39"/>
      <c r="S49" s="25">
        <f t="shared" si="430"/>
        <v>0</v>
      </c>
      <c r="T49" s="28"/>
      <c r="U49" s="25">
        <f t="shared" si="431"/>
        <v>0</v>
      </c>
      <c r="V49" s="39"/>
      <c r="W49" s="25">
        <f t="shared" si="432"/>
        <v>0</v>
      </c>
      <c r="X49" s="39"/>
      <c r="Y49" s="25">
        <f t="shared" si="433"/>
        <v>0</v>
      </c>
      <c r="Z49" s="40"/>
      <c r="AA49" s="18">
        <f t="shared" si="434"/>
        <v>0</v>
      </c>
      <c r="AB49" s="27">
        <f>IF(M49&gt;0,(AD49+AL49)/M49,0)</f>
        <v>0</v>
      </c>
      <c r="AC49" s="40"/>
      <c r="AD49" s="37">
        <f t="shared" si="435"/>
        <v>0</v>
      </c>
      <c r="AE49" s="28"/>
      <c r="AF49" s="41">
        <f t="shared" si="436"/>
        <v>0</v>
      </c>
      <c r="AG49" s="28">
        <f t="shared" si="437"/>
        <v>0</v>
      </c>
      <c r="AH49" s="29">
        <f t="shared" si="6"/>
        <v>0</v>
      </c>
      <c r="AI49" s="34"/>
      <c r="AJ49" s="36"/>
      <c r="AK49" s="38"/>
      <c r="AL49" s="41">
        <f t="shared" si="438"/>
        <v>0</v>
      </c>
      <c r="AM49" s="42"/>
      <c r="AN49" s="42"/>
      <c r="AO49" s="121">
        <f>AO48+AI49-AN49</f>
        <v>788.40000000000009</v>
      </c>
      <c r="AP49" s="104"/>
      <c r="AQ49" s="43"/>
      <c r="AR49" s="44"/>
      <c r="AS49" s="45"/>
      <c r="AT49" s="45"/>
      <c r="AU49" s="45"/>
      <c r="AV49" s="45"/>
    </row>
    <row r="50" spans="1:48" x14ac:dyDescent="0.35">
      <c r="A50" s="149"/>
      <c r="B50" s="33">
        <v>3</v>
      </c>
      <c r="C50" s="46"/>
      <c r="D50" s="43"/>
      <c r="E50" s="43"/>
      <c r="F50" s="43"/>
      <c r="G50" s="37"/>
      <c r="H50" s="37"/>
      <c r="I50" s="43"/>
      <c r="J50" s="37"/>
      <c r="K50" s="43"/>
      <c r="L50" s="39"/>
      <c r="M50" s="37">
        <f>ROUND(K50*(1-L50),0)</f>
        <v>0</v>
      </c>
      <c r="N50" s="28"/>
      <c r="O50" s="25">
        <f t="shared" si="428"/>
        <v>0</v>
      </c>
      <c r="P50" s="39"/>
      <c r="Q50" s="25">
        <f t="shared" si="429"/>
        <v>0</v>
      </c>
      <c r="R50" s="39"/>
      <c r="S50" s="25">
        <f t="shared" si="430"/>
        <v>0</v>
      </c>
      <c r="T50" s="28"/>
      <c r="U50" s="25">
        <f t="shared" si="431"/>
        <v>0</v>
      </c>
      <c r="V50" s="39"/>
      <c r="W50" s="25">
        <f t="shared" si="432"/>
        <v>0</v>
      </c>
      <c r="X50" s="39"/>
      <c r="Y50" s="25">
        <f t="shared" si="433"/>
        <v>0</v>
      </c>
      <c r="Z50" s="47"/>
      <c r="AA50" s="18">
        <f t="shared" si="434"/>
        <v>0</v>
      </c>
      <c r="AB50" s="27">
        <f>IF(M50&gt;0,(AD50+AL50)/M50,0)</f>
        <v>0</v>
      </c>
      <c r="AC50" s="47"/>
      <c r="AD50" s="37">
        <f t="shared" si="435"/>
        <v>0</v>
      </c>
      <c r="AE50" s="28"/>
      <c r="AF50" s="41">
        <f t="shared" si="436"/>
        <v>0</v>
      </c>
      <c r="AG50" s="28">
        <f t="shared" si="437"/>
        <v>0</v>
      </c>
      <c r="AH50" s="29">
        <f t="shared" si="6"/>
        <v>0</v>
      </c>
      <c r="AI50" s="43"/>
      <c r="AJ50" s="39"/>
      <c r="AK50" s="28"/>
      <c r="AL50" s="41">
        <f t="shared" si="438"/>
        <v>0</v>
      </c>
      <c r="AM50" s="18"/>
      <c r="AN50" s="18"/>
      <c r="AO50" s="121">
        <f>AO49+AI50-AN50</f>
        <v>788.40000000000009</v>
      </c>
      <c r="AP50" s="104"/>
      <c r="AQ50" s="43"/>
      <c r="AR50" s="48"/>
      <c r="AS50" s="41"/>
      <c r="AT50" s="41"/>
      <c r="AU50" s="41"/>
      <c r="AV50" s="41"/>
    </row>
    <row r="51" spans="1:48" s="22" customFormat="1" ht="13.3" thickBot="1" x14ac:dyDescent="0.4">
      <c r="A51" s="150"/>
      <c r="B51" s="49" t="s">
        <v>38</v>
      </c>
      <c r="C51" s="50"/>
      <c r="D51" s="51">
        <f t="shared" ref="D51" si="439">SUM(D48:D50)</f>
        <v>0</v>
      </c>
      <c r="E51" s="51"/>
      <c r="F51" s="51">
        <f t="shared" ref="F51" si="440">SUM(F48:F50)</f>
        <v>0</v>
      </c>
      <c r="G51" s="52"/>
      <c r="H51" s="52"/>
      <c r="I51" s="51">
        <f t="shared" ref="I51:K51" si="441">SUM(I48:I50)</f>
        <v>0</v>
      </c>
      <c r="J51" s="52"/>
      <c r="K51" s="51">
        <f t="shared" si="441"/>
        <v>0</v>
      </c>
      <c r="L51" s="21">
        <f t="shared" ref="L51" si="442">IF(K51&gt;0,(K48*L48+K49*L49+K50*L50)/K51,0)</f>
        <v>0</v>
      </c>
      <c r="M51" s="52">
        <f t="shared" ref="M51" si="443">M48+M49+M50</f>
        <v>0</v>
      </c>
      <c r="N51" s="53">
        <f t="shared" ref="N51" si="444">IF(M51&gt;0,O51/M51,0)</f>
        <v>0</v>
      </c>
      <c r="O51" s="54">
        <f t="shared" ref="O51" si="445">O48+O49+O50</f>
        <v>0</v>
      </c>
      <c r="P51" s="21">
        <f t="shared" ref="P51" si="446">IF(M51&gt;0,Q51/M51,0)</f>
        <v>0</v>
      </c>
      <c r="Q51" s="54">
        <f t="shared" ref="Q51" si="447">Q48+Q49+Q50</f>
        <v>0</v>
      </c>
      <c r="R51" s="21">
        <f t="shared" ref="R51" si="448">IF(M51&gt;0,S51/M51,0)</f>
        <v>0</v>
      </c>
      <c r="S51" s="54">
        <f t="shared" ref="S51" si="449">S48+S49+S50</f>
        <v>0</v>
      </c>
      <c r="T51" s="21">
        <f t="shared" ref="T51" si="450">IF(M51&gt;0,U51/M51,0)</f>
        <v>0</v>
      </c>
      <c r="U51" s="54">
        <f t="shared" ref="U51" si="451">U48+U49+U50</f>
        <v>0</v>
      </c>
      <c r="V51" s="21">
        <f t="shared" ref="V51" si="452">IF(M51&gt;0,W51/M51,0)</f>
        <v>0</v>
      </c>
      <c r="W51" s="54">
        <f t="shared" ref="W51" si="453">W48+W49+W50</f>
        <v>0</v>
      </c>
      <c r="X51" s="21">
        <f t="shared" ref="X51" si="454">IF(M51&gt;0,Y51/M51,0)</f>
        <v>0</v>
      </c>
      <c r="Y51" s="54">
        <f t="shared" ref="Y51" si="455">Y48+Y49+Y50</f>
        <v>0</v>
      </c>
      <c r="Z51" s="55">
        <f t="shared" ref="Z51" si="456">IF(M51&gt;0,AA51/M51,0)</f>
        <v>0</v>
      </c>
      <c r="AA51" s="56">
        <f t="shared" ref="AA51" si="457">SUM(AA48:AA50)</f>
        <v>0</v>
      </c>
      <c r="AB51" s="55">
        <f t="shared" ref="AB51" si="458">IF(M51&gt;0,(AB48*M48+AB49*M49+AB50*M50)/M51,0)</f>
        <v>0</v>
      </c>
      <c r="AC51" s="55">
        <f t="shared" ref="AC51" si="459">IF(K51&gt;0,(K48*AC48+K49*AC49+K50*AC50)/K51,0)</f>
        <v>0</v>
      </c>
      <c r="AD51" s="52">
        <f t="shared" ref="AD51" si="460">SUM(AD48:AD50)</f>
        <v>0</v>
      </c>
      <c r="AE51" s="53">
        <f t="shared" ref="AE51" si="461">IF(K51&gt;0,(K48*AE48+K49*AE49+K50*AE50)/K51,0)</f>
        <v>0</v>
      </c>
      <c r="AF51" s="58">
        <f t="shared" ref="AF51" si="462">SUM(AF48:AF50)</f>
        <v>0</v>
      </c>
      <c r="AG51" s="53">
        <f t="shared" ref="AG51" si="463">IF(AND(AA51&gt;0),((AA48*AG48+AA49*AG49+AA50*AG50)/AA51),0)</f>
        <v>0</v>
      </c>
      <c r="AH51" s="57">
        <f t="shared" si="6"/>
        <v>0</v>
      </c>
      <c r="AI51" s="51">
        <f t="shared" ref="AI51" si="464">SUM(AI48:AI50)</f>
        <v>0</v>
      </c>
      <c r="AJ51" s="21">
        <f t="shared" ref="AJ51" si="465">IF(AI51&gt;0,(AJ48*AI48+AJ49*AI49+AJ50*AI50)/AI51,0)</f>
        <v>0</v>
      </c>
      <c r="AK51" s="53">
        <f t="shared" ref="AK51" si="466">IF(K51&gt;0,(AK48*K48+AK49*K49+AK50*K50)/K51,0)</f>
        <v>0</v>
      </c>
      <c r="AL51" s="58">
        <f t="shared" ref="AL51" si="467">SUM(AL48:AL50)</f>
        <v>0</v>
      </c>
      <c r="AM51" s="56"/>
      <c r="AN51" s="56">
        <f t="shared" ref="AN51" si="468">SUM(AN48:AN50)</f>
        <v>0</v>
      </c>
      <c r="AO51" s="105"/>
      <c r="AP51" s="106">
        <f>AO50</f>
        <v>788.40000000000009</v>
      </c>
      <c r="AQ51" s="51">
        <f t="shared" ref="AQ51" si="469">SUM(AQ48:AQ50)</f>
        <v>0</v>
      </c>
      <c r="AR51" s="59"/>
      <c r="AS51" s="58"/>
      <c r="AT51" s="58"/>
      <c r="AU51" s="58"/>
      <c r="AV51" s="58"/>
    </row>
    <row r="52" spans="1:48" x14ac:dyDescent="0.35">
      <c r="A52" s="148">
        <v>13</v>
      </c>
      <c r="B52" s="23">
        <v>1</v>
      </c>
      <c r="C52" s="11"/>
      <c r="D52" s="12"/>
      <c r="E52" s="12"/>
      <c r="F52" s="12"/>
      <c r="G52" s="13"/>
      <c r="H52" s="13"/>
      <c r="I52" s="12"/>
      <c r="J52" s="13"/>
      <c r="K52" s="12"/>
      <c r="L52" s="14"/>
      <c r="M52" s="24">
        <f>ROUND(K52*(1-L52),0)</f>
        <v>0</v>
      </c>
      <c r="N52" s="15"/>
      <c r="O52" s="25">
        <f t="shared" ref="O52:O54" si="470">M52*N52</f>
        <v>0</v>
      </c>
      <c r="P52" s="14"/>
      <c r="Q52" s="25">
        <f t="shared" ref="Q52:Q54" si="471">M52*P52</f>
        <v>0</v>
      </c>
      <c r="R52" s="16"/>
      <c r="S52" s="25">
        <f t="shared" ref="S52:S54" si="472">M52*R52</f>
        <v>0</v>
      </c>
      <c r="T52" s="26"/>
      <c r="U52" s="25">
        <f t="shared" ref="U52:U54" si="473">M52*T52</f>
        <v>0</v>
      </c>
      <c r="V52" s="16"/>
      <c r="W52" s="25">
        <f t="shared" ref="W52:W54" si="474">M52*V52</f>
        <v>0</v>
      </c>
      <c r="X52" s="16"/>
      <c r="Y52" s="25">
        <f t="shared" ref="Y52:Y54" si="475">X52*M52</f>
        <v>0</v>
      </c>
      <c r="Z52" s="17"/>
      <c r="AA52" s="18">
        <f t="shared" ref="AA52:AA54" si="476">M52*Z52</f>
        <v>0</v>
      </c>
      <c r="AB52" s="27">
        <f>IF(M52&gt;0,(AD52+AL52)/M52,0)</f>
        <v>0</v>
      </c>
      <c r="AC52" s="17"/>
      <c r="AD52" s="24">
        <f t="shared" ref="AD52:AD54" si="477">AC52*M52</f>
        <v>0</v>
      </c>
      <c r="AE52" s="117"/>
      <c r="AF52" s="30">
        <f t="shared" ref="AF52:AF54" si="478">AI52*(1-AJ52)*AE52</f>
        <v>0</v>
      </c>
      <c r="AG52" s="28">
        <f t="shared" ref="AG52:AG54" si="479">IF(AND(AE52&gt;0,AC52&gt;0,Z52&gt;0),((Z52-AC52)*AE52)/((AE52-AC52)*Z52),0)</f>
        <v>0</v>
      </c>
      <c r="AH52" s="60">
        <f t="shared" si="6"/>
        <v>0</v>
      </c>
      <c r="AI52" s="12"/>
      <c r="AJ52" s="14"/>
      <c r="AK52" s="15"/>
      <c r="AL52" s="30">
        <f t="shared" ref="AL52:AL54" si="480">AI52*(1-AJ52)*AK52</f>
        <v>0</v>
      </c>
      <c r="AM52" s="19"/>
      <c r="AN52" s="19"/>
      <c r="AO52" s="101">
        <f>AO50+AI52-AN52</f>
        <v>788.40000000000009</v>
      </c>
      <c r="AP52" s="102"/>
      <c r="AQ52" s="12"/>
      <c r="AR52" s="31"/>
      <c r="AS52" s="20"/>
      <c r="AT52" s="20"/>
      <c r="AU52" s="20"/>
      <c r="AV52" s="20"/>
    </row>
    <row r="53" spans="1:48" x14ac:dyDescent="0.35">
      <c r="A53" s="149"/>
      <c r="B53" s="33">
        <v>2</v>
      </c>
      <c r="C53" s="11"/>
      <c r="D53" s="34"/>
      <c r="E53" s="34"/>
      <c r="F53" s="34"/>
      <c r="G53" s="35"/>
      <c r="H53" s="35"/>
      <c r="I53" s="34"/>
      <c r="J53" s="35"/>
      <c r="K53" s="34"/>
      <c r="L53" s="36"/>
      <c r="M53" s="37">
        <f>ROUND(K53*(1-L53),0)</f>
        <v>0</v>
      </c>
      <c r="N53" s="38"/>
      <c r="O53" s="25">
        <f t="shared" si="470"/>
        <v>0</v>
      </c>
      <c r="P53" s="36"/>
      <c r="Q53" s="25">
        <f t="shared" si="471"/>
        <v>0</v>
      </c>
      <c r="R53" s="39"/>
      <c r="S53" s="25">
        <f t="shared" si="472"/>
        <v>0</v>
      </c>
      <c r="T53" s="28"/>
      <c r="U53" s="25">
        <f t="shared" si="473"/>
        <v>0</v>
      </c>
      <c r="V53" s="39"/>
      <c r="W53" s="25">
        <f t="shared" si="474"/>
        <v>0</v>
      </c>
      <c r="X53" s="39"/>
      <c r="Y53" s="25">
        <f t="shared" si="475"/>
        <v>0</v>
      </c>
      <c r="Z53" s="40"/>
      <c r="AA53" s="18">
        <f t="shared" si="476"/>
        <v>0</v>
      </c>
      <c r="AB53" s="27">
        <f>IF(M53&gt;0,(AD53+AL53)/M53,0)</f>
        <v>0</v>
      </c>
      <c r="AC53" s="40"/>
      <c r="AD53" s="37">
        <f t="shared" si="477"/>
        <v>0</v>
      </c>
      <c r="AE53" s="28"/>
      <c r="AF53" s="41">
        <f t="shared" si="478"/>
        <v>0</v>
      </c>
      <c r="AG53" s="28">
        <f t="shared" si="479"/>
        <v>0</v>
      </c>
      <c r="AH53" s="29">
        <f t="shared" si="6"/>
        <v>0</v>
      </c>
      <c r="AI53" s="34"/>
      <c r="AJ53" s="36"/>
      <c r="AK53" s="38"/>
      <c r="AL53" s="41">
        <f t="shared" si="480"/>
        <v>0</v>
      </c>
      <c r="AM53" s="42"/>
      <c r="AN53" s="42"/>
      <c r="AO53" s="121">
        <f>AO52+AI53-AN53</f>
        <v>788.40000000000009</v>
      </c>
      <c r="AP53" s="104"/>
      <c r="AQ53" s="43"/>
      <c r="AR53" s="44"/>
      <c r="AS53" s="45"/>
      <c r="AT53" s="45"/>
      <c r="AU53" s="45"/>
      <c r="AV53" s="45"/>
    </row>
    <row r="54" spans="1:48" x14ac:dyDescent="0.35">
      <c r="A54" s="149"/>
      <c r="B54" s="33">
        <v>3</v>
      </c>
      <c r="C54" s="46"/>
      <c r="D54" s="43"/>
      <c r="E54" s="43"/>
      <c r="F54" s="43"/>
      <c r="G54" s="37"/>
      <c r="H54" s="37"/>
      <c r="I54" s="43"/>
      <c r="J54" s="37"/>
      <c r="K54" s="43"/>
      <c r="L54" s="39"/>
      <c r="M54" s="37">
        <f>ROUND(K54*(1-L54),0)</f>
        <v>0</v>
      </c>
      <c r="N54" s="28"/>
      <c r="O54" s="25">
        <f t="shared" si="470"/>
        <v>0</v>
      </c>
      <c r="P54" s="39"/>
      <c r="Q54" s="25">
        <f t="shared" si="471"/>
        <v>0</v>
      </c>
      <c r="R54" s="39"/>
      <c r="S54" s="25">
        <f t="shared" si="472"/>
        <v>0</v>
      </c>
      <c r="T54" s="28"/>
      <c r="U54" s="25">
        <f t="shared" si="473"/>
        <v>0</v>
      </c>
      <c r="V54" s="39"/>
      <c r="W54" s="25">
        <f t="shared" si="474"/>
        <v>0</v>
      </c>
      <c r="X54" s="39"/>
      <c r="Y54" s="25">
        <f t="shared" si="475"/>
        <v>0</v>
      </c>
      <c r="Z54" s="47"/>
      <c r="AA54" s="18">
        <f t="shared" si="476"/>
        <v>0</v>
      </c>
      <c r="AB54" s="27">
        <f>IF(M54&gt;0,(AD54+AL54)/M54,0)</f>
        <v>0</v>
      </c>
      <c r="AC54" s="47"/>
      <c r="AD54" s="37">
        <f t="shared" si="477"/>
        <v>0</v>
      </c>
      <c r="AE54" s="28"/>
      <c r="AF54" s="41">
        <f t="shared" si="478"/>
        <v>0</v>
      </c>
      <c r="AG54" s="28">
        <f t="shared" si="479"/>
        <v>0</v>
      </c>
      <c r="AH54" s="29">
        <f t="shared" si="6"/>
        <v>0</v>
      </c>
      <c r="AI54" s="43"/>
      <c r="AJ54" s="39"/>
      <c r="AK54" s="28"/>
      <c r="AL54" s="41">
        <f t="shared" si="480"/>
        <v>0</v>
      </c>
      <c r="AM54" s="18"/>
      <c r="AN54" s="18"/>
      <c r="AO54" s="121">
        <f>AO53+AI54-AN54</f>
        <v>788.40000000000009</v>
      </c>
      <c r="AP54" s="104"/>
      <c r="AQ54" s="43"/>
      <c r="AR54" s="48"/>
      <c r="AS54" s="41"/>
      <c r="AT54" s="41"/>
      <c r="AU54" s="41"/>
      <c r="AV54" s="41"/>
    </row>
    <row r="55" spans="1:48" s="22" customFormat="1" ht="13.3" thickBot="1" x14ac:dyDescent="0.4">
      <c r="A55" s="150"/>
      <c r="B55" s="49" t="s">
        <v>38</v>
      </c>
      <c r="C55" s="50"/>
      <c r="D55" s="51">
        <f t="shared" ref="D55" si="481">SUM(D52:D54)</f>
        <v>0</v>
      </c>
      <c r="E55" s="51"/>
      <c r="F55" s="51">
        <f t="shared" ref="F55" si="482">SUM(F52:F54)</f>
        <v>0</v>
      </c>
      <c r="G55" s="52"/>
      <c r="H55" s="52"/>
      <c r="I55" s="51">
        <f t="shared" ref="I55:K55" si="483">SUM(I52:I54)</f>
        <v>0</v>
      </c>
      <c r="J55" s="52"/>
      <c r="K55" s="51">
        <f t="shared" si="483"/>
        <v>0</v>
      </c>
      <c r="L55" s="21">
        <f t="shared" ref="L55" si="484">IF(K55&gt;0,(K52*L52+K53*L53+K54*L54)/K55,0)</f>
        <v>0</v>
      </c>
      <c r="M55" s="52">
        <f t="shared" ref="M55" si="485">M52+M53+M54</f>
        <v>0</v>
      </c>
      <c r="N55" s="53">
        <f t="shared" ref="N55" si="486">IF(M55&gt;0,O55/M55,0)</f>
        <v>0</v>
      </c>
      <c r="O55" s="54">
        <f t="shared" ref="O55" si="487">O52+O53+O54</f>
        <v>0</v>
      </c>
      <c r="P55" s="21">
        <f t="shared" ref="P55" si="488">IF(M55&gt;0,Q55/M55,0)</f>
        <v>0</v>
      </c>
      <c r="Q55" s="54">
        <f t="shared" ref="Q55" si="489">Q52+Q53+Q54</f>
        <v>0</v>
      </c>
      <c r="R55" s="21">
        <f t="shared" ref="R55" si="490">IF(M55&gt;0,S55/M55,0)</f>
        <v>0</v>
      </c>
      <c r="S55" s="54">
        <f t="shared" ref="S55" si="491">S52+S53+S54</f>
        <v>0</v>
      </c>
      <c r="T55" s="21">
        <f t="shared" ref="T55" si="492">IF(M55&gt;0,U55/M55,0)</f>
        <v>0</v>
      </c>
      <c r="U55" s="54">
        <f t="shared" ref="U55" si="493">U52+U53+U54</f>
        <v>0</v>
      </c>
      <c r="V55" s="21">
        <f t="shared" ref="V55" si="494">IF(M55&gt;0,W55/M55,0)</f>
        <v>0</v>
      </c>
      <c r="W55" s="54">
        <f t="shared" ref="W55" si="495">W52+W53+W54</f>
        <v>0</v>
      </c>
      <c r="X55" s="21">
        <f t="shared" ref="X55" si="496">IF(M55&gt;0,Y55/M55,0)</f>
        <v>0</v>
      </c>
      <c r="Y55" s="54">
        <f t="shared" ref="Y55" si="497">Y52+Y53+Y54</f>
        <v>0</v>
      </c>
      <c r="Z55" s="55">
        <f t="shared" ref="Z55" si="498">IF(M55&gt;0,AA55/M55,0)</f>
        <v>0</v>
      </c>
      <c r="AA55" s="56">
        <f t="shared" ref="AA55" si="499">SUM(AA52:AA54)</f>
        <v>0</v>
      </c>
      <c r="AB55" s="55">
        <f t="shared" ref="AB55" si="500">IF(M55&gt;0,(AB52*M52+AB53*M53+AB54*M54)/M55,0)</f>
        <v>0</v>
      </c>
      <c r="AC55" s="55">
        <f t="shared" ref="AC55" si="501">IF(K55&gt;0,(K52*AC52+K53*AC53+K54*AC54)/K55,0)</f>
        <v>0</v>
      </c>
      <c r="AD55" s="52">
        <f t="shared" ref="AD55" si="502">SUM(AD52:AD54)</f>
        <v>0</v>
      </c>
      <c r="AE55" s="53">
        <f t="shared" ref="AE55" si="503">IF(K55&gt;0,(K52*AE52+K53*AE53+K54*AE54)/K55,0)</f>
        <v>0</v>
      </c>
      <c r="AF55" s="58">
        <f t="shared" ref="AF55" si="504">SUM(AF52:AF54)</f>
        <v>0</v>
      </c>
      <c r="AG55" s="53">
        <f t="shared" ref="AG55" si="505">IF(AND(AA55&gt;0),((AA52*AG52+AA53*AG53+AA54*AG54)/AA55),0)</f>
        <v>0</v>
      </c>
      <c r="AH55" s="57">
        <f t="shared" si="6"/>
        <v>0</v>
      </c>
      <c r="AI55" s="51">
        <f t="shared" ref="AI55" si="506">SUM(AI52:AI54)</f>
        <v>0</v>
      </c>
      <c r="AJ55" s="21">
        <f t="shared" ref="AJ55" si="507">IF(AI55&gt;0,(AJ52*AI52+AJ53*AI53+AJ54*AI54)/AI55,0)</f>
        <v>0</v>
      </c>
      <c r="AK55" s="53">
        <f t="shared" ref="AK55" si="508">IF(K55&gt;0,(AK52*K52+AK53*K53+AK54*K54)/K55,0)</f>
        <v>0</v>
      </c>
      <c r="AL55" s="58">
        <f t="shared" ref="AL55" si="509">SUM(AL52:AL54)</f>
        <v>0</v>
      </c>
      <c r="AM55" s="56"/>
      <c r="AN55" s="56">
        <f t="shared" ref="AN55" si="510">SUM(AN52:AN54)</f>
        <v>0</v>
      </c>
      <c r="AO55" s="105"/>
      <c r="AP55" s="106">
        <f>AO54</f>
        <v>788.40000000000009</v>
      </c>
      <c r="AQ55" s="51">
        <f t="shared" ref="AQ55" si="511">SUM(AQ52:AQ54)</f>
        <v>0</v>
      </c>
      <c r="AR55" s="59"/>
      <c r="AS55" s="58"/>
      <c r="AT55" s="58"/>
      <c r="AU55" s="58"/>
      <c r="AV55" s="58"/>
    </row>
    <row r="56" spans="1:48" x14ac:dyDescent="0.35">
      <c r="A56" s="148">
        <v>14</v>
      </c>
      <c r="B56" s="23">
        <v>1</v>
      </c>
      <c r="C56" s="11"/>
      <c r="D56" s="12"/>
      <c r="E56" s="12"/>
      <c r="F56" s="12"/>
      <c r="G56" s="13"/>
      <c r="H56" s="13"/>
      <c r="I56" s="12"/>
      <c r="J56" s="13"/>
      <c r="K56" s="12"/>
      <c r="L56" s="14"/>
      <c r="M56" s="24">
        <f>ROUND(K56*(1-L56),0)</f>
        <v>0</v>
      </c>
      <c r="N56" s="15"/>
      <c r="O56" s="25">
        <f t="shared" ref="O56:O58" si="512">M56*N56</f>
        <v>0</v>
      </c>
      <c r="P56" s="14"/>
      <c r="Q56" s="25">
        <f t="shared" ref="Q56:Q58" si="513">M56*P56</f>
        <v>0</v>
      </c>
      <c r="R56" s="16"/>
      <c r="S56" s="25">
        <f t="shared" ref="S56:S58" si="514">M56*R56</f>
        <v>0</v>
      </c>
      <c r="T56" s="26"/>
      <c r="U56" s="25">
        <f t="shared" ref="U56:U58" si="515">M56*T56</f>
        <v>0</v>
      </c>
      <c r="V56" s="16"/>
      <c r="W56" s="25">
        <f t="shared" ref="W56:W58" si="516">M56*V56</f>
        <v>0</v>
      </c>
      <c r="X56" s="16"/>
      <c r="Y56" s="25">
        <f t="shared" ref="Y56:Y58" si="517">X56*M56</f>
        <v>0</v>
      </c>
      <c r="Z56" s="17"/>
      <c r="AA56" s="18">
        <f t="shared" ref="AA56:AA58" si="518">M56*Z56</f>
        <v>0</v>
      </c>
      <c r="AB56" s="27">
        <f>IF(M56&gt;0,(AD56+AL56)/M56,0)</f>
        <v>0</v>
      </c>
      <c r="AC56" s="17"/>
      <c r="AD56" s="24">
        <f t="shared" ref="AD56:AD58" si="519">AC56*M56</f>
        <v>0</v>
      </c>
      <c r="AE56" s="117"/>
      <c r="AF56" s="30">
        <f t="shared" ref="AF56:AF58" si="520">AI56*(1-AJ56)*AE56</f>
        <v>0</v>
      </c>
      <c r="AG56" s="28">
        <f t="shared" ref="AG56:AG58" si="521">IF(AND(AE56&gt;0,AC56&gt;0,Z56&gt;0),((Z56-AC56)*AE56)/((AE56-AC56)*Z56),0)</f>
        <v>0</v>
      </c>
      <c r="AH56" s="60">
        <f t="shared" si="6"/>
        <v>0</v>
      </c>
      <c r="AI56" s="12"/>
      <c r="AJ56" s="14"/>
      <c r="AK56" s="15"/>
      <c r="AL56" s="30">
        <f t="shared" ref="AL56:AL58" si="522">AI56*(1-AJ56)*AK56</f>
        <v>0</v>
      </c>
      <c r="AM56" s="19"/>
      <c r="AN56" s="19"/>
      <c r="AO56" s="101">
        <f>AO54+AI56-AN56</f>
        <v>788.40000000000009</v>
      </c>
      <c r="AP56" s="102"/>
      <c r="AQ56" s="12"/>
      <c r="AR56" s="31"/>
      <c r="AS56" s="20"/>
      <c r="AT56" s="20"/>
      <c r="AU56" s="20"/>
      <c r="AV56" s="20"/>
    </row>
    <row r="57" spans="1:48" x14ac:dyDescent="0.35">
      <c r="A57" s="149"/>
      <c r="B57" s="33">
        <v>2</v>
      </c>
      <c r="C57" s="11"/>
      <c r="D57" s="34"/>
      <c r="E57" s="34"/>
      <c r="F57" s="34"/>
      <c r="G57" s="35"/>
      <c r="H57" s="35"/>
      <c r="I57" s="34"/>
      <c r="J57" s="35"/>
      <c r="K57" s="34"/>
      <c r="L57" s="36"/>
      <c r="M57" s="37">
        <f>ROUND(K57*(1-L57),0)</f>
        <v>0</v>
      </c>
      <c r="N57" s="38"/>
      <c r="O57" s="25">
        <f t="shared" si="512"/>
        <v>0</v>
      </c>
      <c r="P57" s="36"/>
      <c r="Q57" s="25">
        <f t="shared" si="513"/>
        <v>0</v>
      </c>
      <c r="R57" s="39"/>
      <c r="S57" s="25">
        <f t="shared" si="514"/>
        <v>0</v>
      </c>
      <c r="T57" s="28"/>
      <c r="U57" s="25">
        <f t="shared" si="515"/>
        <v>0</v>
      </c>
      <c r="V57" s="39"/>
      <c r="W57" s="25">
        <f t="shared" si="516"/>
        <v>0</v>
      </c>
      <c r="X57" s="39"/>
      <c r="Y57" s="25">
        <f t="shared" si="517"/>
        <v>0</v>
      </c>
      <c r="Z57" s="40"/>
      <c r="AA57" s="18">
        <f t="shared" si="518"/>
        <v>0</v>
      </c>
      <c r="AB57" s="27">
        <f>IF(M57&gt;0,(AD57+AL57)/M57,0)</f>
        <v>0</v>
      </c>
      <c r="AC57" s="40"/>
      <c r="AD57" s="37">
        <f t="shared" si="519"/>
        <v>0</v>
      </c>
      <c r="AE57" s="28"/>
      <c r="AF57" s="41">
        <f t="shared" si="520"/>
        <v>0</v>
      </c>
      <c r="AG57" s="28">
        <f t="shared" si="521"/>
        <v>0</v>
      </c>
      <c r="AH57" s="29">
        <f t="shared" si="6"/>
        <v>0</v>
      </c>
      <c r="AI57" s="34"/>
      <c r="AJ57" s="36"/>
      <c r="AK57" s="38"/>
      <c r="AL57" s="41">
        <f t="shared" si="522"/>
        <v>0</v>
      </c>
      <c r="AM57" s="42"/>
      <c r="AN57" s="42"/>
      <c r="AO57" s="121">
        <f>AO56+AI57-AN57</f>
        <v>788.40000000000009</v>
      </c>
      <c r="AP57" s="104"/>
      <c r="AQ57" s="43"/>
      <c r="AR57" s="44"/>
      <c r="AS57" s="45"/>
      <c r="AT57" s="45"/>
      <c r="AU57" s="45"/>
      <c r="AV57" s="45"/>
    </row>
    <row r="58" spans="1:48" x14ac:dyDescent="0.35">
      <c r="A58" s="149"/>
      <c r="B58" s="33">
        <v>3</v>
      </c>
      <c r="C58" s="46"/>
      <c r="D58" s="43"/>
      <c r="E58" s="43"/>
      <c r="F58" s="43"/>
      <c r="G58" s="37"/>
      <c r="H58" s="37"/>
      <c r="I58" s="43"/>
      <c r="J58" s="37"/>
      <c r="K58" s="43"/>
      <c r="L58" s="39"/>
      <c r="M58" s="37">
        <f>ROUND(K58*(1-L58),0)</f>
        <v>0</v>
      </c>
      <c r="N58" s="28"/>
      <c r="O58" s="25">
        <f t="shared" si="512"/>
        <v>0</v>
      </c>
      <c r="P58" s="39"/>
      <c r="Q58" s="25">
        <f t="shared" si="513"/>
        <v>0</v>
      </c>
      <c r="R58" s="39"/>
      <c r="S58" s="25">
        <f t="shared" si="514"/>
        <v>0</v>
      </c>
      <c r="T58" s="28"/>
      <c r="U58" s="25">
        <f t="shared" si="515"/>
        <v>0</v>
      </c>
      <c r="V58" s="39"/>
      <c r="W58" s="25">
        <f t="shared" si="516"/>
        <v>0</v>
      </c>
      <c r="X58" s="39"/>
      <c r="Y58" s="25">
        <f t="shared" si="517"/>
        <v>0</v>
      </c>
      <c r="Z58" s="47"/>
      <c r="AA58" s="18">
        <f t="shared" si="518"/>
        <v>0</v>
      </c>
      <c r="AB58" s="27">
        <f>IF(M58&gt;0,(AD58+AL58)/M58,0)</f>
        <v>0</v>
      </c>
      <c r="AC58" s="47"/>
      <c r="AD58" s="37">
        <f t="shared" si="519"/>
        <v>0</v>
      </c>
      <c r="AE58" s="28"/>
      <c r="AF58" s="41">
        <f t="shared" si="520"/>
        <v>0</v>
      </c>
      <c r="AG58" s="28">
        <f t="shared" si="521"/>
        <v>0</v>
      </c>
      <c r="AH58" s="29">
        <f t="shared" si="6"/>
        <v>0</v>
      </c>
      <c r="AI58" s="43"/>
      <c r="AJ58" s="39"/>
      <c r="AK58" s="28"/>
      <c r="AL58" s="41">
        <f t="shared" si="522"/>
        <v>0</v>
      </c>
      <c r="AM58" s="18"/>
      <c r="AN58" s="18"/>
      <c r="AO58" s="121">
        <f>AO57+AI58-AN58</f>
        <v>788.40000000000009</v>
      </c>
      <c r="AP58" s="104"/>
      <c r="AQ58" s="43"/>
      <c r="AR58" s="48"/>
      <c r="AS58" s="41"/>
      <c r="AT58" s="41"/>
      <c r="AU58" s="41"/>
      <c r="AV58" s="41"/>
    </row>
    <row r="59" spans="1:48" s="22" customFormat="1" ht="13.3" thickBot="1" x14ac:dyDescent="0.4">
      <c r="A59" s="150"/>
      <c r="B59" s="49" t="s">
        <v>38</v>
      </c>
      <c r="C59" s="50"/>
      <c r="D59" s="51">
        <f t="shared" ref="D59" si="523">SUM(D56:D58)</f>
        <v>0</v>
      </c>
      <c r="E59" s="51"/>
      <c r="F59" s="51">
        <f t="shared" ref="F59" si="524">SUM(F56:F58)</f>
        <v>0</v>
      </c>
      <c r="G59" s="52"/>
      <c r="H59" s="52"/>
      <c r="I59" s="51">
        <f t="shared" ref="I59:K59" si="525">SUM(I56:I58)</f>
        <v>0</v>
      </c>
      <c r="J59" s="52"/>
      <c r="K59" s="51">
        <f t="shared" si="525"/>
        <v>0</v>
      </c>
      <c r="L59" s="21">
        <f t="shared" ref="L59" si="526">IF(K59&gt;0,(K56*L56+K57*L57+K58*L58)/K59,0)</f>
        <v>0</v>
      </c>
      <c r="M59" s="52">
        <f t="shared" ref="M59" si="527">M56+M57+M58</f>
        <v>0</v>
      </c>
      <c r="N59" s="53">
        <f t="shared" ref="N59" si="528">IF(M59&gt;0,O59/M59,0)</f>
        <v>0</v>
      </c>
      <c r="O59" s="54">
        <f t="shared" ref="O59" si="529">O56+O57+O58</f>
        <v>0</v>
      </c>
      <c r="P59" s="21">
        <f t="shared" ref="P59" si="530">IF(M59&gt;0,Q59/M59,0)</f>
        <v>0</v>
      </c>
      <c r="Q59" s="54">
        <f t="shared" ref="Q59" si="531">Q56+Q57+Q58</f>
        <v>0</v>
      </c>
      <c r="R59" s="21">
        <f t="shared" ref="R59" si="532">IF(M59&gt;0,S59/M59,0)</f>
        <v>0</v>
      </c>
      <c r="S59" s="54">
        <f t="shared" ref="S59" si="533">S56+S57+S58</f>
        <v>0</v>
      </c>
      <c r="T59" s="21">
        <f t="shared" ref="T59" si="534">IF(M59&gt;0,U59/M59,0)</f>
        <v>0</v>
      </c>
      <c r="U59" s="54">
        <f t="shared" ref="U59" si="535">U56+U57+U58</f>
        <v>0</v>
      </c>
      <c r="V59" s="21">
        <f t="shared" ref="V59" si="536">IF(M59&gt;0,W59/M59,0)</f>
        <v>0</v>
      </c>
      <c r="W59" s="54">
        <f t="shared" ref="W59" si="537">W56+W57+W58</f>
        <v>0</v>
      </c>
      <c r="X59" s="21">
        <f t="shared" ref="X59" si="538">IF(M59&gt;0,Y59/M59,0)</f>
        <v>0</v>
      </c>
      <c r="Y59" s="54">
        <f t="shared" ref="Y59" si="539">Y56+Y57+Y58</f>
        <v>0</v>
      </c>
      <c r="Z59" s="55">
        <f t="shared" ref="Z59" si="540">IF(M59&gt;0,AA59/M59,0)</f>
        <v>0</v>
      </c>
      <c r="AA59" s="56">
        <f t="shared" ref="AA59" si="541">SUM(AA56:AA58)</f>
        <v>0</v>
      </c>
      <c r="AB59" s="55">
        <f t="shared" ref="AB59" si="542">IF(M59&gt;0,(AB56*M56+AB57*M57+AB58*M58)/M59,0)</f>
        <v>0</v>
      </c>
      <c r="AC59" s="55">
        <f t="shared" ref="AC59" si="543">IF(K59&gt;0,(K56*AC56+K57*AC57+K58*AC58)/K59,0)</f>
        <v>0</v>
      </c>
      <c r="AD59" s="52">
        <f t="shared" ref="AD59" si="544">SUM(AD56:AD58)</f>
        <v>0</v>
      </c>
      <c r="AE59" s="53">
        <f t="shared" ref="AE59" si="545">IF(K59&gt;0,(K56*AE56+K57*AE57+K58*AE58)/K59,0)</f>
        <v>0</v>
      </c>
      <c r="AF59" s="58">
        <f t="shared" ref="AF59" si="546">SUM(AF56:AF58)</f>
        <v>0</v>
      </c>
      <c r="AG59" s="53">
        <f t="shared" ref="AG59" si="547">IF(AND(AA59&gt;0),((AA56*AG56+AA57*AG57+AA58*AG58)/AA59),0)</f>
        <v>0</v>
      </c>
      <c r="AH59" s="57">
        <f t="shared" si="6"/>
        <v>0</v>
      </c>
      <c r="AI59" s="51">
        <f t="shared" ref="AI59" si="548">SUM(AI56:AI58)</f>
        <v>0</v>
      </c>
      <c r="AJ59" s="21">
        <f t="shared" ref="AJ59" si="549">IF(AI59&gt;0,(AJ56*AI56+AJ57*AI57+AJ58*AI58)/AI59,0)</f>
        <v>0</v>
      </c>
      <c r="AK59" s="53">
        <f t="shared" ref="AK59" si="550">IF(K59&gt;0,(AK56*K56+AK57*K57+AK58*K58)/K59,0)</f>
        <v>0</v>
      </c>
      <c r="AL59" s="58">
        <f t="shared" ref="AL59" si="551">SUM(AL56:AL58)</f>
        <v>0</v>
      </c>
      <c r="AM59" s="56"/>
      <c r="AN59" s="56">
        <f t="shared" ref="AN59" si="552">SUM(AN56:AN58)</f>
        <v>0</v>
      </c>
      <c r="AO59" s="105"/>
      <c r="AP59" s="106">
        <f>AO58</f>
        <v>788.40000000000009</v>
      </c>
      <c r="AQ59" s="51">
        <f t="shared" ref="AQ59" si="553">SUM(AQ56:AQ58)</f>
        <v>0</v>
      </c>
      <c r="AR59" s="59"/>
      <c r="AS59" s="58"/>
      <c r="AT59" s="58"/>
      <c r="AU59" s="58"/>
      <c r="AV59" s="58"/>
    </row>
    <row r="60" spans="1:48" x14ac:dyDescent="0.35">
      <c r="A60" s="148">
        <v>15</v>
      </c>
      <c r="B60" s="23">
        <v>1</v>
      </c>
      <c r="C60" s="11"/>
      <c r="D60" s="12"/>
      <c r="E60" s="12"/>
      <c r="F60" s="12"/>
      <c r="G60" s="13"/>
      <c r="H60" s="13"/>
      <c r="I60" s="12"/>
      <c r="J60" s="13"/>
      <c r="K60" s="12"/>
      <c r="L60" s="14"/>
      <c r="M60" s="24">
        <f>ROUND(K60*(1-L60),0)</f>
        <v>0</v>
      </c>
      <c r="N60" s="15"/>
      <c r="O60" s="25">
        <f t="shared" ref="O60:O62" si="554">M60*N60</f>
        <v>0</v>
      </c>
      <c r="P60" s="14"/>
      <c r="Q60" s="25">
        <f t="shared" ref="Q60:Q62" si="555">M60*P60</f>
        <v>0</v>
      </c>
      <c r="R60" s="16"/>
      <c r="S60" s="25">
        <f t="shared" ref="S60:S62" si="556">M60*R60</f>
        <v>0</v>
      </c>
      <c r="T60" s="26"/>
      <c r="U60" s="25">
        <f t="shared" ref="U60:U62" si="557">M60*T60</f>
        <v>0</v>
      </c>
      <c r="V60" s="16"/>
      <c r="W60" s="25">
        <f t="shared" ref="W60:W62" si="558">M60*V60</f>
        <v>0</v>
      </c>
      <c r="X60" s="16"/>
      <c r="Y60" s="25">
        <f t="shared" ref="Y60:Y62" si="559">X60*M60</f>
        <v>0</v>
      </c>
      <c r="Z60" s="17"/>
      <c r="AA60" s="18">
        <f t="shared" ref="AA60:AA62" si="560">M60*Z60</f>
        <v>0</v>
      </c>
      <c r="AB60" s="27">
        <f>IF(M60&gt;0,(AD60+AL60)/M60,0)</f>
        <v>0</v>
      </c>
      <c r="AC60" s="17"/>
      <c r="AD60" s="24">
        <f t="shared" ref="AD60:AD62" si="561">AC60*M60</f>
        <v>0</v>
      </c>
      <c r="AE60" s="117"/>
      <c r="AF60" s="30">
        <f t="shared" ref="AF60:AF62" si="562">AI60*(1-AJ60)*AE60</f>
        <v>0</v>
      </c>
      <c r="AG60" s="28">
        <f t="shared" ref="AG60:AG62" si="563">IF(AND(AE60&gt;0,AC60&gt;0,Z60&gt;0),((Z60-AC60)*AE60)/((AE60-AC60)*Z60),0)</f>
        <v>0</v>
      </c>
      <c r="AH60" s="60">
        <f t="shared" si="6"/>
        <v>0</v>
      </c>
      <c r="AI60" s="12"/>
      <c r="AJ60" s="14"/>
      <c r="AK60" s="15"/>
      <c r="AL60" s="30">
        <f t="shared" ref="AL60:AL62" si="564">AI60*(1-AJ60)*AK60</f>
        <v>0</v>
      </c>
      <c r="AM60" s="19"/>
      <c r="AN60" s="19"/>
      <c r="AO60" s="101">
        <f>AO58+AI60-AN60</f>
        <v>788.40000000000009</v>
      </c>
      <c r="AP60" s="102"/>
      <c r="AQ60" s="12"/>
      <c r="AR60" s="31"/>
      <c r="AS60" s="20"/>
      <c r="AT60" s="20"/>
      <c r="AU60" s="20"/>
      <c r="AV60" s="20"/>
    </row>
    <row r="61" spans="1:48" x14ac:dyDescent="0.35">
      <c r="A61" s="149"/>
      <c r="B61" s="33">
        <v>2</v>
      </c>
      <c r="C61" s="11"/>
      <c r="D61" s="34"/>
      <c r="E61" s="34"/>
      <c r="F61" s="34"/>
      <c r="G61" s="35"/>
      <c r="H61" s="35"/>
      <c r="I61" s="34"/>
      <c r="J61" s="35"/>
      <c r="K61" s="34"/>
      <c r="L61" s="36"/>
      <c r="M61" s="37">
        <f>ROUND(K61*(1-L61),0)</f>
        <v>0</v>
      </c>
      <c r="N61" s="38"/>
      <c r="O61" s="25">
        <f t="shared" si="554"/>
        <v>0</v>
      </c>
      <c r="P61" s="36"/>
      <c r="Q61" s="25">
        <f t="shared" si="555"/>
        <v>0</v>
      </c>
      <c r="R61" s="39"/>
      <c r="S61" s="25">
        <f t="shared" si="556"/>
        <v>0</v>
      </c>
      <c r="T61" s="28"/>
      <c r="U61" s="25">
        <f t="shared" si="557"/>
        <v>0</v>
      </c>
      <c r="V61" s="39"/>
      <c r="W61" s="25">
        <f t="shared" si="558"/>
        <v>0</v>
      </c>
      <c r="X61" s="39"/>
      <c r="Y61" s="25">
        <f t="shared" si="559"/>
        <v>0</v>
      </c>
      <c r="Z61" s="40"/>
      <c r="AA61" s="18">
        <f t="shared" si="560"/>
        <v>0</v>
      </c>
      <c r="AB61" s="27">
        <f>IF(M61&gt;0,(AD61+AL61)/M61,0)</f>
        <v>0</v>
      </c>
      <c r="AC61" s="40"/>
      <c r="AD61" s="37">
        <f t="shared" si="561"/>
        <v>0</v>
      </c>
      <c r="AE61" s="28"/>
      <c r="AF61" s="41">
        <f t="shared" si="562"/>
        <v>0</v>
      </c>
      <c r="AG61" s="28">
        <f t="shared" si="563"/>
        <v>0</v>
      </c>
      <c r="AH61" s="29">
        <f t="shared" si="6"/>
        <v>0</v>
      </c>
      <c r="AI61" s="34"/>
      <c r="AJ61" s="36"/>
      <c r="AK61" s="38"/>
      <c r="AL61" s="41">
        <f t="shared" si="564"/>
        <v>0</v>
      </c>
      <c r="AM61" s="42"/>
      <c r="AN61" s="42"/>
      <c r="AO61" s="121">
        <f>AO60+AI61-AN61</f>
        <v>788.40000000000009</v>
      </c>
      <c r="AP61" s="104"/>
      <c r="AQ61" s="43"/>
      <c r="AR61" s="44"/>
      <c r="AS61" s="45"/>
      <c r="AT61" s="45"/>
      <c r="AU61" s="45"/>
      <c r="AV61" s="45"/>
    </row>
    <row r="62" spans="1:48" x14ac:dyDescent="0.35">
      <c r="A62" s="149"/>
      <c r="B62" s="33">
        <v>3</v>
      </c>
      <c r="C62" s="46"/>
      <c r="D62" s="43"/>
      <c r="E62" s="43"/>
      <c r="F62" s="43"/>
      <c r="G62" s="37"/>
      <c r="H62" s="37"/>
      <c r="I62" s="43"/>
      <c r="J62" s="37"/>
      <c r="K62" s="43"/>
      <c r="L62" s="39"/>
      <c r="M62" s="37">
        <f>ROUND(K62*(1-L62),0)</f>
        <v>0</v>
      </c>
      <c r="N62" s="28"/>
      <c r="O62" s="25">
        <f t="shared" si="554"/>
        <v>0</v>
      </c>
      <c r="P62" s="39"/>
      <c r="Q62" s="25">
        <f t="shared" si="555"/>
        <v>0</v>
      </c>
      <c r="R62" s="39"/>
      <c r="S62" s="25">
        <f t="shared" si="556"/>
        <v>0</v>
      </c>
      <c r="T62" s="28"/>
      <c r="U62" s="25">
        <f t="shared" si="557"/>
        <v>0</v>
      </c>
      <c r="V62" s="39"/>
      <c r="W62" s="25">
        <f t="shared" si="558"/>
        <v>0</v>
      </c>
      <c r="X62" s="39"/>
      <c r="Y62" s="25">
        <f t="shared" si="559"/>
        <v>0</v>
      </c>
      <c r="Z62" s="47"/>
      <c r="AA62" s="18">
        <f t="shared" si="560"/>
        <v>0</v>
      </c>
      <c r="AB62" s="27">
        <f>IF(M62&gt;0,(AD62+AL62)/M62,0)</f>
        <v>0</v>
      </c>
      <c r="AC62" s="47"/>
      <c r="AD62" s="37">
        <f t="shared" si="561"/>
        <v>0</v>
      </c>
      <c r="AE62" s="28"/>
      <c r="AF62" s="41">
        <f t="shared" si="562"/>
        <v>0</v>
      </c>
      <c r="AG62" s="28">
        <f t="shared" si="563"/>
        <v>0</v>
      </c>
      <c r="AH62" s="29">
        <f t="shared" si="6"/>
        <v>0</v>
      </c>
      <c r="AI62" s="43"/>
      <c r="AJ62" s="39"/>
      <c r="AK62" s="28"/>
      <c r="AL62" s="41">
        <f t="shared" si="564"/>
        <v>0</v>
      </c>
      <c r="AM62" s="18"/>
      <c r="AN62" s="18"/>
      <c r="AO62" s="121">
        <f>AO61+AI62-AN62</f>
        <v>788.40000000000009</v>
      </c>
      <c r="AP62" s="104"/>
      <c r="AQ62" s="43"/>
      <c r="AR62" s="48"/>
      <c r="AS62" s="41"/>
      <c r="AT62" s="41"/>
      <c r="AU62" s="41"/>
      <c r="AV62" s="41"/>
    </row>
    <row r="63" spans="1:48" s="22" customFormat="1" ht="13.3" thickBot="1" x14ac:dyDescent="0.4">
      <c r="A63" s="150"/>
      <c r="B63" s="49" t="s">
        <v>38</v>
      </c>
      <c r="C63" s="50"/>
      <c r="D63" s="51">
        <f t="shared" ref="D63" si="565">SUM(D60:D62)</f>
        <v>0</v>
      </c>
      <c r="E63" s="51"/>
      <c r="F63" s="51">
        <f t="shared" ref="F63" si="566">SUM(F60:F62)</f>
        <v>0</v>
      </c>
      <c r="G63" s="52"/>
      <c r="H63" s="52"/>
      <c r="I63" s="51">
        <f t="shared" ref="I63:K63" si="567">SUM(I60:I62)</f>
        <v>0</v>
      </c>
      <c r="J63" s="52"/>
      <c r="K63" s="51">
        <f t="shared" si="567"/>
        <v>0</v>
      </c>
      <c r="L63" s="21">
        <f t="shared" ref="L63" si="568">IF(K63&gt;0,(K60*L60+K61*L61+K62*L62)/K63,0)</f>
        <v>0</v>
      </c>
      <c r="M63" s="52">
        <f t="shared" ref="M63" si="569">M60+M61+M62</f>
        <v>0</v>
      </c>
      <c r="N63" s="53">
        <f t="shared" ref="N63" si="570">IF(M63&gt;0,O63/M63,0)</f>
        <v>0</v>
      </c>
      <c r="O63" s="54">
        <f t="shared" ref="O63" si="571">O60+O61+O62</f>
        <v>0</v>
      </c>
      <c r="P63" s="21">
        <f t="shared" ref="P63" si="572">IF(M63&gt;0,Q63/M63,0)</f>
        <v>0</v>
      </c>
      <c r="Q63" s="54">
        <f t="shared" ref="Q63" si="573">Q60+Q61+Q62</f>
        <v>0</v>
      </c>
      <c r="R63" s="21">
        <f t="shared" ref="R63" si="574">IF(M63&gt;0,S63/M63,0)</f>
        <v>0</v>
      </c>
      <c r="S63" s="54">
        <f t="shared" ref="S63" si="575">S60+S61+S62</f>
        <v>0</v>
      </c>
      <c r="T63" s="21">
        <f t="shared" ref="T63" si="576">IF(M63&gt;0,U63/M63,0)</f>
        <v>0</v>
      </c>
      <c r="U63" s="54">
        <f t="shared" ref="U63" si="577">U60+U61+U62</f>
        <v>0</v>
      </c>
      <c r="V63" s="21">
        <f t="shared" ref="V63" si="578">IF(M63&gt;0,W63/M63,0)</f>
        <v>0</v>
      </c>
      <c r="W63" s="54">
        <f t="shared" ref="W63" si="579">W60+W61+W62</f>
        <v>0</v>
      </c>
      <c r="X63" s="21">
        <f t="shared" ref="X63" si="580">IF(M63&gt;0,Y63/M63,0)</f>
        <v>0</v>
      </c>
      <c r="Y63" s="54">
        <f t="shared" ref="Y63" si="581">Y60+Y61+Y62</f>
        <v>0</v>
      </c>
      <c r="Z63" s="55">
        <f t="shared" ref="Z63" si="582">IF(M63&gt;0,AA63/M63,0)</f>
        <v>0</v>
      </c>
      <c r="AA63" s="56">
        <f t="shared" ref="AA63" si="583">SUM(AA60:AA62)</f>
        <v>0</v>
      </c>
      <c r="AB63" s="55">
        <f t="shared" ref="AB63" si="584">IF(M63&gt;0,(AB60*M60+AB61*M61+AB62*M62)/M63,0)</f>
        <v>0</v>
      </c>
      <c r="AC63" s="55">
        <f t="shared" ref="AC63" si="585">IF(K63&gt;0,(K60*AC60+K61*AC61+K62*AC62)/K63,0)</f>
        <v>0</v>
      </c>
      <c r="AD63" s="52">
        <f t="shared" ref="AD63" si="586">SUM(AD60:AD62)</f>
        <v>0</v>
      </c>
      <c r="AE63" s="53">
        <f t="shared" ref="AE63" si="587">IF(K63&gt;0,(K60*AE60+K61*AE61+K62*AE62)/K63,0)</f>
        <v>0</v>
      </c>
      <c r="AF63" s="58">
        <f t="shared" ref="AF63" si="588">SUM(AF60:AF62)</f>
        <v>0</v>
      </c>
      <c r="AG63" s="53">
        <f t="shared" ref="AG63" si="589">IF(AND(AA63&gt;0),((AA60*AG60+AA61*AG61+AA62*AG62)/AA63),0)</f>
        <v>0</v>
      </c>
      <c r="AH63" s="57">
        <f t="shared" si="6"/>
        <v>0</v>
      </c>
      <c r="AI63" s="51">
        <f t="shared" ref="AI63" si="590">SUM(AI60:AI62)</f>
        <v>0</v>
      </c>
      <c r="AJ63" s="21">
        <f t="shared" ref="AJ63" si="591">IF(AI63&gt;0,(AJ60*AI60+AJ61*AI61+AJ62*AI62)/AI63,0)</f>
        <v>0</v>
      </c>
      <c r="AK63" s="53">
        <f t="shared" ref="AK63" si="592">IF(K63&gt;0,(AK60*K60+AK61*K61+AK62*K62)/K63,0)</f>
        <v>0</v>
      </c>
      <c r="AL63" s="58">
        <f t="shared" ref="AL63" si="593">SUM(AL60:AL62)</f>
        <v>0</v>
      </c>
      <c r="AM63" s="56"/>
      <c r="AN63" s="56">
        <f t="shared" ref="AN63" si="594">SUM(AN60:AN62)</f>
        <v>0</v>
      </c>
      <c r="AO63" s="105"/>
      <c r="AP63" s="106">
        <f>AO62</f>
        <v>788.40000000000009</v>
      </c>
      <c r="AQ63" s="51">
        <f t="shared" ref="AQ63" si="595">SUM(AQ60:AQ62)</f>
        <v>0</v>
      </c>
      <c r="AR63" s="59"/>
      <c r="AS63" s="58"/>
      <c r="AT63" s="58"/>
      <c r="AU63" s="58"/>
      <c r="AV63" s="58"/>
    </row>
    <row r="64" spans="1:48" x14ac:dyDescent="0.35">
      <c r="A64" s="148">
        <v>16</v>
      </c>
      <c r="B64" s="23">
        <v>1</v>
      </c>
      <c r="C64" s="11"/>
      <c r="D64" s="12"/>
      <c r="E64" s="12"/>
      <c r="F64" s="12"/>
      <c r="G64" s="13"/>
      <c r="H64" s="13"/>
      <c r="I64" s="12"/>
      <c r="J64" s="13"/>
      <c r="K64" s="12"/>
      <c r="L64" s="14"/>
      <c r="M64" s="24">
        <f>ROUND(K64*(1-L64),0)</f>
        <v>0</v>
      </c>
      <c r="N64" s="15"/>
      <c r="O64" s="25">
        <f t="shared" ref="O64:O66" si="596">M64*N64</f>
        <v>0</v>
      </c>
      <c r="P64" s="14"/>
      <c r="Q64" s="25">
        <f t="shared" ref="Q64:Q66" si="597">M64*P64</f>
        <v>0</v>
      </c>
      <c r="R64" s="16"/>
      <c r="S64" s="25">
        <f t="shared" ref="S64:S66" si="598">M64*R64</f>
        <v>0</v>
      </c>
      <c r="T64" s="26"/>
      <c r="U64" s="25">
        <f t="shared" ref="U64:U66" si="599">M64*T64</f>
        <v>0</v>
      </c>
      <c r="V64" s="16"/>
      <c r="W64" s="25">
        <f t="shared" ref="W64:W66" si="600">M64*V64</f>
        <v>0</v>
      </c>
      <c r="X64" s="16"/>
      <c r="Y64" s="25">
        <f t="shared" ref="Y64:Y66" si="601">X64*M64</f>
        <v>0</v>
      </c>
      <c r="Z64" s="17"/>
      <c r="AA64" s="18">
        <f t="shared" ref="AA64:AA66" si="602">M64*Z64</f>
        <v>0</v>
      </c>
      <c r="AB64" s="27">
        <f>IF(M64&gt;0,(AD64+AL64)/M64,0)</f>
        <v>0</v>
      </c>
      <c r="AC64" s="17"/>
      <c r="AD64" s="24">
        <f t="shared" ref="AD64:AD66" si="603">AC64*M64</f>
        <v>0</v>
      </c>
      <c r="AE64" s="117"/>
      <c r="AF64" s="30">
        <f t="shared" ref="AF64:AF66" si="604">AI64*(1-AJ64)*AE64</f>
        <v>0</v>
      </c>
      <c r="AG64" s="28">
        <f t="shared" ref="AG64:AG66" si="605">IF(AND(AE64&gt;0,AC64&gt;0,Z64&gt;0),((Z64-AC64)*AE64)/((AE64-AC64)*Z64),0)</f>
        <v>0</v>
      </c>
      <c r="AH64" s="60">
        <f t="shared" si="6"/>
        <v>0</v>
      </c>
      <c r="AI64" s="12"/>
      <c r="AJ64" s="14"/>
      <c r="AK64" s="15"/>
      <c r="AL64" s="30">
        <f t="shared" ref="AL64:AL66" si="606">AI64*(1-AJ64)*AK64</f>
        <v>0</v>
      </c>
      <c r="AM64" s="19"/>
      <c r="AN64" s="19"/>
      <c r="AO64" s="101">
        <f>AO62+AI64-AN64</f>
        <v>788.40000000000009</v>
      </c>
      <c r="AP64" s="102"/>
      <c r="AQ64" s="12"/>
      <c r="AR64" s="31"/>
      <c r="AS64" s="20"/>
      <c r="AT64" s="20"/>
      <c r="AU64" s="20"/>
      <c r="AV64" s="20"/>
    </row>
    <row r="65" spans="1:48" x14ac:dyDescent="0.35">
      <c r="A65" s="149"/>
      <c r="B65" s="33">
        <v>2</v>
      </c>
      <c r="C65" s="11"/>
      <c r="D65" s="34"/>
      <c r="E65" s="34"/>
      <c r="F65" s="34"/>
      <c r="G65" s="35"/>
      <c r="H65" s="35"/>
      <c r="I65" s="34"/>
      <c r="J65" s="35"/>
      <c r="K65" s="34"/>
      <c r="L65" s="36"/>
      <c r="M65" s="37">
        <f>ROUND(K65*(1-L65),0)</f>
        <v>0</v>
      </c>
      <c r="N65" s="38"/>
      <c r="O65" s="25">
        <f t="shared" si="596"/>
        <v>0</v>
      </c>
      <c r="P65" s="36"/>
      <c r="Q65" s="25">
        <f t="shared" si="597"/>
        <v>0</v>
      </c>
      <c r="R65" s="39"/>
      <c r="S65" s="25">
        <f t="shared" si="598"/>
        <v>0</v>
      </c>
      <c r="T65" s="28"/>
      <c r="U65" s="25">
        <f t="shared" si="599"/>
        <v>0</v>
      </c>
      <c r="V65" s="39"/>
      <c r="W65" s="25">
        <f t="shared" si="600"/>
        <v>0</v>
      </c>
      <c r="X65" s="39"/>
      <c r="Y65" s="25">
        <f t="shared" si="601"/>
        <v>0</v>
      </c>
      <c r="Z65" s="40"/>
      <c r="AA65" s="18">
        <f t="shared" si="602"/>
        <v>0</v>
      </c>
      <c r="AB65" s="27">
        <f>IF(M65&gt;0,(AD65+AL65)/M65,0)</f>
        <v>0</v>
      </c>
      <c r="AC65" s="40"/>
      <c r="AD65" s="37">
        <f t="shared" si="603"/>
        <v>0</v>
      </c>
      <c r="AE65" s="28"/>
      <c r="AF65" s="41">
        <f t="shared" si="604"/>
        <v>0</v>
      </c>
      <c r="AG65" s="28">
        <f t="shared" si="605"/>
        <v>0</v>
      </c>
      <c r="AH65" s="29">
        <f t="shared" si="6"/>
        <v>0</v>
      </c>
      <c r="AI65" s="34"/>
      <c r="AJ65" s="36"/>
      <c r="AK65" s="38"/>
      <c r="AL65" s="41">
        <f t="shared" si="606"/>
        <v>0</v>
      </c>
      <c r="AM65" s="42"/>
      <c r="AN65" s="42"/>
      <c r="AO65" s="121">
        <f>AO64+AI65-AN65</f>
        <v>788.40000000000009</v>
      </c>
      <c r="AP65" s="104"/>
      <c r="AQ65" s="43"/>
      <c r="AR65" s="44"/>
      <c r="AS65" s="45"/>
      <c r="AT65" s="45"/>
      <c r="AU65" s="45"/>
      <c r="AV65" s="45"/>
    </row>
    <row r="66" spans="1:48" x14ac:dyDescent="0.35">
      <c r="A66" s="149"/>
      <c r="B66" s="33">
        <v>3</v>
      </c>
      <c r="C66" s="46"/>
      <c r="D66" s="43"/>
      <c r="E66" s="43"/>
      <c r="F66" s="43"/>
      <c r="G66" s="37"/>
      <c r="H66" s="37"/>
      <c r="I66" s="43"/>
      <c r="J66" s="37"/>
      <c r="K66" s="43"/>
      <c r="L66" s="39"/>
      <c r="M66" s="37">
        <f>ROUND(K66*(1-L66),0)</f>
        <v>0</v>
      </c>
      <c r="N66" s="28"/>
      <c r="O66" s="25">
        <f t="shared" si="596"/>
        <v>0</v>
      </c>
      <c r="P66" s="39"/>
      <c r="Q66" s="25">
        <f t="shared" si="597"/>
        <v>0</v>
      </c>
      <c r="R66" s="39"/>
      <c r="S66" s="25">
        <f t="shared" si="598"/>
        <v>0</v>
      </c>
      <c r="T66" s="28"/>
      <c r="U66" s="25">
        <f t="shared" si="599"/>
        <v>0</v>
      </c>
      <c r="V66" s="39"/>
      <c r="W66" s="25">
        <f t="shared" si="600"/>
        <v>0</v>
      </c>
      <c r="X66" s="39"/>
      <c r="Y66" s="25">
        <f t="shared" si="601"/>
        <v>0</v>
      </c>
      <c r="Z66" s="47"/>
      <c r="AA66" s="18">
        <f t="shared" si="602"/>
        <v>0</v>
      </c>
      <c r="AB66" s="27">
        <f>IF(M66&gt;0,(AD66+AL66)/M66,0)</f>
        <v>0</v>
      </c>
      <c r="AC66" s="47"/>
      <c r="AD66" s="37">
        <f t="shared" si="603"/>
        <v>0</v>
      </c>
      <c r="AE66" s="28"/>
      <c r="AF66" s="41">
        <f t="shared" si="604"/>
        <v>0</v>
      </c>
      <c r="AG66" s="28">
        <f t="shared" si="605"/>
        <v>0</v>
      </c>
      <c r="AH66" s="29">
        <f t="shared" si="6"/>
        <v>0</v>
      </c>
      <c r="AI66" s="43"/>
      <c r="AJ66" s="39"/>
      <c r="AK66" s="28"/>
      <c r="AL66" s="41">
        <f t="shared" si="606"/>
        <v>0</v>
      </c>
      <c r="AM66" s="18"/>
      <c r="AN66" s="18"/>
      <c r="AO66" s="121">
        <f>AO65+AI66-AN66</f>
        <v>788.40000000000009</v>
      </c>
      <c r="AP66" s="104"/>
      <c r="AQ66" s="43"/>
      <c r="AR66" s="48"/>
      <c r="AS66" s="41"/>
      <c r="AT66" s="41"/>
      <c r="AU66" s="41"/>
      <c r="AV66" s="41"/>
    </row>
    <row r="67" spans="1:48" s="22" customFormat="1" ht="13.3" thickBot="1" x14ac:dyDescent="0.4">
      <c r="A67" s="150"/>
      <c r="B67" s="49" t="s">
        <v>38</v>
      </c>
      <c r="C67" s="50"/>
      <c r="D67" s="51">
        <f t="shared" ref="D67" si="607">SUM(D64:D66)</f>
        <v>0</v>
      </c>
      <c r="E67" s="51"/>
      <c r="F67" s="51">
        <f t="shared" ref="F67" si="608">SUM(F64:F66)</f>
        <v>0</v>
      </c>
      <c r="G67" s="52"/>
      <c r="H67" s="52"/>
      <c r="I67" s="51">
        <f t="shared" ref="I67:K67" si="609">SUM(I64:I66)</f>
        <v>0</v>
      </c>
      <c r="J67" s="52"/>
      <c r="K67" s="51">
        <f t="shared" si="609"/>
        <v>0</v>
      </c>
      <c r="L67" s="21">
        <f t="shared" ref="L67" si="610">IF(K67&gt;0,(K64*L64+K65*L65+K66*L66)/K67,0)</f>
        <v>0</v>
      </c>
      <c r="M67" s="52">
        <f t="shared" ref="M67" si="611">M64+M65+M66</f>
        <v>0</v>
      </c>
      <c r="N67" s="53">
        <f t="shared" ref="N67" si="612">IF(M67&gt;0,O67/M67,0)</f>
        <v>0</v>
      </c>
      <c r="O67" s="54">
        <f t="shared" ref="O67" si="613">O64+O65+O66</f>
        <v>0</v>
      </c>
      <c r="P67" s="21">
        <f t="shared" ref="P67" si="614">IF(M67&gt;0,Q67/M67,0)</f>
        <v>0</v>
      </c>
      <c r="Q67" s="54">
        <f t="shared" ref="Q67" si="615">Q64+Q65+Q66</f>
        <v>0</v>
      </c>
      <c r="R67" s="21">
        <f t="shared" ref="R67" si="616">IF(M67&gt;0,S67/M67,0)</f>
        <v>0</v>
      </c>
      <c r="S67" s="54">
        <f t="shared" ref="S67" si="617">S64+S65+S66</f>
        <v>0</v>
      </c>
      <c r="T67" s="21">
        <f t="shared" ref="T67" si="618">IF(M67&gt;0,U67/M67,0)</f>
        <v>0</v>
      </c>
      <c r="U67" s="54">
        <f t="shared" ref="U67" si="619">U64+U65+U66</f>
        <v>0</v>
      </c>
      <c r="V67" s="21">
        <f t="shared" ref="V67" si="620">IF(M67&gt;0,W67/M67,0)</f>
        <v>0</v>
      </c>
      <c r="W67" s="54">
        <f t="shared" ref="W67" si="621">W64+W65+W66</f>
        <v>0</v>
      </c>
      <c r="X67" s="21">
        <f t="shared" ref="X67" si="622">IF(M67&gt;0,Y67/M67,0)</f>
        <v>0</v>
      </c>
      <c r="Y67" s="54">
        <f t="shared" ref="Y67" si="623">Y64+Y65+Y66</f>
        <v>0</v>
      </c>
      <c r="Z67" s="55">
        <f t="shared" ref="Z67" si="624">IF(M67&gt;0,AA67/M67,0)</f>
        <v>0</v>
      </c>
      <c r="AA67" s="56">
        <f t="shared" ref="AA67" si="625">SUM(AA64:AA66)</f>
        <v>0</v>
      </c>
      <c r="AB67" s="55">
        <f t="shared" ref="AB67" si="626">IF(M67&gt;0,(AB64*M64+AB65*M65+AB66*M66)/M67,0)</f>
        <v>0</v>
      </c>
      <c r="AC67" s="55">
        <f t="shared" ref="AC67" si="627">IF(K67&gt;0,(K64*AC64+K65*AC65+K66*AC66)/K67,0)</f>
        <v>0</v>
      </c>
      <c r="AD67" s="52">
        <f t="shared" ref="AD67" si="628">SUM(AD64:AD66)</f>
        <v>0</v>
      </c>
      <c r="AE67" s="53">
        <f t="shared" ref="AE67" si="629">IF(K67&gt;0,(K64*AE64+K65*AE65+K66*AE66)/K67,0)</f>
        <v>0</v>
      </c>
      <c r="AF67" s="58">
        <f t="shared" ref="AF67" si="630">SUM(AF64:AF66)</f>
        <v>0</v>
      </c>
      <c r="AG67" s="53">
        <f t="shared" ref="AG67" si="631">IF(AND(AA67&gt;0),((AA64*AG64+AA65*AG65+AA66*AG66)/AA67),0)</f>
        <v>0</v>
      </c>
      <c r="AH67" s="57">
        <f t="shared" si="6"/>
        <v>0</v>
      </c>
      <c r="AI67" s="51">
        <f t="shared" ref="AI67" si="632">SUM(AI64:AI66)</f>
        <v>0</v>
      </c>
      <c r="AJ67" s="21">
        <f t="shared" ref="AJ67" si="633">IF(AI67&gt;0,(AJ64*AI64+AJ65*AI65+AJ66*AI66)/AI67,0)</f>
        <v>0</v>
      </c>
      <c r="AK67" s="53">
        <f t="shared" ref="AK67" si="634">IF(K67&gt;0,(AK64*K64+AK65*K65+AK66*K66)/K67,0)</f>
        <v>0</v>
      </c>
      <c r="AL67" s="58">
        <f t="shared" ref="AL67" si="635">SUM(AL64:AL66)</f>
        <v>0</v>
      </c>
      <c r="AM67" s="56"/>
      <c r="AN67" s="56">
        <f t="shared" ref="AN67" si="636">SUM(AN64:AN66)</f>
        <v>0</v>
      </c>
      <c r="AO67" s="105"/>
      <c r="AP67" s="106">
        <f>AO66</f>
        <v>788.40000000000009</v>
      </c>
      <c r="AQ67" s="51">
        <f t="shared" ref="AQ67" si="637">SUM(AQ64:AQ66)</f>
        <v>0</v>
      </c>
      <c r="AR67" s="59"/>
      <c r="AS67" s="58"/>
      <c r="AT67" s="58"/>
      <c r="AU67" s="58"/>
      <c r="AV67" s="58"/>
    </row>
    <row r="68" spans="1:48" x14ac:dyDescent="0.35">
      <c r="A68" s="148">
        <v>17</v>
      </c>
      <c r="B68" s="23">
        <v>1</v>
      </c>
      <c r="C68" s="11"/>
      <c r="D68" s="12"/>
      <c r="E68" s="12"/>
      <c r="F68" s="12"/>
      <c r="G68" s="13"/>
      <c r="H68" s="13"/>
      <c r="I68" s="12"/>
      <c r="J68" s="13"/>
      <c r="K68" s="12"/>
      <c r="L68" s="14"/>
      <c r="M68" s="24">
        <f>ROUND(K68*(1-L68),0)</f>
        <v>0</v>
      </c>
      <c r="N68" s="15"/>
      <c r="O68" s="25">
        <f t="shared" ref="O68:O70" si="638">M68*N68</f>
        <v>0</v>
      </c>
      <c r="P68" s="14"/>
      <c r="Q68" s="25">
        <f t="shared" ref="Q68:Q70" si="639">M68*P68</f>
        <v>0</v>
      </c>
      <c r="R68" s="16"/>
      <c r="S68" s="25">
        <f t="shared" ref="S68:S70" si="640">M68*R68</f>
        <v>0</v>
      </c>
      <c r="T68" s="26"/>
      <c r="U68" s="25">
        <f t="shared" ref="U68:U70" si="641">M68*T68</f>
        <v>0</v>
      </c>
      <c r="V68" s="16"/>
      <c r="W68" s="25">
        <f t="shared" ref="W68:W70" si="642">M68*V68</f>
        <v>0</v>
      </c>
      <c r="X68" s="16"/>
      <c r="Y68" s="25">
        <f t="shared" ref="Y68:Y70" si="643">X68*M68</f>
        <v>0</v>
      </c>
      <c r="Z68" s="17"/>
      <c r="AA68" s="18">
        <f t="shared" ref="AA68:AA70" si="644">M68*Z68</f>
        <v>0</v>
      </c>
      <c r="AB68" s="27">
        <f>IF(M68&gt;0,(AD68+AL68)/M68,0)</f>
        <v>0</v>
      </c>
      <c r="AC68" s="17"/>
      <c r="AD68" s="24">
        <f t="shared" ref="AD68:AD70" si="645">AC68*M68</f>
        <v>0</v>
      </c>
      <c r="AE68" s="117"/>
      <c r="AF68" s="30">
        <f t="shared" ref="AF68:AF70" si="646">AI68*(1-AJ68)*AE68</f>
        <v>0</v>
      </c>
      <c r="AG68" s="28">
        <f t="shared" ref="AG68:AG70" si="647">IF(AND(AE68&gt;0,AC68&gt;0,Z68&gt;0),((Z68-AC68)*AE68)/((AE68-AC68)*Z68),0)</f>
        <v>0</v>
      </c>
      <c r="AH68" s="60">
        <f t="shared" si="6"/>
        <v>0</v>
      </c>
      <c r="AI68" s="12"/>
      <c r="AJ68" s="14"/>
      <c r="AK68" s="15"/>
      <c r="AL68" s="30">
        <f t="shared" ref="AL68:AL70" si="648">AI68*(1-AJ68)*AK68</f>
        <v>0</v>
      </c>
      <c r="AM68" s="19"/>
      <c r="AN68" s="19"/>
      <c r="AO68" s="101">
        <f>AO66+AI68-AN68</f>
        <v>788.40000000000009</v>
      </c>
      <c r="AP68" s="102"/>
      <c r="AQ68" s="12"/>
      <c r="AR68" s="31"/>
      <c r="AS68" s="20"/>
      <c r="AT68" s="20"/>
      <c r="AU68" s="20"/>
      <c r="AV68" s="20"/>
    </row>
    <row r="69" spans="1:48" x14ac:dyDescent="0.35">
      <c r="A69" s="149"/>
      <c r="B69" s="33">
        <v>2</v>
      </c>
      <c r="C69" s="11"/>
      <c r="D69" s="34"/>
      <c r="E69" s="34"/>
      <c r="F69" s="34"/>
      <c r="G69" s="35"/>
      <c r="H69" s="35"/>
      <c r="I69" s="34"/>
      <c r="J69" s="35"/>
      <c r="K69" s="34"/>
      <c r="L69" s="36"/>
      <c r="M69" s="37">
        <f>ROUND(K69*(1-L69),0)</f>
        <v>0</v>
      </c>
      <c r="N69" s="38"/>
      <c r="O69" s="25">
        <f t="shared" si="638"/>
        <v>0</v>
      </c>
      <c r="P69" s="36"/>
      <c r="Q69" s="25">
        <f t="shared" si="639"/>
        <v>0</v>
      </c>
      <c r="R69" s="39"/>
      <c r="S69" s="25">
        <f t="shared" si="640"/>
        <v>0</v>
      </c>
      <c r="T69" s="28"/>
      <c r="U69" s="25">
        <f t="shared" si="641"/>
        <v>0</v>
      </c>
      <c r="V69" s="39"/>
      <c r="W69" s="25">
        <f t="shared" si="642"/>
        <v>0</v>
      </c>
      <c r="X69" s="39"/>
      <c r="Y69" s="25">
        <f t="shared" si="643"/>
        <v>0</v>
      </c>
      <c r="Z69" s="40"/>
      <c r="AA69" s="18">
        <f t="shared" si="644"/>
        <v>0</v>
      </c>
      <c r="AB69" s="27">
        <f>IF(M69&gt;0,(AD69+AL69)/M69,0)</f>
        <v>0</v>
      </c>
      <c r="AC69" s="40"/>
      <c r="AD69" s="37">
        <f t="shared" si="645"/>
        <v>0</v>
      </c>
      <c r="AE69" s="28"/>
      <c r="AF69" s="41">
        <f t="shared" si="646"/>
        <v>0</v>
      </c>
      <c r="AG69" s="28">
        <f t="shared" si="647"/>
        <v>0</v>
      </c>
      <c r="AH69" s="29">
        <f t="shared" ref="AH69:AH127" si="649">IF(AND(AB69&gt;0,AK69&gt;0,AC69&gt;0),((AK69*(AB69-AC69))/(AB69*(AK69-AC69))),0)</f>
        <v>0</v>
      </c>
      <c r="AI69" s="34"/>
      <c r="AJ69" s="36"/>
      <c r="AK69" s="38"/>
      <c r="AL69" s="41">
        <f t="shared" si="648"/>
        <v>0</v>
      </c>
      <c r="AM69" s="42"/>
      <c r="AN69" s="42"/>
      <c r="AO69" s="121">
        <f>AO68+AI69-AN69</f>
        <v>788.40000000000009</v>
      </c>
      <c r="AP69" s="104"/>
      <c r="AQ69" s="43"/>
      <c r="AR69" s="44"/>
      <c r="AS69" s="45"/>
      <c r="AT69" s="45"/>
      <c r="AU69" s="45"/>
      <c r="AV69" s="45"/>
    </row>
    <row r="70" spans="1:48" x14ac:dyDescent="0.35">
      <c r="A70" s="149"/>
      <c r="B70" s="33">
        <v>3</v>
      </c>
      <c r="C70" s="46"/>
      <c r="D70" s="43"/>
      <c r="E70" s="43"/>
      <c r="F70" s="43"/>
      <c r="G70" s="37"/>
      <c r="H70" s="37"/>
      <c r="I70" s="43"/>
      <c r="J70" s="37"/>
      <c r="K70" s="43"/>
      <c r="L70" s="39"/>
      <c r="M70" s="37">
        <f>ROUND(K70*(1-L70),0)</f>
        <v>0</v>
      </c>
      <c r="N70" s="28"/>
      <c r="O70" s="25">
        <f t="shared" si="638"/>
        <v>0</v>
      </c>
      <c r="P70" s="39"/>
      <c r="Q70" s="25">
        <f t="shared" si="639"/>
        <v>0</v>
      </c>
      <c r="R70" s="39"/>
      <c r="S70" s="25">
        <f t="shared" si="640"/>
        <v>0</v>
      </c>
      <c r="T70" s="28"/>
      <c r="U70" s="25">
        <f t="shared" si="641"/>
        <v>0</v>
      </c>
      <c r="V70" s="39"/>
      <c r="W70" s="25">
        <f t="shared" si="642"/>
        <v>0</v>
      </c>
      <c r="X70" s="39"/>
      <c r="Y70" s="25">
        <f t="shared" si="643"/>
        <v>0</v>
      </c>
      <c r="Z70" s="47"/>
      <c r="AA70" s="18">
        <f t="shared" si="644"/>
        <v>0</v>
      </c>
      <c r="AB70" s="27">
        <f>IF(M70&gt;0,(AD70+AL70)/M70,0)</f>
        <v>0</v>
      </c>
      <c r="AC70" s="47"/>
      <c r="AD70" s="37">
        <f t="shared" si="645"/>
        <v>0</v>
      </c>
      <c r="AE70" s="28"/>
      <c r="AF70" s="41">
        <f t="shared" si="646"/>
        <v>0</v>
      </c>
      <c r="AG70" s="28">
        <f t="shared" si="647"/>
        <v>0</v>
      </c>
      <c r="AH70" s="29">
        <f t="shared" si="649"/>
        <v>0</v>
      </c>
      <c r="AI70" s="43"/>
      <c r="AJ70" s="39"/>
      <c r="AK70" s="28"/>
      <c r="AL70" s="41">
        <f t="shared" si="648"/>
        <v>0</v>
      </c>
      <c r="AM70" s="18"/>
      <c r="AN70" s="18"/>
      <c r="AO70" s="121">
        <f>AO69+AI70-AN70</f>
        <v>788.40000000000009</v>
      </c>
      <c r="AP70" s="104"/>
      <c r="AQ70" s="43"/>
      <c r="AR70" s="48"/>
      <c r="AS70" s="41"/>
      <c r="AT70" s="41"/>
      <c r="AU70" s="41"/>
      <c r="AV70" s="41"/>
    </row>
    <row r="71" spans="1:48" s="22" customFormat="1" ht="13.3" thickBot="1" x14ac:dyDescent="0.4">
      <c r="A71" s="150"/>
      <c r="B71" s="49" t="s">
        <v>38</v>
      </c>
      <c r="C71" s="50"/>
      <c r="D71" s="51">
        <f t="shared" ref="D71" si="650">SUM(D68:D70)</f>
        <v>0</v>
      </c>
      <c r="E71" s="51"/>
      <c r="F71" s="51">
        <f t="shared" ref="F71" si="651">SUM(F68:F70)</f>
        <v>0</v>
      </c>
      <c r="G71" s="52"/>
      <c r="H71" s="52"/>
      <c r="I71" s="51">
        <f t="shared" ref="I71:K71" si="652">SUM(I68:I70)</f>
        <v>0</v>
      </c>
      <c r="J71" s="52"/>
      <c r="K71" s="51">
        <f t="shared" si="652"/>
        <v>0</v>
      </c>
      <c r="L71" s="21">
        <f t="shared" ref="L71" si="653">IF(K71&gt;0,(K68*L68+K69*L69+K70*L70)/K71,0)</f>
        <v>0</v>
      </c>
      <c r="M71" s="52">
        <f t="shared" ref="M71" si="654">M68+M69+M70</f>
        <v>0</v>
      </c>
      <c r="N71" s="53">
        <f t="shared" ref="N71" si="655">IF(M71&gt;0,O71/M71,0)</f>
        <v>0</v>
      </c>
      <c r="O71" s="54">
        <f t="shared" ref="O71" si="656">O68+O69+O70</f>
        <v>0</v>
      </c>
      <c r="P71" s="21">
        <f t="shared" ref="P71" si="657">IF(M71&gt;0,Q71/M71,0)</f>
        <v>0</v>
      </c>
      <c r="Q71" s="54">
        <f t="shared" ref="Q71" si="658">Q68+Q69+Q70</f>
        <v>0</v>
      </c>
      <c r="R71" s="21">
        <f t="shared" ref="R71" si="659">IF(M71&gt;0,S71/M71,0)</f>
        <v>0</v>
      </c>
      <c r="S71" s="54">
        <f t="shared" ref="S71" si="660">S68+S69+S70</f>
        <v>0</v>
      </c>
      <c r="T71" s="21">
        <f t="shared" ref="T71" si="661">IF(M71&gt;0,U71/M71,0)</f>
        <v>0</v>
      </c>
      <c r="U71" s="54">
        <f t="shared" ref="U71" si="662">U68+U69+U70</f>
        <v>0</v>
      </c>
      <c r="V71" s="21">
        <f t="shared" ref="V71" si="663">IF(M71&gt;0,W71/M71,0)</f>
        <v>0</v>
      </c>
      <c r="W71" s="54">
        <f t="shared" ref="W71" si="664">W68+W69+W70</f>
        <v>0</v>
      </c>
      <c r="X71" s="21">
        <f t="shared" ref="X71" si="665">IF(M71&gt;0,Y71/M71,0)</f>
        <v>0</v>
      </c>
      <c r="Y71" s="54">
        <f t="shared" ref="Y71" si="666">Y68+Y69+Y70</f>
        <v>0</v>
      </c>
      <c r="Z71" s="55">
        <f t="shared" ref="Z71" si="667">IF(M71&gt;0,AA71/M71,0)</f>
        <v>0</v>
      </c>
      <c r="AA71" s="56">
        <f t="shared" ref="AA71" si="668">SUM(AA68:AA70)</f>
        <v>0</v>
      </c>
      <c r="AB71" s="55">
        <f t="shared" ref="AB71" si="669">IF(M71&gt;0,(AB68*M68+AB69*M69+AB70*M70)/M71,0)</f>
        <v>0</v>
      </c>
      <c r="AC71" s="55">
        <f t="shared" ref="AC71" si="670">IF(K71&gt;0,(K68*AC68+K69*AC69+K70*AC70)/K71,0)</f>
        <v>0</v>
      </c>
      <c r="AD71" s="52">
        <f t="shared" ref="AD71" si="671">SUM(AD68:AD70)</f>
        <v>0</v>
      </c>
      <c r="AE71" s="53">
        <f t="shared" ref="AE71" si="672">IF(K71&gt;0,(K68*AE68+K69*AE69+K70*AE70)/K71,0)</f>
        <v>0</v>
      </c>
      <c r="AF71" s="58">
        <f t="shared" ref="AF71" si="673">SUM(AF68:AF70)</f>
        <v>0</v>
      </c>
      <c r="AG71" s="53">
        <f t="shared" ref="AG71" si="674">IF(AND(AA71&gt;0),((AA68*AG68+AA69*AG69+AA70*AG70)/AA71),0)</f>
        <v>0</v>
      </c>
      <c r="AH71" s="57">
        <f t="shared" si="649"/>
        <v>0</v>
      </c>
      <c r="AI71" s="51">
        <f t="shared" ref="AI71" si="675">SUM(AI68:AI70)</f>
        <v>0</v>
      </c>
      <c r="AJ71" s="21">
        <f t="shared" ref="AJ71" si="676">IF(AI71&gt;0,(AJ68*AI68+AJ69*AI69+AJ70*AI70)/AI71,0)</f>
        <v>0</v>
      </c>
      <c r="AK71" s="53">
        <f t="shared" ref="AK71" si="677">IF(K71&gt;0,(AK68*K68+AK69*K69+AK70*K70)/K71,0)</f>
        <v>0</v>
      </c>
      <c r="AL71" s="58">
        <f t="shared" ref="AL71" si="678">SUM(AL68:AL70)</f>
        <v>0</v>
      </c>
      <c r="AM71" s="56"/>
      <c r="AN71" s="56">
        <f t="shared" ref="AN71" si="679">SUM(AN68:AN70)</f>
        <v>0</v>
      </c>
      <c r="AO71" s="105"/>
      <c r="AP71" s="106">
        <f>AO70</f>
        <v>788.40000000000009</v>
      </c>
      <c r="AQ71" s="51">
        <f t="shared" ref="AQ71" si="680">SUM(AQ68:AQ70)</f>
        <v>0</v>
      </c>
      <c r="AR71" s="59"/>
      <c r="AS71" s="58"/>
      <c r="AT71" s="58"/>
      <c r="AU71" s="58"/>
      <c r="AV71" s="58"/>
    </row>
    <row r="72" spans="1:48" x14ac:dyDescent="0.35">
      <c r="A72" s="148">
        <v>18</v>
      </c>
      <c r="B72" s="23">
        <v>1</v>
      </c>
      <c r="C72" s="11"/>
      <c r="D72" s="12"/>
      <c r="E72" s="12"/>
      <c r="F72" s="12"/>
      <c r="G72" s="13"/>
      <c r="H72" s="13"/>
      <c r="I72" s="12"/>
      <c r="J72" s="125"/>
      <c r="K72" s="12"/>
      <c r="L72" s="14"/>
      <c r="M72" s="24">
        <f>ROUND(K72*(1-L72),0)</f>
        <v>0</v>
      </c>
      <c r="N72" s="15"/>
      <c r="O72" s="25">
        <f t="shared" ref="O72:O74" si="681">M72*N72</f>
        <v>0</v>
      </c>
      <c r="P72" s="14"/>
      <c r="Q72" s="25">
        <f t="shared" ref="Q72:Q74" si="682">M72*P72</f>
        <v>0</v>
      </c>
      <c r="R72" s="16"/>
      <c r="S72" s="25">
        <f t="shared" ref="S72:S74" si="683">M72*R72</f>
        <v>0</v>
      </c>
      <c r="T72" s="26"/>
      <c r="U72" s="25">
        <f t="shared" ref="U72:U74" si="684">M72*T72</f>
        <v>0</v>
      </c>
      <c r="V72" s="16"/>
      <c r="W72" s="25">
        <f t="shared" ref="W72:W74" si="685">M72*V72</f>
        <v>0</v>
      </c>
      <c r="X72" s="16"/>
      <c r="Y72" s="25">
        <f t="shared" ref="Y72:Y74" si="686">X72*M72</f>
        <v>0</v>
      </c>
      <c r="Z72" s="17"/>
      <c r="AA72" s="18">
        <f t="shared" ref="AA72:AA74" si="687">M72*Z72</f>
        <v>0</v>
      </c>
      <c r="AB72" s="27">
        <f>IF(M72&gt;0,(AD72+AL72)/M72,0)</f>
        <v>0</v>
      </c>
      <c r="AC72" s="17"/>
      <c r="AD72" s="24">
        <f t="shared" ref="AD72:AD74" si="688">AC72*M72</f>
        <v>0</v>
      </c>
      <c r="AE72" s="117"/>
      <c r="AF72" s="30">
        <f t="shared" ref="AF72:AF74" si="689">AI72*(1-AJ72)*AE72</f>
        <v>0</v>
      </c>
      <c r="AG72" s="28">
        <f t="shared" ref="AG72:AG74" si="690">IF(AND(AE72&gt;0,AC72&gt;0,Z72&gt;0),((Z72-AC72)*AE72)/((AE72-AC72)*Z72),0)</f>
        <v>0</v>
      </c>
      <c r="AH72" s="60">
        <f t="shared" si="649"/>
        <v>0</v>
      </c>
      <c r="AI72" s="12"/>
      <c r="AJ72" s="14"/>
      <c r="AK72" s="15"/>
      <c r="AL72" s="30">
        <f t="shared" ref="AL72:AL74" si="691">AI72*(1-AJ72)*AK72</f>
        <v>0</v>
      </c>
      <c r="AM72" s="19"/>
      <c r="AN72" s="19"/>
      <c r="AO72" s="101">
        <f>AO70+AI72-AN72</f>
        <v>788.40000000000009</v>
      </c>
      <c r="AP72" s="102"/>
      <c r="AQ72" s="12"/>
      <c r="AR72" s="31"/>
      <c r="AS72" s="20"/>
      <c r="AT72" s="20"/>
      <c r="AU72" s="20"/>
      <c r="AV72" s="20"/>
    </row>
    <row r="73" spans="1:48" x14ac:dyDescent="0.35">
      <c r="A73" s="149"/>
      <c r="B73" s="33">
        <v>2</v>
      </c>
      <c r="C73" s="11"/>
      <c r="D73" s="34"/>
      <c r="E73" s="34"/>
      <c r="F73" s="34"/>
      <c r="G73" s="35"/>
      <c r="H73" s="35"/>
      <c r="I73" s="34"/>
      <c r="J73" s="126"/>
      <c r="K73" s="34"/>
      <c r="L73" s="36"/>
      <c r="M73" s="37">
        <f>ROUND(K73*(1-L73),0)</f>
        <v>0</v>
      </c>
      <c r="N73" s="38"/>
      <c r="O73" s="25">
        <f t="shared" si="681"/>
        <v>0</v>
      </c>
      <c r="P73" s="36"/>
      <c r="Q73" s="25">
        <f t="shared" si="682"/>
        <v>0</v>
      </c>
      <c r="R73" s="39"/>
      <c r="S73" s="25">
        <f t="shared" si="683"/>
        <v>0</v>
      </c>
      <c r="T73" s="28"/>
      <c r="U73" s="25">
        <f t="shared" si="684"/>
        <v>0</v>
      </c>
      <c r="V73" s="39"/>
      <c r="W73" s="25">
        <f t="shared" si="685"/>
        <v>0</v>
      </c>
      <c r="X73" s="39"/>
      <c r="Y73" s="25">
        <f t="shared" si="686"/>
        <v>0</v>
      </c>
      <c r="Z73" s="40"/>
      <c r="AA73" s="18">
        <f t="shared" si="687"/>
        <v>0</v>
      </c>
      <c r="AB73" s="27">
        <f>IF(M73&gt;0,(AD73+AL73)/M73,0)</f>
        <v>0</v>
      </c>
      <c r="AC73" s="40"/>
      <c r="AD73" s="37">
        <f t="shared" si="688"/>
        <v>0</v>
      </c>
      <c r="AE73" s="28"/>
      <c r="AF73" s="41">
        <f t="shared" si="689"/>
        <v>0</v>
      </c>
      <c r="AG73" s="28">
        <f t="shared" si="690"/>
        <v>0</v>
      </c>
      <c r="AH73" s="29">
        <f t="shared" si="649"/>
        <v>0</v>
      </c>
      <c r="AI73" s="34"/>
      <c r="AJ73" s="36"/>
      <c r="AK73" s="38"/>
      <c r="AL73" s="41">
        <f t="shared" si="691"/>
        <v>0</v>
      </c>
      <c r="AM73" s="42"/>
      <c r="AN73" s="42"/>
      <c r="AO73" s="121">
        <f>AO72+AI73-AN73</f>
        <v>788.40000000000009</v>
      </c>
      <c r="AP73" s="104"/>
      <c r="AQ73" s="43"/>
      <c r="AR73" s="44"/>
      <c r="AS73" s="45"/>
      <c r="AT73" s="45"/>
      <c r="AU73" s="45"/>
      <c r="AV73" s="45"/>
    </row>
    <row r="74" spans="1:48" x14ac:dyDescent="0.35">
      <c r="A74" s="149"/>
      <c r="B74" s="33">
        <v>3</v>
      </c>
      <c r="C74" s="46"/>
      <c r="D74" s="43"/>
      <c r="E74" s="43"/>
      <c r="F74" s="43"/>
      <c r="G74" s="37"/>
      <c r="H74" s="37"/>
      <c r="I74" s="43"/>
      <c r="J74" s="37"/>
      <c r="K74" s="43"/>
      <c r="L74" s="39"/>
      <c r="M74" s="37">
        <f>ROUND(K74*(1-L74),0)</f>
        <v>0</v>
      </c>
      <c r="N74" s="28"/>
      <c r="O74" s="25">
        <f t="shared" si="681"/>
        <v>0</v>
      </c>
      <c r="P74" s="39"/>
      <c r="Q74" s="25">
        <f t="shared" si="682"/>
        <v>0</v>
      </c>
      <c r="R74" s="39"/>
      <c r="S74" s="25">
        <f t="shared" si="683"/>
        <v>0</v>
      </c>
      <c r="T74" s="28"/>
      <c r="U74" s="25">
        <f t="shared" si="684"/>
        <v>0</v>
      </c>
      <c r="V74" s="39"/>
      <c r="W74" s="25">
        <f t="shared" si="685"/>
        <v>0</v>
      </c>
      <c r="X74" s="39"/>
      <c r="Y74" s="25">
        <f t="shared" si="686"/>
        <v>0</v>
      </c>
      <c r="Z74" s="47"/>
      <c r="AA74" s="18">
        <f t="shared" si="687"/>
        <v>0</v>
      </c>
      <c r="AB74" s="27">
        <f>IF(M74&gt;0,(AD74+AL74)/M74,0)</f>
        <v>0</v>
      </c>
      <c r="AC74" s="47"/>
      <c r="AD74" s="37">
        <f t="shared" si="688"/>
        <v>0</v>
      </c>
      <c r="AE74" s="28"/>
      <c r="AF74" s="41">
        <f t="shared" si="689"/>
        <v>0</v>
      </c>
      <c r="AG74" s="28">
        <f t="shared" si="690"/>
        <v>0</v>
      </c>
      <c r="AH74" s="29">
        <f t="shared" si="649"/>
        <v>0</v>
      </c>
      <c r="AI74" s="43"/>
      <c r="AJ74" s="39"/>
      <c r="AK74" s="28"/>
      <c r="AL74" s="41">
        <f t="shared" si="691"/>
        <v>0</v>
      </c>
      <c r="AM74" s="18"/>
      <c r="AN74" s="18"/>
      <c r="AO74" s="121">
        <f>AO73+AI74-AN74</f>
        <v>788.40000000000009</v>
      </c>
      <c r="AP74" s="104"/>
      <c r="AQ74" s="43"/>
      <c r="AR74" s="48"/>
      <c r="AS74" s="41"/>
      <c r="AT74" s="41"/>
      <c r="AU74" s="41"/>
      <c r="AV74" s="41"/>
    </row>
    <row r="75" spans="1:48" s="22" customFormat="1" ht="13.3" thickBot="1" x14ac:dyDescent="0.4">
      <c r="A75" s="150"/>
      <c r="B75" s="49" t="s">
        <v>38</v>
      </c>
      <c r="C75" s="50"/>
      <c r="D75" s="51">
        <f t="shared" ref="D75" si="692">SUM(D72:D74)</f>
        <v>0</v>
      </c>
      <c r="E75" s="51"/>
      <c r="F75" s="51">
        <f t="shared" ref="F75" si="693">SUM(F72:F74)</f>
        <v>0</v>
      </c>
      <c r="G75" s="52"/>
      <c r="H75" s="52"/>
      <c r="I75" s="51">
        <f t="shared" ref="I75:K75" si="694">SUM(I72:I74)</f>
        <v>0</v>
      </c>
      <c r="J75" s="52"/>
      <c r="K75" s="51">
        <f t="shared" si="694"/>
        <v>0</v>
      </c>
      <c r="L75" s="21">
        <f t="shared" ref="L75" si="695">IF(K75&gt;0,(K72*L72+K73*L73+K74*L74)/K75,0)</f>
        <v>0</v>
      </c>
      <c r="M75" s="52">
        <f t="shared" ref="M75" si="696">M72+M73+M74</f>
        <v>0</v>
      </c>
      <c r="N75" s="53">
        <f t="shared" ref="N75" si="697">IF(M75&gt;0,O75/M75,0)</f>
        <v>0</v>
      </c>
      <c r="O75" s="54">
        <f t="shared" ref="O75" si="698">O72+O73+O74</f>
        <v>0</v>
      </c>
      <c r="P75" s="21">
        <f t="shared" ref="P75" si="699">IF(M75&gt;0,Q75/M75,0)</f>
        <v>0</v>
      </c>
      <c r="Q75" s="54">
        <f t="shared" ref="Q75" si="700">Q72+Q73+Q74</f>
        <v>0</v>
      </c>
      <c r="R75" s="21">
        <f t="shared" ref="R75" si="701">IF(M75&gt;0,S75/M75,0)</f>
        <v>0</v>
      </c>
      <c r="S75" s="54">
        <f t="shared" ref="S75" si="702">S72+S73+S74</f>
        <v>0</v>
      </c>
      <c r="T75" s="21">
        <f t="shared" ref="T75" si="703">IF(M75&gt;0,U75/M75,0)</f>
        <v>0</v>
      </c>
      <c r="U75" s="54">
        <f t="shared" ref="U75" si="704">U72+U73+U74</f>
        <v>0</v>
      </c>
      <c r="V75" s="21">
        <f t="shared" ref="V75" si="705">IF(M75&gt;0,W75/M75,0)</f>
        <v>0</v>
      </c>
      <c r="W75" s="54">
        <f t="shared" ref="W75" si="706">W72+W73+W74</f>
        <v>0</v>
      </c>
      <c r="X75" s="21">
        <f t="shared" ref="X75" si="707">IF(M75&gt;0,Y75/M75,0)</f>
        <v>0</v>
      </c>
      <c r="Y75" s="54">
        <f t="shared" ref="Y75" si="708">Y72+Y73+Y74</f>
        <v>0</v>
      </c>
      <c r="Z75" s="55">
        <f t="shared" ref="Z75" si="709">IF(M75&gt;0,AA75/M75,0)</f>
        <v>0</v>
      </c>
      <c r="AA75" s="56">
        <f t="shared" ref="AA75" si="710">SUM(AA72:AA74)</f>
        <v>0</v>
      </c>
      <c r="AB75" s="55">
        <f t="shared" ref="AB75" si="711">IF(M75&gt;0,(AB72*M72+AB73*M73+AB74*M74)/M75,0)</f>
        <v>0</v>
      </c>
      <c r="AC75" s="55">
        <f t="shared" ref="AC75" si="712">IF(K75&gt;0,(K72*AC72+K73*AC73+K74*AC74)/K75,0)</f>
        <v>0</v>
      </c>
      <c r="AD75" s="52">
        <f t="shared" ref="AD75" si="713">SUM(AD72:AD74)</f>
        <v>0</v>
      </c>
      <c r="AE75" s="53">
        <f t="shared" ref="AE75" si="714">IF(K75&gt;0,(K72*AE72+K73*AE73+K74*AE74)/K75,0)</f>
        <v>0</v>
      </c>
      <c r="AF75" s="58">
        <f t="shared" ref="AF75" si="715">SUM(AF72:AF74)</f>
        <v>0</v>
      </c>
      <c r="AG75" s="53">
        <f t="shared" ref="AG75" si="716">IF(AND(AA75&gt;0),((AA72*AG72+AA73*AG73+AA74*AG74)/AA75),0)</f>
        <v>0</v>
      </c>
      <c r="AH75" s="57">
        <f t="shared" si="649"/>
        <v>0</v>
      </c>
      <c r="AI75" s="51">
        <f t="shared" ref="AI75" si="717">SUM(AI72:AI74)</f>
        <v>0</v>
      </c>
      <c r="AJ75" s="21">
        <f t="shared" ref="AJ75" si="718">IF(AI75&gt;0,(AJ72*AI72+AJ73*AI73+AJ74*AI74)/AI75,0)</f>
        <v>0</v>
      </c>
      <c r="AK75" s="53">
        <f t="shared" ref="AK75" si="719">IF(K75&gt;0,(AK72*K72+AK73*K73+AK74*K74)/K75,0)</f>
        <v>0</v>
      </c>
      <c r="AL75" s="58">
        <f t="shared" ref="AL75" si="720">SUM(AL72:AL74)</f>
        <v>0</v>
      </c>
      <c r="AM75" s="56"/>
      <c r="AN75" s="56">
        <f t="shared" ref="AN75" si="721">SUM(AN72:AN74)</f>
        <v>0</v>
      </c>
      <c r="AO75" s="105"/>
      <c r="AP75" s="106">
        <f>AO74</f>
        <v>788.40000000000009</v>
      </c>
      <c r="AQ75" s="51">
        <f t="shared" ref="AQ75" si="722">SUM(AQ72:AQ74)</f>
        <v>0</v>
      </c>
      <c r="AR75" s="59"/>
      <c r="AS75" s="58"/>
      <c r="AT75" s="58"/>
      <c r="AU75" s="58"/>
      <c r="AV75" s="58"/>
    </row>
    <row r="76" spans="1:48" x14ac:dyDescent="0.35">
      <c r="A76" s="148">
        <v>19</v>
      </c>
      <c r="B76" s="23">
        <v>1</v>
      </c>
      <c r="C76" s="11"/>
      <c r="D76" s="12"/>
      <c r="E76" s="12"/>
      <c r="F76" s="12"/>
      <c r="G76" s="13"/>
      <c r="H76" s="13"/>
      <c r="I76" s="12"/>
      <c r="J76" s="13"/>
      <c r="K76" s="12"/>
      <c r="L76" s="14"/>
      <c r="M76" s="24">
        <f>ROUND(K76*(1-L76),0)</f>
        <v>0</v>
      </c>
      <c r="N76" s="15"/>
      <c r="O76" s="25">
        <f t="shared" ref="O76:O78" si="723">M76*N76</f>
        <v>0</v>
      </c>
      <c r="P76" s="14"/>
      <c r="Q76" s="25">
        <f t="shared" ref="Q76:Q78" si="724">M76*P76</f>
        <v>0</v>
      </c>
      <c r="R76" s="16"/>
      <c r="S76" s="25">
        <f t="shared" ref="S76:S78" si="725">M76*R76</f>
        <v>0</v>
      </c>
      <c r="T76" s="26"/>
      <c r="U76" s="25">
        <f t="shared" ref="U76:U78" si="726">M76*T76</f>
        <v>0</v>
      </c>
      <c r="V76" s="16"/>
      <c r="W76" s="25">
        <f t="shared" ref="W76:W78" si="727">M76*V76</f>
        <v>0</v>
      </c>
      <c r="X76" s="16"/>
      <c r="Y76" s="25">
        <f t="shared" ref="Y76:Y78" si="728">X76*M76</f>
        <v>0</v>
      </c>
      <c r="Z76" s="17"/>
      <c r="AA76" s="18">
        <f t="shared" ref="AA76:AA78" si="729">M76*Z76</f>
        <v>0</v>
      </c>
      <c r="AB76" s="27">
        <f>IF(M76&gt;0,(AD76+AL76)/M76,0)</f>
        <v>0</v>
      </c>
      <c r="AC76" s="17"/>
      <c r="AD76" s="24">
        <f t="shared" ref="AD76:AD78" si="730">AC76*M76</f>
        <v>0</v>
      </c>
      <c r="AE76" s="117"/>
      <c r="AF76" s="30">
        <f t="shared" ref="AF76:AF78" si="731">AI76*(1-AJ76)*AE76</f>
        <v>0</v>
      </c>
      <c r="AG76" s="28">
        <f t="shared" ref="AG76:AG78" si="732">IF(AND(AE76&gt;0,AC76&gt;0,Z76&gt;0),((Z76-AC76)*AE76)/((AE76-AC76)*Z76),0)</f>
        <v>0</v>
      </c>
      <c r="AH76" s="60">
        <f t="shared" si="649"/>
        <v>0</v>
      </c>
      <c r="AI76" s="12"/>
      <c r="AJ76" s="14"/>
      <c r="AK76" s="15"/>
      <c r="AL76" s="30">
        <f t="shared" ref="AL76:AL78" si="733">AI76*(1-AJ76)*AK76</f>
        <v>0</v>
      </c>
      <c r="AM76" s="19"/>
      <c r="AN76" s="19"/>
      <c r="AO76" s="101">
        <f>AO74+AI76-AN76</f>
        <v>788.40000000000009</v>
      </c>
      <c r="AP76" s="102"/>
      <c r="AQ76" s="12"/>
      <c r="AR76" s="31"/>
      <c r="AS76" s="20"/>
      <c r="AT76" s="20"/>
      <c r="AU76" s="20"/>
      <c r="AV76" s="20"/>
    </row>
    <row r="77" spans="1:48" x14ac:dyDescent="0.35">
      <c r="A77" s="149"/>
      <c r="B77" s="33">
        <v>2</v>
      </c>
      <c r="C77" s="11"/>
      <c r="D77" s="34"/>
      <c r="E77" s="34"/>
      <c r="F77" s="34"/>
      <c r="G77" s="35"/>
      <c r="H77" s="35"/>
      <c r="I77" s="34"/>
      <c r="J77" s="35"/>
      <c r="K77" s="34"/>
      <c r="L77" s="36"/>
      <c r="M77" s="37">
        <f>ROUND(K77*(1-L77),0)</f>
        <v>0</v>
      </c>
      <c r="N77" s="38"/>
      <c r="O77" s="25">
        <f t="shared" si="723"/>
        <v>0</v>
      </c>
      <c r="P77" s="36"/>
      <c r="Q77" s="25">
        <f t="shared" si="724"/>
        <v>0</v>
      </c>
      <c r="R77" s="39"/>
      <c r="S77" s="25">
        <f t="shared" si="725"/>
        <v>0</v>
      </c>
      <c r="T77" s="28"/>
      <c r="U77" s="25">
        <f t="shared" si="726"/>
        <v>0</v>
      </c>
      <c r="V77" s="39"/>
      <c r="W77" s="25">
        <f t="shared" si="727"/>
        <v>0</v>
      </c>
      <c r="X77" s="39"/>
      <c r="Y77" s="25">
        <f t="shared" si="728"/>
        <v>0</v>
      </c>
      <c r="Z77" s="40"/>
      <c r="AA77" s="18">
        <f t="shared" si="729"/>
        <v>0</v>
      </c>
      <c r="AB77" s="27">
        <f>IF(M77&gt;0,(AD77+AL77)/M77,0)</f>
        <v>0</v>
      </c>
      <c r="AC77" s="40"/>
      <c r="AD77" s="37">
        <f t="shared" si="730"/>
        <v>0</v>
      </c>
      <c r="AE77" s="28"/>
      <c r="AF77" s="41">
        <f t="shared" si="731"/>
        <v>0</v>
      </c>
      <c r="AG77" s="28">
        <f t="shared" si="732"/>
        <v>0</v>
      </c>
      <c r="AH77" s="29">
        <f t="shared" si="649"/>
        <v>0</v>
      </c>
      <c r="AI77" s="34"/>
      <c r="AJ77" s="36"/>
      <c r="AK77" s="38"/>
      <c r="AL77" s="41">
        <f t="shared" si="733"/>
        <v>0</v>
      </c>
      <c r="AM77" s="42"/>
      <c r="AN77" s="42"/>
      <c r="AO77" s="121">
        <f>AO76+AI77-AN77</f>
        <v>788.40000000000009</v>
      </c>
      <c r="AP77" s="104"/>
      <c r="AQ77" s="43"/>
      <c r="AR77" s="44"/>
      <c r="AS77" s="45"/>
      <c r="AT77" s="45"/>
      <c r="AU77" s="45"/>
      <c r="AV77" s="45"/>
    </row>
    <row r="78" spans="1:48" x14ac:dyDescent="0.35">
      <c r="A78" s="149"/>
      <c r="B78" s="33">
        <v>3</v>
      </c>
      <c r="C78" s="46"/>
      <c r="D78" s="43"/>
      <c r="E78" s="43"/>
      <c r="F78" s="43"/>
      <c r="G78" s="37"/>
      <c r="H78" s="37"/>
      <c r="I78" s="43"/>
      <c r="J78" s="127"/>
      <c r="K78" s="43"/>
      <c r="L78" s="39"/>
      <c r="M78" s="37">
        <f>ROUND(K78*(1-L78),0)</f>
        <v>0</v>
      </c>
      <c r="N78" s="28"/>
      <c r="O78" s="25">
        <f t="shared" si="723"/>
        <v>0</v>
      </c>
      <c r="P78" s="39"/>
      <c r="Q78" s="25">
        <f t="shared" si="724"/>
        <v>0</v>
      </c>
      <c r="R78" s="39"/>
      <c r="S78" s="25">
        <f t="shared" si="725"/>
        <v>0</v>
      </c>
      <c r="T78" s="28"/>
      <c r="U78" s="25">
        <f t="shared" si="726"/>
        <v>0</v>
      </c>
      <c r="V78" s="39"/>
      <c r="W78" s="25">
        <f t="shared" si="727"/>
        <v>0</v>
      </c>
      <c r="X78" s="39"/>
      <c r="Y78" s="25">
        <f t="shared" si="728"/>
        <v>0</v>
      </c>
      <c r="Z78" s="47"/>
      <c r="AA78" s="18">
        <f t="shared" si="729"/>
        <v>0</v>
      </c>
      <c r="AB78" s="27">
        <f>IF(M78&gt;0,(AD78+AL78)/M78,0)</f>
        <v>0</v>
      </c>
      <c r="AC78" s="47"/>
      <c r="AD78" s="37">
        <f t="shared" si="730"/>
        <v>0</v>
      </c>
      <c r="AE78" s="28"/>
      <c r="AF78" s="41">
        <f t="shared" si="731"/>
        <v>0</v>
      </c>
      <c r="AG78" s="28">
        <f t="shared" si="732"/>
        <v>0</v>
      </c>
      <c r="AH78" s="29">
        <f t="shared" si="649"/>
        <v>0</v>
      </c>
      <c r="AI78" s="43"/>
      <c r="AJ78" s="39"/>
      <c r="AK78" s="28"/>
      <c r="AL78" s="41">
        <f t="shared" si="733"/>
        <v>0</v>
      </c>
      <c r="AM78" s="18"/>
      <c r="AN78" s="18"/>
      <c r="AO78" s="121">
        <f>AO77+AI78-AN78</f>
        <v>788.40000000000009</v>
      </c>
      <c r="AP78" s="104"/>
      <c r="AQ78" s="43"/>
      <c r="AR78" s="48"/>
      <c r="AS78" s="41"/>
      <c r="AT78" s="41"/>
      <c r="AU78" s="41"/>
      <c r="AV78" s="41"/>
    </row>
    <row r="79" spans="1:48" s="22" customFormat="1" ht="13.3" thickBot="1" x14ac:dyDescent="0.4">
      <c r="A79" s="150"/>
      <c r="B79" s="49" t="s">
        <v>38</v>
      </c>
      <c r="C79" s="50"/>
      <c r="D79" s="51">
        <f t="shared" ref="D79" si="734">SUM(D76:D78)</f>
        <v>0</v>
      </c>
      <c r="E79" s="51"/>
      <c r="F79" s="51">
        <f t="shared" ref="F79" si="735">SUM(F76:F78)</f>
        <v>0</v>
      </c>
      <c r="G79" s="52"/>
      <c r="H79" s="52"/>
      <c r="I79" s="51">
        <f t="shared" ref="I79:K79" si="736">SUM(I76:I78)</f>
        <v>0</v>
      </c>
      <c r="J79" s="52"/>
      <c r="K79" s="51">
        <f t="shared" si="736"/>
        <v>0</v>
      </c>
      <c r="L79" s="21">
        <f t="shared" ref="L79" si="737">IF(K79&gt;0,(K76*L76+K77*L77+K78*L78)/K79,0)</f>
        <v>0</v>
      </c>
      <c r="M79" s="52">
        <f t="shared" ref="M79" si="738">M76+M77+M78</f>
        <v>0</v>
      </c>
      <c r="N79" s="53">
        <f t="shared" ref="N79" si="739">IF(M79&gt;0,O79/M79,0)</f>
        <v>0</v>
      </c>
      <c r="O79" s="54">
        <f t="shared" ref="O79" si="740">O76+O77+O78</f>
        <v>0</v>
      </c>
      <c r="P79" s="21">
        <f t="shared" ref="P79" si="741">IF(M79&gt;0,Q79/M79,0)</f>
        <v>0</v>
      </c>
      <c r="Q79" s="54">
        <f t="shared" ref="Q79" si="742">Q76+Q77+Q78</f>
        <v>0</v>
      </c>
      <c r="R79" s="21">
        <f t="shared" ref="R79" si="743">IF(M79&gt;0,S79/M79,0)</f>
        <v>0</v>
      </c>
      <c r="S79" s="54">
        <f t="shared" ref="S79" si="744">S76+S77+S78</f>
        <v>0</v>
      </c>
      <c r="T79" s="21">
        <f t="shared" ref="T79" si="745">IF(M79&gt;0,U79/M79,0)</f>
        <v>0</v>
      </c>
      <c r="U79" s="54">
        <f t="shared" ref="U79" si="746">U76+U77+U78</f>
        <v>0</v>
      </c>
      <c r="V79" s="21">
        <f t="shared" ref="V79" si="747">IF(M79&gt;0,W79/M79,0)</f>
        <v>0</v>
      </c>
      <c r="W79" s="54">
        <f t="shared" ref="W79" si="748">W76+W77+W78</f>
        <v>0</v>
      </c>
      <c r="X79" s="21">
        <f t="shared" ref="X79" si="749">IF(M79&gt;0,Y79/M79,0)</f>
        <v>0</v>
      </c>
      <c r="Y79" s="54">
        <f t="shared" ref="Y79" si="750">Y76+Y77+Y78</f>
        <v>0</v>
      </c>
      <c r="Z79" s="55">
        <f t="shared" ref="Z79" si="751">IF(M79&gt;0,AA79/M79,0)</f>
        <v>0</v>
      </c>
      <c r="AA79" s="56">
        <f t="shared" ref="AA79" si="752">SUM(AA76:AA78)</f>
        <v>0</v>
      </c>
      <c r="AB79" s="55">
        <f t="shared" ref="AB79" si="753">IF(M79&gt;0,(AB76*M76+AB77*M77+AB78*M78)/M79,0)</f>
        <v>0</v>
      </c>
      <c r="AC79" s="55">
        <f t="shared" ref="AC79" si="754">IF(K79&gt;0,(K76*AC76+K77*AC77+K78*AC78)/K79,0)</f>
        <v>0</v>
      </c>
      <c r="AD79" s="52">
        <f t="shared" ref="AD79" si="755">SUM(AD76:AD78)</f>
        <v>0</v>
      </c>
      <c r="AE79" s="53">
        <f t="shared" ref="AE79" si="756">IF(K79&gt;0,(K76*AE76+K77*AE77+K78*AE78)/K79,0)</f>
        <v>0</v>
      </c>
      <c r="AF79" s="58">
        <f t="shared" ref="AF79" si="757">SUM(AF76:AF78)</f>
        <v>0</v>
      </c>
      <c r="AG79" s="53">
        <f t="shared" ref="AG79" si="758">IF(AND(AA79&gt;0),((AA76*AG76+AA77*AG77+AA78*AG78)/AA79),0)</f>
        <v>0</v>
      </c>
      <c r="AH79" s="57">
        <f t="shared" si="649"/>
        <v>0</v>
      </c>
      <c r="AI79" s="51">
        <f t="shared" ref="AI79" si="759">SUM(AI76:AI78)</f>
        <v>0</v>
      </c>
      <c r="AJ79" s="21">
        <f t="shared" ref="AJ79" si="760">IF(AI79&gt;0,(AJ76*AI76+AJ77*AI77+AJ78*AI78)/AI79,0)</f>
        <v>0</v>
      </c>
      <c r="AK79" s="53">
        <f t="shared" ref="AK79" si="761">IF(K79&gt;0,(AK76*K76+AK77*K77+AK78*K78)/K79,0)</f>
        <v>0</v>
      </c>
      <c r="AL79" s="58">
        <f t="shared" ref="AL79" si="762">SUM(AL76:AL78)</f>
        <v>0</v>
      </c>
      <c r="AM79" s="56"/>
      <c r="AN79" s="56">
        <f t="shared" ref="AN79" si="763">SUM(AN76:AN78)</f>
        <v>0</v>
      </c>
      <c r="AO79" s="105"/>
      <c r="AP79" s="106">
        <f>AO78</f>
        <v>788.40000000000009</v>
      </c>
      <c r="AQ79" s="51">
        <f t="shared" ref="AQ79" si="764">SUM(AQ76:AQ78)</f>
        <v>0</v>
      </c>
      <c r="AR79" s="59"/>
      <c r="AS79" s="58"/>
      <c r="AT79" s="58"/>
      <c r="AU79" s="58"/>
      <c r="AV79" s="58"/>
    </row>
    <row r="80" spans="1:48" x14ac:dyDescent="0.35">
      <c r="A80" s="148">
        <v>20</v>
      </c>
      <c r="B80" s="23">
        <v>1</v>
      </c>
      <c r="C80" s="11"/>
      <c r="D80" s="12"/>
      <c r="E80" s="12"/>
      <c r="F80" s="12"/>
      <c r="G80" s="13"/>
      <c r="H80" s="13"/>
      <c r="I80" s="12"/>
      <c r="J80" s="125"/>
      <c r="K80" s="12"/>
      <c r="L80" s="14"/>
      <c r="M80" s="24">
        <f>ROUND(K80*(1-L80),0)</f>
        <v>0</v>
      </c>
      <c r="N80" s="15"/>
      <c r="O80" s="25">
        <f t="shared" ref="O80:O82" si="765">M80*N80</f>
        <v>0</v>
      </c>
      <c r="P80" s="14"/>
      <c r="Q80" s="25">
        <f t="shared" ref="Q80:Q82" si="766">M80*P80</f>
        <v>0</v>
      </c>
      <c r="R80" s="16"/>
      <c r="S80" s="25">
        <f t="shared" ref="S80:S82" si="767">M80*R80</f>
        <v>0</v>
      </c>
      <c r="T80" s="26"/>
      <c r="U80" s="25">
        <f t="shared" ref="U80:U82" si="768">M80*T80</f>
        <v>0</v>
      </c>
      <c r="V80" s="16"/>
      <c r="W80" s="25">
        <f t="shared" ref="W80:W82" si="769">M80*V80</f>
        <v>0</v>
      </c>
      <c r="X80" s="16"/>
      <c r="Y80" s="25">
        <f t="shared" ref="Y80:Y82" si="770">X80*M80</f>
        <v>0</v>
      </c>
      <c r="Z80" s="17"/>
      <c r="AA80" s="18">
        <f t="shared" ref="AA80:AA82" si="771">M80*Z80</f>
        <v>0</v>
      </c>
      <c r="AB80" s="27">
        <f>IF(M80&gt;0,(AD80+AL80)/M80,0)</f>
        <v>0</v>
      </c>
      <c r="AC80" s="17"/>
      <c r="AD80" s="24">
        <f t="shared" ref="AD80:AD82" si="772">AC80*M80</f>
        <v>0</v>
      </c>
      <c r="AE80" s="117"/>
      <c r="AF80" s="30">
        <f t="shared" ref="AF80:AF82" si="773">AI80*(1-AJ80)*AE80</f>
        <v>0</v>
      </c>
      <c r="AG80" s="28">
        <f t="shared" ref="AG80:AG82" si="774">IF(AND(AE80&gt;0,AC80&gt;0,Z80&gt;0),((Z80-AC80)*AE80)/((AE80-AC80)*Z80),0)</f>
        <v>0</v>
      </c>
      <c r="AH80" s="60">
        <f t="shared" si="649"/>
        <v>0</v>
      </c>
      <c r="AI80" s="12"/>
      <c r="AJ80" s="14"/>
      <c r="AK80" s="15"/>
      <c r="AL80" s="30">
        <f t="shared" ref="AL80:AL82" si="775">AI80*(1-AJ80)*AK80</f>
        <v>0</v>
      </c>
      <c r="AM80" s="19"/>
      <c r="AN80" s="19"/>
      <c r="AO80" s="101">
        <f>AO78+AI80-AN80</f>
        <v>788.40000000000009</v>
      </c>
      <c r="AP80" s="102"/>
      <c r="AQ80" s="12"/>
      <c r="AR80" s="31"/>
      <c r="AS80" s="20"/>
      <c r="AT80" s="20"/>
      <c r="AU80" s="20"/>
      <c r="AV80" s="20"/>
    </row>
    <row r="81" spans="1:48" x14ac:dyDescent="0.35">
      <c r="A81" s="149"/>
      <c r="B81" s="33">
        <v>2</v>
      </c>
      <c r="C81" s="11"/>
      <c r="D81" s="34"/>
      <c r="E81" s="34"/>
      <c r="F81" s="34"/>
      <c r="G81" s="35"/>
      <c r="H81" s="35"/>
      <c r="I81" s="34"/>
      <c r="J81" s="35"/>
      <c r="K81" s="34"/>
      <c r="L81" s="36"/>
      <c r="M81" s="37">
        <f>ROUND(K81*(1-L81),0)</f>
        <v>0</v>
      </c>
      <c r="N81" s="38"/>
      <c r="O81" s="25">
        <f t="shared" si="765"/>
        <v>0</v>
      </c>
      <c r="P81" s="36"/>
      <c r="Q81" s="25">
        <f t="shared" si="766"/>
        <v>0</v>
      </c>
      <c r="R81" s="39"/>
      <c r="S81" s="25">
        <f t="shared" si="767"/>
        <v>0</v>
      </c>
      <c r="T81" s="28"/>
      <c r="U81" s="25">
        <f t="shared" si="768"/>
        <v>0</v>
      </c>
      <c r="V81" s="39"/>
      <c r="W81" s="25">
        <f t="shared" si="769"/>
        <v>0</v>
      </c>
      <c r="X81" s="39"/>
      <c r="Y81" s="25">
        <f t="shared" si="770"/>
        <v>0</v>
      </c>
      <c r="Z81" s="40"/>
      <c r="AA81" s="18">
        <f t="shared" si="771"/>
        <v>0</v>
      </c>
      <c r="AB81" s="27">
        <f>IF(M81&gt;0,(AD81+AL81)/M81,0)</f>
        <v>0</v>
      </c>
      <c r="AC81" s="40"/>
      <c r="AD81" s="37">
        <f t="shared" si="772"/>
        <v>0</v>
      </c>
      <c r="AE81" s="28"/>
      <c r="AF81" s="41">
        <f t="shared" si="773"/>
        <v>0</v>
      </c>
      <c r="AG81" s="28">
        <f t="shared" si="774"/>
        <v>0</v>
      </c>
      <c r="AH81" s="29">
        <f t="shared" si="649"/>
        <v>0</v>
      </c>
      <c r="AI81" s="34"/>
      <c r="AJ81" s="36"/>
      <c r="AK81" s="38"/>
      <c r="AL81" s="41">
        <f t="shared" si="775"/>
        <v>0</v>
      </c>
      <c r="AM81" s="42"/>
      <c r="AN81" s="42"/>
      <c r="AO81" s="121">
        <f>AO80+AI81-AN81</f>
        <v>788.40000000000009</v>
      </c>
      <c r="AP81" s="104"/>
      <c r="AQ81" s="43"/>
      <c r="AR81" s="44"/>
      <c r="AS81" s="45"/>
      <c r="AT81" s="45"/>
      <c r="AU81" s="45"/>
      <c r="AV81" s="45"/>
    </row>
    <row r="82" spans="1:48" x14ac:dyDescent="0.35">
      <c r="A82" s="149"/>
      <c r="B82" s="33">
        <v>3</v>
      </c>
      <c r="C82" s="46"/>
      <c r="D82" s="43"/>
      <c r="E82" s="43"/>
      <c r="F82" s="43"/>
      <c r="G82" s="37"/>
      <c r="H82" s="37"/>
      <c r="I82" s="43"/>
      <c r="J82" s="37"/>
      <c r="K82" s="43"/>
      <c r="L82" s="39"/>
      <c r="M82" s="37">
        <f>ROUND(K82*(1-L82),0)</f>
        <v>0</v>
      </c>
      <c r="N82" s="28"/>
      <c r="O82" s="25">
        <f t="shared" si="765"/>
        <v>0</v>
      </c>
      <c r="P82" s="39"/>
      <c r="Q82" s="25">
        <f t="shared" si="766"/>
        <v>0</v>
      </c>
      <c r="R82" s="39"/>
      <c r="S82" s="25">
        <f t="shared" si="767"/>
        <v>0</v>
      </c>
      <c r="T82" s="28"/>
      <c r="U82" s="25">
        <f t="shared" si="768"/>
        <v>0</v>
      </c>
      <c r="V82" s="39"/>
      <c r="W82" s="25">
        <f t="shared" si="769"/>
        <v>0</v>
      </c>
      <c r="X82" s="39"/>
      <c r="Y82" s="25">
        <f t="shared" si="770"/>
        <v>0</v>
      </c>
      <c r="Z82" s="47"/>
      <c r="AA82" s="18">
        <f t="shared" si="771"/>
        <v>0</v>
      </c>
      <c r="AB82" s="27">
        <f>IF(M82&gt;0,(AD82+AL82)/M82,0)</f>
        <v>0</v>
      </c>
      <c r="AC82" s="47"/>
      <c r="AD82" s="37">
        <f t="shared" si="772"/>
        <v>0</v>
      </c>
      <c r="AE82" s="28"/>
      <c r="AF82" s="41">
        <f t="shared" si="773"/>
        <v>0</v>
      </c>
      <c r="AG82" s="28">
        <f t="shared" si="774"/>
        <v>0</v>
      </c>
      <c r="AH82" s="29">
        <f t="shared" si="649"/>
        <v>0</v>
      </c>
      <c r="AI82" s="43"/>
      <c r="AJ82" s="39"/>
      <c r="AK82" s="28"/>
      <c r="AL82" s="41">
        <f t="shared" si="775"/>
        <v>0</v>
      </c>
      <c r="AM82" s="18"/>
      <c r="AN82" s="18"/>
      <c r="AO82" s="121">
        <f>AO81+AI82-AN82</f>
        <v>788.40000000000009</v>
      </c>
      <c r="AP82" s="104"/>
      <c r="AQ82" s="43"/>
      <c r="AR82" s="48"/>
      <c r="AS82" s="41"/>
      <c r="AT82" s="41"/>
      <c r="AU82" s="41"/>
      <c r="AV82" s="41"/>
    </row>
    <row r="83" spans="1:48" s="22" customFormat="1" ht="13.3" thickBot="1" x14ac:dyDescent="0.4">
      <c r="A83" s="150"/>
      <c r="B83" s="49" t="s">
        <v>38</v>
      </c>
      <c r="C83" s="50"/>
      <c r="D83" s="51">
        <f t="shared" ref="D83" si="776">SUM(D80:D82)</f>
        <v>0</v>
      </c>
      <c r="E83" s="51"/>
      <c r="F83" s="51">
        <f t="shared" ref="F83" si="777">SUM(F80:F82)</f>
        <v>0</v>
      </c>
      <c r="G83" s="52"/>
      <c r="H83" s="52"/>
      <c r="I83" s="51">
        <f t="shared" ref="I83:K83" si="778">SUM(I80:I82)</f>
        <v>0</v>
      </c>
      <c r="J83" s="52"/>
      <c r="K83" s="51">
        <f t="shared" si="778"/>
        <v>0</v>
      </c>
      <c r="L83" s="21">
        <f t="shared" ref="L83" si="779">IF(K83&gt;0,(K80*L80+K81*L81+K82*L82)/K83,0)</f>
        <v>0</v>
      </c>
      <c r="M83" s="52">
        <f t="shared" ref="M83" si="780">M80+M81+M82</f>
        <v>0</v>
      </c>
      <c r="N83" s="53">
        <f t="shared" ref="N83" si="781">IF(M83&gt;0,O83/M83,0)</f>
        <v>0</v>
      </c>
      <c r="O83" s="54">
        <f t="shared" ref="O83" si="782">O80+O81+O82</f>
        <v>0</v>
      </c>
      <c r="P83" s="21">
        <f t="shared" ref="P83" si="783">IF(M83&gt;0,Q83/M83,0)</f>
        <v>0</v>
      </c>
      <c r="Q83" s="54">
        <f t="shared" ref="Q83" si="784">Q80+Q81+Q82</f>
        <v>0</v>
      </c>
      <c r="R83" s="21">
        <f t="shared" ref="R83" si="785">IF(M83&gt;0,S83/M83,0)</f>
        <v>0</v>
      </c>
      <c r="S83" s="54">
        <f t="shared" ref="S83" si="786">S80+S81+S82</f>
        <v>0</v>
      </c>
      <c r="T83" s="21">
        <f t="shared" ref="T83" si="787">IF(M83&gt;0,U83/M83,0)</f>
        <v>0</v>
      </c>
      <c r="U83" s="54">
        <f t="shared" ref="U83" si="788">U80+U81+U82</f>
        <v>0</v>
      </c>
      <c r="V83" s="21">
        <f t="shared" ref="V83" si="789">IF(M83&gt;0,W83/M83,0)</f>
        <v>0</v>
      </c>
      <c r="W83" s="54">
        <f t="shared" ref="W83" si="790">W80+W81+W82</f>
        <v>0</v>
      </c>
      <c r="X83" s="21">
        <f t="shared" ref="X83" si="791">IF(M83&gt;0,Y83/M83,0)</f>
        <v>0</v>
      </c>
      <c r="Y83" s="54">
        <f t="shared" ref="Y83" si="792">Y80+Y81+Y82</f>
        <v>0</v>
      </c>
      <c r="Z83" s="55">
        <f t="shared" ref="Z83" si="793">IF(M83&gt;0,AA83/M83,0)</f>
        <v>0</v>
      </c>
      <c r="AA83" s="56">
        <f t="shared" ref="AA83" si="794">SUM(AA80:AA82)</f>
        <v>0</v>
      </c>
      <c r="AB83" s="55">
        <f t="shared" ref="AB83" si="795">IF(M83&gt;0,(AB80*M80+AB81*M81+AB82*M82)/M83,0)</f>
        <v>0</v>
      </c>
      <c r="AC83" s="55">
        <f t="shared" ref="AC83" si="796">IF(K83&gt;0,(K80*AC80+K81*AC81+K82*AC82)/K83,0)</f>
        <v>0</v>
      </c>
      <c r="AD83" s="52">
        <f t="shared" ref="AD83" si="797">SUM(AD80:AD82)</f>
        <v>0</v>
      </c>
      <c r="AE83" s="53">
        <f t="shared" ref="AE83" si="798">IF(K83&gt;0,(K80*AE80+K81*AE81+K82*AE82)/K83,0)</f>
        <v>0</v>
      </c>
      <c r="AF83" s="58">
        <f t="shared" ref="AF83" si="799">SUM(AF80:AF82)</f>
        <v>0</v>
      </c>
      <c r="AG83" s="53">
        <f t="shared" ref="AG83" si="800">IF(AND(AA83&gt;0),((AA80*AG80+AA81*AG81+AA82*AG82)/AA83),0)</f>
        <v>0</v>
      </c>
      <c r="AH83" s="57">
        <f t="shared" si="649"/>
        <v>0</v>
      </c>
      <c r="AI83" s="51">
        <f t="shared" ref="AI83" si="801">SUM(AI80:AI82)</f>
        <v>0</v>
      </c>
      <c r="AJ83" s="21">
        <f t="shared" ref="AJ83" si="802">IF(AI83&gt;0,(AJ80*AI80+AJ81*AI81+AJ82*AI82)/AI83,0)</f>
        <v>0</v>
      </c>
      <c r="AK83" s="53">
        <f t="shared" ref="AK83" si="803">IF(K83&gt;0,(AK80*K80+AK81*K81+AK82*K82)/K83,0)</f>
        <v>0</v>
      </c>
      <c r="AL83" s="58">
        <f t="shared" ref="AL83" si="804">SUM(AL80:AL82)</f>
        <v>0</v>
      </c>
      <c r="AM83" s="56"/>
      <c r="AN83" s="56">
        <f t="shared" ref="AN83" si="805">SUM(AN80:AN82)</f>
        <v>0</v>
      </c>
      <c r="AO83" s="105"/>
      <c r="AP83" s="106">
        <f>AO82</f>
        <v>788.40000000000009</v>
      </c>
      <c r="AQ83" s="51">
        <f t="shared" ref="AQ83" si="806">SUM(AQ80:AQ82)</f>
        <v>0</v>
      </c>
      <c r="AR83" s="59"/>
      <c r="AS83" s="58"/>
      <c r="AT83" s="58"/>
      <c r="AU83" s="58"/>
      <c r="AV83" s="58"/>
    </row>
    <row r="84" spans="1:48" x14ac:dyDescent="0.35">
      <c r="A84" s="148">
        <v>21</v>
      </c>
      <c r="B84" s="23">
        <v>1</v>
      </c>
      <c r="C84" s="11"/>
      <c r="D84" s="12"/>
      <c r="E84" s="12"/>
      <c r="F84" s="12"/>
      <c r="G84" s="13"/>
      <c r="H84" s="13"/>
      <c r="I84" s="12"/>
      <c r="J84" s="13"/>
      <c r="K84" s="12"/>
      <c r="L84" s="14"/>
      <c r="M84" s="24">
        <f>ROUND(K84*(1-L84),0)</f>
        <v>0</v>
      </c>
      <c r="N84" s="15"/>
      <c r="O84" s="25">
        <f t="shared" ref="O84:O86" si="807">M84*N84</f>
        <v>0</v>
      </c>
      <c r="P84" s="14"/>
      <c r="Q84" s="25">
        <f t="shared" ref="Q84:Q86" si="808">M84*P84</f>
        <v>0</v>
      </c>
      <c r="R84" s="16"/>
      <c r="S84" s="25">
        <f t="shared" ref="S84:S86" si="809">M84*R84</f>
        <v>0</v>
      </c>
      <c r="T84" s="26"/>
      <c r="U84" s="25">
        <f t="shared" ref="U84:U86" si="810">M84*T84</f>
        <v>0</v>
      </c>
      <c r="V84" s="16"/>
      <c r="W84" s="25">
        <f t="shared" ref="W84:W86" si="811">M84*V84</f>
        <v>0</v>
      </c>
      <c r="X84" s="16"/>
      <c r="Y84" s="25">
        <f t="shared" ref="Y84:Y86" si="812">X84*M84</f>
        <v>0</v>
      </c>
      <c r="Z84" s="17"/>
      <c r="AA84" s="18">
        <f t="shared" ref="AA84:AA86" si="813">M84*Z84</f>
        <v>0</v>
      </c>
      <c r="AB84" s="27">
        <f>IF(M84&gt;0,(AD84+AL84)/M84,0)</f>
        <v>0</v>
      </c>
      <c r="AC84" s="17"/>
      <c r="AD84" s="24">
        <f t="shared" ref="AD84:AD86" si="814">AC84*M84</f>
        <v>0</v>
      </c>
      <c r="AE84" s="117"/>
      <c r="AF84" s="30">
        <f t="shared" ref="AF84:AF86" si="815">AI84*(1-AJ84)*AE84</f>
        <v>0</v>
      </c>
      <c r="AG84" s="28">
        <f t="shared" ref="AG84:AG86" si="816">IF(AND(AE84&gt;0,AC84&gt;0,Z84&gt;0),((Z84-AC84)*AE84)/((AE84-AC84)*Z84),0)</f>
        <v>0</v>
      </c>
      <c r="AH84" s="60">
        <f t="shared" si="649"/>
        <v>0</v>
      </c>
      <c r="AI84" s="12"/>
      <c r="AJ84" s="14"/>
      <c r="AK84" s="15"/>
      <c r="AL84" s="30">
        <f t="shared" ref="AL84:AL86" si="817">AI84*(1-AJ84)*AK84</f>
        <v>0</v>
      </c>
      <c r="AM84" s="19"/>
      <c r="AN84" s="19"/>
      <c r="AO84" s="101">
        <f>AO82+AI84-AN84</f>
        <v>788.40000000000009</v>
      </c>
      <c r="AP84" s="102"/>
      <c r="AQ84" s="12"/>
      <c r="AR84" s="31"/>
      <c r="AS84" s="20"/>
      <c r="AT84" s="20"/>
      <c r="AU84" s="20"/>
      <c r="AV84" s="20"/>
    </row>
    <row r="85" spans="1:48" x14ac:dyDescent="0.35">
      <c r="A85" s="149"/>
      <c r="B85" s="33">
        <v>2</v>
      </c>
      <c r="C85" s="11"/>
      <c r="D85" s="34"/>
      <c r="E85" s="34"/>
      <c r="F85" s="34"/>
      <c r="G85" s="35"/>
      <c r="H85" s="35"/>
      <c r="I85" s="34"/>
      <c r="J85" s="35"/>
      <c r="K85" s="34"/>
      <c r="L85" s="36"/>
      <c r="M85" s="37">
        <f>ROUND(K85*(1-L85),0)</f>
        <v>0</v>
      </c>
      <c r="N85" s="38"/>
      <c r="O85" s="25">
        <f t="shared" si="807"/>
        <v>0</v>
      </c>
      <c r="P85" s="36"/>
      <c r="Q85" s="25">
        <f t="shared" si="808"/>
        <v>0</v>
      </c>
      <c r="R85" s="39"/>
      <c r="S85" s="25">
        <f t="shared" si="809"/>
        <v>0</v>
      </c>
      <c r="T85" s="28"/>
      <c r="U85" s="25">
        <f t="shared" si="810"/>
        <v>0</v>
      </c>
      <c r="V85" s="39"/>
      <c r="W85" s="25">
        <f t="shared" si="811"/>
        <v>0</v>
      </c>
      <c r="X85" s="39"/>
      <c r="Y85" s="25">
        <f t="shared" si="812"/>
        <v>0</v>
      </c>
      <c r="Z85" s="40"/>
      <c r="AA85" s="18">
        <f t="shared" si="813"/>
        <v>0</v>
      </c>
      <c r="AB85" s="27">
        <f>IF(M85&gt;0,(AD85+AL85)/M85,0)</f>
        <v>0</v>
      </c>
      <c r="AC85" s="40"/>
      <c r="AD85" s="37">
        <f t="shared" si="814"/>
        <v>0</v>
      </c>
      <c r="AE85" s="28"/>
      <c r="AF85" s="41">
        <f t="shared" si="815"/>
        <v>0</v>
      </c>
      <c r="AG85" s="28">
        <f t="shared" si="816"/>
        <v>0</v>
      </c>
      <c r="AH85" s="29">
        <f t="shared" si="649"/>
        <v>0</v>
      </c>
      <c r="AI85" s="34"/>
      <c r="AJ85" s="36"/>
      <c r="AK85" s="38"/>
      <c r="AL85" s="41">
        <f t="shared" si="817"/>
        <v>0</v>
      </c>
      <c r="AM85" s="42"/>
      <c r="AN85" s="42"/>
      <c r="AO85" s="121">
        <f>AO84+AI85-AN85</f>
        <v>788.40000000000009</v>
      </c>
      <c r="AP85" s="104"/>
      <c r="AQ85" s="43"/>
      <c r="AR85" s="44"/>
      <c r="AS85" s="45"/>
      <c r="AT85" s="45"/>
      <c r="AU85" s="45"/>
      <c r="AV85" s="45"/>
    </row>
    <row r="86" spans="1:48" x14ac:dyDescent="0.35">
      <c r="A86" s="149"/>
      <c r="B86" s="33">
        <v>3</v>
      </c>
      <c r="C86" s="46"/>
      <c r="D86" s="43"/>
      <c r="E86" s="43"/>
      <c r="F86" s="43"/>
      <c r="G86" s="37"/>
      <c r="H86" s="37"/>
      <c r="I86" s="43"/>
      <c r="J86" s="127"/>
      <c r="K86" s="43"/>
      <c r="L86" s="39"/>
      <c r="M86" s="37">
        <f>ROUND(K86*(1-L86),0)</f>
        <v>0</v>
      </c>
      <c r="N86" s="28"/>
      <c r="O86" s="25">
        <f t="shared" si="807"/>
        <v>0</v>
      </c>
      <c r="P86" s="39"/>
      <c r="Q86" s="25">
        <f t="shared" si="808"/>
        <v>0</v>
      </c>
      <c r="R86" s="39"/>
      <c r="S86" s="25">
        <f t="shared" si="809"/>
        <v>0</v>
      </c>
      <c r="T86" s="28"/>
      <c r="U86" s="25">
        <f t="shared" si="810"/>
        <v>0</v>
      </c>
      <c r="V86" s="39"/>
      <c r="W86" s="25">
        <f t="shared" si="811"/>
        <v>0</v>
      </c>
      <c r="X86" s="39"/>
      <c r="Y86" s="25">
        <f t="shared" si="812"/>
        <v>0</v>
      </c>
      <c r="Z86" s="47"/>
      <c r="AA86" s="18">
        <f t="shared" si="813"/>
        <v>0</v>
      </c>
      <c r="AB86" s="27">
        <f>IF(M86&gt;0,(AD86+AL86)/M86,0)</f>
        <v>0</v>
      </c>
      <c r="AC86" s="47"/>
      <c r="AD86" s="37">
        <f t="shared" si="814"/>
        <v>0</v>
      </c>
      <c r="AE86" s="28"/>
      <c r="AF86" s="41">
        <f t="shared" si="815"/>
        <v>0</v>
      </c>
      <c r="AG86" s="28">
        <f t="shared" si="816"/>
        <v>0</v>
      </c>
      <c r="AH86" s="29">
        <f t="shared" si="649"/>
        <v>0</v>
      </c>
      <c r="AI86" s="43"/>
      <c r="AJ86" s="39"/>
      <c r="AK86" s="28"/>
      <c r="AL86" s="41">
        <f t="shared" si="817"/>
        <v>0</v>
      </c>
      <c r="AM86" s="18"/>
      <c r="AN86" s="18"/>
      <c r="AO86" s="121">
        <f>AO85+AI86-AN86</f>
        <v>788.40000000000009</v>
      </c>
      <c r="AP86" s="104"/>
      <c r="AQ86" s="43"/>
      <c r="AR86" s="48"/>
      <c r="AS86" s="41"/>
      <c r="AT86" s="41"/>
      <c r="AU86" s="41"/>
      <c r="AV86" s="41"/>
    </row>
    <row r="87" spans="1:48" s="22" customFormat="1" ht="13.3" thickBot="1" x14ac:dyDescent="0.4">
      <c r="A87" s="150"/>
      <c r="B87" s="49" t="s">
        <v>38</v>
      </c>
      <c r="C87" s="50"/>
      <c r="D87" s="51">
        <f t="shared" ref="D87" si="818">SUM(D84:D86)</f>
        <v>0</v>
      </c>
      <c r="E87" s="51"/>
      <c r="F87" s="51">
        <f t="shared" ref="F87" si="819">SUM(F84:F86)</f>
        <v>0</v>
      </c>
      <c r="G87" s="52"/>
      <c r="H87" s="52"/>
      <c r="I87" s="51">
        <f t="shared" ref="I87:K87" si="820">SUM(I84:I86)</f>
        <v>0</v>
      </c>
      <c r="J87" s="52"/>
      <c r="K87" s="51">
        <f t="shared" si="820"/>
        <v>0</v>
      </c>
      <c r="L87" s="21">
        <f t="shared" ref="L87" si="821">IF(K87&gt;0,(K84*L84+K85*L85+K86*L86)/K87,0)</f>
        <v>0</v>
      </c>
      <c r="M87" s="52">
        <f t="shared" ref="M87" si="822">M84+M85+M86</f>
        <v>0</v>
      </c>
      <c r="N87" s="53">
        <f t="shared" ref="N87" si="823">IF(M87&gt;0,O87/M87,0)</f>
        <v>0</v>
      </c>
      <c r="O87" s="54">
        <f t="shared" ref="O87" si="824">O84+O85+O86</f>
        <v>0</v>
      </c>
      <c r="P87" s="21">
        <f t="shared" ref="P87" si="825">IF(M87&gt;0,Q87/M87,0)</f>
        <v>0</v>
      </c>
      <c r="Q87" s="54">
        <f t="shared" ref="Q87" si="826">Q84+Q85+Q86</f>
        <v>0</v>
      </c>
      <c r="R87" s="21">
        <f t="shared" ref="R87" si="827">IF(M87&gt;0,S87/M87,0)</f>
        <v>0</v>
      </c>
      <c r="S87" s="54">
        <f t="shared" ref="S87" si="828">S84+S85+S86</f>
        <v>0</v>
      </c>
      <c r="T87" s="21">
        <f t="shared" ref="T87" si="829">IF(M87&gt;0,U87/M87,0)</f>
        <v>0</v>
      </c>
      <c r="U87" s="54">
        <f t="shared" ref="U87" si="830">U84+U85+U86</f>
        <v>0</v>
      </c>
      <c r="V87" s="21">
        <f t="shared" ref="V87" si="831">IF(M87&gt;0,W87/M87,0)</f>
        <v>0</v>
      </c>
      <c r="W87" s="54">
        <f t="shared" ref="W87" si="832">W84+W85+W86</f>
        <v>0</v>
      </c>
      <c r="X87" s="21">
        <f t="shared" ref="X87" si="833">IF(M87&gt;0,Y87/M87,0)</f>
        <v>0</v>
      </c>
      <c r="Y87" s="54">
        <f t="shared" ref="Y87" si="834">Y84+Y85+Y86</f>
        <v>0</v>
      </c>
      <c r="Z87" s="55">
        <f t="shared" ref="Z87" si="835">IF(M87&gt;0,AA87/M87,0)</f>
        <v>0</v>
      </c>
      <c r="AA87" s="56">
        <f t="shared" ref="AA87" si="836">SUM(AA84:AA86)</f>
        <v>0</v>
      </c>
      <c r="AB87" s="55">
        <f t="shared" ref="AB87" si="837">IF(M87&gt;0,(AB84*M84+AB85*M85+AB86*M86)/M87,0)</f>
        <v>0</v>
      </c>
      <c r="AC87" s="55">
        <f t="shared" ref="AC87" si="838">IF(K87&gt;0,(K84*AC84+K85*AC85+K86*AC86)/K87,0)</f>
        <v>0</v>
      </c>
      <c r="AD87" s="52">
        <f t="shared" ref="AD87" si="839">SUM(AD84:AD86)</f>
        <v>0</v>
      </c>
      <c r="AE87" s="53">
        <f t="shared" ref="AE87" si="840">IF(K87&gt;0,(K84*AE84+K85*AE85+K86*AE86)/K87,0)</f>
        <v>0</v>
      </c>
      <c r="AF87" s="58">
        <f t="shared" ref="AF87" si="841">SUM(AF84:AF86)</f>
        <v>0</v>
      </c>
      <c r="AG87" s="53">
        <f t="shared" ref="AG87" si="842">IF(AND(AA87&gt;0),((AA84*AG84+AA85*AG85+AA86*AG86)/AA87),0)</f>
        <v>0</v>
      </c>
      <c r="AH87" s="57">
        <f t="shared" si="649"/>
        <v>0</v>
      </c>
      <c r="AI87" s="51">
        <f t="shared" ref="AI87" si="843">SUM(AI84:AI86)</f>
        <v>0</v>
      </c>
      <c r="AJ87" s="21">
        <f t="shared" ref="AJ87" si="844">IF(AI87&gt;0,(AJ84*AI84+AJ85*AI85+AJ86*AI86)/AI87,0)</f>
        <v>0</v>
      </c>
      <c r="AK87" s="53">
        <f t="shared" ref="AK87" si="845">IF(K87&gt;0,(AK84*K84+AK85*K85+AK86*K86)/K87,0)</f>
        <v>0</v>
      </c>
      <c r="AL87" s="58">
        <f t="shared" ref="AL87" si="846">SUM(AL84:AL86)</f>
        <v>0</v>
      </c>
      <c r="AM87" s="56"/>
      <c r="AN87" s="56">
        <f t="shared" ref="AN87" si="847">SUM(AN84:AN86)</f>
        <v>0</v>
      </c>
      <c r="AO87" s="105"/>
      <c r="AP87" s="106">
        <f>AO86</f>
        <v>788.40000000000009</v>
      </c>
      <c r="AQ87" s="51">
        <f t="shared" ref="AQ87" si="848">SUM(AQ84:AQ86)</f>
        <v>0</v>
      </c>
      <c r="AR87" s="59"/>
      <c r="AS87" s="58"/>
      <c r="AT87" s="58"/>
      <c r="AU87" s="58"/>
      <c r="AV87" s="58"/>
    </row>
    <row r="88" spans="1:48" x14ac:dyDescent="0.35">
      <c r="A88" s="148">
        <v>22</v>
      </c>
      <c r="B88" s="23">
        <v>1</v>
      </c>
      <c r="C88" s="11"/>
      <c r="D88" s="12"/>
      <c r="E88" s="12"/>
      <c r="F88" s="12"/>
      <c r="G88" s="13"/>
      <c r="H88" s="13"/>
      <c r="I88" s="12"/>
      <c r="J88" s="125"/>
      <c r="K88" s="12"/>
      <c r="L88" s="14"/>
      <c r="M88" s="24">
        <f>ROUND(K88*(1-L88),0)</f>
        <v>0</v>
      </c>
      <c r="N88" s="15"/>
      <c r="O88" s="25">
        <f t="shared" ref="O88:O90" si="849">M88*N88</f>
        <v>0</v>
      </c>
      <c r="P88" s="14"/>
      <c r="Q88" s="25">
        <f t="shared" ref="Q88:Q90" si="850">M88*P88</f>
        <v>0</v>
      </c>
      <c r="R88" s="16"/>
      <c r="S88" s="25">
        <f t="shared" ref="S88:S90" si="851">M88*R88</f>
        <v>0</v>
      </c>
      <c r="T88" s="26"/>
      <c r="U88" s="25">
        <f t="shared" ref="U88:U90" si="852">M88*T88</f>
        <v>0</v>
      </c>
      <c r="V88" s="16"/>
      <c r="W88" s="25">
        <f t="shared" ref="W88:W90" si="853">M88*V88</f>
        <v>0</v>
      </c>
      <c r="X88" s="16"/>
      <c r="Y88" s="25">
        <f t="shared" ref="Y88:Y90" si="854">X88*M88</f>
        <v>0</v>
      </c>
      <c r="Z88" s="17"/>
      <c r="AA88" s="18">
        <f t="shared" ref="AA88:AA90" si="855">M88*Z88</f>
        <v>0</v>
      </c>
      <c r="AB88" s="27">
        <f>IF(M88&gt;0,(AD88+AL88)/M88,0)</f>
        <v>0</v>
      </c>
      <c r="AC88" s="17"/>
      <c r="AD88" s="24">
        <f t="shared" ref="AD88:AD90" si="856">AC88*M88</f>
        <v>0</v>
      </c>
      <c r="AE88" s="117"/>
      <c r="AF88" s="30">
        <f t="shared" ref="AF88:AF90" si="857">AI88*(1-AJ88)*AE88</f>
        <v>0</v>
      </c>
      <c r="AG88" s="28">
        <f t="shared" ref="AG88:AG90" si="858">IF(AND(AE88&gt;0,AC88&gt;0,Z88&gt;0),((Z88-AC88)*AE88)/((AE88-AC88)*Z88),0)</f>
        <v>0</v>
      </c>
      <c r="AH88" s="60">
        <f t="shared" si="649"/>
        <v>0</v>
      </c>
      <c r="AI88" s="12"/>
      <c r="AJ88" s="14"/>
      <c r="AK88" s="15"/>
      <c r="AL88" s="30">
        <f t="shared" ref="AL88:AL90" si="859">AI88*(1-AJ88)*AK88</f>
        <v>0</v>
      </c>
      <c r="AM88" s="19"/>
      <c r="AN88" s="19"/>
      <c r="AO88" s="101">
        <f>AO86+AI88-AN88</f>
        <v>788.40000000000009</v>
      </c>
      <c r="AP88" s="102"/>
      <c r="AQ88" s="12"/>
      <c r="AR88" s="31"/>
      <c r="AS88" s="20"/>
      <c r="AT88" s="20"/>
      <c r="AU88" s="20"/>
      <c r="AV88" s="20"/>
    </row>
    <row r="89" spans="1:48" x14ac:dyDescent="0.35">
      <c r="A89" s="149"/>
      <c r="B89" s="33">
        <v>2</v>
      </c>
      <c r="C89" s="11"/>
      <c r="D89" s="34"/>
      <c r="E89" s="34"/>
      <c r="F89" s="34"/>
      <c r="G89" s="35"/>
      <c r="H89" s="35"/>
      <c r="I89" s="34"/>
      <c r="J89" s="35"/>
      <c r="K89" s="34"/>
      <c r="L89" s="36"/>
      <c r="M89" s="37">
        <f>ROUND(K89*(1-L89),0)</f>
        <v>0</v>
      </c>
      <c r="N89" s="38"/>
      <c r="O89" s="25">
        <f t="shared" si="849"/>
        <v>0</v>
      </c>
      <c r="P89" s="36"/>
      <c r="Q89" s="25">
        <f t="shared" si="850"/>
        <v>0</v>
      </c>
      <c r="R89" s="39"/>
      <c r="S89" s="25">
        <f t="shared" si="851"/>
        <v>0</v>
      </c>
      <c r="T89" s="28"/>
      <c r="U89" s="25">
        <f t="shared" si="852"/>
        <v>0</v>
      </c>
      <c r="V89" s="39"/>
      <c r="W89" s="25">
        <f t="shared" si="853"/>
        <v>0</v>
      </c>
      <c r="X89" s="39"/>
      <c r="Y89" s="25">
        <f t="shared" si="854"/>
        <v>0</v>
      </c>
      <c r="Z89" s="40"/>
      <c r="AA89" s="18">
        <f t="shared" si="855"/>
        <v>0</v>
      </c>
      <c r="AB89" s="27">
        <f>IF(M89&gt;0,(AD89+AL89)/M89,0)</f>
        <v>0</v>
      </c>
      <c r="AC89" s="40"/>
      <c r="AD89" s="37">
        <f t="shared" si="856"/>
        <v>0</v>
      </c>
      <c r="AE89" s="28"/>
      <c r="AF89" s="41">
        <f t="shared" si="857"/>
        <v>0</v>
      </c>
      <c r="AG89" s="28">
        <f t="shared" si="858"/>
        <v>0</v>
      </c>
      <c r="AH89" s="29">
        <f t="shared" si="649"/>
        <v>0</v>
      </c>
      <c r="AI89" s="34"/>
      <c r="AJ89" s="36"/>
      <c r="AK89" s="38"/>
      <c r="AL89" s="41">
        <f t="shared" si="859"/>
        <v>0</v>
      </c>
      <c r="AM89" s="42"/>
      <c r="AN89" s="42"/>
      <c r="AO89" s="121">
        <f>AO88+AI89-AN89</f>
        <v>788.40000000000009</v>
      </c>
      <c r="AP89" s="104"/>
      <c r="AQ89" s="43"/>
      <c r="AR89" s="44"/>
      <c r="AS89" s="45"/>
      <c r="AT89" s="45"/>
      <c r="AU89" s="45"/>
      <c r="AV89" s="45"/>
    </row>
    <row r="90" spans="1:48" x14ac:dyDescent="0.35">
      <c r="A90" s="149"/>
      <c r="B90" s="33">
        <v>3</v>
      </c>
      <c r="C90" s="46"/>
      <c r="D90" s="43"/>
      <c r="E90" s="43"/>
      <c r="F90" s="43"/>
      <c r="G90" s="37"/>
      <c r="H90" s="37"/>
      <c r="I90" s="43"/>
      <c r="J90" s="127"/>
      <c r="K90" s="43"/>
      <c r="L90" s="39"/>
      <c r="M90" s="37">
        <f>ROUND(K90*(1-L90),0)</f>
        <v>0</v>
      </c>
      <c r="N90" s="28"/>
      <c r="O90" s="25">
        <f t="shared" si="849"/>
        <v>0</v>
      </c>
      <c r="P90" s="39"/>
      <c r="Q90" s="25">
        <f t="shared" si="850"/>
        <v>0</v>
      </c>
      <c r="R90" s="39"/>
      <c r="S90" s="25">
        <f t="shared" si="851"/>
        <v>0</v>
      </c>
      <c r="T90" s="28"/>
      <c r="U90" s="25">
        <f t="shared" si="852"/>
        <v>0</v>
      </c>
      <c r="V90" s="39"/>
      <c r="W90" s="25">
        <f t="shared" si="853"/>
        <v>0</v>
      </c>
      <c r="X90" s="39"/>
      <c r="Y90" s="25">
        <f t="shared" si="854"/>
        <v>0</v>
      </c>
      <c r="Z90" s="47"/>
      <c r="AA90" s="18">
        <f t="shared" si="855"/>
        <v>0</v>
      </c>
      <c r="AB90" s="27">
        <f>IF(M90&gt;0,(AD90+AL90)/M90,0)</f>
        <v>0</v>
      </c>
      <c r="AC90" s="47"/>
      <c r="AD90" s="37">
        <f t="shared" si="856"/>
        <v>0</v>
      </c>
      <c r="AE90" s="28"/>
      <c r="AF90" s="41">
        <f t="shared" si="857"/>
        <v>0</v>
      </c>
      <c r="AG90" s="28">
        <f t="shared" si="858"/>
        <v>0</v>
      </c>
      <c r="AH90" s="29">
        <f t="shared" si="649"/>
        <v>0</v>
      </c>
      <c r="AI90" s="43"/>
      <c r="AJ90" s="39"/>
      <c r="AK90" s="28"/>
      <c r="AL90" s="41">
        <f t="shared" si="859"/>
        <v>0</v>
      </c>
      <c r="AM90" s="18"/>
      <c r="AN90" s="18"/>
      <c r="AO90" s="121">
        <f>AO89+AI90-AN90</f>
        <v>788.40000000000009</v>
      </c>
      <c r="AP90" s="104"/>
      <c r="AQ90" s="43"/>
      <c r="AR90" s="48"/>
      <c r="AS90" s="41"/>
      <c r="AT90" s="41"/>
      <c r="AU90" s="41"/>
      <c r="AV90" s="41"/>
    </row>
    <row r="91" spans="1:48" s="22" customFormat="1" ht="13.3" thickBot="1" x14ac:dyDescent="0.4">
      <c r="A91" s="150"/>
      <c r="B91" s="49" t="s">
        <v>38</v>
      </c>
      <c r="C91" s="50"/>
      <c r="D91" s="51">
        <f t="shared" ref="D91" si="860">SUM(D88:D90)</f>
        <v>0</v>
      </c>
      <c r="E91" s="51"/>
      <c r="F91" s="51">
        <f t="shared" ref="F91" si="861">SUM(F88:F90)</f>
        <v>0</v>
      </c>
      <c r="G91" s="52"/>
      <c r="H91" s="52"/>
      <c r="I91" s="51">
        <f t="shared" ref="I91:K91" si="862">SUM(I88:I90)</f>
        <v>0</v>
      </c>
      <c r="J91" s="52"/>
      <c r="K91" s="51">
        <f t="shared" si="862"/>
        <v>0</v>
      </c>
      <c r="L91" s="21">
        <f t="shared" ref="L91" si="863">IF(K91&gt;0,(K88*L88+K89*L89+K90*L90)/K91,0)</f>
        <v>0</v>
      </c>
      <c r="M91" s="52">
        <f t="shared" ref="M91" si="864">M88+M89+M90</f>
        <v>0</v>
      </c>
      <c r="N91" s="53">
        <f t="shared" ref="N91" si="865">IF(M91&gt;0,O91/M91,0)</f>
        <v>0</v>
      </c>
      <c r="O91" s="54">
        <f t="shared" ref="O91" si="866">O88+O89+O90</f>
        <v>0</v>
      </c>
      <c r="P91" s="21">
        <f t="shared" ref="P91" si="867">IF(M91&gt;0,Q91/M91,0)</f>
        <v>0</v>
      </c>
      <c r="Q91" s="54">
        <f t="shared" ref="Q91" si="868">Q88+Q89+Q90</f>
        <v>0</v>
      </c>
      <c r="R91" s="21">
        <f t="shared" ref="R91" si="869">IF(M91&gt;0,S91/M91,0)</f>
        <v>0</v>
      </c>
      <c r="S91" s="54">
        <f t="shared" ref="S91" si="870">S88+S89+S90</f>
        <v>0</v>
      </c>
      <c r="T91" s="21">
        <f t="shared" ref="T91" si="871">IF(M91&gt;0,U91/M91,0)</f>
        <v>0</v>
      </c>
      <c r="U91" s="54">
        <f t="shared" ref="U91" si="872">U88+U89+U90</f>
        <v>0</v>
      </c>
      <c r="V91" s="21">
        <f t="shared" ref="V91" si="873">IF(M91&gt;0,W91/M91,0)</f>
        <v>0</v>
      </c>
      <c r="W91" s="54">
        <f t="shared" ref="W91" si="874">W88+W89+W90</f>
        <v>0</v>
      </c>
      <c r="X91" s="21">
        <f t="shared" ref="X91" si="875">IF(M91&gt;0,Y91/M91,0)</f>
        <v>0</v>
      </c>
      <c r="Y91" s="54">
        <f t="shared" ref="Y91" si="876">Y88+Y89+Y90</f>
        <v>0</v>
      </c>
      <c r="Z91" s="55">
        <f t="shared" ref="Z91" si="877">IF(M91&gt;0,AA91/M91,0)</f>
        <v>0</v>
      </c>
      <c r="AA91" s="56">
        <f t="shared" ref="AA91" si="878">SUM(AA88:AA90)</f>
        <v>0</v>
      </c>
      <c r="AB91" s="55">
        <f t="shared" ref="AB91" si="879">IF(M91&gt;0,(AB88*M88+AB89*M89+AB90*M90)/M91,0)</f>
        <v>0</v>
      </c>
      <c r="AC91" s="55">
        <f t="shared" ref="AC91" si="880">IF(K91&gt;0,(K88*AC88+K89*AC89+K90*AC90)/K91,0)</f>
        <v>0</v>
      </c>
      <c r="AD91" s="52">
        <f t="shared" ref="AD91" si="881">SUM(AD88:AD90)</f>
        <v>0</v>
      </c>
      <c r="AE91" s="53">
        <f t="shared" ref="AE91" si="882">IF(K91&gt;0,(K88*AE88+K89*AE89+K90*AE90)/K91,0)</f>
        <v>0</v>
      </c>
      <c r="AF91" s="58">
        <f t="shared" ref="AF91" si="883">SUM(AF88:AF90)</f>
        <v>0</v>
      </c>
      <c r="AG91" s="53">
        <f t="shared" ref="AG91" si="884">IF(AND(AA91&gt;0),((AA88*AG88+AA89*AG89+AA90*AG90)/AA91),0)</f>
        <v>0</v>
      </c>
      <c r="AH91" s="57">
        <f t="shared" si="649"/>
        <v>0</v>
      </c>
      <c r="AI91" s="51">
        <f t="shared" ref="AI91" si="885">SUM(AI88:AI90)</f>
        <v>0</v>
      </c>
      <c r="AJ91" s="21">
        <f t="shared" ref="AJ91" si="886">IF(AI91&gt;0,(AJ88*AI88+AJ89*AI89+AJ90*AI90)/AI91,0)</f>
        <v>0</v>
      </c>
      <c r="AK91" s="53">
        <f t="shared" ref="AK91" si="887">IF(K91&gt;0,(AK88*K88+AK89*K89+AK90*K90)/K91,0)</f>
        <v>0</v>
      </c>
      <c r="AL91" s="58">
        <f t="shared" ref="AL91" si="888">SUM(AL88:AL90)</f>
        <v>0</v>
      </c>
      <c r="AM91" s="56"/>
      <c r="AN91" s="56">
        <f t="shared" ref="AN91" si="889">SUM(AN88:AN90)</f>
        <v>0</v>
      </c>
      <c r="AO91" s="105"/>
      <c r="AP91" s="106">
        <f>AO90</f>
        <v>788.40000000000009</v>
      </c>
      <c r="AQ91" s="51">
        <f t="shared" ref="AQ91" si="890">SUM(AQ88:AQ90)</f>
        <v>0</v>
      </c>
      <c r="AR91" s="59"/>
      <c r="AS91" s="58"/>
      <c r="AT91" s="58"/>
      <c r="AU91" s="58"/>
      <c r="AV91" s="58"/>
    </row>
    <row r="92" spans="1:48" x14ac:dyDescent="0.35">
      <c r="A92" s="148">
        <v>23</v>
      </c>
      <c r="B92" s="23">
        <v>1</v>
      </c>
      <c r="C92" s="11"/>
      <c r="D92" s="12"/>
      <c r="E92" s="12"/>
      <c r="F92" s="12"/>
      <c r="G92" s="13"/>
      <c r="H92" s="13"/>
      <c r="I92" s="12"/>
      <c r="J92" s="13"/>
      <c r="K92" s="12"/>
      <c r="L92" s="14"/>
      <c r="M92" s="24">
        <f>ROUND(K92*(1-L92),0)</f>
        <v>0</v>
      </c>
      <c r="N92" s="15"/>
      <c r="O92" s="25">
        <f t="shared" ref="O92:O94" si="891">M92*N92</f>
        <v>0</v>
      </c>
      <c r="P92" s="14"/>
      <c r="Q92" s="25">
        <f t="shared" ref="Q92:Q94" si="892">M92*P92</f>
        <v>0</v>
      </c>
      <c r="R92" s="16"/>
      <c r="S92" s="25">
        <f t="shared" ref="S92:S94" si="893">M92*R92</f>
        <v>0</v>
      </c>
      <c r="T92" s="26"/>
      <c r="U92" s="25">
        <f t="shared" ref="U92:U94" si="894">M92*T92</f>
        <v>0</v>
      </c>
      <c r="V92" s="16"/>
      <c r="W92" s="25">
        <f t="shared" ref="W92:W94" si="895">M92*V92</f>
        <v>0</v>
      </c>
      <c r="X92" s="16"/>
      <c r="Y92" s="25">
        <f t="shared" ref="Y92:Y94" si="896">X92*M92</f>
        <v>0</v>
      </c>
      <c r="Z92" s="17"/>
      <c r="AA92" s="18">
        <f t="shared" ref="AA92:AA94" si="897">M92*Z92</f>
        <v>0</v>
      </c>
      <c r="AB92" s="27">
        <f>IF(M92&gt;0,(AD92+AL92)/M92,0)</f>
        <v>0</v>
      </c>
      <c r="AC92" s="17"/>
      <c r="AD92" s="24">
        <f t="shared" ref="AD92:AD94" si="898">AC92*M92</f>
        <v>0</v>
      </c>
      <c r="AE92" s="117"/>
      <c r="AF92" s="30">
        <f t="shared" ref="AF92:AF94" si="899">AI92*(1-AJ92)*AE92</f>
        <v>0</v>
      </c>
      <c r="AG92" s="28">
        <f t="shared" ref="AG92:AG94" si="900">IF(AND(AE92&gt;0,AC92&gt;0,Z92&gt;0),((Z92-AC92)*AE92)/((AE92-AC92)*Z92),0)</f>
        <v>0</v>
      </c>
      <c r="AH92" s="60">
        <f t="shared" si="649"/>
        <v>0</v>
      </c>
      <c r="AI92" s="12"/>
      <c r="AJ92" s="14"/>
      <c r="AK92" s="15"/>
      <c r="AL92" s="30">
        <f t="shared" ref="AL92:AL94" si="901">AI92*(1-AJ92)*AK92</f>
        <v>0</v>
      </c>
      <c r="AM92" s="19"/>
      <c r="AN92" s="19"/>
      <c r="AO92" s="101">
        <f>AO90+AI92-AN92</f>
        <v>788.40000000000009</v>
      </c>
      <c r="AP92" s="102"/>
      <c r="AQ92" s="12"/>
      <c r="AR92" s="31"/>
      <c r="AS92" s="20"/>
      <c r="AT92" s="20"/>
      <c r="AU92" s="20"/>
      <c r="AV92" s="20"/>
    </row>
    <row r="93" spans="1:48" x14ac:dyDescent="0.35">
      <c r="A93" s="149"/>
      <c r="B93" s="33">
        <v>2</v>
      </c>
      <c r="C93" s="11"/>
      <c r="D93" s="34"/>
      <c r="E93" s="34"/>
      <c r="F93" s="34"/>
      <c r="G93" s="35"/>
      <c r="H93" s="35"/>
      <c r="I93" s="34"/>
      <c r="J93" s="35"/>
      <c r="K93" s="34"/>
      <c r="L93" s="36"/>
      <c r="M93" s="37">
        <f>ROUND(K93*(1-L93),0)</f>
        <v>0</v>
      </c>
      <c r="N93" s="38"/>
      <c r="O93" s="25">
        <f t="shared" si="891"/>
        <v>0</v>
      </c>
      <c r="P93" s="36"/>
      <c r="Q93" s="25">
        <f t="shared" si="892"/>
        <v>0</v>
      </c>
      <c r="R93" s="39"/>
      <c r="S93" s="25">
        <f t="shared" si="893"/>
        <v>0</v>
      </c>
      <c r="T93" s="28"/>
      <c r="U93" s="25">
        <f t="shared" si="894"/>
        <v>0</v>
      </c>
      <c r="V93" s="39"/>
      <c r="W93" s="25">
        <f t="shared" si="895"/>
        <v>0</v>
      </c>
      <c r="X93" s="39"/>
      <c r="Y93" s="25">
        <f t="shared" si="896"/>
        <v>0</v>
      </c>
      <c r="Z93" s="40"/>
      <c r="AA93" s="18">
        <f t="shared" si="897"/>
        <v>0</v>
      </c>
      <c r="AB93" s="27">
        <f>IF(M93&gt;0,(AD93+AL93)/M93,0)</f>
        <v>0</v>
      </c>
      <c r="AC93" s="40"/>
      <c r="AD93" s="37">
        <f t="shared" si="898"/>
        <v>0</v>
      </c>
      <c r="AE93" s="28"/>
      <c r="AF93" s="41">
        <f t="shared" si="899"/>
        <v>0</v>
      </c>
      <c r="AG93" s="28">
        <f t="shared" si="900"/>
        <v>0</v>
      </c>
      <c r="AH93" s="29">
        <f t="shared" si="649"/>
        <v>0</v>
      </c>
      <c r="AI93" s="34"/>
      <c r="AJ93" s="36"/>
      <c r="AK93" s="38"/>
      <c r="AL93" s="41">
        <f t="shared" si="901"/>
        <v>0</v>
      </c>
      <c r="AM93" s="42"/>
      <c r="AN93" s="42"/>
      <c r="AO93" s="121">
        <f>AO92+AI93-AN93</f>
        <v>788.40000000000009</v>
      </c>
      <c r="AP93" s="104"/>
      <c r="AQ93" s="43"/>
      <c r="AR93" s="44"/>
      <c r="AS93" s="45"/>
      <c r="AT93" s="45"/>
      <c r="AU93" s="45"/>
      <c r="AV93" s="45"/>
    </row>
    <row r="94" spans="1:48" x14ac:dyDescent="0.35">
      <c r="A94" s="149"/>
      <c r="B94" s="33">
        <v>3</v>
      </c>
      <c r="C94" s="46"/>
      <c r="D94" s="43"/>
      <c r="E94" s="43"/>
      <c r="F94" s="43"/>
      <c r="G94" s="37"/>
      <c r="H94" s="37"/>
      <c r="I94" s="43"/>
      <c r="J94" s="37"/>
      <c r="K94" s="43"/>
      <c r="L94" s="39"/>
      <c r="M94" s="37">
        <f>ROUND(K94*(1-L94),0)</f>
        <v>0</v>
      </c>
      <c r="N94" s="28"/>
      <c r="O94" s="25">
        <f t="shared" si="891"/>
        <v>0</v>
      </c>
      <c r="P94" s="39"/>
      <c r="Q94" s="25">
        <f t="shared" si="892"/>
        <v>0</v>
      </c>
      <c r="R94" s="39"/>
      <c r="S94" s="25">
        <f t="shared" si="893"/>
        <v>0</v>
      </c>
      <c r="T94" s="28"/>
      <c r="U94" s="25">
        <f t="shared" si="894"/>
        <v>0</v>
      </c>
      <c r="V94" s="39"/>
      <c r="W94" s="25">
        <f t="shared" si="895"/>
        <v>0</v>
      </c>
      <c r="X94" s="39"/>
      <c r="Y94" s="25">
        <f t="shared" si="896"/>
        <v>0</v>
      </c>
      <c r="Z94" s="47"/>
      <c r="AA94" s="18">
        <f t="shared" si="897"/>
        <v>0</v>
      </c>
      <c r="AB94" s="27">
        <f>IF(M94&gt;0,(AD94+AL94)/M94,0)</f>
        <v>0</v>
      </c>
      <c r="AC94" s="47"/>
      <c r="AD94" s="37">
        <f t="shared" si="898"/>
        <v>0</v>
      </c>
      <c r="AE94" s="28"/>
      <c r="AF94" s="41">
        <f t="shared" si="899"/>
        <v>0</v>
      </c>
      <c r="AG94" s="28">
        <f t="shared" si="900"/>
        <v>0</v>
      </c>
      <c r="AH94" s="29">
        <f t="shared" si="649"/>
        <v>0</v>
      </c>
      <c r="AI94" s="43"/>
      <c r="AJ94" s="39"/>
      <c r="AK94" s="28"/>
      <c r="AL94" s="41">
        <f t="shared" si="901"/>
        <v>0</v>
      </c>
      <c r="AM94" s="18"/>
      <c r="AN94" s="18"/>
      <c r="AO94" s="121">
        <f>AO93+AI94-AN94</f>
        <v>788.40000000000009</v>
      </c>
      <c r="AP94" s="104"/>
      <c r="AQ94" s="43"/>
      <c r="AR94" s="48"/>
      <c r="AS94" s="41"/>
      <c r="AT94" s="41"/>
      <c r="AU94" s="41"/>
      <c r="AV94" s="41"/>
    </row>
    <row r="95" spans="1:48" s="22" customFormat="1" ht="13.3" thickBot="1" x14ac:dyDescent="0.4">
      <c r="A95" s="150"/>
      <c r="B95" s="49" t="s">
        <v>38</v>
      </c>
      <c r="C95" s="50"/>
      <c r="D95" s="51">
        <f t="shared" ref="D95" si="902">SUM(D92:D94)</f>
        <v>0</v>
      </c>
      <c r="E95" s="51"/>
      <c r="F95" s="51">
        <f t="shared" ref="F95" si="903">SUM(F92:F94)</f>
        <v>0</v>
      </c>
      <c r="G95" s="52"/>
      <c r="H95" s="52"/>
      <c r="I95" s="51">
        <f t="shared" ref="I95:K95" si="904">SUM(I92:I94)</f>
        <v>0</v>
      </c>
      <c r="J95" s="52"/>
      <c r="K95" s="51">
        <f t="shared" si="904"/>
        <v>0</v>
      </c>
      <c r="L95" s="21">
        <f t="shared" ref="L95" si="905">IF(K95&gt;0,(K92*L92+K93*L93+K94*L94)/K95,0)</f>
        <v>0</v>
      </c>
      <c r="M95" s="52">
        <f t="shared" ref="M95" si="906">M92+M93+M94</f>
        <v>0</v>
      </c>
      <c r="N95" s="53">
        <f t="shared" ref="N95" si="907">IF(M95&gt;0,O95/M95,0)</f>
        <v>0</v>
      </c>
      <c r="O95" s="54">
        <f t="shared" ref="O95" si="908">O92+O93+O94</f>
        <v>0</v>
      </c>
      <c r="P95" s="21">
        <f t="shared" ref="P95" si="909">IF(M95&gt;0,Q95/M95,0)</f>
        <v>0</v>
      </c>
      <c r="Q95" s="54">
        <f t="shared" ref="Q95" si="910">Q92+Q93+Q94</f>
        <v>0</v>
      </c>
      <c r="R95" s="21">
        <f t="shared" ref="R95" si="911">IF(M95&gt;0,S95/M95,0)</f>
        <v>0</v>
      </c>
      <c r="S95" s="54">
        <f t="shared" ref="S95" si="912">S92+S93+S94</f>
        <v>0</v>
      </c>
      <c r="T95" s="21">
        <f t="shared" ref="T95" si="913">IF(M95&gt;0,U95/M95,0)</f>
        <v>0</v>
      </c>
      <c r="U95" s="54">
        <f t="shared" ref="U95" si="914">U92+U93+U94</f>
        <v>0</v>
      </c>
      <c r="V95" s="21">
        <f t="shared" ref="V95" si="915">IF(M95&gt;0,W95/M95,0)</f>
        <v>0</v>
      </c>
      <c r="W95" s="54">
        <f t="shared" ref="W95" si="916">W92+W93+W94</f>
        <v>0</v>
      </c>
      <c r="X95" s="21">
        <f t="shared" ref="X95" si="917">IF(M95&gt;0,Y95/M95,0)</f>
        <v>0</v>
      </c>
      <c r="Y95" s="54">
        <f t="shared" ref="Y95" si="918">Y92+Y93+Y94</f>
        <v>0</v>
      </c>
      <c r="Z95" s="55">
        <f t="shared" ref="Z95" si="919">IF(M95&gt;0,AA95/M95,0)</f>
        <v>0</v>
      </c>
      <c r="AA95" s="56">
        <f t="shared" ref="AA95" si="920">SUM(AA92:AA94)</f>
        <v>0</v>
      </c>
      <c r="AB95" s="55">
        <f t="shared" ref="AB95" si="921">IF(M95&gt;0,(AB92*M92+AB93*M93+AB94*M94)/M95,0)</f>
        <v>0</v>
      </c>
      <c r="AC95" s="55">
        <f t="shared" ref="AC95" si="922">IF(K95&gt;0,(K92*AC92+K93*AC93+K94*AC94)/K95,0)</f>
        <v>0</v>
      </c>
      <c r="AD95" s="52">
        <f t="shared" ref="AD95" si="923">SUM(AD92:AD94)</f>
        <v>0</v>
      </c>
      <c r="AE95" s="53">
        <f t="shared" ref="AE95" si="924">IF(K95&gt;0,(K92*AE92+K93*AE93+K94*AE94)/K95,0)</f>
        <v>0</v>
      </c>
      <c r="AF95" s="58">
        <f t="shared" ref="AF95" si="925">SUM(AF92:AF94)</f>
        <v>0</v>
      </c>
      <c r="AG95" s="53">
        <f t="shared" ref="AG95" si="926">IF(AND(AA95&gt;0),((AA92*AG92+AA93*AG93+AA94*AG94)/AA95),0)</f>
        <v>0</v>
      </c>
      <c r="AH95" s="57">
        <f t="shared" si="649"/>
        <v>0</v>
      </c>
      <c r="AI95" s="51">
        <f t="shared" ref="AI95" si="927">SUM(AI92:AI94)</f>
        <v>0</v>
      </c>
      <c r="AJ95" s="21">
        <f t="shared" ref="AJ95" si="928">IF(AI95&gt;0,(AJ92*AI92+AJ93*AI93+AJ94*AI94)/AI95,0)</f>
        <v>0</v>
      </c>
      <c r="AK95" s="53">
        <f t="shared" ref="AK95" si="929">IF(K95&gt;0,(AK92*K92+AK93*K93+AK94*K94)/K95,0)</f>
        <v>0</v>
      </c>
      <c r="AL95" s="58">
        <f t="shared" ref="AL95" si="930">SUM(AL92:AL94)</f>
        <v>0</v>
      </c>
      <c r="AM95" s="56"/>
      <c r="AN95" s="56">
        <f t="shared" ref="AN95" si="931">SUM(AN92:AN94)</f>
        <v>0</v>
      </c>
      <c r="AO95" s="105"/>
      <c r="AP95" s="106">
        <f>AO94</f>
        <v>788.40000000000009</v>
      </c>
      <c r="AQ95" s="51">
        <f t="shared" ref="AQ95" si="932">SUM(AQ92:AQ94)</f>
        <v>0</v>
      </c>
      <c r="AR95" s="59"/>
      <c r="AS95" s="58"/>
      <c r="AT95" s="58"/>
      <c r="AU95" s="58"/>
      <c r="AV95" s="58"/>
    </row>
    <row r="96" spans="1:48" x14ac:dyDescent="0.35">
      <c r="A96" s="148">
        <v>24</v>
      </c>
      <c r="B96" s="23">
        <v>1</v>
      </c>
      <c r="C96" s="11"/>
      <c r="D96" s="12"/>
      <c r="E96" s="12"/>
      <c r="F96" s="12"/>
      <c r="G96" s="13"/>
      <c r="H96" s="13"/>
      <c r="I96" s="12"/>
      <c r="J96" s="13"/>
      <c r="K96" s="12"/>
      <c r="L96" s="14"/>
      <c r="M96" s="24">
        <f>ROUND(K96*(1-L96),0)</f>
        <v>0</v>
      </c>
      <c r="N96" s="15"/>
      <c r="O96" s="25">
        <f t="shared" ref="O96:O98" si="933">M96*N96</f>
        <v>0</v>
      </c>
      <c r="P96" s="14"/>
      <c r="Q96" s="25">
        <f t="shared" ref="Q96:Q98" si="934">M96*P96</f>
        <v>0</v>
      </c>
      <c r="R96" s="16"/>
      <c r="S96" s="25">
        <f t="shared" ref="S96:S98" si="935">M96*R96</f>
        <v>0</v>
      </c>
      <c r="T96" s="26"/>
      <c r="U96" s="25">
        <f t="shared" ref="U96:U98" si="936">M96*T96</f>
        <v>0</v>
      </c>
      <c r="V96" s="16"/>
      <c r="W96" s="25">
        <f t="shared" ref="W96:W98" si="937">M96*V96</f>
        <v>0</v>
      </c>
      <c r="X96" s="16"/>
      <c r="Y96" s="25">
        <f t="shared" ref="Y96:Y98" si="938">X96*M96</f>
        <v>0</v>
      </c>
      <c r="Z96" s="17"/>
      <c r="AA96" s="18">
        <f t="shared" ref="AA96:AA98" si="939">M96*Z96</f>
        <v>0</v>
      </c>
      <c r="AB96" s="27">
        <f>IF(M96&gt;0,(AD96+AL96)/M96,0)</f>
        <v>0</v>
      </c>
      <c r="AC96" s="17"/>
      <c r="AD96" s="24">
        <f t="shared" ref="AD96:AD98" si="940">AC96*M96</f>
        <v>0</v>
      </c>
      <c r="AE96" s="117"/>
      <c r="AF96" s="30">
        <f t="shared" ref="AF96:AF98" si="941">AI96*(1-AJ96)*AE96</f>
        <v>0</v>
      </c>
      <c r="AG96" s="28">
        <f t="shared" ref="AG96:AG98" si="942">IF(AND(AE96&gt;0,AC96&gt;0,Z96&gt;0),((Z96-AC96)*AE96)/((AE96-AC96)*Z96),0)</f>
        <v>0</v>
      </c>
      <c r="AH96" s="60">
        <f t="shared" si="649"/>
        <v>0</v>
      </c>
      <c r="AI96" s="12"/>
      <c r="AJ96" s="14"/>
      <c r="AK96" s="15"/>
      <c r="AL96" s="30">
        <f t="shared" ref="AL96:AL98" si="943">AI96*(1-AJ96)*AK96</f>
        <v>0</v>
      </c>
      <c r="AM96" s="19"/>
      <c r="AN96" s="19"/>
      <c r="AO96" s="101">
        <f>AO94+AI96-AN96</f>
        <v>788.40000000000009</v>
      </c>
      <c r="AP96" s="102"/>
      <c r="AQ96" s="12"/>
      <c r="AR96" s="31"/>
      <c r="AS96" s="20"/>
      <c r="AT96" s="20"/>
      <c r="AU96" s="20"/>
      <c r="AV96" s="20"/>
    </row>
    <row r="97" spans="1:48" x14ac:dyDescent="0.35">
      <c r="A97" s="149"/>
      <c r="B97" s="33">
        <v>2</v>
      </c>
      <c r="C97" s="11"/>
      <c r="D97" s="34"/>
      <c r="E97" s="34"/>
      <c r="F97" s="34"/>
      <c r="G97" s="35"/>
      <c r="H97" s="35"/>
      <c r="I97" s="34"/>
      <c r="J97" s="35"/>
      <c r="K97" s="34"/>
      <c r="L97" s="36"/>
      <c r="M97" s="37">
        <f>ROUND(K97*(1-L97),0)</f>
        <v>0</v>
      </c>
      <c r="N97" s="38"/>
      <c r="O97" s="25">
        <f t="shared" si="933"/>
        <v>0</v>
      </c>
      <c r="P97" s="36"/>
      <c r="Q97" s="25">
        <f t="shared" si="934"/>
        <v>0</v>
      </c>
      <c r="R97" s="39"/>
      <c r="S97" s="25">
        <f t="shared" si="935"/>
        <v>0</v>
      </c>
      <c r="T97" s="28"/>
      <c r="U97" s="25">
        <f t="shared" si="936"/>
        <v>0</v>
      </c>
      <c r="V97" s="39"/>
      <c r="W97" s="25">
        <f t="shared" si="937"/>
        <v>0</v>
      </c>
      <c r="X97" s="39"/>
      <c r="Y97" s="25">
        <f t="shared" si="938"/>
        <v>0</v>
      </c>
      <c r="Z97" s="40"/>
      <c r="AA97" s="18">
        <f t="shared" si="939"/>
        <v>0</v>
      </c>
      <c r="AB97" s="27">
        <f>IF(M97&gt;0,(AD97+AL97)/M97,0)</f>
        <v>0</v>
      </c>
      <c r="AC97" s="40"/>
      <c r="AD97" s="37">
        <f t="shared" si="940"/>
        <v>0</v>
      </c>
      <c r="AE97" s="28"/>
      <c r="AF97" s="41">
        <f t="shared" si="941"/>
        <v>0</v>
      </c>
      <c r="AG97" s="28">
        <f t="shared" si="942"/>
        <v>0</v>
      </c>
      <c r="AH97" s="29">
        <f t="shared" si="649"/>
        <v>0</v>
      </c>
      <c r="AI97" s="34"/>
      <c r="AJ97" s="36"/>
      <c r="AK97" s="38"/>
      <c r="AL97" s="41">
        <f t="shared" si="943"/>
        <v>0</v>
      </c>
      <c r="AM97" s="42"/>
      <c r="AN97" s="42"/>
      <c r="AO97" s="121">
        <f>AO96+AI97-AN97</f>
        <v>788.40000000000009</v>
      </c>
      <c r="AP97" s="104"/>
      <c r="AQ97" s="43"/>
      <c r="AR97" s="44"/>
      <c r="AS97" s="45"/>
      <c r="AT97" s="45"/>
      <c r="AU97" s="45"/>
      <c r="AV97" s="45"/>
    </row>
    <row r="98" spans="1:48" x14ac:dyDescent="0.35">
      <c r="A98" s="149"/>
      <c r="B98" s="33">
        <v>3</v>
      </c>
      <c r="C98" s="46"/>
      <c r="D98" s="43"/>
      <c r="E98" s="43"/>
      <c r="F98" s="43"/>
      <c r="G98" s="37"/>
      <c r="H98" s="37"/>
      <c r="I98" s="43"/>
      <c r="J98" s="37"/>
      <c r="K98" s="43"/>
      <c r="L98" s="39"/>
      <c r="M98" s="37">
        <f>ROUND(K98*(1-L98),0)</f>
        <v>0</v>
      </c>
      <c r="N98" s="28"/>
      <c r="O98" s="25">
        <f t="shared" si="933"/>
        <v>0</v>
      </c>
      <c r="P98" s="39"/>
      <c r="Q98" s="25">
        <f t="shared" si="934"/>
        <v>0</v>
      </c>
      <c r="R98" s="39"/>
      <c r="S98" s="25">
        <f t="shared" si="935"/>
        <v>0</v>
      </c>
      <c r="T98" s="28"/>
      <c r="U98" s="25">
        <f t="shared" si="936"/>
        <v>0</v>
      </c>
      <c r="V98" s="39"/>
      <c r="W98" s="25">
        <f t="shared" si="937"/>
        <v>0</v>
      </c>
      <c r="X98" s="39"/>
      <c r="Y98" s="25">
        <f t="shared" si="938"/>
        <v>0</v>
      </c>
      <c r="Z98" s="47"/>
      <c r="AA98" s="18">
        <f t="shared" si="939"/>
        <v>0</v>
      </c>
      <c r="AB98" s="27">
        <f>IF(M98&gt;0,(AD98+AL98)/M98,0)</f>
        <v>0</v>
      </c>
      <c r="AC98" s="47"/>
      <c r="AD98" s="37">
        <f t="shared" si="940"/>
        <v>0</v>
      </c>
      <c r="AE98" s="28"/>
      <c r="AF98" s="41">
        <f t="shared" si="941"/>
        <v>0</v>
      </c>
      <c r="AG98" s="28">
        <f t="shared" si="942"/>
        <v>0</v>
      </c>
      <c r="AH98" s="29">
        <f t="shared" si="649"/>
        <v>0</v>
      </c>
      <c r="AI98" s="43"/>
      <c r="AJ98" s="39"/>
      <c r="AK98" s="28"/>
      <c r="AL98" s="41">
        <f t="shared" si="943"/>
        <v>0</v>
      </c>
      <c r="AM98" s="18"/>
      <c r="AN98" s="18"/>
      <c r="AO98" s="121">
        <f>AO97+AI98-AN98</f>
        <v>788.40000000000009</v>
      </c>
      <c r="AP98" s="104"/>
      <c r="AQ98" s="43"/>
      <c r="AR98" s="48"/>
      <c r="AS98" s="41"/>
      <c r="AT98" s="41"/>
      <c r="AU98" s="41"/>
      <c r="AV98" s="41"/>
    </row>
    <row r="99" spans="1:48" s="22" customFormat="1" ht="13.3" thickBot="1" x14ac:dyDescent="0.4">
      <c r="A99" s="150"/>
      <c r="B99" s="49" t="s">
        <v>38</v>
      </c>
      <c r="C99" s="50"/>
      <c r="D99" s="51">
        <f t="shared" ref="D99" si="944">SUM(D96:D98)</f>
        <v>0</v>
      </c>
      <c r="E99" s="51"/>
      <c r="F99" s="51">
        <f t="shared" ref="F99" si="945">SUM(F96:F98)</f>
        <v>0</v>
      </c>
      <c r="G99" s="52"/>
      <c r="H99" s="52"/>
      <c r="I99" s="51">
        <f t="shared" ref="I99:K99" si="946">SUM(I96:I98)</f>
        <v>0</v>
      </c>
      <c r="J99" s="52"/>
      <c r="K99" s="51">
        <f t="shared" si="946"/>
        <v>0</v>
      </c>
      <c r="L99" s="21">
        <f t="shared" ref="L99" si="947">IF(K99&gt;0,(K96*L96+K97*L97+K98*L98)/K99,0)</f>
        <v>0</v>
      </c>
      <c r="M99" s="52">
        <f t="shared" ref="M99" si="948">M96+M97+M98</f>
        <v>0</v>
      </c>
      <c r="N99" s="53">
        <f t="shared" ref="N99" si="949">IF(M99&gt;0,O99/M99,0)</f>
        <v>0</v>
      </c>
      <c r="O99" s="54">
        <f t="shared" ref="O99" si="950">O96+O97+O98</f>
        <v>0</v>
      </c>
      <c r="P99" s="21">
        <f t="shared" ref="P99" si="951">IF(M99&gt;0,Q99/M99,0)</f>
        <v>0</v>
      </c>
      <c r="Q99" s="54">
        <f t="shared" ref="Q99" si="952">Q96+Q97+Q98</f>
        <v>0</v>
      </c>
      <c r="R99" s="21">
        <f t="shared" ref="R99" si="953">IF(M99&gt;0,S99/M99,0)</f>
        <v>0</v>
      </c>
      <c r="S99" s="54">
        <f t="shared" ref="S99" si="954">S96+S97+S98</f>
        <v>0</v>
      </c>
      <c r="T99" s="21">
        <f t="shared" ref="T99" si="955">IF(M99&gt;0,U99/M99,0)</f>
        <v>0</v>
      </c>
      <c r="U99" s="54">
        <f t="shared" ref="U99" si="956">U96+U97+U98</f>
        <v>0</v>
      </c>
      <c r="V99" s="21">
        <f t="shared" ref="V99" si="957">IF(M99&gt;0,W99/M99,0)</f>
        <v>0</v>
      </c>
      <c r="W99" s="54">
        <f t="shared" ref="W99" si="958">W96+W97+W98</f>
        <v>0</v>
      </c>
      <c r="X99" s="21">
        <f t="shared" ref="X99" si="959">IF(M99&gt;0,Y99/M99,0)</f>
        <v>0</v>
      </c>
      <c r="Y99" s="54">
        <f t="shared" ref="Y99" si="960">Y96+Y97+Y98</f>
        <v>0</v>
      </c>
      <c r="Z99" s="55">
        <f t="shared" ref="Z99" si="961">IF(M99&gt;0,AA99/M99,0)</f>
        <v>0</v>
      </c>
      <c r="AA99" s="56">
        <f t="shared" ref="AA99" si="962">SUM(AA96:AA98)</f>
        <v>0</v>
      </c>
      <c r="AB99" s="55">
        <f t="shared" ref="AB99" si="963">IF(M99&gt;0,(AB96*M96+AB97*M97+AB98*M98)/M99,0)</f>
        <v>0</v>
      </c>
      <c r="AC99" s="55">
        <f t="shared" ref="AC99" si="964">IF(K99&gt;0,(K96*AC96+K97*AC97+K98*AC98)/K99,0)</f>
        <v>0</v>
      </c>
      <c r="AD99" s="52">
        <f t="shared" ref="AD99" si="965">SUM(AD96:AD98)</f>
        <v>0</v>
      </c>
      <c r="AE99" s="53">
        <f t="shared" ref="AE99" si="966">IF(K99&gt;0,(K96*AE96+K97*AE97+K98*AE98)/K99,0)</f>
        <v>0</v>
      </c>
      <c r="AF99" s="58">
        <f t="shared" ref="AF99" si="967">SUM(AF96:AF98)</f>
        <v>0</v>
      </c>
      <c r="AG99" s="53">
        <f t="shared" ref="AG99" si="968">IF(AND(AA99&gt;0),((AA96*AG96+AA97*AG97+AA98*AG98)/AA99),0)</f>
        <v>0</v>
      </c>
      <c r="AH99" s="57">
        <f t="shared" si="649"/>
        <v>0</v>
      </c>
      <c r="AI99" s="51">
        <f t="shared" ref="AI99" si="969">SUM(AI96:AI98)</f>
        <v>0</v>
      </c>
      <c r="AJ99" s="21">
        <f t="shared" ref="AJ99" si="970">IF(AI99&gt;0,(AJ96*AI96+AJ97*AI97+AJ98*AI98)/AI99,0)</f>
        <v>0</v>
      </c>
      <c r="AK99" s="53">
        <f t="shared" ref="AK99" si="971">IF(K99&gt;0,(AK96*K96+AK97*K97+AK98*K98)/K99,0)</f>
        <v>0</v>
      </c>
      <c r="AL99" s="58">
        <f t="shared" ref="AL99" si="972">SUM(AL96:AL98)</f>
        <v>0</v>
      </c>
      <c r="AM99" s="56"/>
      <c r="AN99" s="56">
        <f t="shared" ref="AN99" si="973">SUM(AN96:AN98)</f>
        <v>0</v>
      </c>
      <c r="AO99" s="105"/>
      <c r="AP99" s="106">
        <f>AO98</f>
        <v>788.40000000000009</v>
      </c>
      <c r="AQ99" s="51">
        <f t="shared" ref="AQ99" si="974">SUM(AQ96:AQ98)</f>
        <v>0</v>
      </c>
      <c r="AR99" s="59"/>
      <c r="AS99" s="58"/>
      <c r="AT99" s="58"/>
      <c r="AU99" s="58"/>
      <c r="AV99" s="58"/>
    </row>
    <row r="100" spans="1:48" x14ac:dyDescent="0.35">
      <c r="A100" s="157">
        <v>25</v>
      </c>
      <c r="B100" s="33">
        <v>1</v>
      </c>
      <c r="C100" s="11"/>
      <c r="D100" s="12"/>
      <c r="E100" s="12"/>
      <c r="F100" s="12"/>
      <c r="G100" s="13"/>
      <c r="H100" s="13"/>
      <c r="I100" s="12"/>
      <c r="J100" s="13"/>
      <c r="K100" s="12"/>
      <c r="L100" s="14"/>
      <c r="M100" s="24">
        <f>ROUND(K100*(1-L100),0)</f>
        <v>0</v>
      </c>
      <c r="N100" s="15"/>
      <c r="O100" s="25">
        <f t="shared" ref="O100:O102" si="975">M100*N100</f>
        <v>0</v>
      </c>
      <c r="P100" s="14"/>
      <c r="Q100" s="25">
        <f t="shared" ref="Q100:Q102" si="976">M100*P100</f>
        <v>0</v>
      </c>
      <c r="R100" s="16"/>
      <c r="S100" s="25">
        <f t="shared" ref="S100:S102" si="977">M100*R100</f>
        <v>0</v>
      </c>
      <c r="T100" s="26"/>
      <c r="U100" s="25">
        <f t="shared" ref="U100:U102" si="978">M100*T100</f>
        <v>0</v>
      </c>
      <c r="V100" s="16"/>
      <c r="W100" s="25">
        <f t="shared" ref="W100:W102" si="979">M100*V100</f>
        <v>0</v>
      </c>
      <c r="X100" s="16"/>
      <c r="Y100" s="25">
        <f t="shared" ref="Y100:Y102" si="980">X100*M100</f>
        <v>0</v>
      </c>
      <c r="Z100" s="17"/>
      <c r="AA100" s="18">
        <f t="shared" ref="AA100:AA102" si="981">M100*Z100</f>
        <v>0</v>
      </c>
      <c r="AB100" s="27">
        <f>IF(M100&gt;0,(AD100+AL100)/M100,0)</f>
        <v>0</v>
      </c>
      <c r="AC100" s="17"/>
      <c r="AD100" s="24">
        <f t="shared" ref="AD100:AD102" si="982">AC100*M100</f>
        <v>0</v>
      </c>
      <c r="AE100" s="117"/>
      <c r="AF100" s="30">
        <f t="shared" ref="AF100:AF102" si="983">AI100*(1-AJ100)*AE100</f>
        <v>0</v>
      </c>
      <c r="AG100" s="28">
        <f t="shared" ref="AG100:AG102" si="984">IF(AND(AE100&gt;0,AC100&gt;0,Z100&gt;0),((Z100-AC100)*AE100)/((AE100-AC100)*Z100),0)</f>
        <v>0</v>
      </c>
      <c r="AH100" s="60">
        <f t="shared" si="649"/>
        <v>0</v>
      </c>
      <c r="AI100" s="12"/>
      <c r="AJ100" s="14"/>
      <c r="AK100" s="15"/>
      <c r="AL100" s="30">
        <f t="shared" ref="AL100:AL102" si="985">AI100*(1-AJ100)*AK100</f>
        <v>0</v>
      </c>
      <c r="AM100" s="19"/>
      <c r="AN100" s="19"/>
      <c r="AO100" s="101">
        <f>AO98+AI100-AN100</f>
        <v>788.40000000000009</v>
      </c>
      <c r="AP100" s="120"/>
      <c r="AQ100" s="12"/>
      <c r="AR100" s="31"/>
      <c r="AS100" s="20"/>
      <c r="AT100" s="20"/>
      <c r="AU100" s="20"/>
      <c r="AV100" s="20"/>
    </row>
    <row r="101" spans="1:48" x14ac:dyDescent="0.35">
      <c r="A101" s="157"/>
      <c r="B101" s="33">
        <v>2</v>
      </c>
      <c r="C101" s="11"/>
      <c r="D101" s="34"/>
      <c r="E101" s="34"/>
      <c r="F101" s="34"/>
      <c r="G101" s="35"/>
      <c r="H101" s="35"/>
      <c r="I101" s="34"/>
      <c r="J101" s="35"/>
      <c r="K101" s="34"/>
      <c r="L101" s="36"/>
      <c r="M101" s="37">
        <f>ROUND(K101*(1-L101),0)</f>
        <v>0</v>
      </c>
      <c r="N101" s="38"/>
      <c r="O101" s="25">
        <f t="shared" si="975"/>
        <v>0</v>
      </c>
      <c r="P101" s="36"/>
      <c r="Q101" s="25">
        <f t="shared" si="976"/>
        <v>0</v>
      </c>
      <c r="R101" s="39"/>
      <c r="S101" s="25">
        <f t="shared" si="977"/>
        <v>0</v>
      </c>
      <c r="T101" s="28"/>
      <c r="U101" s="25">
        <f t="shared" si="978"/>
        <v>0</v>
      </c>
      <c r="V101" s="39"/>
      <c r="W101" s="25">
        <f t="shared" si="979"/>
        <v>0</v>
      </c>
      <c r="X101" s="39"/>
      <c r="Y101" s="25">
        <f t="shared" si="980"/>
        <v>0</v>
      </c>
      <c r="Z101" s="40"/>
      <c r="AA101" s="18">
        <f t="shared" si="981"/>
        <v>0</v>
      </c>
      <c r="AB101" s="27">
        <f>IF(M101&gt;0,(AD101+AL101)/M101,0)</f>
        <v>0</v>
      </c>
      <c r="AC101" s="40"/>
      <c r="AD101" s="37">
        <f t="shared" si="982"/>
        <v>0</v>
      </c>
      <c r="AE101" s="28"/>
      <c r="AF101" s="41">
        <f t="shared" si="983"/>
        <v>0</v>
      </c>
      <c r="AG101" s="28">
        <f t="shared" si="984"/>
        <v>0</v>
      </c>
      <c r="AH101" s="29">
        <f t="shared" si="649"/>
        <v>0</v>
      </c>
      <c r="AI101" s="34"/>
      <c r="AJ101" s="36"/>
      <c r="AK101" s="38"/>
      <c r="AL101" s="41">
        <f t="shared" si="985"/>
        <v>0</v>
      </c>
      <c r="AM101" s="42"/>
      <c r="AN101" s="42"/>
      <c r="AO101" s="121">
        <f>AO100+AI101-AN101</f>
        <v>788.40000000000009</v>
      </c>
      <c r="AP101" s="104"/>
      <c r="AQ101" s="43"/>
      <c r="AR101" s="44"/>
      <c r="AS101" s="45"/>
      <c r="AT101" s="45"/>
      <c r="AU101" s="45"/>
      <c r="AV101" s="45"/>
    </row>
    <row r="102" spans="1:48" x14ac:dyDescent="0.35">
      <c r="A102" s="157"/>
      <c r="B102" s="33">
        <v>3</v>
      </c>
      <c r="C102" s="46"/>
      <c r="D102" s="43"/>
      <c r="E102" s="43"/>
      <c r="F102" s="43"/>
      <c r="G102" s="37"/>
      <c r="H102" s="37"/>
      <c r="I102" s="43"/>
      <c r="J102" s="37"/>
      <c r="K102" s="43"/>
      <c r="L102" s="39"/>
      <c r="M102" s="37">
        <f>ROUND(K102*(1-L102),0)</f>
        <v>0</v>
      </c>
      <c r="N102" s="28"/>
      <c r="O102" s="25">
        <f t="shared" si="975"/>
        <v>0</v>
      </c>
      <c r="P102" s="39"/>
      <c r="Q102" s="25">
        <f t="shared" si="976"/>
        <v>0</v>
      </c>
      <c r="R102" s="39"/>
      <c r="S102" s="25">
        <f t="shared" si="977"/>
        <v>0</v>
      </c>
      <c r="T102" s="28"/>
      <c r="U102" s="25">
        <f t="shared" si="978"/>
        <v>0</v>
      </c>
      <c r="V102" s="39"/>
      <c r="W102" s="25">
        <f t="shared" si="979"/>
        <v>0</v>
      </c>
      <c r="X102" s="39"/>
      <c r="Y102" s="25">
        <f t="shared" si="980"/>
        <v>0</v>
      </c>
      <c r="Z102" s="47"/>
      <c r="AA102" s="18">
        <f t="shared" si="981"/>
        <v>0</v>
      </c>
      <c r="AB102" s="27">
        <f>IF(M102&gt;0,(AD102+AL102)/M102,0)</f>
        <v>0</v>
      </c>
      <c r="AC102" s="47"/>
      <c r="AD102" s="37">
        <f t="shared" si="982"/>
        <v>0</v>
      </c>
      <c r="AE102" s="28"/>
      <c r="AF102" s="41">
        <f t="shared" si="983"/>
        <v>0</v>
      </c>
      <c r="AG102" s="28">
        <f t="shared" si="984"/>
        <v>0</v>
      </c>
      <c r="AH102" s="29">
        <f t="shared" si="649"/>
        <v>0</v>
      </c>
      <c r="AI102" s="43"/>
      <c r="AJ102" s="39"/>
      <c r="AK102" s="28"/>
      <c r="AL102" s="41">
        <f t="shared" si="985"/>
        <v>0</v>
      </c>
      <c r="AM102" s="18"/>
      <c r="AN102" s="18"/>
      <c r="AO102" s="121">
        <f>AO101+AI102-AN102</f>
        <v>788.40000000000009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3" thickBot="1" x14ac:dyDescent="0.4">
      <c r="A103" s="157"/>
      <c r="B103" s="66" t="s">
        <v>38</v>
      </c>
      <c r="C103" s="50"/>
      <c r="D103" s="51">
        <f t="shared" ref="D103" si="986">SUM(D100:D102)</f>
        <v>0</v>
      </c>
      <c r="E103" s="51"/>
      <c r="F103" s="51">
        <f t="shared" ref="F103" si="987">SUM(F100:F102)</f>
        <v>0</v>
      </c>
      <c r="G103" s="52"/>
      <c r="H103" s="52"/>
      <c r="I103" s="51">
        <f t="shared" ref="I103:K103" si="988">SUM(I100:I102)</f>
        <v>0</v>
      </c>
      <c r="J103" s="52"/>
      <c r="K103" s="51">
        <f t="shared" si="988"/>
        <v>0</v>
      </c>
      <c r="L103" s="21">
        <f t="shared" ref="L103" si="989">IF(K103&gt;0,(K100*L100+K101*L101+K102*L102)/K103,0)</f>
        <v>0</v>
      </c>
      <c r="M103" s="52">
        <f t="shared" ref="M103" si="990">M100+M101+M102</f>
        <v>0</v>
      </c>
      <c r="N103" s="53">
        <f t="shared" ref="N103" si="991">IF(M103&gt;0,O103/M103,0)</f>
        <v>0</v>
      </c>
      <c r="O103" s="54">
        <f t="shared" ref="O103" si="992">O100+O101+O102</f>
        <v>0</v>
      </c>
      <c r="P103" s="21">
        <f t="shared" ref="P103" si="993">IF(M103&gt;0,Q103/M103,0)</f>
        <v>0</v>
      </c>
      <c r="Q103" s="54">
        <f t="shared" ref="Q103" si="994">Q100+Q101+Q102</f>
        <v>0</v>
      </c>
      <c r="R103" s="21">
        <f t="shared" ref="R103" si="995">IF(M103&gt;0,S103/M103,0)</f>
        <v>0</v>
      </c>
      <c r="S103" s="54">
        <f t="shared" ref="S103" si="996">S100+S101+S102</f>
        <v>0</v>
      </c>
      <c r="T103" s="21">
        <f t="shared" ref="T103" si="997">IF(M103&gt;0,U103/M103,0)</f>
        <v>0</v>
      </c>
      <c r="U103" s="54">
        <f t="shared" ref="U103" si="998">U100+U101+U102</f>
        <v>0</v>
      </c>
      <c r="V103" s="21">
        <f t="shared" ref="V103" si="999">IF(M103&gt;0,W103/M103,0)</f>
        <v>0</v>
      </c>
      <c r="W103" s="54">
        <f t="shared" ref="W103" si="1000">W100+W101+W102</f>
        <v>0</v>
      </c>
      <c r="X103" s="21">
        <f t="shared" ref="X103" si="1001">IF(M103&gt;0,Y103/M103,0)</f>
        <v>0</v>
      </c>
      <c r="Y103" s="54">
        <f t="shared" ref="Y103" si="1002">Y100+Y101+Y102</f>
        <v>0</v>
      </c>
      <c r="Z103" s="55">
        <f t="shared" ref="Z103" si="1003">IF(M103&gt;0,AA103/M103,0)</f>
        <v>0</v>
      </c>
      <c r="AA103" s="56">
        <f t="shared" ref="AA103" si="1004">SUM(AA100:AA102)</f>
        <v>0</v>
      </c>
      <c r="AB103" s="55">
        <f t="shared" ref="AB103" si="1005">IF(M103&gt;0,(AB100*M100+AB101*M101+AB102*M102)/M103,0)</f>
        <v>0</v>
      </c>
      <c r="AC103" s="55">
        <f t="shared" ref="AC103" si="1006">IF(K103&gt;0,(K100*AC100+K101*AC101+K102*AC102)/K103,0)</f>
        <v>0</v>
      </c>
      <c r="AD103" s="52">
        <f t="shared" ref="AD103" si="1007">SUM(AD100:AD102)</f>
        <v>0</v>
      </c>
      <c r="AE103" s="53">
        <f t="shared" ref="AE103" si="1008">IF(K103&gt;0,(K100*AE100+K101*AE101+K102*AE102)/K103,0)</f>
        <v>0</v>
      </c>
      <c r="AF103" s="58">
        <f t="shared" ref="AF103" si="1009">SUM(AF100:AF102)</f>
        <v>0</v>
      </c>
      <c r="AG103" s="53">
        <f t="shared" ref="AG103" si="1010">IF(AND(AA103&gt;0),((AA100*AG100+AA101*AG101+AA102*AG102)/AA103),0)</f>
        <v>0</v>
      </c>
      <c r="AH103" s="57">
        <f t="shared" si="649"/>
        <v>0</v>
      </c>
      <c r="AI103" s="51">
        <f t="shared" ref="AI103" si="1011">SUM(AI100:AI102)</f>
        <v>0</v>
      </c>
      <c r="AJ103" s="21">
        <f t="shared" ref="AJ103" si="1012">IF(AI103&gt;0,(AJ100*AI100+AJ101*AI101+AJ102*AI102)/AI103,0)</f>
        <v>0</v>
      </c>
      <c r="AK103" s="53">
        <f t="shared" ref="AK103" si="1013">IF(K103&gt;0,(AK100*K100+AK101*K101+AK102*K102)/K103,0)</f>
        <v>0</v>
      </c>
      <c r="AL103" s="58">
        <f t="shared" ref="AL103" si="1014">SUM(AL100:AL102)</f>
        <v>0</v>
      </c>
      <c r="AM103" s="56"/>
      <c r="AN103" s="56">
        <f t="shared" ref="AN103" si="1015">SUM(AN100:AN102)</f>
        <v>0</v>
      </c>
      <c r="AO103" s="122"/>
      <c r="AP103" s="106">
        <f>AO102</f>
        <v>788.40000000000009</v>
      </c>
      <c r="AQ103" s="51">
        <f t="shared" ref="AQ103" si="1016">SUM(AQ100:AQ102)</f>
        <v>0</v>
      </c>
      <c r="AR103" s="59"/>
      <c r="AS103" s="58"/>
      <c r="AT103" s="58"/>
      <c r="AU103" s="58"/>
      <c r="AV103" s="58"/>
    </row>
    <row r="104" spans="1:48" x14ac:dyDescent="0.35">
      <c r="A104" s="148">
        <v>26</v>
      </c>
      <c r="B104" s="23">
        <v>1</v>
      </c>
      <c r="C104" s="11"/>
      <c r="D104" s="12"/>
      <c r="E104" s="12"/>
      <c r="F104" s="12"/>
      <c r="G104" s="13"/>
      <c r="H104" s="13"/>
      <c r="I104" s="12"/>
      <c r="J104" s="13"/>
      <c r="K104" s="12"/>
      <c r="L104" s="14"/>
      <c r="M104" s="24">
        <f>ROUND(K104*(1-L104),0)</f>
        <v>0</v>
      </c>
      <c r="N104" s="15"/>
      <c r="O104" s="25">
        <f t="shared" ref="O104:O106" si="1017">M104*N104</f>
        <v>0</v>
      </c>
      <c r="P104" s="14"/>
      <c r="Q104" s="25">
        <f t="shared" ref="Q104:Q106" si="1018">M104*P104</f>
        <v>0</v>
      </c>
      <c r="R104" s="16"/>
      <c r="S104" s="25">
        <f t="shared" ref="S104:S106" si="1019">M104*R104</f>
        <v>0</v>
      </c>
      <c r="T104" s="26"/>
      <c r="U104" s="25">
        <f t="shared" ref="U104:U106" si="1020">M104*T104</f>
        <v>0</v>
      </c>
      <c r="V104" s="16"/>
      <c r="W104" s="25">
        <f t="shared" ref="W104:W106" si="1021">M104*V104</f>
        <v>0</v>
      </c>
      <c r="X104" s="16"/>
      <c r="Y104" s="25">
        <f t="shared" ref="Y104:Y106" si="1022">X104*M104</f>
        <v>0</v>
      </c>
      <c r="Z104" s="17"/>
      <c r="AA104" s="18">
        <f t="shared" ref="AA104:AA106" si="1023">M104*Z104</f>
        <v>0</v>
      </c>
      <c r="AB104" s="27">
        <f>IF(M104&gt;0,(AD104+AL104)/M104,0)</f>
        <v>0</v>
      </c>
      <c r="AC104" s="17"/>
      <c r="AD104" s="24">
        <f t="shared" ref="AD104:AD106" si="1024">AC104*M104</f>
        <v>0</v>
      </c>
      <c r="AE104" s="117"/>
      <c r="AF104" s="30">
        <f t="shared" ref="AF104:AF106" si="1025">AI104*(1-AJ104)*AE104</f>
        <v>0</v>
      </c>
      <c r="AG104" s="28">
        <f t="shared" ref="AG104:AG106" si="1026">IF(AND(AE104&gt;0,AC104&gt;0,Z104&gt;0),((Z104-AC104)*AE104)/((AE104-AC104)*Z104),0)</f>
        <v>0</v>
      </c>
      <c r="AH104" s="60">
        <f t="shared" si="649"/>
        <v>0</v>
      </c>
      <c r="AI104" s="12"/>
      <c r="AJ104" s="14"/>
      <c r="AK104" s="15"/>
      <c r="AL104" s="30">
        <f t="shared" ref="AL104:AL106" si="1027">AI104*(1-AJ104)*AK104</f>
        <v>0</v>
      </c>
      <c r="AM104" s="19"/>
      <c r="AN104" s="19"/>
      <c r="AO104" s="101">
        <f>AO102+AI104-AN104</f>
        <v>788.40000000000009</v>
      </c>
      <c r="AP104" s="102"/>
      <c r="AQ104" s="12"/>
      <c r="AR104" s="31"/>
      <c r="AS104" s="20"/>
      <c r="AT104" s="20"/>
      <c r="AU104" s="20"/>
      <c r="AV104" s="20"/>
    </row>
    <row r="105" spans="1:48" x14ac:dyDescent="0.35">
      <c r="A105" s="149"/>
      <c r="B105" s="33">
        <v>2</v>
      </c>
      <c r="C105" s="11"/>
      <c r="D105" s="34"/>
      <c r="E105" s="34"/>
      <c r="F105" s="34"/>
      <c r="G105" s="35"/>
      <c r="H105" s="35"/>
      <c r="I105" s="34"/>
      <c r="J105" s="35"/>
      <c r="K105" s="34"/>
      <c r="L105" s="36"/>
      <c r="M105" s="37">
        <f>ROUND(K105*(1-L105),0)</f>
        <v>0</v>
      </c>
      <c r="N105" s="38"/>
      <c r="O105" s="25">
        <f t="shared" si="1017"/>
        <v>0</v>
      </c>
      <c r="P105" s="36"/>
      <c r="Q105" s="25">
        <f t="shared" si="1018"/>
        <v>0</v>
      </c>
      <c r="R105" s="39"/>
      <c r="S105" s="25">
        <f t="shared" si="1019"/>
        <v>0</v>
      </c>
      <c r="T105" s="28"/>
      <c r="U105" s="25">
        <f t="shared" si="1020"/>
        <v>0</v>
      </c>
      <c r="V105" s="39"/>
      <c r="W105" s="25">
        <f t="shared" si="1021"/>
        <v>0</v>
      </c>
      <c r="X105" s="39"/>
      <c r="Y105" s="25">
        <f t="shared" si="1022"/>
        <v>0</v>
      </c>
      <c r="Z105" s="40"/>
      <c r="AA105" s="18">
        <f t="shared" si="1023"/>
        <v>0</v>
      </c>
      <c r="AB105" s="27">
        <f>IF(M105&gt;0,(AD105+AL105)/M105,0)</f>
        <v>0</v>
      </c>
      <c r="AC105" s="40"/>
      <c r="AD105" s="37">
        <f t="shared" si="1024"/>
        <v>0</v>
      </c>
      <c r="AE105" s="28"/>
      <c r="AF105" s="41">
        <f t="shared" si="1025"/>
        <v>0</v>
      </c>
      <c r="AG105" s="28">
        <f t="shared" si="1026"/>
        <v>0</v>
      </c>
      <c r="AH105" s="29">
        <f t="shared" si="649"/>
        <v>0</v>
      </c>
      <c r="AI105" s="34"/>
      <c r="AJ105" s="36"/>
      <c r="AK105" s="38"/>
      <c r="AL105" s="41">
        <f t="shared" si="1027"/>
        <v>0</v>
      </c>
      <c r="AM105" s="42"/>
      <c r="AN105" s="42"/>
      <c r="AO105" s="121">
        <f>AO104+AI105-AN105</f>
        <v>788.40000000000009</v>
      </c>
      <c r="AP105" s="104"/>
      <c r="AQ105" s="43"/>
      <c r="AR105" s="44"/>
      <c r="AS105" s="45"/>
      <c r="AT105" s="45"/>
      <c r="AU105" s="45"/>
      <c r="AV105" s="45"/>
    </row>
    <row r="106" spans="1:48" x14ac:dyDescent="0.35">
      <c r="A106" s="149"/>
      <c r="B106" s="33">
        <v>3</v>
      </c>
      <c r="C106" s="46"/>
      <c r="D106" s="43"/>
      <c r="E106" s="43"/>
      <c r="F106" s="43"/>
      <c r="G106" s="37"/>
      <c r="H106" s="37"/>
      <c r="I106" s="43"/>
      <c r="J106" s="37"/>
      <c r="K106" s="43"/>
      <c r="L106" s="39"/>
      <c r="M106" s="37">
        <f>ROUND(K106*(1-L106),0)</f>
        <v>0</v>
      </c>
      <c r="N106" s="28"/>
      <c r="O106" s="25">
        <f t="shared" si="1017"/>
        <v>0</v>
      </c>
      <c r="P106" s="39"/>
      <c r="Q106" s="25">
        <f t="shared" si="1018"/>
        <v>0</v>
      </c>
      <c r="R106" s="39"/>
      <c r="S106" s="25">
        <f t="shared" si="1019"/>
        <v>0</v>
      </c>
      <c r="T106" s="28"/>
      <c r="U106" s="25">
        <f t="shared" si="1020"/>
        <v>0</v>
      </c>
      <c r="V106" s="39"/>
      <c r="W106" s="25">
        <f t="shared" si="1021"/>
        <v>0</v>
      </c>
      <c r="X106" s="39"/>
      <c r="Y106" s="25">
        <f t="shared" si="1022"/>
        <v>0</v>
      </c>
      <c r="Z106" s="47"/>
      <c r="AA106" s="18">
        <f t="shared" si="1023"/>
        <v>0</v>
      </c>
      <c r="AB106" s="27">
        <f>IF(M106&gt;0,(AD106+AL106)/M106,0)</f>
        <v>0</v>
      </c>
      <c r="AC106" s="47"/>
      <c r="AD106" s="37">
        <f t="shared" si="1024"/>
        <v>0</v>
      </c>
      <c r="AE106" s="28"/>
      <c r="AF106" s="41">
        <f t="shared" si="1025"/>
        <v>0</v>
      </c>
      <c r="AG106" s="28">
        <f t="shared" si="1026"/>
        <v>0</v>
      </c>
      <c r="AH106" s="29">
        <f t="shared" si="649"/>
        <v>0</v>
      </c>
      <c r="AI106" s="43"/>
      <c r="AJ106" s="39"/>
      <c r="AK106" s="28"/>
      <c r="AL106" s="41">
        <f t="shared" si="1027"/>
        <v>0</v>
      </c>
      <c r="AM106" s="18"/>
      <c r="AN106" s="18"/>
      <c r="AO106" s="121">
        <f>AO105+AI106-AN106</f>
        <v>788.40000000000009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3" thickBot="1" x14ac:dyDescent="0.4">
      <c r="A107" s="150"/>
      <c r="B107" s="49" t="s">
        <v>38</v>
      </c>
      <c r="C107" s="50"/>
      <c r="D107" s="51">
        <f t="shared" ref="D107" si="1028">SUM(D104:D106)</f>
        <v>0</v>
      </c>
      <c r="E107" s="51"/>
      <c r="F107" s="51">
        <f t="shared" ref="F107" si="1029">SUM(F104:F106)</f>
        <v>0</v>
      </c>
      <c r="G107" s="52"/>
      <c r="H107" s="52"/>
      <c r="I107" s="51">
        <f t="shared" ref="I107:K107" si="1030">SUM(I104:I106)</f>
        <v>0</v>
      </c>
      <c r="J107" s="52"/>
      <c r="K107" s="51">
        <f t="shared" si="1030"/>
        <v>0</v>
      </c>
      <c r="L107" s="21">
        <f t="shared" ref="L107" si="1031">IF(K107&gt;0,(K104*L104+K105*L105+K106*L106)/K107,0)</f>
        <v>0</v>
      </c>
      <c r="M107" s="52">
        <f t="shared" ref="M107" si="1032">M104+M105+M106</f>
        <v>0</v>
      </c>
      <c r="N107" s="53">
        <f t="shared" ref="N107" si="1033">IF(M107&gt;0,O107/M107,0)</f>
        <v>0</v>
      </c>
      <c r="O107" s="54">
        <f t="shared" ref="O107" si="1034">O104+O105+O106</f>
        <v>0</v>
      </c>
      <c r="P107" s="21">
        <f t="shared" ref="P107" si="1035">IF(M107&gt;0,Q107/M107,0)</f>
        <v>0</v>
      </c>
      <c r="Q107" s="54">
        <f t="shared" ref="Q107" si="1036">Q104+Q105+Q106</f>
        <v>0</v>
      </c>
      <c r="R107" s="21">
        <f t="shared" ref="R107" si="1037">IF(M107&gt;0,S107/M107,0)</f>
        <v>0</v>
      </c>
      <c r="S107" s="54">
        <f t="shared" ref="S107" si="1038">S104+S105+S106</f>
        <v>0</v>
      </c>
      <c r="T107" s="21">
        <f t="shared" ref="T107" si="1039">IF(M107&gt;0,U107/M107,0)</f>
        <v>0</v>
      </c>
      <c r="U107" s="54">
        <f t="shared" ref="U107" si="1040">U104+U105+U106</f>
        <v>0</v>
      </c>
      <c r="V107" s="21">
        <f t="shared" ref="V107" si="1041">IF(M107&gt;0,W107/M107,0)</f>
        <v>0</v>
      </c>
      <c r="W107" s="54">
        <f t="shared" ref="W107" si="1042">W104+W105+W106</f>
        <v>0</v>
      </c>
      <c r="X107" s="21">
        <f t="shared" ref="X107" si="1043">IF(M107&gt;0,Y107/M107,0)</f>
        <v>0</v>
      </c>
      <c r="Y107" s="54">
        <f t="shared" ref="Y107" si="1044">Y104+Y105+Y106</f>
        <v>0</v>
      </c>
      <c r="Z107" s="55">
        <f t="shared" ref="Z107" si="1045">IF(M107&gt;0,AA107/M107,0)</f>
        <v>0</v>
      </c>
      <c r="AA107" s="56">
        <f t="shared" ref="AA107" si="1046">SUM(AA104:AA106)</f>
        <v>0</v>
      </c>
      <c r="AB107" s="55">
        <f t="shared" ref="AB107" si="1047">IF(M107&gt;0,(AB104*M104+AB105*M105+AB106*M106)/M107,0)</f>
        <v>0</v>
      </c>
      <c r="AC107" s="55">
        <f t="shared" ref="AC107" si="1048">IF(K107&gt;0,(K104*AC104+K105*AC105+K106*AC106)/K107,0)</f>
        <v>0</v>
      </c>
      <c r="AD107" s="52">
        <f t="shared" ref="AD107" si="1049">SUM(AD104:AD106)</f>
        <v>0</v>
      </c>
      <c r="AE107" s="53">
        <f t="shared" ref="AE107" si="1050">IF(K107&gt;0,(K104*AE104+K105*AE105+K106*AE106)/K107,0)</f>
        <v>0</v>
      </c>
      <c r="AF107" s="58">
        <f t="shared" ref="AF107" si="1051">SUM(AF104:AF106)</f>
        <v>0</v>
      </c>
      <c r="AG107" s="53">
        <f t="shared" ref="AG107" si="1052">IF(AND(AA107&gt;0),((AA104*AG104+AA105*AG105+AA106*AG106)/AA107),0)</f>
        <v>0</v>
      </c>
      <c r="AH107" s="57">
        <f t="shared" si="649"/>
        <v>0</v>
      </c>
      <c r="AI107" s="51">
        <f t="shared" ref="AI107" si="1053">SUM(AI104:AI106)</f>
        <v>0</v>
      </c>
      <c r="AJ107" s="21">
        <f t="shared" ref="AJ107" si="1054">IF(AI107&gt;0,(AJ104*AI104+AJ105*AI105+AJ106*AI106)/AI107,0)</f>
        <v>0</v>
      </c>
      <c r="AK107" s="53">
        <f t="shared" ref="AK107" si="1055">IF(K107&gt;0,(AK104*K104+AK105*K105+AK106*K106)/K107,0)</f>
        <v>0</v>
      </c>
      <c r="AL107" s="58">
        <f t="shared" ref="AL107" si="1056">SUM(AL104:AL106)</f>
        <v>0</v>
      </c>
      <c r="AM107" s="56"/>
      <c r="AN107" s="56">
        <f t="shared" ref="AN107" si="1057">SUM(AN104:AN106)</f>
        <v>0</v>
      </c>
      <c r="AO107" s="105"/>
      <c r="AP107" s="106">
        <f>AO106</f>
        <v>788.40000000000009</v>
      </c>
      <c r="AQ107" s="51">
        <f t="shared" ref="AQ107" si="1058">SUM(AQ104:AQ106)</f>
        <v>0</v>
      </c>
      <c r="AR107" s="59"/>
      <c r="AS107" s="58"/>
      <c r="AT107" s="58"/>
      <c r="AU107" s="58"/>
      <c r="AV107" s="58"/>
    </row>
    <row r="108" spans="1:48" x14ac:dyDescent="0.35">
      <c r="A108" s="148">
        <v>27</v>
      </c>
      <c r="B108" s="23">
        <v>1</v>
      </c>
      <c r="C108" s="11"/>
      <c r="D108" s="12"/>
      <c r="E108" s="12"/>
      <c r="F108" s="12"/>
      <c r="G108" s="13"/>
      <c r="H108" s="13"/>
      <c r="I108" s="12"/>
      <c r="J108" s="13"/>
      <c r="K108" s="12"/>
      <c r="L108" s="14"/>
      <c r="M108" s="24">
        <f>ROUND(K108*(1-L108),0)</f>
        <v>0</v>
      </c>
      <c r="N108" s="15"/>
      <c r="O108" s="25">
        <f t="shared" ref="O108:O110" si="1059">M108*N108</f>
        <v>0</v>
      </c>
      <c r="P108" s="14"/>
      <c r="Q108" s="25">
        <f t="shared" ref="Q108:Q110" si="1060">M108*P108</f>
        <v>0</v>
      </c>
      <c r="R108" s="16"/>
      <c r="S108" s="25">
        <f t="shared" ref="S108:S110" si="1061">M108*R108</f>
        <v>0</v>
      </c>
      <c r="T108" s="26"/>
      <c r="U108" s="25">
        <f t="shared" ref="U108:U110" si="1062">M108*T108</f>
        <v>0</v>
      </c>
      <c r="V108" s="16"/>
      <c r="W108" s="25">
        <f t="shared" ref="W108:W110" si="1063">M108*V108</f>
        <v>0</v>
      </c>
      <c r="X108" s="16"/>
      <c r="Y108" s="25">
        <f t="shared" ref="Y108:Y110" si="1064">X108*M108</f>
        <v>0</v>
      </c>
      <c r="Z108" s="17"/>
      <c r="AA108" s="18">
        <f t="shared" ref="AA108:AA110" si="1065">M108*Z108</f>
        <v>0</v>
      </c>
      <c r="AB108" s="27">
        <f>IF(M108&gt;0,(AD108+AL108)/M108,0)</f>
        <v>0</v>
      </c>
      <c r="AC108" s="17"/>
      <c r="AD108" s="24">
        <f t="shared" ref="AD108:AD110" si="1066">AC108*M108</f>
        <v>0</v>
      </c>
      <c r="AE108" s="117"/>
      <c r="AF108" s="30">
        <f t="shared" ref="AF108:AF110" si="1067">AI108*(1-AJ108)*AE108</f>
        <v>0</v>
      </c>
      <c r="AG108" s="28">
        <f t="shared" ref="AG108:AG110" si="1068">IF(AND(AE108&gt;0,AC108&gt;0,Z108&gt;0),((Z108-AC108)*AE108)/((AE108-AC108)*Z108),0)</f>
        <v>0</v>
      </c>
      <c r="AH108" s="60">
        <f t="shared" si="649"/>
        <v>0</v>
      </c>
      <c r="AI108" s="12"/>
      <c r="AJ108" s="14"/>
      <c r="AK108" s="15"/>
      <c r="AL108" s="30">
        <f t="shared" ref="AL108:AL110" si="1069">AI108*(1-AJ108)*AK108</f>
        <v>0</v>
      </c>
      <c r="AM108" s="19"/>
      <c r="AN108" s="19"/>
      <c r="AO108" s="101">
        <f>AO106+AI108-AN108</f>
        <v>788.40000000000009</v>
      </c>
      <c r="AP108" s="102"/>
      <c r="AQ108" s="12"/>
      <c r="AR108" s="31"/>
      <c r="AS108" s="20"/>
      <c r="AT108" s="20"/>
      <c r="AU108" s="20"/>
      <c r="AV108" s="20"/>
    </row>
    <row r="109" spans="1:48" x14ac:dyDescent="0.35">
      <c r="A109" s="149"/>
      <c r="B109" s="33">
        <v>2</v>
      </c>
      <c r="C109" s="11"/>
      <c r="D109" s="34"/>
      <c r="E109" s="34"/>
      <c r="F109" s="34"/>
      <c r="G109" s="35"/>
      <c r="H109" s="35"/>
      <c r="I109" s="34"/>
      <c r="J109" s="35"/>
      <c r="K109" s="34"/>
      <c r="L109" s="36"/>
      <c r="M109" s="37">
        <f>ROUND(K109*(1-L109),0)</f>
        <v>0</v>
      </c>
      <c r="N109" s="38"/>
      <c r="O109" s="25">
        <f t="shared" si="1059"/>
        <v>0</v>
      </c>
      <c r="P109" s="36"/>
      <c r="Q109" s="25">
        <f t="shared" si="1060"/>
        <v>0</v>
      </c>
      <c r="R109" s="39"/>
      <c r="S109" s="25">
        <f t="shared" si="1061"/>
        <v>0</v>
      </c>
      <c r="T109" s="28"/>
      <c r="U109" s="25">
        <f t="shared" si="1062"/>
        <v>0</v>
      </c>
      <c r="V109" s="39"/>
      <c r="W109" s="25">
        <f t="shared" si="1063"/>
        <v>0</v>
      </c>
      <c r="X109" s="39"/>
      <c r="Y109" s="25">
        <f t="shared" si="1064"/>
        <v>0</v>
      </c>
      <c r="Z109" s="40"/>
      <c r="AA109" s="18">
        <f t="shared" si="1065"/>
        <v>0</v>
      </c>
      <c r="AB109" s="27">
        <f>IF(M109&gt;0,(AD109+AL109)/M109,0)</f>
        <v>0</v>
      </c>
      <c r="AC109" s="40"/>
      <c r="AD109" s="37">
        <f t="shared" si="1066"/>
        <v>0</v>
      </c>
      <c r="AE109" s="28"/>
      <c r="AF109" s="41">
        <f t="shared" si="1067"/>
        <v>0</v>
      </c>
      <c r="AG109" s="28">
        <f t="shared" si="1068"/>
        <v>0</v>
      </c>
      <c r="AH109" s="29">
        <f t="shared" si="649"/>
        <v>0</v>
      </c>
      <c r="AI109" s="34"/>
      <c r="AJ109" s="36"/>
      <c r="AK109" s="38"/>
      <c r="AL109" s="41">
        <f t="shared" si="1069"/>
        <v>0</v>
      </c>
      <c r="AM109" s="42"/>
      <c r="AN109" s="42"/>
      <c r="AO109" s="121">
        <f>AO108+AI109-AN109</f>
        <v>788.40000000000009</v>
      </c>
      <c r="AP109" s="104"/>
      <c r="AQ109" s="43"/>
      <c r="AR109" s="44"/>
      <c r="AS109" s="45"/>
      <c r="AT109" s="45"/>
      <c r="AU109" s="45"/>
      <c r="AV109" s="45"/>
    </row>
    <row r="110" spans="1:48" x14ac:dyDescent="0.35">
      <c r="A110" s="149"/>
      <c r="B110" s="33">
        <v>3</v>
      </c>
      <c r="C110" s="46"/>
      <c r="D110" s="43"/>
      <c r="E110" s="43"/>
      <c r="F110" s="43"/>
      <c r="G110" s="37"/>
      <c r="H110" s="37"/>
      <c r="I110" s="43"/>
      <c r="J110" s="37"/>
      <c r="K110" s="43"/>
      <c r="L110" s="39"/>
      <c r="M110" s="37">
        <f>ROUND(K110*(1-L110),0)</f>
        <v>0</v>
      </c>
      <c r="N110" s="28"/>
      <c r="O110" s="25">
        <f t="shared" si="1059"/>
        <v>0</v>
      </c>
      <c r="P110" s="39"/>
      <c r="Q110" s="25">
        <f t="shared" si="1060"/>
        <v>0</v>
      </c>
      <c r="R110" s="39"/>
      <c r="S110" s="25">
        <f t="shared" si="1061"/>
        <v>0</v>
      </c>
      <c r="T110" s="28"/>
      <c r="U110" s="25">
        <f t="shared" si="1062"/>
        <v>0</v>
      </c>
      <c r="V110" s="39"/>
      <c r="W110" s="25">
        <f t="shared" si="1063"/>
        <v>0</v>
      </c>
      <c r="X110" s="39"/>
      <c r="Y110" s="25">
        <f t="shared" si="1064"/>
        <v>0</v>
      </c>
      <c r="Z110" s="47"/>
      <c r="AA110" s="18">
        <f t="shared" si="1065"/>
        <v>0</v>
      </c>
      <c r="AB110" s="27">
        <f>IF(M110&gt;0,(AD110+AL110)/M110,0)</f>
        <v>0</v>
      </c>
      <c r="AC110" s="47"/>
      <c r="AD110" s="37">
        <f t="shared" si="1066"/>
        <v>0</v>
      </c>
      <c r="AE110" s="28"/>
      <c r="AF110" s="41">
        <f t="shared" si="1067"/>
        <v>0</v>
      </c>
      <c r="AG110" s="28">
        <f t="shared" si="1068"/>
        <v>0</v>
      </c>
      <c r="AH110" s="29">
        <f t="shared" si="649"/>
        <v>0</v>
      </c>
      <c r="AI110" s="43"/>
      <c r="AJ110" s="39"/>
      <c r="AK110" s="28"/>
      <c r="AL110" s="41">
        <f t="shared" si="1069"/>
        <v>0</v>
      </c>
      <c r="AM110" s="18"/>
      <c r="AN110" s="18"/>
      <c r="AO110" s="121">
        <f>AO109+AI110-AN110</f>
        <v>788.40000000000009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3" thickBot="1" x14ac:dyDescent="0.4">
      <c r="A111" s="150"/>
      <c r="B111" s="49" t="s">
        <v>38</v>
      </c>
      <c r="C111" s="50"/>
      <c r="D111" s="51">
        <f t="shared" ref="D111" si="1070">SUM(D108:D110)</f>
        <v>0</v>
      </c>
      <c r="E111" s="51"/>
      <c r="F111" s="51">
        <f t="shared" ref="F111" si="1071">SUM(F108:F110)</f>
        <v>0</v>
      </c>
      <c r="G111" s="52"/>
      <c r="H111" s="52"/>
      <c r="I111" s="51">
        <f t="shared" ref="I111:K111" si="1072">SUM(I108:I110)</f>
        <v>0</v>
      </c>
      <c r="J111" s="52"/>
      <c r="K111" s="51">
        <f t="shared" si="1072"/>
        <v>0</v>
      </c>
      <c r="L111" s="21">
        <f t="shared" ref="L111" si="1073">IF(K111&gt;0,(K108*L108+K109*L109+K110*L110)/K111,0)</f>
        <v>0</v>
      </c>
      <c r="M111" s="52">
        <f t="shared" ref="M111" si="1074">M108+M109+M110</f>
        <v>0</v>
      </c>
      <c r="N111" s="53">
        <f t="shared" ref="N111" si="1075">IF(M111&gt;0,O111/M111,0)</f>
        <v>0</v>
      </c>
      <c r="O111" s="54">
        <f t="shared" ref="O111" si="1076">O108+O109+O110</f>
        <v>0</v>
      </c>
      <c r="P111" s="21">
        <f t="shared" ref="P111" si="1077">IF(M111&gt;0,Q111/M111,0)</f>
        <v>0</v>
      </c>
      <c r="Q111" s="54">
        <f t="shared" ref="Q111" si="1078">Q108+Q109+Q110</f>
        <v>0</v>
      </c>
      <c r="R111" s="21">
        <f t="shared" ref="R111" si="1079">IF(M111&gt;0,S111/M111,0)</f>
        <v>0</v>
      </c>
      <c r="S111" s="54">
        <f t="shared" ref="S111" si="1080">S108+S109+S110</f>
        <v>0</v>
      </c>
      <c r="T111" s="21">
        <f t="shared" ref="T111" si="1081">IF(M111&gt;0,U111/M111,0)</f>
        <v>0</v>
      </c>
      <c r="U111" s="54">
        <f t="shared" ref="U111" si="1082">U108+U109+U110</f>
        <v>0</v>
      </c>
      <c r="V111" s="21">
        <f t="shared" ref="V111" si="1083">IF(M111&gt;0,W111/M111,0)</f>
        <v>0</v>
      </c>
      <c r="W111" s="54">
        <f t="shared" ref="W111" si="1084">W108+W109+W110</f>
        <v>0</v>
      </c>
      <c r="X111" s="21">
        <f t="shared" ref="X111" si="1085">IF(M111&gt;0,Y111/M111,0)</f>
        <v>0</v>
      </c>
      <c r="Y111" s="54">
        <f t="shared" ref="Y111" si="1086">Y108+Y109+Y110</f>
        <v>0</v>
      </c>
      <c r="Z111" s="55">
        <f t="shared" ref="Z111" si="1087">IF(M111&gt;0,AA111/M111,0)</f>
        <v>0</v>
      </c>
      <c r="AA111" s="56">
        <f t="shared" ref="AA111" si="1088">SUM(AA108:AA110)</f>
        <v>0</v>
      </c>
      <c r="AB111" s="55">
        <f t="shared" ref="AB111" si="1089">IF(M111&gt;0,(AB108*M108+AB109*M109+AB110*M110)/M111,0)</f>
        <v>0</v>
      </c>
      <c r="AC111" s="55">
        <f t="shared" ref="AC111" si="1090">IF(K111&gt;0,(K108*AC108+K109*AC109+K110*AC110)/K111,0)</f>
        <v>0</v>
      </c>
      <c r="AD111" s="52">
        <f t="shared" ref="AD111" si="1091">SUM(AD108:AD110)</f>
        <v>0</v>
      </c>
      <c r="AE111" s="53">
        <f t="shared" ref="AE111" si="1092">IF(K111&gt;0,(K108*AE108+K109*AE109+K110*AE110)/K111,0)</f>
        <v>0</v>
      </c>
      <c r="AF111" s="58">
        <f t="shared" ref="AF111" si="1093">SUM(AF108:AF110)</f>
        <v>0</v>
      </c>
      <c r="AG111" s="53">
        <f t="shared" ref="AG111" si="1094">IF(AND(AA111&gt;0),((AA108*AG108+AA109*AG109+AA110*AG110)/AA111),0)</f>
        <v>0</v>
      </c>
      <c r="AH111" s="57">
        <f t="shared" si="649"/>
        <v>0</v>
      </c>
      <c r="AI111" s="51">
        <f t="shared" ref="AI111" si="1095">SUM(AI108:AI110)</f>
        <v>0</v>
      </c>
      <c r="AJ111" s="21">
        <f t="shared" ref="AJ111" si="1096">IF(AI111&gt;0,(AJ108*AI108+AJ109*AI109+AJ110*AI110)/AI111,0)</f>
        <v>0</v>
      </c>
      <c r="AK111" s="53">
        <f t="shared" ref="AK111" si="1097">IF(K111&gt;0,(AK108*K108+AK109*K109+AK110*K110)/K111,0)</f>
        <v>0</v>
      </c>
      <c r="AL111" s="58">
        <f t="shared" ref="AL111" si="1098">SUM(AL108:AL110)</f>
        <v>0</v>
      </c>
      <c r="AM111" s="56"/>
      <c r="AN111" s="56">
        <f t="shared" ref="AN111" si="1099">SUM(AN108:AN110)</f>
        <v>0</v>
      </c>
      <c r="AO111" s="105"/>
      <c r="AP111" s="106">
        <f>AO110</f>
        <v>788.40000000000009</v>
      </c>
      <c r="AQ111" s="51">
        <f t="shared" ref="AQ111" si="1100">SUM(AQ108:AQ110)</f>
        <v>0</v>
      </c>
      <c r="AR111" s="59"/>
      <c r="AS111" s="58"/>
      <c r="AT111" s="58"/>
      <c r="AU111" s="58"/>
      <c r="AV111" s="58"/>
    </row>
    <row r="112" spans="1:48" x14ac:dyDescent="0.35">
      <c r="A112" s="148">
        <v>28</v>
      </c>
      <c r="B112" s="23">
        <v>1</v>
      </c>
      <c r="C112" s="11"/>
      <c r="D112" s="12"/>
      <c r="E112" s="12"/>
      <c r="F112" s="12"/>
      <c r="G112" s="13"/>
      <c r="H112" s="13"/>
      <c r="I112" s="12"/>
      <c r="J112" s="13"/>
      <c r="K112" s="12"/>
      <c r="L112" s="14"/>
      <c r="M112" s="24">
        <f>ROUND(K112*(1-L112),0)</f>
        <v>0</v>
      </c>
      <c r="N112" s="15"/>
      <c r="O112" s="25">
        <f t="shared" ref="O112:O114" si="1101">M112*N112</f>
        <v>0</v>
      </c>
      <c r="P112" s="14"/>
      <c r="Q112" s="25">
        <f t="shared" ref="Q112:Q114" si="1102">M112*P112</f>
        <v>0</v>
      </c>
      <c r="R112" s="16"/>
      <c r="S112" s="25">
        <f t="shared" ref="S112:S114" si="1103">M112*R112</f>
        <v>0</v>
      </c>
      <c r="T112" s="26"/>
      <c r="U112" s="25">
        <f t="shared" ref="U112:U114" si="1104">M112*T112</f>
        <v>0</v>
      </c>
      <c r="V112" s="16"/>
      <c r="W112" s="25">
        <f t="shared" ref="W112:W114" si="1105">M112*V112</f>
        <v>0</v>
      </c>
      <c r="X112" s="16"/>
      <c r="Y112" s="25">
        <f t="shared" ref="Y112:Y114" si="1106">X112*M112</f>
        <v>0</v>
      </c>
      <c r="Z112" s="17"/>
      <c r="AA112" s="18">
        <f t="shared" ref="AA112:AA114" si="1107">M112*Z112</f>
        <v>0</v>
      </c>
      <c r="AB112" s="27">
        <f>IF(M112&gt;0,(AD112+AL112)/M112,0)</f>
        <v>0</v>
      </c>
      <c r="AC112" s="17"/>
      <c r="AD112" s="24">
        <f t="shared" ref="AD112:AD114" si="1108">AC112*M112</f>
        <v>0</v>
      </c>
      <c r="AE112" s="117"/>
      <c r="AF112" s="30">
        <f t="shared" ref="AF112:AF114" si="1109">AI112*(1-AJ112)*AE112</f>
        <v>0</v>
      </c>
      <c r="AG112" s="28">
        <f t="shared" ref="AG112:AG114" si="1110">IF(AND(AE112&gt;0,AC112&gt;0,Z112&gt;0),((Z112-AC112)*AE112)/((AE112-AC112)*Z112),0)</f>
        <v>0</v>
      </c>
      <c r="AH112" s="60">
        <f t="shared" si="649"/>
        <v>0</v>
      </c>
      <c r="AI112" s="12"/>
      <c r="AJ112" s="14"/>
      <c r="AK112" s="15"/>
      <c r="AL112" s="30">
        <f t="shared" ref="AL112:AL114" si="1111">AI112*(1-AJ112)*AK112</f>
        <v>0</v>
      </c>
      <c r="AM112" s="19"/>
      <c r="AN112" s="19"/>
      <c r="AO112" s="101">
        <f>AO110+AI112-AN112</f>
        <v>788.40000000000009</v>
      </c>
      <c r="AP112" s="102"/>
      <c r="AQ112" s="12"/>
      <c r="AR112" s="31"/>
      <c r="AS112" s="20"/>
      <c r="AT112" s="20"/>
      <c r="AU112" s="20"/>
      <c r="AV112" s="20"/>
    </row>
    <row r="113" spans="1:48" x14ac:dyDescent="0.35">
      <c r="A113" s="149"/>
      <c r="B113" s="33">
        <v>2</v>
      </c>
      <c r="C113" s="11"/>
      <c r="D113" s="34"/>
      <c r="E113" s="34"/>
      <c r="F113" s="34"/>
      <c r="G113" s="35"/>
      <c r="H113" s="35"/>
      <c r="I113" s="34"/>
      <c r="J113" s="35"/>
      <c r="K113" s="34"/>
      <c r="L113" s="36"/>
      <c r="M113" s="37">
        <f>ROUND(K113*(1-L113),0)</f>
        <v>0</v>
      </c>
      <c r="N113" s="38"/>
      <c r="O113" s="25">
        <f t="shared" si="1101"/>
        <v>0</v>
      </c>
      <c r="P113" s="36"/>
      <c r="Q113" s="25">
        <f t="shared" si="1102"/>
        <v>0</v>
      </c>
      <c r="R113" s="39"/>
      <c r="S113" s="25">
        <f t="shared" si="1103"/>
        <v>0</v>
      </c>
      <c r="T113" s="28"/>
      <c r="U113" s="25">
        <f t="shared" si="1104"/>
        <v>0</v>
      </c>
      <c r="V113" s="39"/>
      <c r="W113" s="25">
        <f t="shared" si="1105"/>
        <v>0</v>
      </c>
      <c r="X113" s="39"/>
      <c r="Y113" s="25">
        <f t="shared" si="1106"/>
        <v>0</v>
      </c>
      <c r="Z113" s="40"/>
      <c r="AA113" s="18">
        <f t="shared" si="1107"/>
        <v>0</v>
      </c>
      <c r="AB113" s="27">
        <f>IF(M113&gt;0,(AD113+AL113)/M113,0)</f>
        <v>0</v>
      </c>
      <c r="AC113" s="40"/>
      <c r="AD113" s="37">
        <f t="shared" si="1108"/>
        <v>0</v>
      </c>
      <c r="AE113" s="28"/>
      <c r="AF113" s="41">
        <f t="shared" si="1109"/>
        <v>0</v>
      </c>
      <c r="AG113" s="28">
        <f t="shared" si="1110"/>
        <v>0</v>
      </c>
      <c r="AH113" s="29">
        <f t="shared" si="649"/>
        <v>0</v>
      </c>
      <c r="AI113" s="34"/>
      <c r="AJ113" s="36"/>
      <c r="AK113" s="38"/>
      <c r="AL113" s="41">
        <f t="shared" si="1111"/>
        <v>0</v>
      </c>
      <c r="AM113" s="42"/>
      <c r="AN113" s="42"/>
      <c r="AO113" s="121">
        <f>AO112+AI113-AN113</f>
        <v>788.40000000000009</v>
      </c>
      <c r="AP113" s="104"/>
      <c r="AQ113" s="43"/>
      <c r="AR113" s="44"/>
      <c r="AS113" s="45"/>
      <c r="AT113" s="45"/>
      <c r="AU113" s="45"/>
      <c r="AV113" s="45"/>
    </row>
    <row r="114" spans="1:48" x14ac:dyDescent="0.35">
      <c r="A114" s="149"/>
      <c r="B114" s="33">
        <v>3</v>
      </c>
      <c r="C114" s="46"/>
      <c r="D114" s="43"/>
      <c r="E114" s="43"/>
      <c r="F114" s="43"/>
      <c r="G114" s="37"/>
      <c r="H114" s="37"/>
      <c r="I114" s="43"/>
      <c r="J114" s="37"/>
      <c r="K114" s="43"/>
      <c r="L114" s="39"/>
      <c r="M114" s="37">
        <f>ROUND(K114*(1-L114),0)</f>
        <v>0</v>
      </c>
      <c r="N114" s="28"/>
      <c r="O114" s="25">
        <f t="shared" si="1101"/>
        <v>0</v>
      </c>
      <c r="P114" s="39"/>
      <c r="Q114" s="25">
        <f t="shared" si="1102"/>
        <v>0</v>
      </c>
      <c r="R114" s="39"/>
      <c r="S114" s="25">
        <f t="shared" si="1103"/>
        <v>0</v>
      </c>
      <c r="T114" s="28"/>
      <c r="U114" s="25">
        <f t="shared" si="1104"/>
        <v>0</v>
      </c>
      <c r="V114" s="39"/>
      <c r="W114" s="25">
        <f t="shared" si="1105"/>
        <v>0</v>
      </c>
      <c r="X114" s="39"/>
      <c r="Y114" s="25">
        <f t="shared" si="1106"/>
        <v>0</v>
      </c>
      <c r="Z114" s="47"/>
      <c r="AA114" s="18">
        <f t="shared" si="1107"/>
        <v>0</v>
      </c>
      <c r="AB114" s="27">
        <f>IF(M114&gt;0,(AD114+AL114)/M114,0)</f>
        <v>0</v>
      </c>
      <c r="AC114" s="47"/>
      <c r="AD114" s="37">
        <f t="shared" si="1108"/>
        <v>0</v>
      </c>
      <c r="AE114" s="28"/>
      <c r="AF114" s="41">
        <f t="shared" si="1109"/>
        <v>0</v>
      </c>
      <c r="AG114" s="28">
        <f t="shared" si="1110"/>
        <v>0</v>
      </c>
      <c r="AH114" s="29">
        <f t="shared" si="649"/>
        <v>0</v>
      </c>
      <c r="AI114" s="43"/>
      <c r="AJ114" s="39"/>
      <c r="AK114" s="28"/>
      <c r="AL114" s="41">
        <f t="shared" si="1111"/>
        <v>0</v>
      </c>
      <c r="AM114" s="18"/>
      <c r="AN114" s="18"/>
      <c r="AO114" s="121">
        <f>AO113+AI114-AN114</f>
        <v>788.40000000000009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3" thickBot="1" x14ac:dyDescent="0.4">
      <c r="A115" s="150"/>
      <c r="B115" s="49" t="s">
        <v>38</v>
      </c>
      <c r="C115" s="50"/>
      <c r="D115" s="51">
        <f t="shared" ref="D115" si="1112">SUM(D112:D114)</f>
        <v>0</v>
      </c>
      <c r="E115" s="51"/>
      <c r="F115" s="51">
        <f t="shared" ref="F115" si="1113">SUM(F112:F114)</f>
        <v>0</v>
      </c>
      <c r="G115" s="52"/>
      <c r="H115" s="52"/>
      <c r="I115" s="51">
        <f t="shared" ref="I115:K115" si="1114">SUM(I112:I114)</f>
        <v>0</v>
      </c>
      <c r="J115" s="52"/>
      <c r="K115" s="51">
        <f t="shared" si="1114"/>
        <v>0</v>
      </c>
      <c r="L115" s="21">
        <f t="shared" ref="L115" si="1115">IF(K115&gt;0,(K112*L112+K113*L113+K114*L114)/K115,0)</f>
        <v>0</v>
      </c>
      <c r="M115" s="52">
        <f t="shared" ref="M115" si="1116">M112+M113+M114</f>
        <v>0</v>
      </c>
      <c r="N115" s="53">
        <f t="shared" ref="N115" si="1117">IF(M115&gt;0,O115/M115,0)</f>
        <v>0</v>
      </c>
      <c r="O115" s="54">
        <f t="shared" ref="O115" si="1118">O112+O113+O114</f>
        <v>0</v>
      </c>
      <c r="P115" s="21">
        <f t="shared" ref="P115" si="1119">IF(M115&gt;0,Q115/M115,0)</f>
        <v>0</v>
      </c>
      <c r="Q115" s="54">
        <f t="shared" ref="Q115" si="1120">Q112+Q113+Q114</f>
        <v>0</v>
      </c>
      <c r="R115" s="21">
        <f t="shared" ref="R115" si="1121">IF(M115&gt;0,S115/M115,0)</f>
        <v>0</v>
      </c>
      <c r="S115" s="54">
        <f t="shared" ref="S115" si="1122">S112+S113+S114</f>
        <v>0</v>
      </c>
      <c r="T115" s="21">
        <f t="shared" ref="T115" si="1123">IF(M115&gt;0,U115/M115,0)</f>
        <v>0</v>
      </c>
      <c r="U115" s="54">
        <f t="shared" ref="U115" si="1124">U112+U113+U114</f>
        <v>0</v>
      </c>
      <c r="V115" s="21">
        <f t="shared" ref="V115" si="1125">IF(M115&gt;0,W115/M115,0)</f>
        <v>0</v>
      </c>
      <c r="W115" s="54">
        <f t="shared" ref="W115" si="1126">W112+W113+W114</f>
        <v>0</v>
      </c>
      <c r="X115" s="21">
        <f t="shared" ref="X115" si="1127">IF(M115&gt;0,Y115/M115,0)</f>
        <v>0</v>
      </c>
      <c r="Y115" s="54">
        <f t="shared" ref="Y115" si="1128">Y112+Y113+Y114</f>
        <v>0</v>
      </c>
      <c r="Z115" s="55">
        <f t="shared" ref="Z115" si="1129">IF(M115&gt;0,AA115/M115,0)</f>
        <v>0</v>
      </c>
      <c r="AA115" s="56">
        <f t="shared" ref="AA115" si="1130">SUM(AA112:AA114)</f>
        <v>0</v>
      </c>
      <c r="AB115" s="55">
        <f t="shared" ref="AB115" si="1131">IF(M115&gt;0,(AB112*M112+AB113*M113+AB114*M114)/M115,0)</f>
        <v>0</v>
      </c>
      <c r="AC115" s="55">
        <f t="shared" ref="AC115" si="1132">IF(K115&gt;0,(K112*AC112+K113*AC113+K114*AC114)/K115,0)</f>
        <v>0</v>
      </c>
      <c r="AD115" s="52">
        <f t="shared" ref="AD115" si="1133">SUM(AD112:AD114)</f>
        <v>0</v>
      </c>
      <c r="AE115" s="53">
        <f t="shared" ref="AE115" si="1134">IF(K115&gt;0,(K112*AE112+K113*AE113+K114*AE114)/K115,0)</f>
        <v>0</v>
      </c>
      <c r="AF115" s="58">
        <f t="shared" ref="AF115" si="1135">SUM(AF112:AF114)</f>
        <v>0</v>
      </c>
      <c r="AG115" s="53">
        <f t="shared" ref="AG115" si="1136">IF(AND(AA115&gt;0),((AA112*AG112+AA113*AG113+AA114*AG114)/AA115),0)</f>
        <v>0</v>
      </c>
      <c r="AH115" s="57">
        <f t="shared" si="649"/>
        <v>0</v>
      </c>
      <c r="AI115" s="51">
        <f t="shared" ref="AI115" si="1137">SUM(AI112:AI114)</f>
        <v>0</v>
      </c>
      <c r="AJ115" s="21">
        <f t="shared" ref="AJ115" si="1138">IF(AI115&gt;0,(AJ112*AI112+AJ113*AI113+AJ114*AI114)/AI115,0)</f>
        <v>0</v>
      </c>
      <c r="AK115" s="53">
        <f t="shared" ref="AK115" si="1139">IF(K115&gt;0,(AK112*K112+AK113*K113+AK114*K114)/K115,0)</f>
        <v>0</v>
      </c>
      <c r="AL115" s="58">
        <f t="shared" ref="AL115" si="1140">SUM(AL112:AL114)</f>
        <v>0</v>
      </c>
      <c r="AM115" s="56"/>
      <c r="AN115" s="56">
        <f t="shared" ref="AN115" si="1141">SUM(AN112:AN114)</f>
        <v>0</v>
      </c>
      <c r="AO115" s="105"/>
      <c r="AP115" s="106">
        <f>AO114</f>
        <v>788.40000000000009</v>
      </c>
      <c r="AQ115" s="51">
        <f t="shared" ref="AQ115" si="1142">SUM(AQ112:AQ114)</f>
        <v>0</v>
      </c>
      <c r="AR115" s="59"/>
      <c r="AS115" s="58"/>
      <c r="AT115" s="58"/>
      <c r="AU115" s="58"/>
      <c r="AV115" s="58"/>
    </row>
    <row r="116" spans="1:48" x14ac:dyDescent="0.35">
      <c r="A116" s="149">
        <v>29</v>
      </c>
      <c r="B116" s="33">
        <v>1</v>
      </c>
      <c r="C116" s="11"/>
      <c r="D116" s="12"/>
      <c r="E116" s="12"/>
      <c r="F116" s="12"/>
      <c r="G116" s="13"/>
      <c r="H116" s="13"/>
      <c r="I116" s="12"/>
      <c r="J116" s="13"/>
      <c r="K116" s="12"/>
      <c r="L116" s="14"/>
      <c r="M116" s="24">
        <f>ROUND(K116*(1-L116),0)</f>
        <v>0</v>
      </c>
      <c r="N116" s="15"/>
      <c r="O116" s="25">
        <f t="shared" ref="O116:O118" si="1143">M116*N116</f>
        <v>0</v>
      </c>
      <c r="P116" s="14"/>
      <c r="Q116" s="25">
        <f t="shared" ref="Q116:Q118" si="1144">M116*P116</f>
        <v>0</v>
      </c>
      <c r="R116" s="16"/>
      <c r="S116" s="25">
        <f t="shared" ref="S116:S118" si="1145">M116*R116</f>
        <v>0</v>
      </c>
      <c r="T116" s="26"/>
      <c r="U116" s="25">
        <f t="shared" ref="U116:U118" si="1146">M116*T116</f>
        <v>0</v>
      </c>
      <c r="V116" s="16"/>
      <c r="W116" s="25">
        <f t="shared" ref="W116:W118" si="1147">M116*V116</f>
        <v>0</v>
      </c>
      <c r="X116" s="16"/>
      <c r="Y116" s="25">
        <f t="shared" ref="Y116:Y118" si="1148">X116*M116</f>
        <v>0</v>
      </c>
      <c r="Z116" s="17"/>
      <c r="AA116" s="18">
        <f t="shared" ref="AA116:AA118" si="1149">M116*Z116</f>
        <v>0</v>
      </c>
      <c r="AB116" s="27">
        <f>IF(M116&gt;0,(AD116+AL116)/M116,0)</f>
        <v>0</v>
      </c>
      <c r="AC116" s="17"/>
      <c r="AD116" s="24">
        <f t="shared" ref="AD116:AD118" si="1150">AC116*M116</f>
        <v>0</v>
      </c>
      <c r="AE116" s="117"/>
      <c r="AF116" s="30">
        <f t="shared" ref="AF116:AF118" si="1151">AI116*(1-AJ116)*AE116</f>
        <v>0</v>
      </c>
      <c r="AG116" s="28">
        <f t="shared" ref="AG116:AG118" si="1152">IF(AND(AE116&gt;0,AC116&gt;0,Z116&gt;0),((Z116-AC116)*AE116)/((AE116-AC116)*Z116),0)</f>
        <v>0</v>
      </c>
      <c r="AH116" s="60">
        <f t="shared" si="649"/>
        <v>0</v>
      </c>
      <c r="AI116" s="12"/>
      <c r="AJ116" s="14"/>
      <c r="AK116" s="15"/>
      <c r="AL116" s="30">
        <f t="shared" ref="AL116:AL118" si="1153">AI116*(1-AJ116)*AK116</f>
        <v>0</v>
      </c>
      <c r="AM116" s="19"/>
      <c r="AN116" s="19"/>
      <c r="AO116" s="101">
        <f>AO114+AI116-AN116</f>
        <v>788.40000000000009</v>
      </c>
      <c r="AP116" s="120"/>
      <c r="AQ116" s="12"/>
      <c r="AR116" s="31"/>
      <c r="AS116" s="20"/>
      <c r="AT116" s="20"/>
      <c r="AU116" s="20"/>
      <c r="AV116" s="20"/>
    </row>
    <row r="117" spans="1:48" x14ac:dyDescent="0.35">
      <c r="A117" s="149"/>
      <c r="B117" s="33">
        <v>2</v>
      </c>
      <c r="C117" s="11"/>
      <c r="D117" s="34"/>
      <c r="E117" s="34"/>
      <c r="F117" s="34"/>
      <c r="G117" s="35"/>
      <c r="H117" s="35"/>
      <c r="I117" s="34"/>
      <c r="J117" s="35"/>
      <c r="K117" s="34"/>
      <c r="L117" s="36"/>
      <c r="M117" s="37">
        <f>ROUND(K117*(1-L117),0)</f>
        <v>0</v>
      </c>
      <c r="N117" s="38"/>
      <c r="O117" s="25">
        <f t="shared" si="1143"/>
        <v>0</v>
      </c>
      <c r="P117" s="36"/>
      <c r="Q117" s="25">
        <f t="shared" si="1144"/>
        <v>0</v>
      </c>
      <c r="R117" s="39"/>
      <c r="S117" s="25">
        <f t="shared" si="1145"/>
        <v>0</v>
      </c>
      <c r="T117" s="28"/>
      <c r="U117" s="25">
        <f t="shared" si="1146"/>
        <v>0</v>
      </c>
      <c r="V117" s="39"/>
      <c r="W117" s="25">
        <f t="shared" si="1147"/>
        <v>0</v>
      </c>
      <c r="X117" s="39"/>
      <c r="Y117" s="25">
        <f t="shared" si="1148"/>
        <v>0</v>
      </c>
      <c r="Z117" s="40"/>
      <c r="AA117" s="18">
        <f t="shared" si="1149"/>
        <v>0</v>
      </c>
      <c r="AB117" s="27">
        <f>IF(M117&gt;0,(AD117+AL117)/M117,0)</f>
        <v>0</v>
      </c>
      <c r="AC117" s="40"/>
      <c r="AD117" s="37">
        <f t="shared" si="1150"/>
        <v>0</v>
      </c>
      <c r="AE117" s="28"/>
      <c r="AF117" s="41">
        <f t="shared" si="1151"/>
        <v>0</v>
      </c>
      <c r="AG117" s="28">
        <f t="shared" si="1152"/>
        <v>0</v>
      </c>
      <c r="AH117" s="29">
        <f t="shared" si="649"/>
        <v>0</v>
      </c>
      <c r="AI117" s="34"/>
      <c r="AJ117" s="36"/>
      <c r="AK117" s="38"/>
      <c r="AL117" s="41">
        <f t="shared" si="1153"/>
        <v>0</v>
      </c>
      <c r="AM117" s="42"/>
      <c r="AN117" s="42"/>
      <c r="AO117" s="121">
        <f>AO116+AI117-AN117</f>
        <v>788.40000000000009</v>
      </c>
      <c r="AP117" s="104"/>
      <c r="AQ117" s="43"/>
      <c r="AR117" s="44"/>
      <c r="AS117" s="45"/>
      <c r="AT117" s="45"/>
      <c r="AU117" s="45"/>
      <c r="AV117" s="45"/>
    </row>
    <row r="118" spans="1:48" x14ac:dyDescent="0.35">
      <c r="A118" s="149"/>
      <c r="B118" s="33">
        <v>3</v>
      </c>
      <c r="C118" s="46"/>
      <c r="D118" s="43"/>
      <c r="E118" s="43"/>
      <c r="F118" s="43"/>
      <c r="G118" s="37"/>
      <c r="H118" s="37"/>
      <c r="I118" s="43"/>
      <c r="J118" s="37"/>
      <c r="K118" s="43"/>
      <c r="L118" s="39"/>
      <c r="M118" s="37">
        <f>ROUND(K118*(1-L118),0)</f>
        <v>0</v>
      </c>
      <c r="N118" s="28"/>
      <c r="O118" s="25">
        <f t="shared" si="1143"/>
        <v>0</v>
      </c>
      <c r="P118" s="39"/>
      <c r="Q118" s="25">
        <f t="shared" si="1144"/>
        <v>0</v>
      </c>
      <c r="R118" s="39"/>
      <c r="S118" s="25">
        <f t="shared" si="1145"/>
        <v>0</v>
      </c>
      <c r="T118" s="28"/>
      <c r="U118" s="25">
        <f t="shared" si="1146"/>
        <v>0</v>
      </c>
      <c r="V118" s="39"/>
      <c r="W118" s="25">
        <f t="shared" si="1147"/>
        <v>0</v>
      </c>
      <c r="X118" s="39"/>
      <c r="Y118" s="25">
        <f t="shared" si="1148"/>
        <v>0</v>
      </c>
      <c r="Z118" s="47"/>
      <c r="AA118" s="18">
        <f t="shared" si="1149"/>
        <v>0</v>
      </c>
      <c r="AB118" s="27">
        <f>IF(M118&gt;0,(AD118+AL118)/M118,0)</f>
        <v>0</v>
      </c>
      <c r="AC118" s="47"/>
      <c r="AD118" s="37">
        <f t="shared" si="1150"/>
        <v>0</v>
      </c>
      <c r="AE118" s="28"/>
      <c r="AF118" s="41">
        <f t="shared" si="1151"/>
        <v>0</v>
      </c>
      <c r="AG118" s="28">
        <f t="shared" si="1152"/>
        <v>0</v>
      </c>
      <c r="AH118" s="29">
        <f t="shared" si="649"/>
        <v>0</v>
      </c>
      <c r="AI118" s="43"/>
      <c r="AJ118" s="39"/>
      <c r="AK118" s="28"/>
      <c r="AL118" s="41">
        <f t="shared" si="1153"/>
        <v>0</v>
      </c>
      <c r="AM118" s="18"/>
      <c r="AN118" s="18"/>
      <c r="AO118" s="121">
        <f>AO117+AI118-AN118</f>
        <v>788.40000000000009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3" thickBot="1" x14ac:dyDescent="0.4">
      <c r="A119" s="150"/>
      <c r="B119" s="49" t="s">
        <v>38</v>
      </c>
      <c r="C119" s="50"/>
      <c r="D119" s="51">
        <f t="shared" ref="D119" si="1154">SUM(D116:D118)</f>
        <v>0</v>
      </c>
      <c r="E119" s="51"/>
      <c r="F119" s="51">
        <f t="shared" ref="F119" si="1155">SUM(F116:F118)</f>
        <v>0</v>
      </c>
      <c r="G119" s="52"/>
      <c r="H119" s="52"/>
      <c r="I119" s="51">
        <f t="shared" ref="I119:K119" si="1156">SUM(I116:I118)</f>
        <v>0</v>
      </c>
      <c r="J119" s="52"/>
      <c r="K119" s="51">
        <f t="shared" si="1156"/>
        <v>0</v>
      </c>
      <c r="L119" s="21">
        <f t="shared" ref="L119" si="1157">IF(K119&gt;0,(K116*L116+K117*L117+K118*L118)/K119,0)</f>
        <v>0</v>
      </c>
      <c r="M119" s="52">
        <f t="shared" ref="M119" si="1158">M116+M117+M118</f>
        <v>0</v>
      </c>
      <c r="N119" s="53">
        <f t="shared" ref="N119" si="1159">IF(M119&gt;0,O119/M119,0)</f>
        <v>0</v>
      </c>
      <c r="O119" s="54">
        <f t="shared" ref="O119" si="1160">O116+O117+O118</f>
        <v>0</v>
      </c>
      <c r="P119" s="21">
        <f t="shared" ref="P119" si="1161">IF(M119&gt;0,Q119/M119,0)</f>
        <v>0</v>
      </c>
      <c r="Q119" s="54">
        <f t="shared" ref="Q119" si="1162">Q116+Q117+Q118</f>
        <v>0</v>
      </c>
      <c r="R119" s="21">
        <f t="shared" ref="R119" si="1163">IF(M119&gt;0,S119/M119,0)</f>
        <v>0</v>
      </c>
      <c r="S119" s="54">
        <f t="shared" ref="S119" si="1164">S116+S117+S118</f>
        <v>0</v>
      </c>
      <c r="T119" s="21">
        <f t="shared" ref="T119" si="1165">IF(M119&gt;0,U119/M119,0)</f>
        <v>0</v>
      </c>
      <c r="U119" s="54">
        <f t="shared" ref="U119" si="1166">U116+U117+U118</f>
        <v>0</v>
      </c>
      <c r="V119" s="21">
        <f t="shared" ref="V119" si="1167">IF(M119&gt;0,W119/M119,0)</f>
        <v>0</v>
      </c>
      <c r="W119" s="54">
        <f t="shared" ref="W119" si="1168">W116+W117+W118</f>
        <v>0</v>
      </c>
      <c r="X119" s="21">
        <f t="shared" ref="X119" si="1169">IF(M119&gt;0,Y119/M119,0)</f>
        <v>0</v>
      </c>
      <c r="Y119" s="54">
        <f t="shared" ref="Y119" si="1170">Y116+Y117+Y118</f>
        <v>0</v>
      </c>
      <c r="Z119" s="55">
        <f t="shared" ref="Z119" si="1171">IF(M119&gt;0,AA119/M119,0)</f>
        <v>0</v>
      </c>
      <c r="AA119" s="56">
        <f t="shared" ref="AA119" si="1172">SUM(AA116:AA118)</f>
        <v>0</v>
      </c>
      <c r="AB119" s="55">
        <f t="shared" ref="AB119" si="1173">IF(M119&gt;0,(AB116*M116+AB117*M117+AB118*M118)/M119,0)</f>
        <v>0</v>
      </c>
      <c r="AC119" s="55">
        <f t="shared" ref="AC119" si="1174">IF(K119&gt;0,(K116*AC116+K117*AC117+K118*AC118)/K119,0)</f>
        <v>0</v>
      </c>
      <c r="AD119" s="52">
        <f t="shared" ref="AD119" si="1175">SUM(AD116:AD118)</f>
        <v>0</v>
      </c>
      <c r="AE119" s="53">
        <f t="shared" ref="AE119" si="1176">IF(K119&gt;0,(K116*AE116+K117*AE117+K118*AE118)/K119,0)</f>
        <v>0</v>
      </c>
      <c r="AF119" s="58">
        <f t="shared" ref="AF119" si="1177">SUM(AF116:AF118)</f>
        <v>0</v>
      </c>
      <c r="AG119" s="53">
        <f t="shared" ref="AG119" si="1178">IF(AND(AA119&gt;0),((AA116*AG116+AA117*AG117+AA118*AG118)/AA119),0)</f>
        <v>0</v>
      </c>
      <c r="AH119" s="57">
        <f t="shared" si="649"/>
        <v>0</v>
      </c>
      <c r="AI119" s="51">
        <f t="shared" ref="AI119" si="1179">SUM(AI116:AI118)</f>
        <v>0</v>
      </c>
      <c r="AJ119" s="21">
        <f t="shared" ref="AJ119" si="1180">IF(AI119&gt;0,(AJ116*AI116+AJ117*AI117+AJ118*AI118)/AI119,0)</f>
        <v>0</v>
      </c>
      <c r="AK119" s="53">
        <f t="shared" ref="AK119" si="1181">IF(K119&gt;0,(AK116*K116+AK117*K117+AK118*K118)/K119,0)</f>
        <v>0</v>
      </c>
      <c r="AL119" s="58">
        <f t="shared" ref="AL119" si="1182">SUM(AL116:AL118)</f>
        <v>0</v>
      </c>
      <c r="AM119" s="56"/>
      <c r="AN119" s="56">
        <f t="shared" ref="AN119" si="1183">SUM(AN116:AN118)</f>
        <v>0</v>
      </c>
      <c r="AO119" s="105"/>
      <c r="AP119" s="106">
        <f>AO118</f>
        <v>788.40000000000009</v>
      </c>
      <c r="AQ119" s="51">
        <f t="shared" ref="AQ119" si="1184">SUM(AQ116:AQ118)</f>
        <v>0</v>
      </c>
      <c r="AR119" s="59"/>
      <c r="AS119" s="58"/>
      <c r="AT119" s="58"/>
      <c r="AU119" s="58"/>
      <c r="AV119" s="58"/>
    </row>
    <row r="120" spans="1:48" x14ac:dyDescent="0.35">
      <c r="A120" s="148">
        <v>30</v>
      </c>
      <c r="B120" s="23">
        <v>1</v>
      </c>
      <c r="C120" s="11"/>
      <c r="D120" s="12"/>
      <c r="E120" s="12"/>
      <c r="F120" s="12"/>
      <c r="G120" s="13"/>
      <c r="H120" s="13"/>
      <c r="I120" s="12"/>
      <c r="J120" s="13"/>
      <c r="K120" s="12"/>
      <c r="L120" s="14"/>
      <c r="M120" s="37">
        <f>ROUND(K120*(1-L120),0)</f>
        <v>0</v>
      </c>
      <c r="N120" s="15"/>
      <c r="O120" s="25">
        <f t="shared" ref="O120:O122" si="1185">M120*N120</f>
        <v>0</v>
      </c>
      <c r="P120" s="14"/>
      <c r="Q120" s="25">
        <f t="shared" ref="Q120:Q122" si="1186">M120*P120</f>
        <v>0</v>
      </c>
      <c r="R120" s="16"/>
      <c r="S120" s="25">
        <f t="shared" ref="S120:S122" si="1187">M120*R120</f>
        <v>0</v>
      </c>
      <c r="T120" s="26"/>
      <c r="U120" s="25">
        <f t="shared" ref="U120:U122" si="1188">M120*T120</f>
        <v>0</v>
      </c>
      <c r="V120" s="16"/>
      <c r="W120" s="25">
        <f t="shared" ref="W120:W122" si="1189">M120*V120</f>
        <v>0</v>
      </c>
      <c r="X120" s="16"/>
      <c r="Y120" s="25">
        <f t="shared" ref="Y120:Y122" si="1190">X120*M120</f>
        <v>0</v>
      </c>
      <c r="Z120" s="17"/>
      <c r="AA120" s="18">
        <f t="shared" ref="AA120:AA122" si="1191">M120*Z120</f>
        <v>0</v>
      </c>
      <c r="AB120" s="27">
        <f>IF(M120&gt;0,(AD120+AL120)/M120,0)</f>
        <v>0</v>
      </c>
      <c r="AC120" s="17"/>
      <c r="AD120" s="24">
        <f t="shared" ref="AD120:AD122" si="1192">AC120*M120</f>
        <v>0</v>
      </c>
      <c r="AE120" s="117"/>
      <c r="AF120" s="30">
        <f t="shared" ref="AF120:AF122" si="1193">AI120*(1-AJ120)*AE120</f>
        <v>0</v>
      </c>
      <c r="AG120" s="28">
        <f t="shared" ref="AG120:AG122" si="1194">IF(AND(AE120&gt;0,AC120&gt;0,Z120&gt;0),((Z120-AC120)*AE120)/((AE120-AC120)*Z120),0)</f>
        <v>0</v>
      </c>
      <c r="AH120" s="60">
        <f t="shared" si="649"/>
        <v>0</v>
      </c>
      <c r="AI120" s="12"/>
      <c r="AJ120" s="14"/>
      <c r="AK120" s="15"/>
      <c r="AL120" s="30">
        <f t="shared" ref="AL120:AL122" si="1195">AI120*(1-AJ120)*AK120</f>
        <v>0</v>
      </c>
      <c r="AM120" s="19"/>
      <c r="AN120" s="19"/>
      <c r="AO120" s="101">
        <f>AO118+AI120-AN120</f>
        <v>788.40000000000009</v>
      </c>
      <c r="AP120" s="102"/>
      <c r="AQ120" s="12"/>
      <c r="AR120" s="31"/>
      <c r="AS120" s="20"/>
      <c r="AT120" s="20"/>
      <c r="AU120" s="20"/>
      <c r="AV120" s="20"/>
    </row>
    <row r="121" spans="1:48" x14ac:dyDescent="0.35">
      <c r="A121" s="149"/>
      <c r="B121" s="33">
        <v>2</v>
      </c>
      <c r="C121" s="11"/>
      <c r="D121" s="34"/>
      <c r="E121" s="34"/>
      <c r="F121" s="34"/>
      <c r="G121" s="35"/>
      <c r="H121" s="35"/>
      <c r="I121" s="34"/>
      <c r="J121" s="35"/>
      <c r="K121" s="34"/>
      <c r="L121" s="36"/>
      <c r="M121" s="37">
        <f>ROUND(K121*(1-L121),0)</f>
        <v>0</v>
      </c>
      <c r="N121" s="38"/>
      <c r="O121" s="25">
        <f t="shared" si="1185"/>
        <v>0</v>
      </c>
      <c r="P121" s="36"/>
      <c r="Q121" s="25">
        <f t="shared" si="1186"/>
        <v>0</v>
      </c>
      <c r="R121" s="39"/>
      <c r="S121" s="25">
        <f t="shared" si="1187"/>
        <v>0</v>
      </c>
      <c r="T121" s="28"/>
      <c r="U121" s="25">
        <f t="shared" si="1188"/>
        <v>0</v>
      </c>
      <c r="V121" s="39"/>
      <c r="W121" s="25">
        <f t="shared" si="1189"/>
        <v>0</v>
      </c>
      <c r="X121" s="39"/>
      <c r="Y121" s="25">
        <f t="shared" si="1190"/>
        <v>0</v>
      </c>
      <c r="Z121" s="40"/>
      <c r="AA121" s="18">
        <f t="shared" si="1191"/>
        <v>0</v>
      </c>
      <c r="AB121" s="27">
        <f>IF(M121&gt;0,(AD121+AL121)/M121,0)</f>
        <v>0</v>
      </c>
      <c r="AC121" s="40"/>
      <c r="AD121" s="37">
        <f t="shared" si="1192"/>
        <v>0</v>
      </c>
      <c r="AE121" s="28"/>
      <c r="AF121" s="41">
        <f t="shared" si="1193"/>
        <v>0</v>
      </c>
      <c r="AG121" s="28">
        <f t="shared" si="1194"/>
        <v>0</v>
      </c>
      <c r="AH121" s="29">
        <f t="shared" si="649"/>
        <v>0</v>
      </c>
      <c r="AI121" s="34"/>
      <c r="AJ121" s="36"/>
      <c r="AK121" s="38"/>
      <c r="AL121" s="41">
        <f t="shared" si="1195"/>
        <v>0</v>
      </c>
      <c r="AM121" s="42"/>
      <c r="AN121" s="42"/>
      <c r="AO121" s="121">
        <f>AO120+AI121-AN121</f>
        <v>788.40000000000009</v>
      </c>
      <c r="AP121" s="104"/>
      <c r="AQ121" s="43"/>
      <c r="AR121" s="44"/>
      <c r="AS121" s="45"/>
      <c r="AT121" s="45"/>
      <c r="AU121" s="45"/>
      <c r="AV121" s="45"/>
    </row>
    <row r="122" spans="1:48" x14ac:dyDescent="0.35">
      <c r="A122" s="149"/>
      <c r="B122" s="33">
        <v>3</v>
      </c>
      <c r="C122" s="46"/>
      <c r="D122" s="43"/>
      <c r="E122" s="43"/>
      <c r="F122" s="43"/>
      <c r="G122" s="37"/>
      <c r="H122" s="37"/>
      <c r="I122" s="43"/>
      <c r="J122" s="37"/>
      <c r="K122" s="43"/>
      <c r="L122" s="39"/>
      <c r="M122" s="37">
        <f>ROUND(K122*(1-L122),0)</f>
        <v>0</v>
      </c>
      <c r="N122" s="28"/>
      <c r="O122" s="25">
        <f t="shared" si="1185"/>
        <v>0</v>
      </c>
      <c r="P122" s="39"/>
      <c r="Q122" s="25">
        <f t="shared" si="1186"/>
        <v>0</v>
      </c>
      <c r="R122" s="39"/>
      <c r="S122" s="25">
        <f t="shared" si="1187"/>
        <v>0</v>
      </c>
      <c r="T122" s="28"/>
      <c r="U122" s="25">
        <f t="shared" si="1188"/>
        <v>0</v>
      </c>
      <c r="V122" s="39"/>
      <c r="W122" s="25">
        <f t="shared" si="1189"/>
        <v>0</v>
      </c>
      <c r="X122" s="39"/>
      <c r="Y122" s="25">
        <f t="shared" si="1190"/>
        <v>0</v>
      </c>
      <c r="Z122" s="47"/>
      <c r="AA122" s="18">
        <f t="shared" si="1191"/>
        <v>0</v>
      </c>
      <c r="AB122" s="27">
        <f>IF(M122&gt;0,(AD122+AL122)/M122,0)</f>
        <v>0</v>
      </c>
      <c r="AC122" s="47"/>
      <c r="AD122" s="37">
        <f t="shared" si="1192"/>
        <v>0</v>
      </c>
      <c r="AE122" s="28"/>
      <c r="AF122" s="41">
        <f t="shared" si="1193"/>
        <v>0</v>
      </c>
      <c r="AG122" s="28">
        <f t="shared" si="1194"/>
        <v>0</v>
      </c>
      <c r="AH122" s="29">
        <f t="shared" si="649"/>
        <v>0</v>
      </c>
      <c r="AI122" s="43"/>
      <c r="AJ122" s="39"/>
      <c r="AK122" s="28"/>
      <c r="AL122" s="41">
        <f t="shared" si="1195"/>
        <v>0</v>
      </c>
      <c r="AM122" s="18"/>
      <c r="AN122" s="18"/>
      <c r="AO122" s="121">
        <f>AO121+AI122-AN122</f>
        <v>788.40000000000009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3" thickBot="1" x14ac:dyDescent="0.4">
      <c r="A123" s="150"/>
      <c r="B123" s="49" t="s">
        <v>38</v>
      </c>
      <c r="C123" s="50"/>
      <c r="D123" s="51">
        <f t="shared" ref="D123" si="1196">SUM(D120:D122)</f>
        <v>0</v>
      </c>
      <c r="E123" s="51"/>
      <c r="F123" s="51">
        <f t="shared" ref="F123" si="1197">SUM(F120:F122)</f>
        <v>0</v>
      </c>
      <c r="G123" s="52"/>
      <c r="H123" s="52"/>
      <c r="I123" s="51">
        <f t="shared" ref="I123:K123" si="1198">SUM(I120:I122)</f>
        <v>0</v>
      </c>
      <c r="J123" s="52"/>
      <c r="K123" s="51">
        <f t="shared" si="1198"/>
        <v>0</v>
      </c>
      <c r="L123" s="21">
        <f t="shared" ref="L123" si="1199">IF(K123&gt;0,(K120*L120+K121*L121+K122*L122)/K123,0)</f>
        <v>0</v>
      </c>
      <c r="M123" s="52">
        <f t="shared" ref="M123" si="1200">M120+M121+M122</f>
        <v>0</v>
      </c>
      <c r="N123" s="53">
        <f t="shared" ref="N123" si="1201">IF(M123&gt;0,O123/M123,0)</f>
        <v>0</v>
      </c>
      <c r="O123" s="54">
        <f t="shared" ref="O123" si="1202">O120+O121+O122</f>
        <v>0</v>
      </c>
      <c r="P123" s="21">
        <f t="shared" ref="P123" si="1203">IF(M123&gt;0,Q123/M123,0)</f>
        <v>0</v>
      </c>
      <c r="Q123" s="54">
        <f t="shared" ref="Q123" si="1204">Q120+Q121+Q122</f>
        <v>0</v>
      </c>
      <c r="R123" s="21">
        <f t="shared" ref="R123" si="1205">IF(M123&gt;0,S123/M123,0)</f>
        <v>0</v>
      </c>
      <c r="S123" s="54">
        <f t="shared" ref="S123" si="1206">S120+S121+S122</f>
        <v>0</v>
      </c>
      <c r="T123" s="21">
        <f t="shared" ref="T123" si="1207">IF(M123&gt;0,U123/M123,0)</f>
        <v>0</v>
      </c>
      <c r="U123" s="54">
        <f t="shared" ref="U123" si="1208">U120+U121+U122</f>
        <v>0</v>
      </c>
      <c r="V123" s="21">
        <f t="shared" ref="V123" si="1209">IF(M123&gt;0,W123/M123,0)</f>
        <v>0</v>
      </c>
      <c r="W123" s="54">
        <f t="shared" ref="W123" si="1210">W120+W121+W122</f>
        <v>0</v>
      </c>
      <c r="X123" s="21">
        <f t="shared" ref="X123" si="1211">IF(M123&gt;0,Y123/M123,0)</f>
        <v>0</v>
      </c>
      <c r="Y123" s="54">
        <f t="shared" ref="Y123" si="1212">Y120+Y121+Y122</f>
        <v>0</v>
      </c>
      <c r="Z123" s="55">
        <f t="shared" ref="Z123" si="1213">IF(M123&gt;0,AA123/M123,0)</f>
        <v>0</v>
      </c>
      <c r="AA123" s="56">
        <f t="shared" ref="AA123" si="1214">SUM(AA120:AA122)</f>
        <v>0</v>
      </c>
      <c r="AB123" s="55">
        <f t="shared" ref="AB123" si="1215">IF(M123&gt;0,(AB120*M120+AB121*M121+AB122*M122)/M123,0)</f>
        <v>0</v>
      </c>
      <c r="AC123" s="55">
        <f t="shared" ref="AC123" si="1216">IF(K123&gt;0,(K120*AC120+K121*AC121+K122*AC122)/K123,0)</f>
        <v>0</v>
      </c>
      <c r="AD123" s="52">
        <f t="shared" ref="AD123" si="1217">SUM(AD120:AD122)</f>
        <v>0</v>
      </c>
      <c r="AE123" s="53">
        <f t="shared" ref="AE123" si="1218">IF(K123&gt;0,(K120*AE120+K121*AE121+K122*AE122)/K123,0)</f>
        <v>0</v>
      </c>
      <c r="AF123" s="58">
        <f t="shared" ref="AF123" si="1219">SUM(AF120:AF122)</f>
        <v>0</v>
      </c>
      <c r="AG123" s="53">
        <f t="shared" ref="AG123" si="1220">IF(AND(AA123&gt;0),((AA120*AG120+AA121*AG121+AA122*AG122)/AA123),0)</f>
        <v>0</v>
      </c>
      <c r="AH123" s="57">
        <f t="shared" si="649"/>
        <v>0</v>
      </c>
      <c r="AI123" s="51">
        <f t="shared" ref="AI123" si="1221">SUM(AI120:AI122)</f>
        <v>0</v>
      </c>
      <c r="AJ123" s="21">
        <f t="shared" ref="AJ123" si="1222">IF(AI123&gt;0,(AJ120*AI120+AJ121*AI121+AJ122*AI122)/AI123,0)</f>
        <v>0</v>
      </c>
      <c r="AK123" s="53">
        <f t="shared" ref="AK123" si="1223">IF(K123&gt;0,(AK120*K120+AK121*K121+AK122*K122)/K123,0)</f>
        <v>0</v>
      </c>
      <c r="AL123" s="58">
        <f t="shared" ref="AL123" si="1224">SUM(AL120:AL122)</f>
        <v>0</v>
      </c>
      <c r="AM123" s="56"/>
      <c r="AN123" s="56">
        <f t="shared" ref="AN123" si="1225">SUM(AN120:AN122)</f>
        <v>0</v>
      </c>
      <c r="AO123" s="105"/>
      <c r="AP123" s="106">
        <f>AO122</f>
        <v>788.40000000000009</v>
      </c>
      <c r="AQ123" s="51">
        <f t="shared" ref="AQ123" si="1226">SUM(AQ120:AQ122)</f>
        <v>0</v>
      </c>
      <c r="AR123" s="59"/>
      <c r="AS123" s="58"/>
      <c r="AT123" s="58"/>
      <c r="AU123" s="58"/>
      <c r="AV123" s="58"/>
    </row>
    <row r="124" spans="1:48" x14ac:dyDescent="0.35">
      <c r="A124" s="148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 t="shared" ref="O124:O126" si="1227">M124*N124</f>
        <v>0</v>
      </c>
      <c r="P124" s="14"/>
      <c r="Q124" s="25">
        <f t="shared" ref="Q124:Q126" si="1228">M124*P124</f>
        <v>0</v>
      </c>
      <c r="R124" s="16"/>
      <c r="S124" s="25">
        <f t="shared" ref="S124:S126" si="1229">M124*R124</f>
        <v>0</v>
      </c>
      <c r="T124" s="26"/>
      <c r="U124" s="25">
        <f t="shared" ref="U124:U126" si="1230">M124*T124</f>
        <v>0</v>
      </c>
      <c r="V124" s="16"/>
      <c r="W124" s="25">
        <f t="shared" ref="W124:W126" si="1231">M124*V124</f>
        <v>0</v>
      </c>
      <c r="X124" s="16"/>
      <c r="Y124" s="25">
        <f t="shared" ref="Y124:Y126" si="1232">X124*M124</f>
        <v>0</v>
      </c>
      <c r="Z124" s="17"/>
      <c r="AA124" s="18">
        <f t="shared" ref="AA124:AA126" si="1233">M124*Z124</f>
        <v>0</v>
      </c>
      <c r="AB124" s="27">
        <f>IF(M124&gt;0,(AD124+AL124)/M124,0)</f>
        <v>0</v>
      </c>
      <c r="AC124" s="17"/>
      <c r="AD124" s="24">
        <f t="shared" ref="AD124:AD126" si="1234">AC124*M124</f>
        <v>0</v>
      </c>
      <c r="AE124" s="117"/>
      <c r="AF124" s="30">
        <f t="shared" ref="AF124:AF126" si="1235">AI124*(1-AJ124)*AE124</f>
        <v>0</v>
      </c>
      <c r="AG124" s="28">
        <f t="shared" ref="AG124:AG126" si="1236">IF(AND(AE124&gt;0,AC124&gt;0,Z124&gt;0),((Z124-AC124)*AE124)/((AE124-AC124)*Z124),0)</f>
        <v>0</v>
      </c>
      <c r="AH124" s="60">
        <f t="shared" si="649"/>
        <v>0</v>
      </c>
      <c r="AI124" s="12"/>
      <c r="AJ124" s="14"/>
      <c r="AK124" s="15"/>
      <c r="AL124" s="30">
        <f t="shared" ref="AL124:AL126" si="1237">AI124*(1-AJ124)*AK124</f>
        <v>0</v>
      </c>
      <c r="AM124" s="19"/>
      <c r="AN124" s="19"/>
      <c r="AO124" s="101">
        <f>AO122+AI124-AN124</f>
        <v>788.40000000000009</v>
      </c>
      <c r="AP124" s="102"/>
      <c r="AQ124" s="12"/>
      <c r="AR124" s="31"/>
      <c r="AS124" s="20"/>
      <c r="AT124" s="20"/>
      <c r="AU124" s="20"/>
      <c r="AV124" s="20"/>
    </row>
    <row r="125" spans="1:48" x14ac:dyDescent="0.35">
      <c r="A125" s="149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 t="shared" si="1227"/>
        <v>0</v>
      </c>
      <c r="P125" s="36"/>
      <c r="Q125" s="25">
        <f t="shared" si="1228"/>
        <v>0</v>
      </c>
      <c r="R125" s="39"/>
      <c r="S125" s="25">
        <f t="shared" si="1229"/>
        <v>0</v>
      </c>
      <c r="T125" s="28"/>
      <c r="U125" s="25">
        <f t="shared" si="1230"/>
        <v>0</v>
      </c>
      <c r="V125" s="39"/>
      <c r="W125" s="25">
        <f t="shared" si="1231"/>
        <v>0</v>
      </c>
      <c r="X125" s="39"/>
      <c r="Y125" s="25">
        <f t="shared" si="1232"/>
        <v>0</v>
      </c>
      <c r="Z125" s="40"/>
      <c r="AA125" s="18">
        <f t="shared" si="1233"/>
        <v>0</v>
      </c>
      <c r="AB125" s="27">
        <f>IF(M125&gt;0,(AD125+AL125)/M125,0)</f>
        <v>0</v>
      </c>
      <c r="AC125" s="40"/>
      <c r="AD125" s="37">
        <f t="shared" si="1234"/>
        <v>0</v>
      </c>
      <c r="AE125" s="28"/>
      <c r="AF125" s="41">
        <f t="shared" si="1235"/>
        <v>0</v>
      </c>
      <c r="AG125" s="28">
        <f t="shared" si="1236"/>
        <v>0</v>
      </c>
      <c r="AH125" s="29">
        <f t="shared" si="649"/>
        <v>0</v>
      </c>
      <c r="AI125" s="34"/>
      <c r="AJ125" s="36"/>
      <c r="AK125" s="38"/>
      <c r="AL125" s="41">
        <f t="shared" si="1237"/>
        <v>0</v>
      </c>
      <c r="AM125" s="42"/>
      <c r="AN125" s="42"/>
      <c r="AO125" s="121">
        <f>AO124+AI125-AN125</f>
        <v>788.40000000000009</v>
      </c>
      <c r="AP125" s="104"/>
      <c r="AQ125" s="43"/>
      <c r="AR125" s="44"/>
      <c r="AS125" s="45"/>
      <c r="AT125" s="45"/>
      <c r="AU125" s="45"/>
      <c r="AV125" s="45"/>
    </row>
    <row r="126" spans="1:48" x14ac:dyDescent="0.35">
      <c r="A126" s="149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 t="shared" si="1227"/>
        <v>0</v>
      </c>
      <c r="P126" s="39"/>
      <c r="Q126" s="25">
        <f t="shared" si="1228"/>
        <v>0</v>
      </c>
      <c r="R126" s="39"/>
      <c r="S126" s="25">
        <f t="shared" si="1229"/>
        <v>0</v>
      </c>
      <c r="T126" s="28"/>
      <c r="U126" s="25">
        <f t="shared" si="1230"/>
        <v>0</v>
      </c>
      <c r="V126" s="39"/>
      <c r="W126" s="25">
        <f t="shared" si="1231"/>
        <v>0</v>
      </c>
      <c r="X126" s="39"/>
      <c r="Y126" s="25">
        <f t="shared" si="1232"/>
        <v>0</v>
      </c>
      <c r="Z126" s="47"/>
      <c r="AA126" s="18">
        <f t="shared" si="1233"/>
        <v>0</v>
      </c>
      <c r="AB126" s="27">
        <f>IF(M126&gt;0,(AD126+AL126)/M126,0)</f>
        <v>0</v>
      </c>
      <c r="AC126" s="47"/>
      <c r="AD126" s="37">
        <f t="shared" si="1234"/>
        <v>0</v>
      </c>
      <c r="AE126" s="28"/>
      <c r="AF126" s="41">
        <f t="shared" si="1235"/>
        <v>0</v>
      </c>
      <c r="AG126" s="28">
        <f t="shared" si="1236"/>
        <v>0</v>
      </c>
      <c r="AH126" s="29">
        <f t="shared" si="649"/>
        <v>0</v>
      </c>
      <c r="AI126" s="43"/>
      <c r="AJ126" s="39"/>
      <c r="AK126" s="28"/>
      <c r="AL126" s="41">
        <f t="shared" si="1237"/>
        <v>0</v>
      </c>
      <c r="AM126" s="18"/>
      <c r="AN126" s="18"/>
      <c r="AO126" s="121">
        <f>AO125+AI126-AN126</f>
        <v>788.40000000000009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3" thickBot="1" x14ac:dyDescent="0.4">
      <c r="A127" s="150"/>
      <c r="B127" s="49" t="s">
        <v>38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 t="shared" ref="O127" si="1238">O124+O125+O126</f>
        <v>0</v>
      </c>
      <c r="P127" s="21">
        <f>IF(M127&gt;0,Q127/M127,0)</f>
        <v>0</v>
      </c>
      <c r="Q127" s="54">
        <f t="shared" ref="Q127" si="1239">Q124+Q125+Q126</f>
        <v>0</v>
      </c>
      <c r="R127" s="21">
        <f>IF(M127&gt;0,S127/M127,0)</f>
        <v>0</v>
      </c>
      <c r="S127" s="54">
        <f t="shared" ref="S127" si="1240">S124+S125+S126</f>
        <v>0</v>
      </c>
      <c r="T127" s="21">
        <f>IF(M127&gt;0,U127/M127,0)</f>
        <v>0</v>
      </c>
      <c r="U127" s="54">
        <f t="shared" ref="U127" si="1241">U124+U125+U126</f>
        <v>0</v>
      </c>
      <c r="V127" s="21">
        <f>IF(M127&gt;0,W127/M127,0)</f>
        <v>0</v>
      </c>
      <c r="W127" s="54">
        <f t="shared" ref="W127" si="1242">W124+W125+W126</f>
        <v>0</v>
      </c>
      <c r="X127" s="21">
        <f>IF(M127&gt;0,Y127/M127,0)</f>
        <v>0</v>
      </c>
      <c r="Y127" s="54">
        <f t="shared" ref="Y127" si="1243">Y124+Y125+Y126</f>
        <v>0</v>
      </c>
      <c r="Z127" s="55">
        <f>IF(M127&gt;0,AA127/M127,0)</f>
        <v>0</v>
      </c>
      <c r="AA127" s="56">
        <f t="shared" ref="AA127" si="1244">SUM(AA124:AA126)</f>
        <v>0</v>
      </c>
      <c r="AB127" s="55">
        <f t="shared" ref="AB127" si="1245">IF(M127&gt;0,(AB124*M124+AB125*M125+AB126*M126)/M127,0)</f>
        <v>0</v>
      </c>
      <c r="AC127" s="55">
        <f>IF(K127&gt;0,(K124*AC124+K125*AC125+K126*AC126)/K127,0)</f>
        <v>0</v>
      </c>
      <c r="AD127" s="52">
        <f t="shared" ref="AD127" si="1246">SUM(AD124:AD126)</f>
        <v>0</v>
      </c>
      <c r="AE127" s="53">
        <f>IF(K127&gt;0,(K124*AE124+K125*AE125+K126*AE126)/K127,0)</f>
        <v>0</v>
      </c>
      <c r="AF127" s="58">
        <f>SUM(AF124:AF126)</f>
        <v>0</v>
      </c>
      <c r="AG127" s="53">
        <f>IF(AND(AA127&gt;0),((AA124*AG124+AA125*AG125+AA126*AG126)/AA127),0)</f>
        <v>0</v>
      </c>
      <c r="AH127" s="57">
        <f t="shared" si="649"/>
        <v>0</v>
      </c>
      <c r="AI127" s="51">
        <f>SUM(AI124:AI126)</f>
        <v>0</v>
      </c>
      <c r="AJ127" s="21">
        <f>IF(AI127&gt;0,(AJ124*AI124+AJ125*AI125+AJ126*AI126)/AI127,0)</f>
        <v>0</v>
      </c>
      <c r="AK127" s="53">
        <f>IF(K127&gt;0,(AK124*K124+AK125*K125+AK126*K126)/K127,0)</f>
        <v>0</v>
      </c>
      <c r="AL127" s="58">
        <f>SUM(AL124:AL126)</f>
        <v>0</v>
      </c>
      <c r="AM127" s="63"/>
      <c r="AN127" s="56">
        <f>SUM(AN124:AN126)</f>
        <v>0</v>
      </c>
      <c r="AO127" s="105"/>
      <c r="AP127" s="106">
        <f>AO126</f>
        <v>788.40000000000009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thickBot="1" x14ac:dyDescent="0.3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0</v>
      </c>
      <c r="E128" s="69"/>
      <c r="F128" s="69">
        <f>SUM(F127,F123,F119,F115,F111,F107,F103,F99,F95,F91,F87,F83,F79,F75,F71,F67,F63,F59,F55,F51,F47,F43,F39,F35,F31,F27,F23,F19,F15,F11,F7)</f>
        <v>0</v>
      </c>
      <c r="G128" s="75"/>
      <c r="H128" s="69"/>
      <c r="I128" s="69">
        <f>SUM(I127,I123,I119,I115,I111,I107,I103,I99,I95,I91,I87,I83,I79,I75,I71,I67,I63,I59,I55,I51,I47,I43,I39,I35,I31,I27,I23,I19,I15,I11,I7)</f>
        <v>0</v>
      </c>
      <c r="J128" s="75"/>
      <c r="K128" s="69">
        <f>SUM(K127,K123,K119,K115,K111,K107,K103,K99,K95,K91,K87,K83,K79,K75,K71,K67,K63,K59,K55,K51,K47,K43,K39,K35,K31,K27,K23,K19,K15,K11,K7)</f>
        <v>0</v>
      </c>
      <c r="L128" s="70" t="e">
        <f>1-M128/K128</f>
        <v>#DIV/0!</v>
      </c>
      <c r="M128" s="69">
        <f>SUM(M127,M123,M119,M115,M111,M107,M103,M99,M95,M91,M87,M83,M79,M75,M71,M67,M63,M59,M55,M51,M47,M43,M39,M35,M31,M27,M23,M19,M15,M11,M7)</f>
        <v>0</v>
      </c>
      <c r="N128" s="71">
        <f>IF(AND(M128&gt;0),(O128/M128),0)</f>
        <v>0</v>
      </c>
      <c r="O128" s="69">
        <f>SUM(O127,O123,O119,O115,O111,O107,O103,O99,O95,O91,O87,O83,O79,O75,O71,O67,O63,O59,O55,O51,O47,O43,O39,O35,O31,O27,O23,O19,O15,O11,O7)</f>
        <v>0</v>
      </c>
      <c r="P128" s="71" t="e">
        <f>Q128/M128</f>
        <v>#DIV/0!</v>
      </c>
      <c r="Q128" s="69">
        <f>SUM(Q127,Q123,Q119,Q115,Q111,Q107,Q103,Q99,Q95,Q91,Q87,Q83,Q79,Q75,Q71,Q67,Q63,Q59,Q55,Q51,Q47,Q43,Q39,Q35,Q31,Q27,Q23,Q19,Q15,Q11,Q7)</f>
        <v>0</v>
      </c>
      <c r="R128" s="71" t="e">
        <f>S128/M128</f>
        <v>#DIV/0!</v>
      </c>
      <c r="S128" s="69">
        <f>SUM(S127,S123,S119,S115,S111,S107,S103,S99,S95,S91,S87,S83,S79,S75,S71,S67,S63,S59,S55,S51,S47,S43,S39,S35,S31,S27,S23,S19,S15,S11,S7)</f>
        <v>0</v>
      </c>
      <c r="T128" s="71" t="e">
        <f>U128/M128</f>
        <v>#DIV/0!</v>
      </c>
      <c r="U128" s="69">
        <f>SUM(U127,U123,U119,U115,U111,U107,U103,U99,U95,U91,U87,U83,U79,U75,U71,U67,U63,U59,U55,U51,U47,U43,U39,U35,U31,U27,U23,U19,U15,U11,U7)</f>
        <v>0</v>
      </c>
      <c r="V128" s="71" t="e">
        <f>W128/M128</f>
        <v>#DIV/0!</v>
      </c>
      <c r="W128" s="69">
        <f>SUM(W127,W123,W119,W115,W111,W107,W103,W99,W95,W91,W87,W83,W79,W75,W71,W67,W63,W59,W55,W51,W47,W43,W39,W35,W31,W27,W23,W19,W15,W11,W7)</f>
        <v>0</v>
      </c>
      <c r="X128" s="71">
        <f>IF(AND(M128&gt;0),(Y128/M128),0)</f>
        <v>0</v>
      </c>
      <c r="Y128" s="69">
        <f>SUM(Y127,Y123,Y119,Y115,Y111,Y107,Y103,Y99,Y95,Y91,Y87,Y83,Y79,Y75,Y71,Y67,Y63,Y59,Y55,Y51,Y47,Y43,Y39,Y35,Y31,Y27,Y23,Y19,Y15,Y11,Y7)</f>
        <v>0</v>
      </c>
      <c r="Z128" s="72">
        <f>IF(AND(M128&gt;0),(AA128/M128),0)</f>
        <v>0</v>
      </c>
      <c r="AA128" s="69">
        <f>SUM(AA127,AA123,AA119,AA115,AA111,AA107,AA103,AA99,AA95,AA91,AA87,AA83,AA79,AA75,AA71,AA67,AA63,AA59,AA55,AA51,AA47,AA43,AA39,AA35,AA31,AA27,AA23,AA19,AA15,AA11,AA7)</f>
        <v>0</v>
      </c>
      <c r="AB128" s="73" t="e">
        <f>(AD128+AL128)/M128</f>
        <v>#DIV/0!</v>
      </c>
      <c r="AC128" s="74" t="e">
        <f>AD128/(M128-AI128)</f>
        <v>#DIV/0!</v>
      </c>
      <c r="AD128" s="75">
        <f>SUM(AD127,AD123,AD119,AD115,AD111,AD107,AD103,AD99,AD95,AD91,AD87,AD83,AD79,AD75,AD71,AD67,AD63,AD59,AD55,AD51,AD47,AD43,AD39,AD35,AD31,AD27,AD23,AD19,AD15,AD11,AD7)</f>
        <v>0</v>
      </c>
      <c r="AE128" s="71" t="e">
        <f>AF128/AI128</f>
        <v>#DIV/0!</v>
      </c>
      <c r="AF128" s="69">
        <f>SUM(AF127,AF123,AF119,AF115,AF111,AF107,AF103,AF99,AF95,AF91,AF87,AF83,AF79,AF75,AF71,AF67,AF63,AF59,AF55,AF51,AF47,AF43,AF39,AF35,AF31,AF27,AF23,AF19,AF15,AF11,AF7)</f>
        <v>0</v>
      </c>
      <c r="AG128" s="76" t="e">
        <f>((Z128-AC128)*AE128)/((AE128-AC128)*Z128)</f>
        <v>#DIV/0!</v>
      </c>
      <c r="AH128" s="77" t="e">
        <f>((AB128-AC128)*AK128)/((AK128-AC128)*AB128)</f>
        <v>#DIV/0!</v>
      </c>
      <c r="AI128" s="69">
        <f>SUM(AI127,AI123,AI119,AI115,AI111,AI107,AI103,AI99,AI95,AI91,AI87,AI83,AI79,AI75,AI71,AI67,AI63,AI59,AI55,AI51,AI47,AI43,AI39,AI35,AI31,AI27,AI23,AI19,AI15,AI11,AI7)</f>
        <v>0</v>
      </c>
      <c r="AJ128" s="70" t="e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#DIV/0!</v>
      </c>
      <c r="AK128" s="71" t="e">
        <f>AL128/AI128</f>
        <v>#DIV/0!</v>
      </c>
      <c r="AL128" s="69">
        <f>SUM(AL127,AL123,AL119,AL115,AL111,AL107,AL103,AL99,AL95,AL91,AL87,AL83,AL79,AL75,AL71,AL67,AL63,AL59,AL55,AL51,AL47,AL43,AL39,AL35,AL31,AL27,AL23,AL19,AL15,AL11,AL7)</f>
        <v>0</v>
      </c>
      <c r="AM128" s="69"/>
      <c r="AN128" s="107">
        <f>SUM(AN127,AN123,AN119,AN115,AN111,AN107,AN103,AN99,AN95,AN91,AN87,AN83,AN79,AN75,AN71,AN67,AN63,AN59,AN55,AN51,AN47,AN43,AN39,AN35,AN31,AN27,AN23,AN19,AN15,AN11,AN7)</f>
        <v>0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35">
      <c r="AH131" s="80"/>
    </row>
    <row r="132" spans="34:34" x14ac:dyDescent="0.35">
      <c r="AH132" s="80"/>
    </row>
  </sheetData>
  <protectedRanges>
    <protectedRange sqref="Q1:Q3 U1:U3 W1:W3 Y1:Y3 AL1:AL1048576 O1:O3 S1:S3 AD1:AD3 AH1:AH1048576 AA1:AB3 AA128:AB1048576 O128:O1048576 Q128:Q1048576 S128:S1048576 U128:U1048576 W128:W1048576 Y128:Y1048576 AD128:AD1048576 M1:M1048576" name="Range1_1_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_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_2_1"/>
    <protectedRange sqref="O4:O127" name="Range1_1_1_1_1_5_1_1"/>
    <protectedRange sqref="Q4:Q127" name="Range1_1_1_1_1_7_1_1"/>
    <protectedRange sqref="S4:S127" name="Range1_1_1_1_1_8_1_1"/>
    <protectedRange sqref="U4:U127" name="Range1_1_1_1_1_10_1_1"/>
    <protectedRange sqref="W4:W127" name="Range1_1_1_1_1_12_1_1"/>
    <protectedRange sqref="Y4:Y127" name="Range1_1_1_1_1_16_1_1"/>
    <protectedRange sqref="AD4:AD127" name="Range1_1_1_1_1_18_1_1"/>
    <protectedRange sqref="AB4:AB6" name="Range1_1_1_1_1_2_1_31_1"/>
    <protectedRange sqref="AB8:AB10" name="Range1_1_1_1_1_2_1_1_2_1"/>
    <protectedRange sqref="AB12:AB14" name="Range1_1_1_1_1_2_1_2_1_1"/>
    <protectedRange sqref="AB16:AB18" name="Range1_1_1_1_1_2_1_3_1_1"/>
    <protectedRange sqref="AB20:AB22" name="Range1_1_1_1_1_2_1_4_1_1"/>
    <protectedRange sqref="AB24:AB26" name="Range1_1_1_1_1_2_1_5_1_1"/>
    <protectedRange sqref="AB28:AB30" name="Range1_1_1_1_1_2_1_6_1_1"/>
    <protectedRange sqref="AB32:AB34" name="Range1_1_1_1_1_2_1_7_1_1"/>
    <protectedRange sqref="AB36:AB38" name="Range1_1_1_1_1_2_1_8_1_1"/>
    <protectedRange sqref="AB40:AB42" name="Range1_1_1_1_1_2_1_9_1_1"/>
    <protectedRange sqref="AB44:AB46" name="Range1_1_1_1_1_2_1_10_1_1"/>
    <protectedRange sqref="AB48:AB50" name="Range1_1_1_1_1_2_1_11_1_1"/>
    <protectedRange sqref="AB52:AB54" name="Range1_1_1_1_1_2_1_12_1_1"/>
    <protectedRange sqref="AB56:AB58" name="Range1_1_1_1_1_2_1_13_1_1"/>
    <protectedRange sqref="AB60:AB62" name="Range1_1_1_1_1_2_1_14_1_1"/>
    <protectedRange sqref="AB64:AB66" name="Range1_1_1_1_1_2_1_15_1_1"/>
    <protectedRange sqref="AB68:AB70" name="Range1_1_1_1_1_2_1_16_1_1"/>
    <protectedRange sqref="AB72:AB74" name="Range1_1_1_1_1_2_1_17_1_1"/>
    <protectedRange sqref="AB76:AB78" name="Range1_1_1_1_1_2_1_18_1_1"/>
    <protectedRange sqref="AB80:AB82" name="Range1_1_1_1_1_2_1_19_1_1"/>
    <protectedRange sqref="AB84:AB86" name="Range1_1_1_1_1_2_1_20_1_1"/>
    <protectedRange sqref="AB88:AB90" name="Range1_1_1_1_1_2_1_21_1_1"/>
    <protectedRange sqref="AB92:AB94" name="Range1_1_1_1_1_2_1_22_1_1"/>
    <protectedRange sqref="AB96:AB98" name="Range1_1_1_1_1_2_1_23_1_1"/>
    <protectedRange sqref="AB100:AB102" name="Range1_1_1_1_1_2_1_24_1_1"/>
    <protectedRange sqref="AB104:AB106" name="Range1_1_1_1_1_2_1_25_1_1"/>
    <protectedRange sqref="AB108:AB110" name="Range1_1_1_1_1_2_1_26_1_1"/>
    <protectedRange sqref="AB112:AB114" name="Range1_1_1_1_1_2_1_27_1_1"/>
    <protectedRange sqref="AB116:AB118" name="Range1_1_1_1_1_2_1_28_1_1"/>
    <protectedRange sqref="AB120:AB122" name="Range1_1_1_1_1_2_1_29_1_1"/>
    <protectedRange sqref="AB124:AB126" name="Range1_1_1_1_1_2_1_30_1_1"/>
  </protectedRanges>
  <mergeCells count="36"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  <mergeCell ref="A76:A79"/>
    <mergeCell ref="A32:A35"/>
    <mergeCell ref="A36:A39"/>
    <mergeCell ref="A40:A43"/>
    <mergeCell ref="A44:A47"/>
    <mergeCell ref="A48:A51"/>
    <mergeCell ref="A52:A55"/>
    <mergeCell ref="A56:A59"/>
    <mergeCell ref="A60:A63"/>
    <mergeCell ref="A64:A67"/>
    <mergeCell ref="A68:A71"/>
    <mergeCell ref="A72:A75"/>
    <mergeCell ref="AU1:AV1"/>
    <mergeCell ref="A4:A7"/>
    <mergeCell ref="A28:A31"/>
    <mergeCell ref="A1:A2"/>
    <mergeCell ref="B1:B2"/>
    <mergeCell ref="C1:C2"/>
    <mergeCell ref="AS1:AT1"/>
    <mergeCell ref="A8:A11"/>
    <mergeCell ref="A12:A15"/>
    <mergeCell ref="A16:A19"/>
    <mergeCell ref="A20:A23"/>
    <mergeCell ref="A24:A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V132"/>
  <sheetViews>
    <sheetView zoomScale="110" zoomScaleNormal="110" workbookViewId="0">
      <pane ySplit="2" topLeftCell="A3" activePane="bottomLeft" state="frozen"/>
      <selection pane="bottomLeft" sqref="A1:A2"/>
    </sheetView>
  </sheetViews>
  <sheetFormatPr defaultColWidth="9.15234375" defaultRowHeight="12.9" x14ac:dyDescent="0.35"/>
  <cols>
    <col min="1" max="1" width="3.3046875" style="79" bestFit="1" customWidth="1"/>
    <col min="2" max="2" width="5.84375" style="22" customWidth="1"/>
    <col min="3" max="3" width="18.15234375" style="32" customWidth="1"/>
    <col min="4" max="4" width="13.69140625" style="32" bestFit="1" customWidth="1"/>
    <col min="5" max="5" width="11.3046875" style="32" bestFit="1" customWidth="1"/>
    <col min="6" max="6" width="11.3046875" style="32" customWidth="1"/>
    <col min="7" max="7" width="11.3046875" style="81" customWidth="1"/>
    <col min="8" max="8" width="8.84375" style="32" customWidth="1"/>
    <col min="9" max="9" width="13.3828125" style="32" bestFit="1" customWidth="1"/>
    <col min="10" max="10" width="13.3828125" style="81" customWidth="1"/>
    <col min="11" max="11" width="13" style="32" customWidth="1"/>
    <col min="12" max="12" width="14.53515625" style="32" customWidth="1"/>
    <col min="13" max="13" width="12.53515625" style="32" customWidth="1"/>
    <col min="14" max="14" width="8.53515625" style="32" bestFit="1" customWidth="1"/>
    <col min="15" max="15" width="10.69140625" style="32" hidden="1" customWidth="1"/>
    <col min="16" max="16" width="7.69140625" style="32" bestFit="1" customWidth="1"/>
    <col min="17" max="17" width="11.84375" style="32" hidden="1" customWidth="1"/>
    <col min="18" max="18" width="7.69140625" style="32" bestFit="1" customWidth="1"/>
    <col min="19" max="19" width="8.3828125" style="32" hidden="1" customWidth="1"/>
    <col min="20" max="20" width="9" style="32" customWidth="1"/>
    <col min="21" max="21" width="6.69140625" style="32" hidden="1" customWidth="1"/>
    <col min="22" max="22" width="9" style="32" customWidth="1"/>
    <col min="23" max="23" width="7.3828125" style="32" hidden="1" customWidth="1"/>
    <col min="24" max="24" width="9.84375" style="32" customWidth="1"/>
    <col min="25" max="25" width="14.3828125" style="32" hidden="1" customWidth="1"/>
    <col min="26" max="26" width="11.53515625" style="32" bestFit="1" customWidth="1"/>
    <col min="27" max="27" width="7.53515625" style="32" hidden="1" customWidth="1"/>
    <col min="28" max="28" width="11.69140625" style="32" hidden="1" customWidth="1"/>
    <col min="29" max="29" width="11.53515625" style="32" bestFit="1" customWidth="1"/>
    <col min="30" max="30" width="12.3046875" style="32" hidden="1" customWidth="1"/>
    <col min="31" max="31" width="15" style="80" customWidth="1"/>
    <col min="32" max="32" width="15" style="82" hidden="1" customWidth="1"/>
    <col min="33" max="33" width="13.84375" style="32" customWidth="1"/>
    <col min="34" max="34" width="10" style="32" customWidth="1"/>
    <col min="35" max="35" width="12" style="32" customWidth="1"/>
    <col min="36" max="36" width="11.53515625" style="81" customWidth="1"/>
    <col min="37" max="37" width="12.3046875" style="82" bestFit="1" customWidth="1"/>
    <col min="38" max="38" width="11.69140625" style="32" bestFit="1" customWidth="1"/>
    <col min="39" max="39" width="11.84375" style="32" customWidth="1"/>
    <col min="40" max="40" width="12" style="110" customWidth="1"/>
    <col min="41" max="41" width="11.53515625" style="111" customWidth="1"/>
    <col min="42" max="42" width="11.53515625" style="112" customWidth="1"/>
    <col min="43" max="43" width="12.15234375" style="83" customWidth="1"/>
    <col min="44" max="44" width="14.84375" style="32" customWidth="1"/>
    <col min="45" max="45" width="6.3828125" style="32" bestFit="1" customWidth="1"/>
    <col min="46" max="46" width="10.3828125" style="32" customWidth="1"/>
    <col min="47" max="47" width="6.3828125" style="32" bestFit="1" customWidth="1"/>
    <col min="48" max="48" width="11.15234375" style="32" customWidth="1"/>
    <col min="49" max="16384" width="9.15234375" style="32"/>
  </cols>
  <sheetData>
    <row r="1" spans="1:48" s="22" customFormat="1" ht="66" customHeight="1" x14ac:dyDescent="0.35">
      <c r="A1" s="151" t="s">
        <v>47</v>
      </c>
      <c r="B1" s="153" t="s">
        <v>46</v>
      </c>
      <c r="C1" s="155" t="s">
        <v>45</v>
      </c>
      <c r="D1" s="129" t="s">
        <v>0</v>
      </c>
      <c r="E1" s="129" t="s">
        <v>1</v>
      </c>
      <c r="F1" s="129" t="s">
        <v>2</v>
      </c>
      <c r="G1" s="2" t="s">
        <v>48</v>
      </c>
      <c r="H1" s="129" t="s">
        <v>3</v>
      </c>
      <c r="I1" s="129" t="s">
        <v>4</v>
      </c>
      <c r="J1" s="124" t="s">
        <v>49</v>
      </c>
      <c r="K1" s="129" t="s">
        <v>5</v>
      </c>
      <c r="L1" s="129" t="s">
        <v>6</v>
      </c>
      <c r="M1" s="129" t="s">
        <v>7</v>
      </c>
      <c r="N1" s="129" t="s">
        <v>8</v>
      </c>
      <c r="O1" s="129"/>
      <c r="P1" s="1" t="s">
        <v>9</v>
      </c>
      <c r="Q1" s="1"/>
      <c r="R1" s="1" t="s">
        <v>10</v>
      </c>
      <c r="S1" s="1"/>
      <c r="T1" s="129" t="s">
        <v>11</v>
      </c>
      <c r="U1" s="129"/>
      <c r="V1" s="129" t="s">
        <v>12</v>
      </c>
      <c r="W1" s="129"/>
      <c r="X1" s="129" t="s">
        <v>13</v>
      </c>
      <c r="Y1" s="129"/>
      <c r="Z1" s="129" t="s">
        <v>14</v>
      </c>
      <c r="AA1" s="129" t="s">
        <v>15</v>
      </c>
      <c r="AB1" s="129" t="s">
        <v>16</v>
      </c>
      <c r="AC1" s="129" t="s">
        <v>17</v>
      </c>
      <c r="AD1" s="129" t="s">
        <v>18</v>
      </c>
      <c r="AE1" s="114" t="s">
        <v>43</v>
      </c>
      <c r="AF1" s="3" t="s">
        <v>44</v>
      </c>
      <c r="AG1" s="129" t="s">
        <v>19</v>
      </c>
      <c r="AH1" s="129" t="s">
        <v>20</v>
      </c>
      <c r="AI1" s="129" t="s">
        <v>21</v>
      </c>
      <c r="AJ1" s="2" t="s">
        <v>22</v>
      </c>
      <c r="AK1" s="3" t="s">
        <v>23</v>
      </c>
      <c r="AL1" s="129" t="s">
        <v>24</v>
      </c>
      <c r="AM1" s="129" t="s">
        <v>25</v>
      </c>
      <c r="AN1" s="93" t="s">
        <v>40</v>
      </c>
      <c r="AO1" s="94" t="s">
        <v>41</v>
      </c>
      <c r="AP1" s="95" t="s">
        <v>41</v>
      </c>
      <c r="AQ1" s="4" t="s">
        <v>26</v>
      </c>
      <c r="AR1" s="129" t="s">
        <v>27</v>
      </c>
      <c r="AS1" s="147" t="s">
        <v>28</v>
      </c>
      <c r="AT1" s="147"/>
      <c r="AU1" s="147" t="s">
        <v>29</v>
      </c>
      <c r="AV1" s="147"/>
    </row>
    <row r="2" spans="1:48" s="22" customFormat="1" ht="13.3" thickBot="1" x14ac:dyDescent="0.4">
      <c r="A2" s="152"/>
      <c r="B2" s="154"/>
      <c r="C2" s="156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 t="s">
        <v>32</v>
      </c>
      <c r="U2" s="5"/>
      <c r="V2" s="5" t="s">
        <v>33</v>
      </c>
      <c r="W2" s="5"/>
      <c r="X2" s="5" t="s">
        <v>33</v>
      </c>
      <c r="Y2" s="5"/>
      <c r="Z2" s="7" t="s">
        <v>32</v>
      </c>
      <c r="AA2" s="7" t="s">
        <v>32</v>
      </c>
      <c r="AB2" s="7" t="s">
        <v>32</v>
      </c>
      <c r="AC2" s="7" t="s">
        <v>32</v>
      </c>
      <c r="AD2" s="7" t="s">
        <v>30</v>
      </c>
      <c r="AE2" s="115" t="s">
        <v>32</v>
      </c>
      <c r="AF2" s="118" t="s">
        <v>30</v>
      </c>
      <c r="AG2" s="7" t="s">
        <v>32</v>
      </c>
      <c r="AH2" s="7" t="s">
        <v>32</v>
      </c>
      <c r="AI2" s="5" t="s">
        <v>30</v>
      </c>
      <c r="AJ2" s="8" t="s">
        <v>32</v>
      </c>
      <c r="AK2" s="9" t="s">
        <v>32</v>
      </c>
      <c r="AL2" s="5" t="s">
        <v>30</v>
      </c>
      <c r="AM2" s="5" t="s">
        <v>34</v>
      </c>
      <c r="AN2" s="96" t="s">
        <v>42</v>
      </c>
      <c r="AO2" s="97" t="s">
        <v>42</v>
      </c>
      <c r="AP2" s="98" t="s">
        <v>42</v>
      </c>
      <c r="AQ2" s="10" t="s">
        <v>35</v>
      </c>
      <c r="AR2" s="5" t="s">
        <v>32</v>
      </c>
      <c r="AS2" s="5" t="s">
        <v>36</v>
      </c>
      <c r="AT2" s="5" t="s">
        <v>37</v>
      </c>
      <c r="AU2" s="5" t="s">
        <v>36</v>
      </c>
      <c r="AV2" s="5" t="s">
        <v>37</v>
      </c>
    </row>
    <row r="3" spans="1:48" s="22" customFormat="1" ht="13.3" thickBot="1" x14ac:dyDescent="0.4">
      <c r="A3" s="84"/>
      <c r="B3" s="85"/>
      <c r="C3" s="91"/>
      <c r="D3" s="128"/>
      <c r="E3" s="128"/>
      <c r="F3" s="128"/>
      <c r="G3" s="88"/>
      <c r="H3" s="128"/>
      <c r="I3" s="128"/>
      <c r="J3" s="88"/>
      <c r="K3" s="128"/>
      <c r="L3" s="128"/>
      <c r="M3" s="128"/>
      <c r="N3" s="128"/>
      <c r="O3" s="6"/>
      <c r="P3" s="128"/>
      <c r="Q3" s="6"/>
      <c r="R3" s="128"/>
      <c r="S3" s="6"/>
      <c r="T3" s="91"/>
      <c r="U3" s="6"/>
      <c r="V3" s="128"/>
      <c r="W3" s="6"/>
      <c r="X3" s="128"/>
      <c r="Y3" s="91"/>
      <c r="Z3" s="86"/>
      <c r="AA3" s="87"/>
      <c r="AB3" s="92"/>
      <c r="AC3" s="86"/>
      <c r="AD3" s="86"/>
      <c r="AE3" s="116"/>
      <c r="AF3" s="119"/>
      <c r="AG3" s="92"/>
      <c r="AH3" s="92"/>
      <c r="AI3" s="128"/>
      <c r="AJ3" s="88"/>
      <c r="AK3" s="89"/>
      <c r="AL3" s="128"/>
      <c r="AM3" s="128"/>
      <c r="AN3" s="99"/>
      <c r="AO3" s="123">
        <f>Октомври!AP127</f>
        <v>788.40000000000009</v>
      </c>
      <c r="AP3" s="100"/>
      <c r="AQ3" s="90"/>
      <c r="AR3" s="128"/>
      <c r="AS3" s="128"/>
      <c r="AT3" s="128"/>
      <c r="AU3" s="128"/>
      <c r="AV3" s="128"/>
    </row>
    <row r="4" spans="1:48" x14ac:dyDescent="0.35">
      <c r="A4" s="148">
        <v>1</v>
      </c>
      <c r="B4" s="23">
        <v>1</v>
      </c>
      <c r="C4" s="11"/>
      <c r="D4" s="12"/>
      <c r="E4" s="12"/>
      <c r="F4" s="12"/>
      <c r="G4" s="13"/>
      <c r="H4" s="13"/>
      <c r="I4" s="12"/>
      <c r="J4" s="13"/>
      <c r="K4" s="12"/>
      <c r="L4" s="14"/>
      <c r="M4" s="24">
        <f>ROUND(K4*(1-L4),0)</f>
        <v>0</v>
      </c>
      <c r="N4" s="15"/>
      <c r="O4" s="25">
        <f t="shared" ref="O4:O6" si="0">M4*N4</f>
        <v>0</v>
      </c>
      <c r="P4" s="14"/>
      <c r="Q4" s="25">
        <f t="shared" ref="Q4:Q6" si="1">M4*P4</f>
        <v>0</v>
      </c>
      <c r="R4" s="16"/>
      <c r="S4" s="25">
        <f t="shared" ref="S4:S6" si="2">M4*R4</f>
        <v>0</v>
      </c>
      <c r="T4" s="26"/>
      <c r="U4" s="25">
        <f t="shared" ref="U4:U6" si="3">M4*T4</f>
        <v>0</v>
      </c>
      <c r="V4" s="16"/>
      <c r="W4" s="25">
        <f>M4*V4</f>
        <v>0</v>
      </c>
      <c r="X4" s="16"/>
      <c r="Y4" s="130">
        <f t="shared" ref="Y4:Y6" si="4">X4*M4</f>
        <v>0</v>
      </c>
      <c r="Z4" s="17"/>
      <c r="AA4" s="19">
        <f>M4*Z4</f>
        <v>0</v>
      </c>
      <c r="AB4" s="27">
        <f>IF(M4&gt;0,(AD4+AL4)/M4,0)</f>
        <v>0</v>
      </c>
      <c r="AC4" s="17"/>
      <c r="AD4" s="24">
        <f t="shared" ref="AD4:AD6" si="5">AC4*M4</f>
        <v>0</v>
      </c>
      <c r="AE4" s="117"/>
      <c r="AF4" s="30">
        <f>AI4*(1-AJ4)*AE4</f>
        <v>0</v>
      </c>
      <c r="AG4" s="28">
        <f>IF(AND(AE4&gt;0,AC4&gt;0,Z4&gt;0),((Z4-AC4)*AE4)/((AE4-AC4)*Z4),0)</f>
        <v>0</v>
      </c>
      <c r="AH4" s="60">
        <f>IF(AND(AB4&gt;0,AK4&gt;0,AC4&gt;0),((AK4*(AB4-AC4))/(AB4*(AK4-AC4))),0)</f>
        <v>0</v>
      </c>
      <c r="AI4" s="12"/>
      <c r="AJ4" s="14"/>
      <c r="AK4" s="15"/>
      <c r="AL4" s="30">
        <f>AI4*(1-AJ4)*AK4</f>
        <v>0</v>
      </c>
      <c r="AM4" s="19"/>
      <c r="AN4" s="19"/>
      <c r="AO4" s="113">
        <f>AO3+AI4-AN4</f>
        <v>788.40000000000009</v>
      </c>
      <c r="AP4" s="102"/>
      <c r="AQ4" s="12"/>
      <c r="AR4" s="31"/>
      <c r="AS4" s="20"/>
      <c r="AT4" s="20"/>
      <c r="AU4" s="20"/>
      <c r="AV4" s="20"/>
    </row>
    <row r="5" spans="1:48" x14ac:dyDescent="0.35">
      <c r="A5" s="149"/>
      <c r="B5" s="33">
        <v>2</v>
      </c>
      <c r="C5" s="11"/>
      <c r="D5" s="34"/>
      <c r="E5" s="34"/>
      <c r="F5" s="34"/>
      <c r="G5" s="35"/>
      <c r="H5" s="35"/>
      <c r="I5" s="34"/>
      <c r="J5" s="35"/>
      <c r="K5" s="34"/>
      <c r="L5" s="36"/>
      <c r="M5" s="37">
        <f>ROUND(K5*(1-L5),0)</f>
        <v>0</v>
      </c>
      <c r="N5" s="38"/>
      <c r="O5" s="25">
        <f t="shared" si="0"/>
        <v>0</v>
      </c>
      <c r="P5" s="36"/>
      <c r="Q5" s="25">
        <f t="shared" si="1"/>
        <v>0</v>
      </c>
      <c r="R5" s="39"/>
      <c r="S5" s="25">
        <f t="shared" si="2"/>
        <v>0</v>
      </c>
      <c r="T5" s="28"/>
      <c r="U5" s="25">
        <f t="shared" si="3"/>
        <v>0</v>
      </c>
      <c r="V5" s="39"/>
      <c r="W5" s="25">
        <f>M5*V5</f>
        <v>0</v>
      </c>
      <c r="X5" s="39"/>
      <c r="Y5" s="25">
        <f t="shared" si="4"/>
        <v>0</v>
      </c>
      <c r="Z5" s="40"/>
      <c r="AA5" s="18">
        <f>M5*Z5</f>
        <v>0</v>
      </c>
      <c r="AB5" s="27">
        <f>IF(M5&gt;0,(AD5+AL5)/M5,0)</f>
        <v>0</v>
      </c>
      <c r="AC5" s="40"/>
      <c r="AD5" s="37">
        <f t="shared" si="5"/>
        <v>0</v>
      </c>
      <c r="AE5" s="28"/>
      <c r="AF5" s="41">
        <f>AI5*(1-AJ5)*AE5</f>
        <v>0</v>
      </c>
      <c r="AG5" s="28">
        <f>IF(AND(AE5&gt;0,AC5&gt;0,Z5&gt;0),((Z5-AC5)*AE5)/((AE5-AC5)*Z5),0)</f>
        <v>0</v>
      </c>
      <c r="AH5" s="29">
        <f t="shared" ref="AH5:AH68" si="6">IF(AND(AB5&gt;0,AK5&gt;0,AC5&gt;0),((AK5*(AB5-AC5))/(AB5*(AK5-AC5))),0)</f>
        <v>0</v>
      </c>
      <c r="AI5" s="34"/>
      <c r="AJ5" s="36"/>
      <c r="AK5" s="38"/>
      <c r="AL5" s="41">
        <f>AI5*(1-AJ5)*AK5</f>
        <v>0</v>
      </c>
      <c r="AM5" s="42"/>
      <c r="AN5" s="42"/>
      <c r="AO5" s="113">
        <f t="shared" ref="AO5:AO6" si="7">AO4+AI5-AN5</f>
        <v>788.40000000000009</v>
      </c>
      <c r="AP5" s="103"/>
      <c r="AQ5" s="43"/>
      <c r="AR5" s="44"/>
      <c r="AS5" s="45"/>
      <c r="AT5" s="45"/>
      <c r="AU5" s="45"/>
      <c r="AV5" s="45"/>
    </row>
    <row r="6" spans="1:48" x14ac:dyDescent="0.35">
      <c r="A6" s="149"/>
      <c r="B6" s="33">
        <v>3</v>
      </c>
      <c r="C6" s="11"/>
      <c r="D6" s="43"/>
      <c r="E6" s="43"/>
      <c r="F6" s="43"/>
      <c r="G6" s="37"/>
      <c r="H6" s="37"/>
      <c r="I6" s="43"/>
      <c r="J6" s="37"/>
      <c r="K6" s="43"/>
      <c r="L6" s="39"/>
      <c r="M6" s="37">
        <f>ROUND(K6*(1-L6),0)</f>
        <v>0</v>
      </c>
      <c r="N6" s="28"/>
      <c r="O6" s="25">
        <f t="shared" si="0"/>
        <v>0</v>
      </c>
      <c r="P6" s="39"/>
      <c r="Q6" s="25">
        <f t="shared" si="1"/>
        <v>0</v>
      </c>
      <c r="R6" s="39"/>
      <c r="S6" s="25">
        <f t="shared" si="2"/>
        <v>0</v>
      </c>
      <c r="T6" s="28"/>
      <c r="U6" s="25">
        <f t="shared" si="3"/>
        <v>0</v>
      </c>
      <c r="V6" s="39"/>
      <c r="W6" s="25">
        <f>M6*V6</f>
        <v>0</v>
      </c>
      <c r="X6" s="39"/>
      <c r="Y6" s="25">
        <f t="shared" si="4"/>
        <v>0</v>
      </c>
      <c r="Z6" s="47"/>
      <c r="AA6" s="18">
        <f>M6*Z6</f>
        <v>0</v>
      </c>
      <c r="AB6" s="27">
        <f>IF(M6&gt;0,(AD6+AL6)/M6,0)</f>
        <v>0</v>
      </c>
      <c r="AC6" s="47"/>
      <c r="AD6" s="37">
        <f t="shared" si="5"/>
        <v>0</v>
      </c>
      <c r="AE6" s="28"/>
      <c r="AF6" s="41">
        <f>AI6*(1-AJ6)*AE6</f>
        <v>0</v>
      </c>
      <c r="AG6" s="28">
        <f>IF(AND(AE6&gt;0,AC6&gt;0,Z6&gt;0),((Z6-AC6)*AE6)/((AE6-AC6)*Z6),0)</f>
        <v>0</v>
      </c>
      <c r="AH6" s="29">
        <f t="shared" si="6"/>
        <v>0</v>
      </c>
      <c r="AI6" s="43"/>
      <c r="AJ6" s="39"/>
      <c r="AK6" s="28"/>
      <c r="AL6" s="41">
        <f>AI6*(1-AJ6)*AK6</f>
        <v>0</v>
      </c>
      <c r="AM6" s="18"/>
      <c r="AN6" s="18"/>
      <c r="AO6" s="113">
        <f t="shared" si="7"/>
        <v>788.40000000000009</v>
      </c>
      <c r="AP6" s="104"/>
      <c r="AQ6" s="43"/>
      <c r="AR6" s="48"/>
      <c r="AS6" s="41"/>
      <c r="AT6" s="41"/>
      <c r="AU6" s="41"/>
      <c r="AV6" s="41"/>
    </row>
    <row r="7" spans="1:48" s="22" customFormat="1" ht="13.3" thickBot="1" x14ac:dyDescent="0.4">
      <c r="A7" s="150"/>
      <c r="B7" s="49" t="s">
        <v>38</v>
      </c>
      <c r="C7" s="50"/>
      <c r="D7" s="51">
        <f>SUM(D4:D6)</f>
        <v>0</v>
      </c>
      <c r="E7" s="51"/>
      <c r="F7" s="51">
        <f>SUM(F4:F6)</f>
        <v>0</v>
      </c>
      <c r="G7" s="52"/>
      <c r="H7" s="52"/>
      <c r="I7" s="51">
        <f>SUM(I4:I6)</f>
        <v>0</v>
      </c>
      <c r="J7" s="52"/>
      <c r="K7" s="51">
        <f>SUM(K4:K6)</f>
        <v>0</v>
      </c>
      <c r="L7" s="21">
        <f>IF(K7&gt;0,(K4*L4+K5*L5+K6*L6)/K7,0)</f>
        <v>0</v>
      </c>
      <c r="M7" s="52">
        <f>M4+M5+M6</f>
        <v>0</v>
      </c>
      <c r="N7" s="53">
        <f>IF(M7&gt;0,O7/M7,0)</f>
        <v>0</v>
      </c>
      <c r="O7" s="54">
        <f>O4+O5+O6</f>
        <v>0</v>
      </c>
      <c r="P7" s="21">
        <f>IF(M7&gt;0,Q7/M7,0)</f>
        <v>0</v>
      </c>
      <c r="Q7" s="54">
        <f>Q4+Q5+Q6</f>
        <v>0</v>
      </c>
      <c r="R7" s="21">
        <f>IF(M7&gt;0,S7/M7,0)</f>
        <v>0</v>
      </c>
      <c r="S7" s="54">
        <f>S4+S5+S6</f>
        <v>0</v>
      </c>
      <c r="T7" s="21">
        <f>IF(M7&gt;0,U7/M7,0)</f>
        <v>0</v>
      </c>
      <c r="U7" s="54">
        <f>U4+U5+U6</f>
        <v>0</v>
      </c>
      <c r="V7" s="21">
        <f>IF(M7&gt;0,W7/M7,0)</f>
        <v>0</v>
      </c>
      <c r="W7" s="54">
        <f>W4+W5+W6</f>
        <v>0</v>
      </c>
      <c r="X7" s="21">
        <f>IF(M7&gt;0,Y7/M7,0)</f>
        <v>0</v>
      </c>
      <c r="Y7" s="54">
        <f>Y4+Y5+Y6</f>
        <v>0</v>
      </c>
      <c r="Z7" s="55">
        <f>IF(M7&gt;0,AA7/M7,0)</f>
        <v>0</v>
      </c>
      <c r="AA7" s="56">
        <f>SUM(AA4:AA6)</f>
        <v>0</v>
      </c>
      <c r="AB7" s="55">
        <f>IF(M7&gt;0,(AB4*M4+AB5*M5+AB6*M6)/M7,0)</f>
        <v>0</v>
      </c>
      <c r="AC7" s="55">
        <f>IF(K7&gt;0,(K4*AC4+K5*AC5+K6*AC6)/K7,0)</f>
        <v>0</v>
      </c>
      <c r="AD7" s="52">
        <f>SUM(AD4:AD6)</f>
        <v>0</v>
      </c>
      <c r="AE7" s="53">
        <f>IF(K7&gt;0,(K4*AE4+K5*AE5+K6*AE6)/K7,0)</f>
        <v>0</v>
      </c>
      <c r="AF7" s="58">
        <f>SUM(AF4:AF6)</f>
        <v>0</v>
      </c>
      <c r="AG7" s="53">
        <f>IF(AND(AA7&gt;0),((AA4*AG4+AA5*AG5+AA6*AG6)/AA7),0)</f>
        <v>0</v>
      </c>
      <c r="AH7" s="57">
        <f t="shared" si="6"/>
        <v>0</v>
      </c>
      <c r="AI7" s="51">
        <f>SUM(AI4:AI6)</f>
        <v>0</v>
      </c>
      <c r="AJ7" s="21">
        <f>IF(AI7&gt;0,(AJ4*AI4+AJ5*AI5+AJ6*AI6)/AI7,0)</f>
        <v>0</v>
      </c>
      <c r="AK7" s="53">
        <f>IF(K7&gt;0,(AK4*K4+AK5*K5+AK6*K6)/K7,0)</f>
        <v>0</v>
      </c>
      <c r="AL7" s="58">
        <f>SUM(AL4:AL6)</f>
        <v>0</v>
      </c>
      <c r="AM7" s="56"/>
      <c r="AN7" s="56">
        <f>SUM(AN4:AN6)</f>
        <v>0</v>
      </c>
      <c r="AO7" s="105"/>
      <c r="AP7" s="106">
        <f>AO6</f>
        <v>788.40000000000009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35">
      <c r="A8" s="148">
        <v>2</v>
      </c>
      <c r="B8" s="23">
        <v>1</v>
      </c>
      <c r="C8" s="11"/>
      <c r="D8" s="12"/>
      <c r="E8" s="12"/>
      <c r="F8" s="12"/>
      <c r="G8" s="13"/>
      <c r="H8" s="13"/>
      <c r="I8" s="12"/>
      <c r="J8" s="13"/>
      <c r="K8" s="12"/>
      <c r="L8" s="14"/>
      <c r="M8" s="24">
        <f>ROUND(K8*(1-L8),0)</f>
        <v>0</v>
      </c>
      <c r="N8" s="15"/>
      <c r="O8" s="25">
        <f t="shared" ref="O8:O10" si="8">M8*N8</f>
        <v>0</v>
      </c>
      <c r="P8" s="14"/>
      <c r="Q8" s="25">
        <f t="shared" ref="Q8:Q10" si="9">M8*P8</f>
        <v>0</v>
      </c>
      <c r="R8" s="16"/>
      <c r="S8" s="25">
        <f t="shared" ref="S8:S10" si="10">M8*R8</f>
        <v>0</v>
      </c>
      <c r="T8" s="26"/>
      <c r="U8" s="25">
        <f t="shared" ref="U8:U10" si="11">M8*T8</f>
        <v>0</v>
      </c>
      <c r="V8" s="16"/>
      <c r="W8" s="25">
        <f t="shared" ref="W8:W10" si="12">M8*V8</f>
        <v>0</v>
      </c>
      <c r="X8" s="16"/>
      <c r="Y8" s="25">
        <f t="shared" ref="Y8:Y10" si="13">X8*M8</f>
        <v>0</v>
      </c>
      <c r="Z8" s="17"/>
      <c r="AA8" s="18">
        <f t="shared" ref="AA8:AA10" si="14">M8*Z8</f>
        <v>0</v>
      </c>
      <c r="AB8" s="27">
        <f>IF(M8&gt;0,(AD8+AL8)/M8,0)</f>
        <v>0</v>
      </c>
      <c r="AC8" s="17"/>
      <c r="AD8" s="24">
        <f t="shared" ref="AD8:AD10" si="15">AC8*M8</f>
        <v>0</v>
      </c>
      <c r="AE8" s="117"/>
      <c r="AF8" s="30">
        <f t="shared" ref="AF8:AF10" si="16">AI8*(1-AJ8)*AE8</f>
        <v>0</v>
      </c>
      <c r="AG8" s="28">
        <f t="shared" ref="AG8:AG10" si="17">IF(AND(AE8&gt;0,AC8&gt;0,Z8&gt;0),((Z8-AC8)*AE8)/((AE8-AC8)*Z8),0)</f>
        <v>0</v>
      </c>
      <c r="AH8" s="60">
        <f t="shared" si="6"/>
        <v>0</v>
      </c>
      <c r="AI8" s="12"/>
      <c r="AJ8" s="14"/>
      <c r="AK8" s="15"/>
      <c r="AL8" s="30">
        <f t="shared" ref="AL8:AL10" si="18">AI8*(1-AJ8)*AK8</f>
        <v>0</v>
      </c>
      <c r="AM8" s="19"/>
      <c r="AN8" s="19"/>
      <c r="AO8" s="101">
        <f>AO6+AI8-AN8</f>
        <v>788.40000000000009</v>
      </c>
      <c r="AP8" s="102"/>
      <c r="AQ8" s="12"/>
      <c r="AR8" s="31"/>
      <c r="AS8" s="20"/>
      <c r="AT8" s="20"/>
      <c r="AU8" s="20"/>
      <c r="AV8" s="20"/>
    </row>
    <row r="9" spans="1:48" x14ac:dyDescent="0.35">
      <c r="A9" s="149"/>
      <c r="B9" s="33">
        <v>2</v>
      </c>
      <c r="C9" s="11"/>
      <c r="D9" s="34"/>
      <c r="E9" s="34"/>
      <c r="F9" s="34"/>
      <c r="G9" s="35"/>
      <c r="H9" s="35"/>
      <c r="I9" s="34"/>
      <c r="J9" s="35"/>
      <c r="K9" s="34"/>
      <c r="L9" s="36"/>
      <c r="M9" s="37">
        <f>ROUND(K9*(1-L9),0)</f>
        <v>0</v>
      </c>
      <c r="N9" s="38"/>
      <c r="O9" s="25">
        <f t="shared" si="8"/>
        <v>0</v>
      </c>
      <c r="P9" s="36"/>
      <c r="Q9" s="25">
        <f t="shared" si="9"/>
        <v>0</v>
      </c>
      <c r="R9" s="39"/>
      <c r="S9" s="25">
        <f t="shared" si="10"/>
        <v>0</v>
      </c>
      <c r="T9" s="28"/>
      <c r="U9" s="25">
        <f t="shared" si="11"/>
        <v>0</v>
      </c>
      <c r="V9" s="39"/>
      <c r="W9" s="25">
        <f t="shared" si="12"/>
        <v>0</v>
      </c>
      <c r="X9" s="39"/>
      <c r="Y9" s="25">
        <f t="shared" si="13"/>
        <v>0</v>
      </c>
      <c r="Z9" s="40"/>
      <c r="AA9" s="18">
        <f t="shared" si="14"/>
        <v>0</v>
      </c>
      <c r="AB9" s="27">
        <f>IF(M9&gt;0,(AD9+AL9)/M9,0)</f>
        <v>0</v>
      </c>
      <c r="AC9" s="40"/>
      <c r="AD9" s="37">
        <f t="shared" si="15"/>
        <v>0</v>
      </c>
      <c r="AE9" s="28"/>
      <c r="AF9" s="41">
        <f t="shared" si="16"/>
        <v>0</v>
      </c>
      <c r="AG9" s="28">
        <f t="shared" si="17"/>
        <v>0</v>
      </c>
      <c r="AH9" s="29">
        <f t="shared" si="6"/>
        <v>0</v>
      </c>
      <c r="AI9" s="34"/>
      <c r="AJ9" s="36"/>
      <c r="AK9" s="38"/>
      <c r="AL9" s="41">
        <f t="shared" si="18"/>
        <v>0</v>
      </c>
      <c r="AM9" s="42"/>
      <c r="AN9" s="42"/>
      <c r="AO9" s="113">
        <f>AO8+AI9-AN9</f>
        <v>788.40000000000009</v>
      </c>
      <c r="AP9" s="104"/>
      <c r="AQ9" s="43"/>
      <c r="AR9" s="44"/>
      <c r="AS9" s="45"/>
      <c r="AT9" s="45"/>
      <c r="AU9" s="45"/>
      <c r="AV9" s="45"/>
    </row>
    <row r="10" spans="1:48" x14ac:dyDescent="0.35">
      <c r="A10" s="149"/>
      <c r="B10" s="33">
        <v>3</v>
      </c>
      <c r="C10" s="46"/>
      <c r="D10" s="43"/>
      <c r="E10" s="43"/>
      <c r="F10" s="43"/>
      <c r="G10" s="37"/>
      <c r="H10" s="37"/>
      <c r="I10" s="43"/>
      <c r="J10" s="37"/>
      <c r="K10" s="43"/>
      <c r="L10" s="39"/>
      <c r="M10" s="37">
        <f>ROUND(K10*(1-L10),0)</f>
        <v>0</v>
      </c>
      <c r="N10" s="28"/>
      <c r="O10" s="25">
        <f t="shared" si="8"/>
        <v>0</v>
      </c>
      <c r="P10" s="39"/>
      <c r="Q10" s="25">
        <f t="shared" si="9"/>
        <v>0</v>
      </c>
      <c r="R10" s="39"/>
      <c r="S10" s="25">
        <f t="shared" si="10"/>
        <v>0</v>
      </c>
      <c r="T10" s="28"/>
      <c r="U10" s="25">
        <f t="shared" si="11"/>
        <v>0</v>
      </c>
      <c r="V10" s="39"/>
      <c r="W10" s="25">
        <f t="shared" si="12"/>
        <v>0</v>
      </c>
      <c r="X10" s="39"/>
      <c r="Y10" s="25">
        <f t="shared" si="13"/>
        <v>0</v>
      </c>
      <c r="Z10" s="47"/>
      <c r="AA10" s="18">
        <f t="shared" si="14"/>
        <v>0</v>
      </c>
      <c r="AB10" s="27">
        <f>IF(M10&gt;0,(AD10+AL10)/M10,0)</f>
        <v>0</v>
      </c>
      <c r="AC10" s="47"/>
      <c r="AD10" s="37">
        <f t="shared" si="15"/>
        <v>0</v>
      </c>
      <c r="AE10" s="28"/>
      <c r="AF10" s="41">
        <f t="shared" si="16"/>
        <v>0</v>
      </c>
      <c r="AG10" s="28">
        <f t="shared" si="17"/>
        <v>0</v>
      </c>
      <c r="AH10" s="29">
        <f t="shared" si="6"/>
        <v>0</v>
      </c>
      <c r="AI10" s="43"/>
      <c r="AJ10" s="39"/>
      <c r="AK10" s="28"/>
      <c r="AL10" s="41">
        <f t="shared" si="18"/>
        <v>0</v>
      </c>
      <c r="AM10" s="18"/>
      <c r="AN10" s="18"/>
      <c r="AO10" s="113">
        <f>AO9+AI10-AN10</f>
        <v>788.40000000000009</v>
      </c>
      <c r="AP10" s="104"/>
      <c r="AQ10" s="43"/>
      <c r="AR10" s="48"/>
      <c r="AS10" s="41"/>
      <c r="AT10" s="41"/>
      <c r="AU10" s="41"/>
      <c r="AV10" s="41"/>
    </row>
    <row r="11" spans="1:48" s="22" customFormat="1" ht="13.3" thickBot="1" x14ac:dyDescent="0.4">
      <c r="A11" s="150"/>
      <c r="B11" s="49" t="s">
        <v>38</v>
      </c>
      <c r="C11" s="50"/>
      <c r="D11" s="51">
        <f t="shared" ref="D11" si="19">SUM(D8:D10)</f>
        <v>0</v>
      </c>
      <c r="E11" s="51"/>
      <c r="F11" s="51">
        <f t="shared" ref="F11" si="20">SUM(F8:F10)</f>
        <v>0</v>
      </c>
      <c r="G11" s="52"/>
      <c r="H11" s="52"/>
      <c r="I11" s="51">
        <f t="shared" ref="I11:K11" si="21">SUM(I8:I10)</f>
        <v>0</v>
      </c>
      <c r="J11" s="52"/>
      <c r="K11" s="51">
        <f t="shared" si="21"/>
        <v>0</v>
      </c>
      <c r="L11" s="21">
        <f t="shared" ref="L11" si="22">IF(K11&gt;0,(K8*L8+K9*L9+K10*L10)/K11,0)</f>
        <v>0</v>
      </c>
      <c r="M11" s="52">
        <f t="shared" ref="M11" si="23">M8+M9+M10</f>
        <v>0</v>
      </c>
      <c r="N11" s="53">
        <f t="shared" ref="N11" si="24">IF(M11&gt;0,O11/M11,0)</f>
        <v>0</v>
      </c>
      <c r="O11" s="54">
        <f t="shared" ref="O11" si="25">O8+O9+O10</f>
        <v>0</v>
      </c>
      <c r="P11" s="21">
        <f t="shared" ref="P11" si="26">IF(M11&gt;0,Q11/M11,0)</f>
        <v>0</v>
      </c>
      <c r="Q11" s="54">
        <f t="shared" ref="Q11" si="27">Q8+Q9+Q10</f>
        <v>0</v>
      </c>
      <c r="R11" s="21">
        <f t="shared" ref="R11" si="28">IF(M11&gt;0,S11/M11,0)</f>
        <v>0</v>
      </c>
      <c r="S11" s="54">
        <f t="shared" ref="S11" si="29">S8+S9+S10</f>
        <v>0</v>
      </c>
      <c r="T11" s="21">
        <f t="shared" ref="T11" si="30">IF(M11&gt;0,U11/M11,0)</f>
        <v>0</v>
      </c>
      <c r="U11" s="54">
        <f t="shared" ref="U11" si="31">U8+U9+U10</f>
        <v>0</v>
      </c>
      <c r="V11" s="21">
        <f t="shared" ref="V11" si="32">IF(M11&gt;0,W11/M11,0)</f>
        <v>0</v>
      </c>
      <c r="W11" s="54">
        <f t="shared" ref="W11" si="33">W8+W9+W10</f>
        <v>0</v>
      </c>
      <c r="X11" s="21">
        <f t="shared" ref="X11" si="34">IF(M11&gt;0,Y11/M11,0)</f>
        <v>0</v>
      </c>
      <c r="Y11" s="54">
        <f t="shared" ref="Y11" si="35">Y8+Y9+Y10</f>
        <v>0</v>
      </c>
      <c r="Z11" s="55">
        <f t="shared" ref="Z11" si="36">IF(M11&gt;0,AA11/M11,0)</f>
        <v>0</v>
      </c>
      <c r="AA11" s="56">
        <f t="shared" ref="AA11" si="37">SUM(AA8:AA10)</f>
        <v>0</v>
      </c>
      <c r="AB11" s="55">
        <f t="shared" ref="AB11" si="38">IF(M11&gt;0,(AB8*M8+AB9*M9+AB10*M10)/M11,0)</f>
        <v>0</v>
      </c>
      <c r="AC11" s="55">
        <f t="shared" ref="AC11" si="39">IF(K11&gt;0,(K8*AC8+K9*AC9+K10*AC10)/K11,0)</f>
        <v>0</v>
      </c>
      <c r="AD11" s="52">
        <f t="shared" ref="AD11" si="40">SUM(AD8:AD10)</f>
        <v>0</v>
      </c>
      <c r="AE11" s="53">
        <f t="shared" ref="AE11" si="41">IF(K11&gt;0,(K8*AE8+K9*AE9+K10*AE10)/K11,0)</f>
        <v>0</v>
      </c>
      <c r="AF11" s="58">
        <f t="shared" ref="AF11" si="42">SUM(AF8:AF10)</f>
        <v>0</v>
      </c>
      <c r="AG11" s="53">
        <f t="shared" ref="AG11" si="43">IF(AND(AA11&gt;0),((AA8*AG8+AA9*AG9+AA10*AG10)/AA11),0)</f>
        <v>0</v>
      </c>
      <c r="AH11" s="57">
        <f t="shared" si="6"/>
        <v>0</v>
      </c>
      <c r="AI11" s="51">
        <f t="shared" ref="AI11" si="44">SUM(AI8:AI10)</f>
        <v>0</v>
      </c>
      <c r="AJ11" s="21">
        <f t="shared" ref="AJ11" si="45">IF(AI11&gt;0,(AJ8*AI8+AJ9*AI9+AJ10*AI10)/AI11,0)</f>
        <v>0</v>
      </c>
      <c r="AK11" s="53">
        <f t="shared" ref="AK11" si="46">IF(K11&gt;0,(AK8*K8+AK9*K9+AK10*K10)/K11,0)</f>
        <v>0</v>
      </c>
      <c r="AL11" s="58">
        <f t="shared" ref="AL11" si="47">SUM(AL8:AL10)</f>
        <v>0</v>
      </c>
      <c r="AM11" s="56"/>
      <c r="AN11" s="56">
        <f t="shared" ref="AN11" si="48">SUM(AN8:AN10)</f>
        <v>0</v>
      </c>
      <c r="AO11" s="105"/>
      <c r="AP11" s="106">
        <f>AO10</f>
        <v>788.40000000000009</v>
      </c>
      <c r="AQ11" s="51">
        <f t="shared" ref="AQ11" si="49">SUM(AQ8:AQ10)</f>
        <v>0</v>
      </c>
      <c r="AR11" s="59"/>
      <c r="AS11" s="58"/>
      <c r="AT11" s="58"/>
      <c r="AU11" s="58"/>
      <c r="AV11" s="58"/>
    </row>
    <row r="12" spans="1:48" x14ac:dyDescent="0.35">
      <c r="A12" s="148">
        <v>3</v>
      </c>
      <c r="B12" s="23">
        <v>1</v>
      </c>
      <c r="C12" s="11"/>
      <c r="D12" s="12"/>
      <c r="E12" s="12"/>
      <c r="F12" s="12"/>
      <c r="G12" s="13"/>
      <c r="H12" s="13"/>
      <c r="I12" s="12"/>
      <c r="J12" s="13"/>
      <c r="K12" s="12"/>
      <c r="L12" s="14"/>
      <c r="M12" s="24">
        <f>ROUND(K12*(1-L12),0)</f>
        <v>0</v>
      </c>
      <c r="N12" s="15"/>
      <c r="O12" s="25">
        <f t="shared" ref="O12:O14" si="50">M12*N12</f>
        <v>0</v>
      </c>
      <c r="P12" s="14"/>
      <c r="Q12" s="25">
        <f t="shared" ref="Q12:Q14" si="51">M12*P12</f>
        <v>0</v>
      </c>
      <c r="R12" s="16"/>
      <c r="S12" s="25">
        <f t="shared" ref="S12:S14" si="52">M12*R12</f>
        <v>0</v>
      </c>
      <c r="T12" s="26"/>
      <c r="U12" s="25">
        <f t="shared" ref="U12:U14" si="53">M12*T12</f>
        <v>0</v>
      </c>
      <c r="V12" s="16"/>
      <c r="W12" s="25">
        <f t="shared" ref="W12:W14" si="54">M12*V12</f>
        <v>0</v>
      </c>
      <c r="X12" s="16"/>
      <c r="Y12" s="25">
        <f t="shared" ref="Y12:Y14" si="55">X12*M12</f>
        <v>0</v>
      </c>
      <c r="Z12" s="17"/>
      <c r="AA12" s="18">
        <f t="shared" ref="AA12:AA14" si="56">M12*Z12</f>
        <v>0</v>
      </c>
      <c r="AB12" s="27">
        <f>IF(M12&gt;0,(AD12+AL12)/M12,0)</f>
        <v>0</v>
      </c>
      <c r="AC12" s="17"/>
      <c r="AD12" s="24">
        <f t="shared" ref="AD12:AD14" si="57">AC12*M12</f>
        <v>0</v>
      </c>
      <c r="AE12" s="117"/>
      <c r="AF12" s="30">
        <f t="shared" ref="AF12:AF14" si="58">AI12*(1-AJ12)*AE12</f>
        <v>0</v>
      </c>
      <c r="AG12" s="28">
        <f t="shared" ref="AG12:AG14" si="59">IF(AND(AE12&gt;0,AC12&gt;0,Z12&gt;0),((Z12-AC12)*AE12)/((AE12-AC12)*Z12),0)</f>
        <v>0</v>
      </c>
      <c r="AH12" s="60">
        <f t="shared" si="6"/>
        <v>0</v>
      </c>
      <c r="AI12" s="12"/>
      <c r="AJ12" s="14"/>
      <c r="AK12" s="15"/>
      <c r="AL12" s="30">
        <f t="shared" ref="AL12:AL14" si="60">AI12*(1-AJ12)*AK12</f>
        <v>0</v>
      </c>
      <c r="AM12" s="19"/>
      <c r="AN12" s="19"/>
      <c r="AO12" s="101">
        <f>AO10+AI12-AN12</f>
        <v>788.40000000000009</v>
      </c>
      <c r="AP12" s="102"/>
      <c r="AQ12" s="12"/>
      <c r="AR12" s="31"/>
      <c r="AS12" s="20"/>
      <c r="AT12" s="20"/>
      <c r="AU12" s="20"/>
      <c r="AV12" s="20"/>
    </row>
    <row r="13" spans="1:48" x14ac:dyDescent="0.35">
      <c r="A13" s="149"/>
      <c r="B13" s="33">
        <v>2</v>
      </c>
      <c r="C13" s="11"/>
      <c r="D13" s="34"/>
      <c r="E13" s="34"/>
      <c r="F13" s="34"/>
      <c r="G13" s="35"/>
      <c r="H13" s="35"/>
      <c r="I13" s="34"/>
      <c r="J13" s="35"/>
      <c r="K13" s="34"/>
      <c r="L13" s="36"/>
      <c r="M13" s="37">
        <f>ROUND(K13*(1-L13),0)</f>
        <v>0</v>
      </c>
      <c r="N13" s="38"/>
      <c r="O13" s="25">
        <f t="shared" si="50"/>
        <v>0</v>
      </c>
      <c r="P13" s="36"/>
      <c r="Q13" s="25">
        <f t="shared" si="51"/>
        <v>0</v>
      </c>
      <c r="R13" s="39"/>
      <c r="S13" s="25">
        <f t="shared" si="52"/>
        <v>0</v>
      </c>
      <c r="T13" s="28"/>
      <c r="U13" s="25">
        <f t="shared" si="53"/>
        <v>0</v>
      </c>
      <c r="V13" s="39"/>
      <c r="W13" s="25">
        <f t="shared" si="54"/>
        <v>0</v>
      </c>
      <c r="X13" s="39"/>
      <c r="Y13" s="25">
        <f t="shared" si="55"/>
        <v>0</v>
      </c>
      <c r="Z13" s="40"/>
      <c r="AA13" s="18">
        <f t="shared" si="56"/>
        <v>0</v>
      </c>
      <c r="AB13" s="27">
        <f>IF(M13&gt;0,(AD13+AL13)/M13,0)</f>
        <v>0</v>
      </c>
      <c r="AC13" s="40"/>
      <c r="AD13" s="37">
        <f t="shared" si="57"/>
        <v>0</v>
      </c>
      <c r="AE13" s="28"/>
      <c r="AF13" s="41">
        <f t="shared" si="58"/>
        <v>0</v>
      </c>
      <c r="AG13" s="28">
        <f t="shared" si="59"/>
        <v>0</v>
      </c>
      <c r="AH13" s="29">
        <f t="shared" si="6"/>
        <v>0</v>
      </c>
      <c r="AI13" s="34"/>
      <c r="AJ13" s="36"/>
      <c r="AK13" s="38"/>
      <c r="AL13" s="41">
        <f t="shared" si="60"/>
        <v>0</v>
      </c>
      <c r="AM13" s="42"/>
      <c r="AN13" s="42"/>
      <c r="AO13" s="113">
        <f>AO12+AI13-AN13</f>
        <v>788.40000000000009</v>
      </c>
      <c r="AP13" s="104"/>
      <c r="AQ13" s="43"/>
      <c r="AR13" s="44"/>
      <c r="AS13" s="45"/>
      <c r="AT13" s="45"/>
      <c r="AU13" s="45"/>
      <c r="AV13" s="45"/>
    </row>
    <row r="14" spans="1:48" x14ac:dyDescent="0.35">
      <c r="A14" s="149"/>
      <c r="B14" s="33">
        <v>3</v>
      </c>
      <c r="C14" s="46"/>
      <c r="D14" s="43"/>
      <c r="E14" s="43"/>
      <c r="F14" s="43"/>
      <c r="G14" s="37"/>
      <c r="H14" s="37"/>
      <c r="I14" s="43"/>
      <c r="J14" s="37"/>
      <c r="K14" s="43"/>
      <c r="L14" s="39"/>
      <c r="M14" s="37">
        <f>ROUND(K14*(1-L14),0)</f>
        <v>0</v>
      </c>
      <c r="N14" s="28"/>
      <c r="O14" s="25">
        <f t="shared" si="50"/>
        <v>0</v>
      </c>
      <c r="P14" s="39"/>
      <c r="Q14" s="25">
        <f t="shared" si="51"/>
        <v>0</v>
      </c>
      <c r="R14" s="39"/>
      <c r="S14" s="25">
        <f t="shared" si="52"/>
        <v>0</v>
      </c>
      <c r="T14" s="28"/>
      <c r="U14" s="25">
        <f t="shared" si="53"/>
        <v>0</v>
      </c>
      <c r="V14" s="39"/>
      <c r="W14" s="25">
        <f t="shared" si="54"/>
        <v>0</v>
      </c>
      <c r="X14" s="39"/>
      <c r="Y14" s="25">
        <f t="shared" si="55"/>
        <v>0</v>
      </c>
      <c r="Z14" s="47"/>
      <c r="AA14" s="18">
        <f t="shared" si="56"/>
        <v>0</v>
      </c>
      <c r="AB14" s="27">
        <f>IF(M14&gt;0,(AD14+AL14)/M14,0)</f>
        <v>0</v>
      </c>
      <c r="AC14" s="47"/>
      <c r="AD14" s="37">
        <f t="shared" si="57"/>
        <v>0</v>
      </c>
      <c r="AE14" s="28"/>
      <c r="AF14" s="41">
        <f t="shared" si="58"/>
        <v>0</v>
      </c>
      <c r="AG14" s="28">
        <f t="shared" si="59"/>
        <v>0</v>
      </c>
      <c r="AH14" s="29">
        <f t="shared" si="6"/>
        <v>0</v>
      </c>
      <c r="AI14" s="43"/>
      <c r="AJ14" s="39"/>
      <c r="AK14" s="28"/>
      <c r="AL14" s="41">
        <f t="shared" si="60"/>
        <v>0</v>
      </c>
      <c r="AM14" s="18"/>
      <c r="AN14" s="18"/>
      <c r="AO14" s="113">
        <f>AO13+AI14-AN14</f>
        <v>788.40000000000009</v>
      </c>
      <c r="AP14" s="104"/>
      <c r="AQ14" s="43"/>
      <c r="AR14" s="48"/>
      <c r="AS14" s="41"/>
      <c r="AT14" s="41"/>
      <c r="AU14" s="41"/>
      <c r="AV14" s="41"/>
    </row>
    <row r="15" spans="1:48" s="22" customFormat="1" ht="13.3" thickBot="1" x14ac:dyDescent="0.4">
      <c r="A15" s="150"/>
      <c r="B15" s="49" t="s">
        <v>38</v>
      </c>
      <c r="C15" s="50"/>
      <c r="D15" s="51">
        <f t="shared" ref="D15" si="61">SUM(D12:D14)</f>
        <v>0</v>
      </c>
      <c r="E15" s="51"/>
      <c r="F15" s="51">
        <f t="shared" ref="F15" si="62">SUM(F12:F14)</f>
        <v>0</v>
      </c>
      <c r="G15" s="52"/>
      <c r="H15" s="52"/>
      <c r="I15" s="51">
        <f t="shared" ref="I15:K15" si="63">SUM(I12:I14)</f>
        <v>0</v>
      </c>
      <c r="J15" s="52"/>
      <c r="K15" s="51">
        <f t="shared" si="63"/>
        <v>0</v>
      </c>
      <c r="L15" s="21">
        <f t="shared" ref="L15" si="64">IF(K15&gt;0,(K12*L12+K13*L13+K14*L14)/K15,0)</f>
        <v>0</v>
      </c>
      <c r="M15" s="52">
        <f t="shared" ref="M15" si="65">M12+M13+M14</f>
        <v>0</v>
      </c>
      <c r="N15" s="53">
        <f t="shared" ref="N15" si="66">IF(M15&gt;0,O15/M15,0)</f>
        <v>0</v>
      </c>
      <c r="O15" s="54">
        <f t="shared" ref="O15" si="67">O12+O13+O14</f>
        <v>0</v>
      </c>
      <c r="P15" s="21">
        <f t="shared" ref="P15" si="68">IF(M15&gt;0,Q15/M15,0)</f>
        <v>0</v>
      </c>
      <c r="Q15" s="54">
        <f t="shared" ref="Q15" si="69">Q12+Q13+Q14</f>
        <v>0</v>
      </c>
      <c r="R15" s="21">
        <f t="shared" ref="R15" si="70">IF(M15&gt;0,S15/M15,0)</f>
        <v>0</v>
      </c>
      <c r="S15" s="54">
        <f t="shared" ref="S15" si="71">S12+S13+S14</f>
        <v>0</v>
      </c>
      <c r="T15" s="21">
        <f t="shared" ref="T15" si="72">IF(M15&gt;0,U15/M15,0)</f>
        <v>0</v>
      </c>
      <c r="U15" s="54">
        <f t="shared" ref="U15" si="73">U12+U13+U14</f>
        <v>0</v>
      </c>
      <c r="V15" s="21">
        <f t="shared" ref="V15" si="74">IF(M15&gt;0,W15/M15,0)</f>
        <v>0</v>
      </c>
      <c r="W15" s="54">
        <f t="shared" ref="W15" si="75">W12+W13+W14</f>
        <v>0</v>
      </c>
      <c r="X15" s="21">
        <f t="shared" ref="X15" si="76">IF(M15&gt;0,Y15/M15,0)</f>
        <v>0</v>
      </c>
      <c r="Y15" s="54">
        <f t="shared" ref="Y15" si="77">Y12+Y13+Y14</f>
        <v>0</v>
      </c>
      <c r="Z15" s="55">
        <f t="shared" ref="Z15" si="78">IF(M15&gt;0,AA15/M15,0)</f>
        <v>0</v>
      </c>
      <c r="AA15" s="56">
        <f t="shared" ref="AA15" si="79">SUM(AA12:AA14)</f>
        <v>0</v>
      </c>
      <c r="AB15" s="55">
        <f t="shared" ref="AB15" si="80">IF(M15&gt;0,(AB12*M12+AB13*M13+AB14*M14)/M15,0)</f>
        <v>0</v>
      </c>
      <c r="AC15" s="55">
        <f t="shared" ref="AC15" si="81">IF(K15&gt;0,(K12*AC12+K13*AC13+K14*AC14)/K15,0)</f>
        <v>0</v>
      </c>
      <c r="AD15" s="52">
        <f t="shared" ref="AD15" si="82">SUM(AD12:AD14)</f>
        <v>0</v>
      </c>
      <c r="AE15" s="53">
        <f t="shared" ref="AE15" si="83">IF(K15&gt;0,(K12*AE12+K13*AE13+K14*AE14)/K15,0)</f>
        <v>0</v>
      </c>
      <c r="AF15" s="58">
        <f t="shared" ref="AF15" si="84">SUM(AF12:AF14)</f>
        <v>0</v>
      </c>
      <c r="AG15" s="53">
        <f t="shared" ref="AG15" si="85">IF(AND(AA15&gt;0),((AA12*AG12+AA13*AG13+AA14*AG14)/AA15),0)</f>
        <v>0</v>
      </c>
      <c r="AH15" s="57">
        <f t="shared" si="6"/>
        <v>0</v>
      </c>
      <c r="AI15" s="51">
        <f t="shared" ref="AI15" si="86">SUM(AI12:AI14)</f>
        <v>0</v>
      </c>
      <c r="AJ15" s="21">
        <f t="shared" ref="AJ15" si="87">IF(AI15&gt;0,(AJ12*AI12+AJ13*AI13+AJ14*AI14)/AI15,0)</f>
        <v>0</v>
      </c>
      <c r="AK15" s="53">
        <f t="shared" ref="AK15" si="88">IF(K15&gt;0,(AK12*K12+AK13*K13+AK14*K14)/K15,0)</f>
        <v>0</v>
      </c>
      <c r="AL15" s="58">
        <f t="shared" ref="AL15" si="89">SUM(AL12:AL14)</f>
        <v>0</v>
      </c>
      <c r="AM15" s="56"/>
      <c r="AN15" s="56">
        <f t="shared" ref="AN15" si="90">SUM(AN12:AN14)</f>
        <v>0</v>
      </c>
      <c r="AO15" s="105"/>
      <c r="AP15" s="106">
        <f>AO14</f>
        <v>788.40000000000009</v>
      </c>
      <c r="AQ15" s="51">
        <f t="shared" ref="AQ15" si="91">SUM(AQ12:AQ14)</f>
        <v>0</v>
      </c>
      <c r="AR15" s="59"/>
      <c r="AS15" s="58"/>
      <c r="AT15" s="58"/>
      <c r="AU15" s="58"/>
      <c r="AV15" s="58"/>
    </row>
    <row r="16" spans="1:48" x14ac:dyDescent="0.35">
      <c r="A16" s="148">
        <v>4</v>
      </c>
      <c r="B16" s="23">
        <v>1</v>
      </c>
      <c r="C16" s="11"/>
      <c r="D16" s="12"/>
      <c r="E16" s="12"/>
      <c r="F16" s="12"/>
      <c r="G16" s="13"/>
      <c r="H16" s="13"/>
      <c r="I16" s="12"/>
      <c r="J16" s="13"/>
      <c r="K16" s="12"/>
      <c r="L16" s="14"/>
      <c r="M16" s="24">
        <f>ROUND(K16*(1-L16),0)</f>
        <v>0</v>
      </c>
      <c r="N16" s="15"/>
      <c r="O16" s="25">
        <f t="shared" ref="O16:O18" si="92">M16*N16</f>
        <v>0</v>
      </c>
      <c r="P16" s="14"/>
      <c r="Q16" s="25">
        <f t="shared" ref="Q16:Q18" si="93">M16*P16</f>
        <v>0</v>
      </c>
      <c r="R16" s="16"/>
      <c r="S16" s="25">
        <f t="shared" ref="S16:S18" si="94">M16*R16</f>
        <v>0</v>
      </c>
      <c r="T16" s="26"/>
      <c r="U16" s="25">
        <f t="shared" ref="U16:U18" si="95">M16*T16</f>
        <v>0</v>
      </c>
      <c r="V16" s="16"/>
      <c r="W16" s="25">
        <f t="shared" ref="W16:W18" si="96">M16*V16</f>
        <v>0</v>
      </c>
      <c r="X16" s="16"/>
      <c r="Y16" s="25">
        <f t="shared" ref="Y16:Y18" si="97">X16*M16</f>
        <v>0</v>
      </c>
      <c r="Z16" s="17"/>
      <c r="AA16" s="18">
        <f t="shared" ref="AA16:AA18" si="98">M16*Z16</f>
        <v>0</v>
      </c>
      <c r="AB16" s="27">
        <f>IF(M16&gt;0,(AD16+AL16)/M16,0)</f>
        <v>0</v>
      </c>
      <c r="AC16" s="17"/>
      <c r="AD16" s="24">
        <f t="shared" ref="AD16:AD18" si="99">AC16*M16</f>
        <v>0</v>
      </c>
      <c r="AE16" s="117"/>
      <c r="AF16" s="30">
        <f t="shared" ref="AF16:AF18" si="100">AI16*(1-AJ16)*AE16</f>
        <v>0</v>
      </c>
      <c r="AG16" s="28">
        <f t="shared" ref="AG16:AG18" si="101">IF(AND(AE16&gt;0,AC16&gt;0,Z16&gt;0),((Z16-AC16)*AE16)/((AE16-AC16)*Z16),0)</f>
        <v>0</v>
      </c>
      <c r="AH16" s="60">
        <f t="shared" si="6"/>
        <v>0</v>
      </c>
      <c r="AI16" s="12"/>
      <c r="AJ16" s="14"/>
      <c r="AK16" s="15"/>
      <c r="AL16" s="30">
        <f t="shared" ref="AL16:AL18" si="102">AI16*(1-AJ16)*AK16</f>
        <v>0</v>
      </c>
      <c r="AM16" s="19"/>
      <c r="AN16" s="19"/>
      <c r="AO16" s="101">
        <f>AO14+AI16-AN16</f>
        <v>788.40000000000009</v>
      </c>
      <c r="AP16" s="102"/>
      <c r="AQ16" s="12"/>
      <c r="AR16" s="31"/>
      <c r="AS16" s="20"/>
      <c r="AT16" s="20"/>
      <c r="AU16" s="20"/>
      <c r="AV16" s="20"/>
    </row>
    <row r="17" spans="1:48" x14ac:dyDescent="0.35">
      <c r="A17" s="149"/>
      <c r="B17" s="33">
        <v>2</v>
      </c>
      <c r="C17" s="11"/>
      <c r="D17" s="34"/>
      <c r="E17" s="34"/>
      <c r="F17" s="34"/>
      <c r="G17" s="35"/>
      <c r="H17" s="35"/>
      <c r="I17" s="34"/>
      <c r="J17" s="35"/>
      <c r="K17" s="34"/>
      <c r="L17" s="36"/>
      <c r="M17" s="37">
        <f>ROUND(K17*(1-L17),0)</f>
        <v>0</v>
      </c>
      <c r="N17" s="38"/>
      <c r="O17" s="25">
        <f t="shared" si="92"/>
        <v>0</v>
      </c>
      <c r="P17" s="36"/>
      <c r="Q17" s="25">
        <f t="shared" si="93"/>
        <v>0</v>
      </c>
      <c r="R17" s="39"/>
      <c r="S17" s="25">
        <f t="shared" si="94"/>
        <v>0</v>
      </c>
      <c r="T17" s="28"/>
      <c r="U17" s="25">
        <f t="shared" si="95"/>
        <v>0</v>
      </c>
      <c r="V17" s="39"/>
      <c r="W17" s="25">
        <f t="shared" si="96"/>
        <v>0</v>
      </c>
      <c r="X17" s="39"/>
      <c r="Y17" s="25">
        <f t="shared" si="97"/>
        <v>0</v>
      </c>
      <c r="Z17" s="40"/>
      <c r="AA17" s="18">
        <f t="shared" si="98"/>
        <v>0</v>
      </c>
      <c r="AB17" s="27">
        <f>IF(M17&gt;0,(AD17+AL17)/M17,0)</f>
        <v>0</v>
      </c>
      <c r="AC17" s="40"/>
      <c r="AD17" s="37">
        <f t="shared" si="99"/>
        <v>0</v>
      </c>
      <c r="AE17" s="28"/>
      <c r="AF17" s="41">
        <f t="shared" si="100"/>
        <v>0</v>
      </c>
      <c r="AG17" s="28">
        <f t="shared" si="101"/>
        <v>0</v>
      </c>
      <c r="AH17" s="29">
        <f t="shared" si="6"/>
        <v>0</v>
      </c>
      <c r="AI17" s="34"/>
      <c r="AJ17" s="36"/>
      <c r="AK17" s="38"/>
      <c r="AL17" s="41">
        <f t="shared" si="102"/>
        <v>0</v>
      </c>
      <c r="AM17" s="42"/>
      <c r="AN17" s="42"/>
      <c r="AO17" s="113">
        <f>AO16+AI17-AN17</f>
        <v>788.40000000000009</v>
      </c>
      <c r="AP17" s="104"/>
      <c r="AQ17" s="43"/>
      <c r="AR17" s="44"/>
      <c r="AS17" s="45"/>
      <c r="AT17" s="45"/>
      <c r="AU17" s="45"/>
      <c r="AV17" s="45"/>
    </row>
    <row r="18" spans="1:48" x14ac:dyDescent="0.35">
      <c r="A18" s="149"/>
      <c r="B18" s="33">
        <v>3</v>
      </c>
      <c r="C18" s="46"/>
      <c r="D18" s="43"/>
      <c r="E18" s="43"/>
      <c r="F18" s="43"/>
      <c r="G18" s="37"/>
      <c r="H18" s="37"/>
      <c r="I18" s="43"/>
      <c r="J18" s="37"/>
      <c r="K18" s="43"/>
      <c r="L18" s="39"/>
      <c r="M18" s="37">
        <f>ROUND(K18*(1-L18),0)</f>
        <v>0</v>
      </c>
      <c r="N18" s="28"/>
      <c r="O18" s="25">
        <f t="shared" si="92"/>
        <v>0</v>
      </c>
      <c r="P18" s="39"/>
      <c r="Q18" s="25">
        <f t="shared" si="93"/>
        <v>0</v>
      </c>
      <c r="R18" s="39"/>
      <c r="S18" s="25">
        <f t="shared" si="94"/>
        <v>0</v>
      </c>
      <c r="T18" s="28"/>
      <c r="U18" s="25">
        <f t="shared" si="95"/>
        <v>0</v>
      </c>
      <c r="V18" s="39"/>
      <c r="W18" s="25">
        <f t="shared" si="96"/>
        <v>0</v>
      </c>
      <c r="X18" s="39"/>
      <c r="Y18" s="25">
        <f t="shared" si="97"/>
        <v>0</v>
      </c>
      <c r="Z18" s="47"/>
      <c r="AA18" s="18">
        <f t="shared" si="98"/>
        <v>0</v>
      </c>
      <c r="AB18" s="27">
        <f>IF(M18&gt;0,(AD18+AL18)/M18,0)</f>
        <v>0</v>
      </c>
      <c r="AC18" s="47"/>
      <c r="AD18" s="37">
        <f t="shared" si="99"/>
        <v>0</v>
      </c>
      <c r="AE18" s="28"/>
      <c r="AF18" s="41">
        <f t="shared" si="100"/>
        <v>0</v>
      </c>
      <c r="AG18" s="28">
        <f t="shared" si="101"/>
        <v>0</v>
      </c>
      <c r="AH18" s="29">
        <f t="shared" si="6"/>
        <v>0</v>
      </c>
      <c r="AI18" s="43"/>
      <c r="AJ18" s="39"/>
      <c r="AK18" s="28"/>
      <c r="AL18" s="41">
        <f t="shared" si="102"/>
        <v>0</v>
      </c>
      <c r="AM18" s="18"/>
      <c r="AN18" s="18"/>
      <c r="AO18" s="113">
        <f>AO17+AI18-AN18</f>
        <v>788.40000000000009</v>
      </c>
      <c r="AP18" s="104"/>
      <c r="AQ18" s="43"/>
      <c r="AR18" s="48"/>
      <c r="AS18" s="41"/>
      <c r="AT18" s="41"/>
      <c r="AU18" s="41"/>
      <c r="AV18" s="41"/>
    </row>
    <row r="19" spans="1:48" s="22" customFormat="1" ht="13.3" thickBot="1" x14ac:dyDescent="0.4">
      <c r="A19" s="150"/>
      <c r="B19" s="49" t="s">
        <v>38</v>
      </c>
      <c r="C19" s="50"/>
      <c r="D19" s="51">
        <f t="shared" ref="D19" si="103">SUM(D16:D18)</f>
        <v>0</v>
      </c>
      <c r="E19" s="51"/>
      <c r="F19" s="51">
        <f t="shared" ref="F19" si="104">SUM(F16:F18)</f>
        <v>0</v>
      </c>
      <c r="G19" s="52"/>
      <c r="H19" s="52"/>
      <c r="I19" s="51">
        <f t="shared" ref="I19:K19" si="105">SUM(I16:I18)</f>
        <v>0</v>
      </c>
      <c r="J19" s="52"/>
      <c r="K19" s="51">
        <f t="shared" si="105"/>
        <v>0</v>
      </c>
      <c r="L19" s="21">
        <f t="shared" ref="L19" si="106">IF(K19&gt;0,(K16*L16+K17*L17+K18*L18)/K19,0)</f>
        <v>0</v>
      </c>
      <c r="M19" s="52">
        <f t="shared" ref="M19" si="107">M16+M17+M18</f>
        <v>0</v>
      </c>
      <c r="N19" s="53">
        <f t="shared" ref="N19" si="108">IF(M19&gt;0,O19/M19,0)</f>
        <v>0</v>
      </c>
      <c r="O19" s="54">
        <f t="shared" ref="O19" si="109">O16+O17+O18</f>
        <v>0</v>
      </c>
      <c r="P19" s="21">
        <f t="shared" ref="P19" si="110">IF(M19&gt;0,Q19/M19,0)</f>
        <v>0</v>
      </c>
      <c r="Q19" s="54">
        <f t="shared" ref="Q19" si="111">Q16+Q17+Q18</f>
        <v>0</v>
      </c>
      <c r="R19" s="21">
        <f t="shared" ref="R19" si="112">IF(M19&gt;0,S19/M19,0)</f>
        <v>0</v>
      </c>
      <c r="S19" s="54">
        <f t="shared" ref="S19" si="113">S16+S17+S18</f>
        <v>0</v>
      </c>
      <c r="T19" s="21">
        <f t="shared" ref="T19" si="114">IF(M19&gt;0,U19/M19,0)</f>
        <v>0</v>
      </c>
      <c r="U19" s="54">
        <f t="shared" ref="U19" si="115">U16+U17+U18</f>
        <v>0</v>
      </c>
      <c r="V19" s="21">
        <f t="shared" ref="V19" si="116">IF(M19&gt;0,W19/M19,0)</f>
        <v>0</v>
      </c>
      <c r="W19" s="54">
        <f t="shared" ref="W19" si="117">W16+W17+W18</f>
        <v>0</v>
      </c>
      <c r="X19" s="21">
        <f t="shared" ref="X19" si="118">IF(M19&gt;0,Y19/M19,0)</f>
        <v>0</v>
      </c>
      <c r="Y19" s="54">
        <f t="shared" ref="Y19" si="119">Y16+Y17+Y18</f>
        <v>0</v>
      </c>
      <c r="Z19" s="55">
        <f t="shared" ref="Z19" si="120">IF(M19&gt;0,AA19/M19,0)</f>
        <v>0</v>
      </c>
      <c r="AA19" s="56">
        <f t="shared" ref="AA19" si="121">SUM(AA16:AA18)</f>
        <v>0</v>
      </c>
      <c r="AB19" s="55">
        <f t="shared" ref="AB19" si="122">IF(M19&gt;0,(AB16*M16+AB17*M17+AB18*M18)/M19,0)</f>
        <v>0</v>
      </c>
      <c r="AC19" s="55">
        <f t="shared" ref="AC19" si="123">IF(K19&gt;0,(K16*AC16+K17*AC17+K18*AC18)/K19,0)</f>
        <v>0</v>
      </c>
      <c r="AD19" s="52">
        <f t="shared" ref="AD19" si="124">SUM(AD16:AD18)</f>
        <v>0</v>
      </c>
      <c r="AE19" s="53">
        <f t="shared" ref="AE19" si="125">IF(K19&gt;0,(K16*AE16+K17*AE17+K18*AE18)/K19,0)</f>
        <v>0</v>
      </c>
      <c r="AF19" s="58">
        <f t="shared" ref="AF19" si="126">SUM(AF16:AF18)</f>
        <v>0</v>
      </c>
      <c r="AG19" s="53">
        <f t="shared" ref="AG19" si="127">IF(AND(AA19&gt;0),((AA16*AG16+AA17*AG17+AA18*AG18)/AA19),0)</f>
        <v>0</v>
      </c>
      <c r="AH19" s="57">
        <f t="shared" si="6"/>
        <v>0</v>
      </c>
      <c r="AI19" s="51">
        <f t="shared" ref="AI19" si="128">SUM(AI16:AI18)</f>
        <v>0</v>
      </c>
      <c r="AJ19" s="21">
        <f t="shared" ref="AJ19" si="129">IF(AI19&gt;0,(AJ16*AI16+AJ17*AI17+AJ18*AI18)/AI19,0)</f>
        <v>0</v>
      </c>
      <c r="AK19" s="53">
        <f t="shared" ref="AK19" si="130">IF(K19&gt;0,(AK16*K16+AK17*K17+AK18*K18)/K19,0)</f>
        <v>0</v>
      </c>
      <c r="AL19" s="58">
        <f t="shared" ref="AL19" si="131">SUM(AL16:AL18)</f>
        <v>0</v>
      </c>
      <c r="AM19" s="56"/>
      <c r="AN19" s="56">
        <f t="shared" ref="AN19" si="132">SUM(AN16:AN18)</f>
        <v>0</v>
      </c>
      <c r="AO19" s="105"/>
      <c r="AP19" s="106">
        <f>AO18</f>
        <v>788.40000000000009</v>
      </c>
      <c r="AQ19" s="51">
        <f t="shared" ref="AQ19" si="133">SUM(AQ16:AQ18)</f>
        <v>0</v>
      </c>
      <c r="AR19" s="59"/>
      <c r="AS19" s="58"/>
      <c r="AT19" s="58"/>
      <c r="AU19" s="58"/>
      <c r="AV19" s="58"/>
    </row>
    <row r="20" spans="1:48" x14ac:dyDescent="0.35">
      <c r="A20" s="148">
        <v>5</v>
      </c>
      <c r="B20" s="23">
        <v>1</v>
      </c>
      <c r="C20" s="11"/>
      <c r="D20" s="12"/>
      <c r="E20" s="12"/>
      <c r="F20" s="12"/>
      <c r="G20" s="13"/>
      <c r="H20" s="13"/>
      <c r="I20" s="12"/>
      <c r="J20" s="13"/>
      <c r="K20" s="12"/>
      <c r="L20" s="14"/>
      <c r="M20" s="24">
        <f>ROUND(K20*(1-L20),0)</f>
        <v>0</v>
      </c>
      <c r="N20" s="15"/>
      <c r="O20" s="25">
        <f t="shared" ref="O20:O22" si="134">M20*N20</f>
        <v>0</v>
      </c>
      <c r="P20" s="14"/>
      <c r="Q20" s="25">
        <f t="shared" ref="Q20:Q22" si="135">M20*P20</f>
        <v>0</v>
      </c>
      <c r="R20" s="16"/>
      <c r="S20" s="25">
        <f t="shared" ref="S20:S22" si="136">M20*R20</f>
        <v>0</v>
      </c>
      <c r="T20" s="26"/>
      <c r="U20" s="25">
        <f t="shared" ref="U20:U22" si="137">M20*T20</f>
        <v>0</v>
      </c>
      <c r="V20" s="16"/>
      <c r="W20" s="25">
        <f t="shared" ref="W20:W22" si="138">M20*V20</f>
        <v>0</v>
      </c>
      <c r="X20" s="16"/>
      <c r="Y20" s="25">
        <f t="shared" ref="Y20:Y22" si="139">X20*M20</f>
        <v>0</v>
      </c>
      <c r="Z20" s="17"/>
      <c r="AA20" s="18">
        <f t="shared" ref="AA20:AA22" si="140">M20*Z20</f>
        <v>0</v>
      </c>
      <c r="AB20" s="27">
        <f>IF(M20&gt;0,(AD20+AL20)/M20,0)</f>
        <v>0</v>
      </c>
      <c r="AC20" s="17"/>
      <c r="AD20" s="24">
        <f t="shared" ref="AD20:AD22" si="141">AC20*M20</f>
        <v>0</v>
      </c>
      <c r="AE20" s="117"/>
      <c r="AF20" s="30">
        <f t="shared" ref="AF20:AF22" si="142">AI20*(1-AJ20)*AE20</f>
        <v>0</v>
      </c>
      <c r="AG20" s="28">
        <f t="shared" ref="AG20:AG22" si="143">IF(AND(AE20&gt;0,AC20&gt;0,Z20&gt;0),((Z20-AC20)*AE20)/((AE20-AC20)*Z20),0)</f>
        <v>0</v>
      </c>
      <c r="AH20" s="60">
        <f t="shared" si="6"/>
        <v>0</v>
      </c>
      <c r="AI20" s="12"/>
      <c r="AJ20" s="14"/>
      <c r="AK20" s="15"/>
      <c r="AL20" s="30">
        <f t="shared" ref="AL20:AL22" si="144">AI20*(1-AJ20)*AK20</f>
        <v>0</v>
      </c>
      <c r="AM20" s="19"/>
      <c r="AN20" s="19"/>
      <c r="AO20" s="101">
        <f>AO18+AI20-AN20</f>
        <v>788.40000000000009</v>
      </c>
      <c r="AP20" s="102"/>
      <c r="AQ20" s="12"/>
      <c r="AR20" s="31"/>
      <c r="AS20" s="20"/>
      <c r="AT20" s="20"/>
      <c r="AU20" s="20"/>
      <c r="AV20" s="20"/>
    </row>
    <row r="21" spans="1:48" x14ac:dyDescent="0.35">
      <c r="A21" s="149"/>
      <c r="B21" s="33">
        <v>2</v>
      </c>
      <c r="C21" s="11"/>
      <c r="D21" s="34"/>
      <c r="E21" s="34"/>
      <c r="F21" s="34"/>
      <c r="G21" s="35"/>
      <c r="H21" s="35"/>
      <c r="I21" s="34"/>
      <c r="J21" s="35"/>
      <c r="K21" s="34"/>
      <c r="L21" s="36"/>
      <c r="M21" s="37">
        <f>ROUND(K21*(1-L21),0)</f>
        <v>0</v>
      </c>
      <c r="N21" s="38"/>
      <c r="O21" s="25">
        <f t="shared" si="134"/>
        <v>0</v>
      </c>
      <c r="P21" s="36"/>
      <c r="Q21" s="25">
        <f t="shared" si="135"/>
        <v>0</v>
      </c>
      <c r="R21" s="39"/>
      <c r="S21" s="25">
        <f t="shared" si="136"/>
        <v>0</v>
      </c>
      <c r="T21" s="28"/>
      <c r="U21" s="25">
        <f t="shared" si="137"/>
        <v>0</v>
      </c>
      <c r="V21" s="39"/>
      <c r="W21" s="25">
        <f t="shared" si="138"/>
        <v>0</v>
      </c>
      <c r="X21" s="39"/>
      <c r="Y21" s="25">
        <f t="shared" si="139"/>
        <v>0</v>
      </c>
      <c r="Z21" s="40"/>
      <c r="AA21" s="18">
        <f t="shared" si="140"/>
        <v>0</v>
      </c>
      <c r="AB21" s="27">
        <f>IF(M21&gt;0,(AD21+AL21)/M21,0)</f>
        <v>0</v>
      </c>
      <c r="AC21" s="40"/>
      <c r="AD21" s="37">
        <f t="shared" si="141"/>
        <v>0</v>
      </c>
      <c r="AE21" s="28"/>
      <c r="AF21" s="41">
        <f t="shared" si="142"/>
        <v>0</v>
      </c>
      <c r="AG21" s="28">
        <f t="shared" si="143"/>
        <v>0</v>
      </c>
      <c r="AH21" s="29">
        <f t="shared" si="6"/>
        <v>0</v>
      </c>
      <c r="AI21" s="34"/>
      <c r="AJ21" s="36"/>
      <c r="AK21" s="38"/>
      <c r="AL21" s="41">
        <f t="shared" si="144"/>
        <v>0</v>
      </c>
      <c r="AM21" s="42"/>
      <c r="AN21" s="42"/>
      <c r="AO21" s="121">
        <f>AO20+AI21-AN21</f>
        <v>788.40000000000009</v>
      </c>
      <c r="AP21" s="104"/>
      <c r="AQ21" s="43"/>
      <c r="AR21" s="44"/>
      <c r="AS21" s="45"/>
      <c r="AT21" s="45"/>
      <c r="AU21" s="45"/>
      <c r="AV21" s="45"/>
    </row>
    <row r="22" spans="1:48" x14ac:dyDescent="0.35">
      <c r="A22" s="149"/>
      <c r="B22" s="33">
        <v>3</v>
      </c>
      <c r="C22" s="46"/>
      <c r="D22" s="43"/>
      <c r="E22" s="43"/>
      <c r="F22" s="43"/>
      <c r="G22" s="37"/>
      <c r="H22" s="37"/>
      <c r="I22" s="43"/>
      <c r="J22" s="37"/>
      <c r="K22" s="43"/>
      <c r="L22" s="39"/>
      <c r="M22" s="37">
        <f>ROUND(K22*(1-L22),0)</f>
        <v>0</v>
      </c>
      <c r="N22" s="28"/>
      <c r="O22" s="25">
        <f t="shared" si="134"/>
        <v>0</v>
      </c>
      <c r="P22" s="39"/>
      <c r="Q22" s="25">
        <f t="shared" si="135"/>
        <v>0</v>
      </c>
      <c r="R22" s="39"/>
      <c r="S22" s="25">
        <f t="shared" si="136"/>
        <v>0</v>
      </c>
      <c r="T22" s="28"/>
      <c r="U22" s="25">
        <f t="shared" si="137"/>
        <v>0</v>
      </c>
      <c r="V22" s="39"/>
      <c r="W22" s="25">
        <f t="shared" si="138"/>
        <v>0</v>
      </c>
      <c r="X22" s="39"/>
      <c r="Y22" s="25">
        <f t="shared" si="139"/>
        <v>0</v>
      </c>
      <c r="Z22" s="47"/>
      <c r="AA22" s="18">
        <f t="shared" si="140"/>
        <v>0</v>
      </c>
      <c r="AB22" s="27">
        <f>IF(M22&gt;0,(AD22+AL22)/M22,0)</f>
        <v>0</v>
      </c>
      <c r="AC22" s="47"/>
      <c r="AD22" s="37">
        <f t="shared" si="141"/>
        <v>0</v>
      </c>
      <c r="AE22" s="28"/>
      <c r="AF22" s="41">
        <f t="shared" si="142"/>
        <v>0</v>
      </c>
      <c r="AG22" s="28">
        <f t="shared" si="143"/>
        <v>0</v>
      </c>
      <c r="AH22" s="29">
        <f t="shared" si="6"/>
        <v>0</v>
      </c>
      <c r="AI22" s="43"/>
      <c r="AJ22" s="39"/>
      <c r="AK22" s="28"/>
      <c r="AL22" s="41">
        <f t="shared" si="144"/>
        <v>0</v>
      </c>
      <c r="AM22" s="18"/>
      <c r="AN22" s="18"/>
      <c r="AO22" s="121">
        <f>AO21+AI22-AN22</f>
        <v>788.40000000000009</v>
      </c>
      <c r="AP22" s="104"/>
      <c r="AQ22" s="43"/>
      <c r="AR22" s="48"/>
      <c r="AS22" s="41"/>
      <c r="AT22" s="41"/>
      <c r="AU22" s="41"/>
      <c r="AV22" s="41"/>
    </row>
    <row r="23" spans="1:48" s="22" customFormat="1" ht="13.3" thickBot="1" x14ac:dyDescent="0.4">
      <c r="A23" s="150"/>
      <c r="B23" s="49" t="s">
        <v>38</v>
      </c>
      <c r="C23" s="50"/>
      <c r="D23" s="51">
        <f t="shared" ref="D23" si="145">SUM(D20:D22)</f>
        <v>0</v>
      </c>
      <c r="E23" s="51"/>
      <c r="F23" s="51">
        <f t="shared" ref="F23" si="146">SUM(F20:F22)</f>
        <v>0</v>
      </c>
      <c r="G23" s="52"/>
      <c r="H23" s="52"/>
      <c r="I23" s="51">
        <f t="shared" ref="I23:K23" si="147">SUM(I20:I22)</f>
        <v>0</v>
      </c>
      <c r="J23" s="52"/>
      <c r="K23" s="51">
        <f t="shared" si="147"/>
        <v>0</v>
      </c>
      <c r="L23" s="21">
        <f t="shared" ref="L23" si="148">IF(K23&gt;0,(K20*L20+K21*L21+K22*L22)/K23,0)</f>
        <v>0</v>
      </c>
      <c r="M23" s="52">
        <f t="shared" ref="M23" si="149">M20+M21+M22</f>
        <v>0</v>
      </c>
      <c r="N23" s="53">
        <f t="shared" ref="N23" si="150">IF(M23&gt;0,O23/M23,0)</f>
        <v>0</v>
      </c>
      <c r="O23" s="54">
        <f t="shared" ref="O23" si="151">O20+O21+O22</f>
        <v>0</v>
      </c>
      <c r="P23" s="21">
        <f t="shared" ref="P23" si="152">IF(M23&gt;0,Q23/M23,0)</f>
        <v>0</v>
      </c>
      <c r="Q23" s="54">
        <f t="shared" ref="Q23" si="153">Q20+Q21+Q22</f>
        <v>0</v>
      </c>
      <c r="R23" s="21">
        <f t="shared" ref="R23" si="154">IF(M23&gt;0,S23/M23,0)</f>
        <v>0</v>
      </c>
      <c r="S23" s="54">
        <f t="shared" ref="S23" si="155">S20+S21+S22</f>
        <v>0</v>
      </c>
      <c r="T23" s="21">
        <f t="shared" ref="T23" si="156">IF(M23&gt;0,U23/M23,0)</f>
        <v>0</v>
      </c>
      <c r="U23" s="54">
        <f t="shared" ref="U23" si="157">U20+U21+U22</f>
        <v>0</v>
      </c>
      <c r="V23" s="21">
        <f t="shared" ref="V23" si="158">IF(M23&gt;0,W23/M23,0)</f>
        <v>0</v>
      </c>
      <c r="W23" s="54">
        <f t="shared" ref="W23" si="159">W20+W21+W22</f>
        <v>0</v>
      </c>
      <c r="X23" s="21">
        <f t="shared" ref="X23" si="160">IF(M23&gt;0,Y23/M23,0)</f>
        <v>0</v>
      </c>
      <c r="Y23" s="54">
        <f t="shared" ref="Y23" si="161">Y20+Y21+Y22</f>
        <v>0</v>
      </c>
      <c r="Z23" s="55">
        <f t="shared" ref="Z23" si="162">IF(M23&gt;0,AA23/M23,0)</f>
        <v>0</v>
      </c>
      <c r="AA23" s="56">
        <f t="shared" ref="AA23" si="163">SUM(AA20:AA22)</f>
        <v>0</v>
      </c>
      <c r="AB23" s="55">
        <f t="shared" ref="AB23" si="164">IF(M23&gt;0,(AB20*M20+AB21*M21+AB22*M22)/M23,0)</f>
        <v>0</v>
      </c>
      <c r="AC23" s="55">
        <f t="shared" ref="AC23" si="165">IF(K23&gt;0,(K20*AC20+K21*AC21+K22*AC22)/K23,0)</f>
        <v>0</v>
      </c>
      <c r="AD23" s="52">
        <f t="shared" ref="AD23" si="166">SUM(AD20:AD22)</f>
        <v>0</v>
      </c>
      <c r="AE23" s="53">
        <f t="shared" ref="AE23" si="167">IF(K23&gt;0,(K20*AE20+K21*AE21+K22*AE22)/K23,0)</f>
        <v>0</v>
      </c>
      <c r="AF23" s="58">
        <f t="shared" ref="AF23" si="168">SUM(AF20:AF22)</f>
        <v>0</v>
      </c>
      <c r="AG23" s="53">
        <f t="shared" ref="AG23" si="169">IF(AND(AA23&gt;0),((AA20*AG20+AA21*AG21+AA22*AG22)/AA23),0)</f>
        <v>0</v>
      </c>
      <c r="AH23" s="57">
        <f t="shared" si="6"/>
        <v>0</v>
      </c>
      <c r="AI23" s="51">
        <f t="shared" ref="AI23" si="170">SUM(AI20:AI22)</f>
        <v>0</v>
      </c>
      <c r="AJ23" s="21">
        <f t="shared" ref="AJ23" si="171">IF(AI23&gt;0,(AJ20*AI20+AJ21*AI21+AJ22*AI22)/AI23,0)</f>
        <v>0</v>
      </c>
      <c r="AK23" s="53">
        <f t="shared" ref="AK23" si="172">IF(K23&gt;0,(AK20*K20+AK21*K21+AK22*K22)/K23,0)</f>
        <v>0</v>
      </c>
      <c r="AL23" s="58">
        <f t="shared" ref="AL23" si="173">SUM(AL20:AL22)</f>
        <v>0</v>
      </c>
      <c r="AM23" s="56"/>
      <c r="AN23" s="56">
        <f t="shared" ref="AN23" si="174">SUM(AN20:AN22)</f>
        <v>0</v>
      </c>
      <c r="AO23" s="105"/>
      <c r="AP23" s="106">
        <f>AO22</f>
        <v>788.40000000000009</v>
      </c>
      <c r="AQ23" s="51">
        <f t="shared" ref="AQ23" si="175">SUM(AQ20:AQ22)</f>
        <v>0</v>
      </c>
      <c r="AR23" s="59"/>
      <c r="AS23" s="58"/>
      <c r="AT23" s="58"/>
      <c r="AU23" s="58"/>
      <c r="AV23" s="58"/>
    </row>
    <row r="24" spans="1:48" x14ac:dyDescent="0.35">
      <c r="A24" s="148">
        <v>6</v>
      </c>
      <c r="B24" s="23">
        <v>1</v>
      </c>
      <c r="C24" s="11"/>
      <c r="D24" s="12"/>
      <c r="E24" s="12"/>
      <c r="F24" s="12"/>
      <c r="G24" s="13"/>
      <c r="H24" s="13"/>
      <c r="I24" s="12"/>
      <c r="J24" s="13"/>
      <c r="K24" s="12"/>
      <c r="L24" s="14"/>
      <c r="M24" s="24">
        <f>ROUND(K24*(1-L24),0)</f>
        <v>0</v>
      </c>
      <c r="N24" s="15"/>
      <c r="O24" s="25">
        <f t="shared" ref="O24:O26" si="176">M24*N24</f>
        <v>0</v>
      </c>
      <c r="P24" s="14"/>
      <c r="Q24" s="25">
        <f t="shared" ref="Q24:Q26" si="177">M24*P24</f>
        <v>0</v>
      </c>
      <c r="R24" s="16"/>
      <c r="S24" s="25">
        <f t="shared" ref="S24:S26" si="178">M24*R24</f>
        <v>0</v>
      </c>
      <c r="T24" s="26"/>
      <c r="U24" s="25">
        <f t="shared" ref="U24:U26" si="179">M24*T24</f>
        <v>0</v>
      </c>
      <c r="V24" s="16"/>
      <c r="W24" s="25">
        <f t="shared" ref="W24:W26" si="180">M24*V24</f>
        <v>0</v>
      </c>
      <c r="X24" s="16"/>
      <c r="Y24" s="25">
        <f t="shared" ref="Y24:Y26" si="181">X24*M24</f>
        <v>0</v>
      </c>
      <c r="Z24" s="17"/>
      <c r="AA24" s="18">
        <f t="shared" ref="AA24:AA26" si="182">M24*Z24</f>
        <v>0</v>
      </c>
      <c r="AB24" s="27">
        <f>IF(M24&gt;0,(AD24+AL24)/M24,0)</f>
        <v>0</v>
      </c>
      <c r="AC24" s="17"/>
      <c r="AD24" s="24">
        <f t="shared" ref="AD24:AD26" si="183">AC24*M24</f>
        <v>0</v>
      </c>
      <c r="AE24" s="117"/>
      <c r="AF24" s="30">
        <f t="shared" ref="AF24:AF26" si="184">AI24*(1-AJ24)*AE24</f>
        <v>0</v>
      </c>
      <c r="AG24" s="28">
        <f t="shared" ref="AG24:AG26" si="185">IF(AND(AE24&gt;0,AC24&gt;0,Z24&gt;0),((Z24-AC24)*AE24)/((AE24-AC24)*Z24),0)</f>
        <v>0</v>
      </c>
      <c r="AH24" s="60">
        <f t="shared" si="6"/>
        <v>0</v>
      </c>
      <c r="AI24" s="12"/>
      <c r="AJ24" s="14"/>
      <c r="AK24" s="15"/>
      <c r="AL24" s="30">
        <f t="shared" ref="AL24:AL26" si="186">AI24*(1-AJ24)*AK24</f>
        <v>0</v>
      </c>
      <c r="AM24" s="19"/>
      <c r="AN24" s="19"/>
      <c r="AO24" s="101">
        <f>AO22+AI24-AN24</f>
        <v>788.40000000000009</v>
      </c>
      <c r="AP24" s="102"/>
      <c r="AQ24" s="12"/>
      <c r="AR24" s="31"/>
      <c r="AS24" s="20"/>
      <c r="AT24" s="20"/>
      <c r="AU24" s="20"/>
      <c r="AV24" s="20"/>
    </row>
    <row r="25" spans="1:48" x14ac:dyDescent="0.35">
      <c r="A25" s="149"/>
      <c r="B25" s="33">
        <v>2</v>
      </c>
      <c r="C25" s="11"/>
      <c r="D25" s="34"/>
      <c r="E25" s="34"/>
      <c r="F25" s="34"/>
      <c r="G25" s="35"/>
      <c r="H25" s="35"/>
      <c r="I25" s="34"/>
      <c r="J25" s="35"/>
      <c r="K25" s="34"/>
      <c r="L25" s="36"/>
      <c r="M25" s="37">
        <f>ROUND(K25*(1-L25),0)</f>
        <v>0</v>
      </c>
      <c r="N25" s="38"/>
      <c r="O25" s="25">
        <f t="shared" si="176"/>
        <v>0</v>
      </c>
      <c r="P25" s="36"/>
      <c r="Q25" s="25">
        <f t="shared" si="177"/>
        <v>0</v>
      </c>
      <c r="R25" s="39"/>
      <c r="S25" s="25">
        <f t="shared" si="178"/>
        <v>0</v>
      </c>
      <c r="T25" s="28"/>
      <c r="U25" s="25">
        <f t="shared" si="179"/>
        <v>0</v>
      </c>
      <c r="V25" s="39"/>
      <c r="W25" s="25">
        <f t="shared" si="180"/>
        <v>0</v>
      </c>
      <c r="X25" s="39"/>
      <c r="Y25" s="25">
        <f t="shared" si="181"/>
        <v>0</v>
      </c>
      <c r="Z25" s="40"/>
      <c r="AA25" s="18">
        <f t="shared" si="182"/>
        <v>0</v>
      </c>
      <c r="AB25" s="27">
        <f>IF(M25&gt;0,(AD25+AL25)/M25,0)</f>
        <v>0</v>
      </c>
      <c r="AC25" s="40"/>
      <c r="AD25" s="37">
        <f t="shared" si="183"/>
        <v>0</v>
      </c>
      <c r="AE25" s="28"/>
      <c r="AF25" s="41">
        <f t="shared" si="184"/>
        <v>0</v>
      </c>
      <c r="AG25" s="28">
        <f t="shared" si="185"/>
        <v>0</v>
      </c>
      <c r="AH25" s="29">
        <f t="shared" si="6"/>
        <v>0</v>
      </c>
      <c r="AI25" s="34"/>
      <c r="AJ25" s="36"/>
      <c r="AK25" s="38"/>
      <c r="AL25" s="41">
        <f t="shared" si="186"/>
        <v>0</v>
      </c>
      <c r="AM25" s="42"/>
      <c r="AN25" s="42"/>
      <c r="AO25" s="121">
        <f>AO24+AI25-AN25</f>
        <v>788.40000000000009</v>
      </c>
      <c r="AP25" s="104"/>
      <c r="AQ25" s="43"/>
      <c r="AR25" s="44"/>
      <c r="AS25" s="45"/>
      <c r="AT25" s="45"/>
      <c r="AU25" s="45"/>
      <c r="AV25" s="45"/>
    </row>
    <row r="26" spans="1:48" x14ac:dyDescent="0.35">
      <c r="A26" s="149"/>
      <c r="B26" s="33">
        <v>3</v>
      </c>
      <c r="C26" s="46"/>
      <c r="D26" s="43"/>
      <c r="E26" s="43"/>
      <c r="F26" s="43"/>
      <c r="G26" s="37"/>
      <c r="H26" s="37"/>
      <c r="I26" s="43"/>
      <c r="J26" s="37"/>
      <c r="K26" s="43"/>
      <c r="L26" s="39"/>
      <c r="M26" s="37">
        <f>ROUND(K26*(1-L26),0)</f>
        <v>0</v>
      </c>
      <c r="N26" s="28"/>
      <c r="O26" s="25">
        <f t="shared" si="176"/>
        <v>0</v>
      </c>
      <c r="P26" s="39"/>
      <c r="Q26" s="25">
        <f t="shared" si="177"/>
        <v>0</v>
      </c>
      <c r="R26" s="39"/>
      <c r="S26" s="25">
        <f t="shared" si="178"/>
        <v>0</v>
      </c>
      <c r="T26" s="28"/>
      <c r="U26" s="25">
        <f t="shared" si="179"/>
        <v>0</v>
      </c>
      <c r="V26" s="39"/>
      <c r="W26" s="25">
        <f t="shared" si="180"/>
        <v>0</v>
      </c>
      <c r="X26" s="39"/>
      <c r="Y26" s="25">
        <f t="shared" si="181"/>
        <v>0</v>
      </c>
      <c r="Z26" s="47"/>
      <c r="AA26" s="18">
        <f t="shared" si="182"/>
        <v>0</v>
      </c>
      <c r="AB26" s="27">
        <f>IF(M26&gt;0,(AD26+AL26)/M26,0)</f>
        <v>0</v>
      </c>
      <c r="AC26" s="47"/>
      <c r="AD26" s="37">
        <f t="shared" si="183"/>
        <v>0</v>
      </c>
      <c r="AE26" s="28"/>
      <c r="AF26" s="41">
        <f t="shared" si="184"/>
        <v>0</v>
      </c>
      <c r="AG26" s="28">
        <f t="shared" si="185"/>
        <v>0</v>
      </c>
      <c r="AH26" s="29">
        <f t="shared" si="6"/>
        <v>0</v>
      </c>
      <c r="AI26" s="43"/>
      <c r="AJ26" s="39"/>
      <c r="AK26" s="28"/>
      <c r="AL26" s="41">
        <f t="shared" si="186"/>
        <v>0</v>
      </c>
      <c r="AM26" s="18"/>
      <c r="AN26" s="18"/>
      <c r="AO26" s="121">
        <f>AO25+AI26-AN26</f>
        <v>788.40000000000009</v>
      </c>
      <c r="AP26" s="104"/>
      <c r="AQ26" s="43"/>
      <c r="AR26" s="48"/>
      <c r="AS26" s="41"/>
      <c r="AT26" s="41"/>
      <c r="AU26" s="41"/>
      <c r="AV26" s="41"/>
    </row>
    <row r="27" spans="1:48" s="22" customFormat="1" ht="13.3" thickBot="1" x14ac:dyDescent="0.4">
      <c r="A27" s="150"/>
      <c r="B27" s="49" t="s">
        <v>38</v>
      </c>
      <c r="C27" s="50"/>
      <c r="D27" s="51">
        <f t="shared" ref="D27" si="187">SUM(D24:D26)</f>
        <v>0</v>
      </c>
      <c r="E27" s="51"/>
      <c r="F27" s="51">
        <f t="shared" ref="F27" si="188">SUM(F24:F26)</f>
        <v>0</v>
      </c>
      <c r="G27" s="52"/>
      <c r="H27" s="52"/>
      <c r="I27" s="51">
        <f t="shared" ref="I27:K27" si="189">SUM(I24:I26)</f>
        <v>0</v>
      </c>
      <c r="J27" s="52"/>
      <c r="K27" s="51">
        <f t="shared" si="189"/>
        <v>0</v>
      </c>
      <c r="L27" s="21">
        <f t="shared" ref="L27" si="190">IF(K27&gt;0,(K24*L24+K25*L25+K26*L26)/K27,0)</f>
        <v>0</v>
      </c>
      <c r="M27" s="52">
        <f t="shared" ref="M27" si="191">M24+M25+M26</f>
        <v>0</v>
      </c>
      <c r="N27" s="53">
        <f t="shared" ref="N27" si="192">IF(M27&gt;0,O27/M27,0)</f>
        <v>0</v>
      </c>
      <c r="O27" s="54">
        <f t="shared" ref="O27" si="193">O24+O25+O26</f>
        <v>0</v>
      </c>
      <c r="P27" s="21">
        <f t="shared" ref="P27" si="194">IF(M27&gt;0,Q27/M27,0)</f>
        <v>0</v>
      </c>
      <c r="Q27" s="54">
        <f t="shared" ref="Q27" si="195">Q24+Q25+Q26</f>
        <v>0</v>
      </c>
      <c r="R27" s="21">
        <f t="shared" ref="R27" si="196">IF(M27&gt;0,S27/M27,0)</f>
        <v>0</v>
      </c>
      <c r="S27" s="54">
        <f t="shared" ref="S27" si="197">S24+S25+S26</f>
        <v>0</v>
      </c>
      <c r="T27" s="21">
        <f t="shared" ref="T27" si="198">IF(M27&gt;0,U27/M27,0)</f>
        <v>0</v>
      </c>
      <c r="U27" s="54">
        <f t="shared" ref="U27" si="199">U24+U25+U26</f>
        <v>0</v>
      </c>
      <c r="V27" s="21">
        <f t="shared" ref="V27" si="200">IF(M27&gt;0,W27/M27,0)</f>
        <v>0</v>
      </c>
      <c r="W27" s="54">
        <f t="shared" ref="W27" si="201">W24+W25+W26</f>
        <v>0</v>
      </c>
      <c r="X27" s="21">
        <f t="shared" ref="X27" si="202">IF(M27&gt;0,Y27/M27,0)</f>
        <v>0</v>
      </c>
      <c r="Y27" s="54">
        <f t="shared" ref="Y27" si="203">Y24+Y25+Y26</f>
        <v>0</v>
      </c>
      <c r="Z27" s="55">
        <f t="shared" ref="Z27" si="204">IF(M27&gt;0,AA27/M27,0)</f>
        <v>0</v>
      </c>
      <c r="AA27" s="56">
        <f t="shared" ref="AA27" si="205">SUM(AA24:AA26)</f>
        <v>0</v>
      </c>
      <c r="AB27" s="55">
        <f t="shared" ref="AB27" si="206">IF(M27&gt;0,(AB24*M24+AB25*M25+AB26*M26)/M27,0)</f>
        <v>0</v>
      </c>
      <c r="AC27" s="55">
        <f t="shared" ref="AC27" si="207">IF(K27&gt;0,(K24*AC24+K25*AC25+K26*AC26)/K27,0)</f>
        <v>0</v>
      </c>
      <c r="AD27" s="52">
        <f t="shared" ref="AD27" si="208">SUM(AD24:AD26)</f>
        <v>0</v>
      </c>
      <c r="AE27" s="53">
        <f t="shared" ref="AE27" si="209">IF(K27&gt;0,(K24*AE24+K25*AE25+K26*AE26)/K27,0)</f>
        <v>0</v>
      </c>
      <c r="AF27" s="58">
        <f t="shared" ref="AF27" si="210">SUM(AF24:AF26)</f>
        <v>0</v>
      </c>
      <c r="AG27" s="53">
        <f t="shared" ref="AG27" si="211">IF(AND(AA27&gt;0),((AA24*AG24+AA25*AG25+AA26*AG26)/AA27),0)</f>
        <v>0</v>
      </c>
      <c r="AH27" s="57">
        <f t="shared" si="6"/>
        <v>0</v>
      </c>
      <c r="AI27" s="51">
        <f t="shared" ref="AI27" si="212">SUM(AI24:AI26)</f>
        <v>0</v>
      </c>
      <c r="AJ27" s="21">
        <f t="shared" ref="AJ27" si="213">IF(AI27&gt;0,(AJ24*AI24+AJ25*AI25+AJ26*AI26)/AI27,0)</f>
        <v>0</v>
      </c>
      <c r="AK27" s="53">
        <f t="shared" ref="AK27" si="214">IF(K27&gt;0,(AK24*K24+AK25*K25+AK26*K26)/K27,0)</f>
        <v>0</v>
      </c>
      <c r="AL27" s="58">
        <f t="shared" ref="AL27" si="215">SUM(AL24:AL26)</f>
        <v>0</v>
      </c>
      <c r="AM27" s="56"/>
      <c r="AN27" s="56">
        <f t="shared" ref="AN27" si="216">SUM(AN24:AN26)</f>
        <v>0</v>
      </c>
      <c r="AO27" s="105"/>
      <c r="AP27" s="106">
        <f>AO26</f>
        <v>788.40000000000009</v>
      </c>
      <c r="AQ27" s="51">
        <f t="shared" ref="AQ27" si="217">SUM(AQ24:AQ26)</f>
        <v>0</v>
      </c>
      <c r="AR27" s="59"/>
      <c r="AS27" s="58"/>
      <c r="AT27" s="58"/>
      <c r="AU27" s="58"/>
      <c r="AV27" s="58"/>
    </row>
    <row r="28" spans="1:48" x14ac:dyDescent="0.35">
      <c r="A28" s="148">
        <v>7</v>
      </c>
      <c r="B28" s="23">
        <v>1</v>
      </c>
      <c r="C28" s="11"/>
      <c r="D28" s="12"/>
      <c r="E28" s="12"/>
      <c r="F28" s="12"/>
      <c r="G28" s="13"/>
      <c r="H28" s="13"/>
      <c r="I28" s="12"/>
      <c r="J28" s="13"/>
      <c r="K28" s="12"/>
      <c r="L28" s="14"/>
      <c r="M28" s="24">
        <f>ROUND(K28*(1-L28),0)</f>
        <v>0</v>
      </c>
      <c r="N28" s="15"/>
      <c r="O28" s="25">
        <f t="shared" ref="O28:O30" si="218">M28*N28</f>
        <v>0</v>
      </c>
      <c r="P28" s="14"/>
      <c r="Q28" s="25">
        <f t="shared" ref="Q28:Q30" si="219">M28*P28</f>
        <v>0</v>
      </c>
      <c r="R28" s="16"/>
      <c r="S28" s="25">
        <f t="shared" ref="S28:S30" si="220">M28*R28</f>
        <v>0</v>
      </c>
      <c r="T28" s="26"/>
      <c r="U28" s="25">
        <f t="shared" ref="U28:U30" si="221">M28*T28</f>
        <v>0</v>
      </c>
      <c r="V28" s="16"/>
      <c r="W28" s="25">
        <f t="shared" ref="W28:W30" si="222">M28*V28</f>
        <v>0</v>
      </c>
      <c r="X28" s="16"/>
      <c r="Y28" s="25">
        <f t="shared" ref="Y28:Y30" si="223">X28*M28</f>
        <v>0</v>
      </c>
      <c r="Z28" s="17"/>
      <c r="AA28" s="18">
        <f t="shared" ref="AA28:AA30" si="224">M28*Z28</f>
        <v>0</v>
      </c>
      <c r="AB28" s="27">
        <f>IF(M28&gt;0,(AD28+AL28)/M28,0)</f>
        <v>0</v>
      </c>
      <c r="AC28" s="17"/>
      <c r="AD28" s="24">
        <f t="shared" ref="AD28:AD30" si="225">AC28*M28</f>
        <v>0</v>
      </c>
      <c r="AE28" s="117"/>
      <c r="AF28" s="30">
        <f t="shared" ref="AF28:AF30" si="226">AI28*(1-AJ28)*AE28</f>
        <v>0</v>
      </c>
      <c r="AG28" s="28">
        <f t="shared" ref="AG28:AG30" si="227">IF(AND(AE28&gt;0,AC28&gt;0,Z28&gt;0),((Z28-AC28)*AE28)/((AE28-AC28)*Z28),0)</f>
        <v>0</v>
      </c>
      <c r="AH28" s="60">
        <f t="shared" si="6"/>
        <v>0</v>
      </c>
      <c r="AI28" s="12"/>
      <c r="AJ28" s="14"/>
      <c r="AK28" s="15"/>
      <c r="AL28" s="30">
        <f t="shared" ref="AL28:AL30" si="228">AI28*(1-AJ28)*AK28</f>
        <v>0</v>
      </c>
      <c r="AM28" s="19"/>
      <c r="AN28" s="19"/>
      <c r="AO28" s="101">
        <f>AO26+AI28-AN28</f>
        <v>788.40000000000009</v>
      </c>
      <c r="AP28" s="102"/>
      <c r="AQ28" s="12"/>
      <c r="AR28" s="31"/>
      <c r="AS28" s="20"/>
      <c r="AT28" s="20"/>
      <c r="AU28" s="20"/>
      <c r="AV28" s="20"/>
    </row>
    <row r="29" spans="1:48" x14ac:dyDescent="0.35">
      <c r="A29" s="149"/>
      <c r="B29" s="33">
        <v>2</v>
      </c>
      <c r="C29" s="11"/>
      <c r="D29" s="34"/>
      <c r="E29" s="34"/>
      <c r="F29" s="34"/>
      <c r="G29" s="35"/>
      <c r="H29" s="35"/>
      <c r="I29" s="34"/>
      <c r="J29" s="35"/>
      <c r="K29" s="34"/>
      <c r="L29" s="36"/>
      <c r="M29" s="37">
        <f>ROUND(K29*(1-L29),0)</f>
        <v>0</v>
      </c>
      <c r="N29" s="38"/>
      <c r="O29" s="25">
        <f t="shared" si="218"/>
        <v>0</v>
      </c>
      <c r="P29" s="36"/>
      <c r="Q29" s="25">
        <f t="shared" si="219"/>
        <v>0</v>
      </c>
      <c r="R29" s="39"/>
      <c r="S29" s="25">
        <f t="shared" si="220"/>
        <v>0</v>
      </c>
      <c r="T29" s="28"/>
      <c r="U29" s="25">
        <f t="shared" si="221"/>
        <v>0</v>
      </c>
      <c r="V29" s="39"/>
      <c r="W29" s="25">
        <f t="shared" si="222"/>
        <v>0</v>
      </c>
      <c r="X29" s="39"/>
      <c r="Y29" s="25">
        <f t="shared" si="223"/>
        <v>0</v>
      </c>
      <c r="Z29" s="40"/>
      <c r="AA29" s="18">
        <f t="shared" si="224"/>
        <v>0</v>
      </c>
      <c r="AB29" s="27">
        <f>IF(M29&gt;0,(AD29+AL29)/M29,0)</f>
        <v>0</v>
      </c>
      <c r="AC29" s="40"/>
      <c r="AD29" s="37">
        <f t="shared" si="225"/>
        <v>0</v>
      </c>
      <c r="AE29" s="28"/>
      <c r="AF29" s="41">
        <f t="shared" si="226"/>
        <v>0</v>
      </c>
      <c r="AG29" s="28">
        <f t="shared" si="227"/>
        <v>0</v>
      </c>
      <c r="AH29" s="29">
        <f t="shared" si="6"/>
        <v>0</v>
      </c>
      <c r="AI29" s="34"/>
      <c r="AJ29" s="36"/>
      <c r="AK29" s="38"/>
      <c r="AL29" s="41">
        <f t="shared" si="228"/>
        <v>0</v>
      </c>
      <c r="AM29" s="42"/>
      <c r="AN29" s="42"/>
      <c r="AO29" s="121">
        <f>AO28+AI29-AN29</f>
        <v>788.40000000000009</v>
      </c>
      <c r="AP29" s="104"/>
      <c r="AQ29" s="43"/>
      <c r="AR29" s="44"/>
      <c r="AS29" s="45"/>
      <c r="AT29" s="45"/>
      <c r="AU29" s="45"/>
      <c r="AV29" s="45"/>
    </row>
    <row r="30" spans="1:48" x14ac:dyDescent="0.35">
      <c r="A30" s="149"/>
      <c r="B30" s="33">
        <v>3</v>
      </c>
      <c r="C30" s="46"/>
      <c r="D30" s="43"/>
      <c r="E30" s="43"/>
      <c r="F30" s="43"/>
      <c r="G30" s="37"/>
      <c r="H30" s="37"/>
      <c r="I30" s="43"/>
      <c r="J30" s="37"/>
      <c r="K30" s="43"/>
      <c r="L30" s="39"/>
      <c r="M30" s="37">
        <f>ROUND(K30*(1-L30),0)</f>
        <v>0</v>
      </c>
      <c r="N30" s="28"/>
      <c r="O30" s="25">
        <f t="shared" si="218"/>
        <v>0</v>
      </c>
      <c r="P30" s="39"/>
      <c r="Q30" s="25">
        <f t="shared" si="219"/>
        <v>0</v>
      </c>
      <c r="R30" s="39"/>
      <c r="S30" s="25">
        <f t="shared" si="220"/>
        <v>0</v>
      </c>
      <c r="T30" s="28"/>
      <c r="U30" s="25">
        <f t="shared" si="221"/>
        <v>0</v>
      </c>
      <c r="V30" s="39"/>
      <c r="W30" s="25">
        <f t="shared" si="222"/>
        <v>0</v>
      </c>
      <c r="X30" s="39"/>
      <c r="Y30" s="25">
        <f t="shared" si="223"/>
        <v>0</v>
      </c>
      <c r="Z30" s="47"/>
      <c r="AA30" s="18">
        <f t="shared" si="224"/>
        <v>0</v>
      </c>
      <c r="AB30" s="27">
        <f>IF(M30&gt;0,(AD30+AL30)/M30,0)</f>
        <v>0</v>
      </c>
      <c r="AC30" s="47"/>
      <c r="AD30" s="37">
        <f t="shared" si="225"/>
        <v>0</v>
      </c>
      <c r="AE30" s="28"/>
      <c r="AF30" s="41">
        <f t="shared" si="226"/>
        <v>0</v>
      </c>
      <c r="AG30" s="28">
        <f t="shared" si="227"/>
        <v>0</v>
      </c>
      <c r="AH30" s="29">
        <f t="shared" si="6"/>
        <v>0</v>
      </c>
      <c r="AI30" s="43"/>
      <c r="AJ30" s="39"/>
      <c r="AK30" s="28"/>
      <c r="AL30" s="41">
        <f t="shared" si="228"/>
        <v>0</v>
      </c>
      <c r="AM30" s="18"/>
      <c r="AN30" s="18"/>
      <c r="AO30" s="121">
        <f>AO29+AI30-AN30</f>
        <v>788.40000000000009</v>
      </c>
      <c r="AP30" s="104"/>
      <c r="AQ30" s="43"/>
      <c r="AR30" s="48"/>
      <c r="AS30" s="41"/>
      <c r="AT30" s="41"/>
      <c r="AU30" s="41"/>
      <c r="AV30" s="41"/>
    </row>
    <row r="31" spans="1:48" s="22" customFormat="1" ht="13.3" thickBot="1" x14ac:dyDescent="0.4">
      <c r="A31" s="150"/>
      <c r="B31" s="49" t="s">
        <v>38</v>
      </c>
      <c r="C31" s="50"/>
      <c r="D31" s="51">
        <f t="shared" ref="D31" si="229">SUM(D28:D30)</f>
        <v>0</v>
      </c>
      <c r="E31" s="51"/>
      <c r="F31" s="51">
        <f t="shared" ref="F31" si="230">SUM(F28:F30)</f>
        <v>0</v>
      </c>
      <c r="G31" s="52"/>
      <c r="H31" s="52"/>
      <c r="I31" s="51">
        <f t="shared" ref="I31:K31" si="231">SUM(I28:I30)</f>
        <v>0</v>
      </c>
      <c r="J31" s="52"/>
      <c r="K31" s="51">
        <f t="shared" si="231"/>
        <v>0</v>
      </c>
      <c r="L31" s="21">
        <f t="shared" ref="L31" si="232">IF(K31&gt;0,(K28*L28+K29*L29+K30*L30)/K31,0)</f>
        <v>0</v>
      </c>
      <c r="M31" s="52">
        <f t="shared" ref="M31" si="233">M28+M29+M30</f>
        <v>0</v>
      </c>
      <c r="N31" s="53">
        <f t="shared" ref="N31" si="234">IF(M31&gt;0,O31/M31,0)</f>
        <v>0</v>
      </c>
      <c r="O31" s="54">
        <f t="shared" ref="O31" si="235">O28+O29+O30</f>
        <v>0</v>
      </c>
      <c r="P31" s="21">
        <f t="shared" ref="P31" si="236">IF(M31&gt;0,Q31/M31,0)</f>
        <v>0</v>
      </c>
      <c r="Q31" s="54">
        <f t="shared" ref="Q31" si="237">Q28+Q29+Q30</f>
        <v>0</v>
      </c>
      <c r="R31" s="21">
        <f t="shared" ref="R31" si="238">IF(M31&gt;0,S31/M31,0)</f>
        <v>0</v>
      </c>
      <c r="S31" s="54">
        <f t="shared" ref="S31" si="239">S28+S29+S30</f>
        <v>0</v>
      </c>
      <c r="T31" s="21">
        <f t="shared" ref="T31" si="240">IF(M31&gt;0,U31/M31,0)</f>
        <v>0</v>
      </c>
      <c r="U31" s="54">
        <f t="shared" ref="U31" si="241">U28+U29+U30</f>
        <v>0</v>
      </c>
      <c r="V31" s="21">
        <f t="shared" ref="V31" si="242">IF(M31&gt;0,W31/M31,0)</f>
        <v>0</v>
      </c>
      <c r="W31" s="54">
        <f t="shared" ref="W31" si="243">W28+W29+W30</f>
        <v>0</v>
      </c>
      <c r="X31" s="21">
        <f t="shared" ref="X31" si="244">IF(M31&gt;0,Y31/M31,0)</f>
        <v>0</v>
      </c>
      <c r="Y31" s="54">
        <f t="shared" ref="Y31" si="245">Y28+Y29+Y30</f>
        <v>0</v>
      </c>
      <c r="Z31" s="55">
        <f t="shared" ref="Z31" si="246">IF(M31&gt;0,AA31/M31,0)</f>
        <v>0</v>
      </c>
      <c r="AA31" s="56">
        <f t="shared" ref="AA31" si="247">SUM(AA28:AA30)</f>
        <v>0</v>
      </c>
      <c r="AB31" s="55">
        <f t="shared" ref="AB31" si="248">IF(M31&gt;0,(AB28*M28+AB29*M29+AB30*M30)/M31,0)</f>
        <v>0</v>
      </c>
      <c r="AC31" s="55">
        <f t="shared" ref="AC31" si="249">IF(K31&gt;0,(K28*AC28+K29*AC29+K30*AC30)/K31,0)</f>
        <v>0</v>
      </c>
      <c r="AD31" s="52">
        <f t="shared" ref="AD31" si="250">SUM(AD28:AD30)</f>
        <v>0</v>
      </c>
      <c r="AE31" s="53">
        <f t="shared" ref="AE31" si="251">IF(K31&gt;0,(K28*AE28+K29*AE29+K30*AE30)/K31,0)</f>
        <v>0</v>
      </c>
      <c r="AF31" s="58">
        <f t="shared" ref="AF31" si="252">SUM(AF28:AF30)</f>
        <v>0</v>
      </c>
      <c r="AG31" s="53">
        <f t="shared" ref="AG31" si="253">IF(AND(AA31&gt;0),((AA28*AG28+AA29*AG29+AA30*AG30)/AA31),0)</f>
        <v>0</v>
      </c>
      <c r="AH31" s="57">
        <f t="shared" si="6"/>
        <v>0</v>
      </c>
      <c r="AI31" s="51">
        <f t="shared" ref="AI31" si="254">SUM(AI28:AI30)</f>
        <v>0</v>
      </c>
      <c r="AJ31" s="21">
        <f t="shared" ref="AJ31" si="255">IF(AI31&gt;0,(AJ28*AI28+AJ29*AI29+AJ30*AI30)/AI31,0)</f>
        <v>0</v>
      </c>
      <c r="AK31" s="53">
        <f t="shared" ref="AK31" si="256">IF(K31&gt;0,(AK28*K28+AK29*K29+AK30*K30)/K31,0)</f>
        <v>0</v>
      </c>
      <c r="AL31" s="58">
        <f t="shared" ref="AL31" si="257">SUM(AL28:AL30)</f>
        <v>0</v>
      </c>
      <c r="AM31" s="56"/>
      <c r="AN31" s="56">
        <f t="shared" ref="AN31" si="258">SUM(AN28:AN30)</f>
        <v>0</v>
      </c>
      <c r="AO31" s="105"/>
      <c r="AP31" s="106">
        <f>AO30</f>
        <v>788.40000000000009</v>
      </c>
      <c r="AQ31" s="51">
        <f t="shared" ref="AQ31" si="259">SUM(AQ28:AQ30)</f>
        <v>0</v>
      </c>
      <c r="AR31" s="59"/>
      <c r="AS31" s="58"/>
      <c r="AT31" s="58"/>
      <c r="AU31" s="58"/>
      <c r="AV31" s="58"/>
    </row>
    <row r="32" spans="1:48" x14ac:dyDescent="0.35">
      <c r="A32" s="148">
        <v>8</v>
      </c>
      <c r="B32" s="23">
        <v>1</v>
      </c>
      <c r="C32" s="11"/>
      <c r="D32" s="12"/>
      <c r="E32" s="12"/>
      <c r="F32" s="12"/>
      <c r="G32" s="13"/>
      <c r="H32" s="13"/>
      <c r="I32" s="12"/>
      <c r="J32" s="13"/>
      <c r="K32" s="12"/>
      <c r="L32" s="14"/>
      <c r="M32" s="24">
        <f>ROUND(K32*(1-L32),0)</f>
        <v>0</v>
      </c>
      <c r="N32" s="15"/>
      <c r="O32" s="25">
        <f t="shared" ref="O32:O34" si="260">M32*N32</f>
        <v>0</v>
      </c>
      <c r="P32" s="14"/>
      <c r="Q32" s="25">
        <f t="shared" ref="Q32:Q34" si="261">M32*P32</f>
        <v>0</v>
      </c>
      <c r="R32" s="16"/>
      <c r="S32" s="25">
        <f t="shared" ref="S32:S34" si="262">M32*R32</f>
        <v>0</v>
      </c>
      <c r="T32" s="26"/>
      <c r="U32" s="25">
        <f t="shared" ref="U32:U34" si="263">M32*T32</f>
        <v>0</v>
      </c>
      <c r="V32" s="16"/>
      <c r="W32" s="25">
        <f t="shared" ref="W32:W34" si="264">M32*V32</f>
        <v>0</v>
      </c>
      <c r="X32" s="16"/>
      <c r="Y32" s="25">
        <f t="shared" ref="Y32:Y34" si="265">X32*M32</f>
        <v>0</v>
      </c>
      <c r="Z32" s="17"/>
      <c r="AA32" s="18">
        <f t="shared" ref="AA32:AA34" si="266">M32*Z32</f>
        <v>0</v>
      </c>
      <c r="AB32" s="27">
        <f>IF(M32&gt;0,(AD32+AL32)/M32,0)</f>
        <v>0</v>
      </c>
      <c r="AC32" s="17"/>
      <c r="AD32" s="24">
        <f t="shared" ref="AD32:AD34" si="267">AC32*M32</f>
        <v>0</v>
      </c>
      <c r="AE32" s="117"/>
      <c r="AF32" s="30">
        <f t="shared" ref="AF32:AF34" si="268">AI32*(1-AJ32)*AE32</f>
        <v>0</v>
      </c>
      <c r="AG32" s="28">
        <f t="shared" ref="AG32:AG34" si="269">IF(AND(AE32&gt;0,AC32&gt;0,Z32&gt;0),((Z32-AC32)*AE32)/((AE32-AC32)*Z32),0)</f>
        <v>0</v>
      </c>
      <c r="AH32" s="60">
        <f t="shared" si="6"/>
        <v>0</v>
      </c>
      <c r="AI32" s="12"/>
      <c r="AJ32" s="14"/>
      <c r="AK32" s="15"/>
      <c r="AL32" s="30">
        <f t="shared" ref="AL32:AL34" si="270">AI32*(1-AJ32)*AK32</f>
        <v>0</v>
      </c>
      <c r="AM32" s="19"/>
      <c r="AN32" s="19"/>
      <c r="AO32" s="101">
        <f>AO30+AI32-AN32</f>
        <v>788.40000000000009</v>
      </c>
      <c r="AP32" s="102"/>
      <c r="AQ32" s="12"/>
      <c r="AR32" s="31"/>
      <c r="AS32" s="20"/>
      <c r="AT32" s="20"/>
      <c r="AU32" s="20"/>
      <c r="AV32" s="20"/>
    </row>
    <row r="33" spans="1:48" x14ac:dyDescent="0.35">
      <c r="A33" s="149"/>
      <c r="B33" s="33">
        <v>2</v>
      </c>
      <c r="C33" s="11"/>
      <c r="D33" s="34"/>
      <c r="E33" s="34"/>
      <c r="F33" s="34"/>
      <c r="G33" s="35"/>
      <c r="H33" s="35"/>
      <c r="I33" s="34"/>
      <c r="J33" s="35"/>
      <c r="K33" s="34"/>
      <c r="L33" s="36"/>
      <c r="M33" s="37">
        <f>ROUND(K33*(1-L33),0)</f>
        <v>0</v>
      </c>
      <c r="N33" s="38"/>
      <c r="O33" s="25">
        <f t="shared" si="260"/>
        <v>0</v>
      </c>
      <c r="P33" s="36"/>
      <c r="Q33" s="25">
        <f t="shared" si="261"/>
        <v>0</v>
      </c>
      <c r="R33" s="39"/>
      <c r="S33" s="25">
        <f t="shared" si="262"/>
        <v>0</v>
      </c>
      <c r="T33" s="28"/>
      <c r="U33" s="25">
        <f t="shared" si="263"/>
        <v>0</v>
      </c>
      <c r="V33" s="39"/>
      <c r="W33" s="25">
        <f t="shared" si="264"/>
        <v>0</v>
      </c>
      <c r="X33" s="39"/>
      <c r="Y33" s="25">
        <f t="shared" si="265"/>
        <v>0</v>
      </c>
      <c r="Z33" s="40"/>
      <c r="AA33" s="18">
        <f t="shared" si="266"/>
        <v>0</v>
      </c>
      <c r="AB33" s="27">
        <f>IF(M33&gt;0,(AD33+AL33)/M33,0)</f>
        <v>0</v>
      </c>
      <c r="AC33" s="40"/>
      <c r="AD33" s="37">
        <f t="shared" si="267"/>
        <v>0</v>
      </c>
      <c r="AE33" s="28"/>
      <c r="AF33" s="41">
        <f t="shared" si="268"/>
        <v>0</v>
      </c>
      <c r="AG33" s="28">
        <f t="shared" si="269"/>
        <v>0</v>
      </c>
      <c r="AH33" s="29">
        <f t="shared" si="6"/>
        <v>0</v>
      </c>
      <c r="AI33" s="34"/>
      <c r="AJ33" s="36"/>
      <c r="AK33" s="38"/>
      <c r="AL33" s="41">
        <f t="shared" si="270"/>
        <v>0</v>
      </c>
      <c r="AM33" s="42"/>
      <c r="AN33" s="42"/>
      <c r="AO33" s="121">
        <f>AO32+AI33-AN33</f>
        <v>788.40000000000009</v>
      </c>
      <c r="AP33" s="104"/>
      <c r="AQ33" s="43"/>
      <c r="AR33" s="44"/>
      <c r="AS33" s="45"/>
      <c r="AT33" s="45"/>
      <c r="AU33" s="45"/>
      <c r="AV33" s="45"/>
    </row>
    <row r="34" spans="1:48" x14ac:dyDescent="0.35">
      <c r="A34" s="149"/>
      <c r="B34" s="33">
        <v>3</v>
      </c>
      <c r="C34" s="46"/>
      <c r="D34" s="43"/>
      <c r="E34" s="43"/>
      <c r="F34" s="43"/>
      <c r="G34" s="37"/>
      <c r="H34" s="37"/>
      <c r="I34" s="43"/>
      <c r="J34" s="37"/>
      <c r="K34" s="43"/>
      <c r="L34" s="39"/>
      <c r="M34" s="37">
        <f>ROUND(K34*(1-L34),0)</f>
        <v>0</v>
      </c>
      <c r="N34" s="28"/>
      <c r="O34" s="25">
        <f t="shared" si="260"/>
        <v>0</v>
      </c>
      <c r="P34" s="39"/>
      <c r="Q34" s="25">
        <f t="shared" si="261"/>
        <v>0</v>
      </c>
      <c r="R34" s="39"/>
      <c r="S34" s="25">
        <f t="shared" si="262"/>
        <v>0</v>
      </c>
      <c r="T34" s="28"/>
      <c r="U34" s="25">
        <f t="shared" si="263"/>
        <v>0</v>
      </c>
      <c r="V34" s="39"/>
      <c r="W34" s="25">
        <f t="shared" si="264"/>
        <v>0</v>
      </c>
      <c r="X34" s="39"/>
      <c r="Y34" s="25">
        <f t="shared" si="265"/>
        <v>0</v>
      </c>
      <c r="Z34" s="47"/>
      <c r="AA34" s="18">
        <f t="shared" si="266"/>
        <v>0</v>
      </c>
      <c r="AB34" s="27">
        <f>IF(M34&gt;0,(AD34+AL34)/M34,0)</f>
        <v>0</v>
      </c>
      <c r="AC34" s="47"/>
      <c r="AD34" s="37">
        <f t="shared" si="267"/>
        <v>0</v>
      </c>
      <c r="AE34" s="28"/>
      <c r="AF34" s="41">
        <f t="shared" si="268"/>
        <v>0</v>
      </c>
      <c r="AG34" s="28">
        <f t="shared" si="269"/>
        <v>0</v>
      </c>
      <c r="AH34" s="29">
        <f t="shared" si="6"/>
        <v>0</v>
      </c>
      <c r="AI34" s="43"/>
      <c r="AJ34" s="39"/>
      <c r="AK34" s="28"/>
      <c r="AL34" s="41">
        <f t="shared" si="270"/>
        <v>0</v>
      </c>
      <c r="AM34" s="18"/>
      <c r="AN34" s="18"/>
      <c r="AO34" s="121">
        <f>AO33+AI34-AN34</f>
        <v>788.40000000000009</v>
      </c>
      <c r="AP34" s="104"/>
      <c r="AQ34" s="43"/>
      <c r="AR34" s="48"/>
      <c r="AS34" s="41"/>
      <c r="AT34" s="41"/>
      <c r="AU34" s="41"/>
      <c r="AV34" s="41"/>
    </row>
    <row r="35" spans="1:48" s="22" customFormat="1" ht="13.3" thickBot="1" x14ac:dyDescent="0.4">
      <c r="A35" s="150"/>
      <c r="B35" s="49" t="s">
        <v>38</v>
      </c>
      <c r="C35" s="50"/>
      <c r="D35" s="51">
        <f t="shared" ref="D35" si="271">SUM(D32:D34)</f>
        <v>0</v>
      </c>
      <c r="E35" s="51"/>
      <c r="F35" s="51">
        <f t="shared" ref="F35" si="272">SUM(F32:F34)</f>
        <v>0</v>
      </c>
      <c r="G35" s="52"/>
      <c r="H35" s="52"/>
      <c r="I35" s="51">
        <f t="shared" ref="I35:K35" si="273">SUM(I32:I34)</f>
        <v>0</v>
      </c>
      <c r="J35" s="52"/>
      <c r="K35" s="51">
        <f t="shared" si="273"/>
        <v>0</v>
      </c>
      <c r="L35" s="21">
        <f t="shared" ref="L35" si="274">IF(K35&gt;0,(K32*L32+K33*L33+K34*L34)/K35,0)</f>
        <v>0</v>
      </c>
      <c r="M35" s="52">
        <f t="shared" ref="M35" si="275">M32+M33+M34</f>
        <v>0</v>
      </c>
      <c r="N35" s="53">
        <f t="shared" ref="N35" si="276">IF(M35&gt;0,O35/M35,0)</f>
        <v>0</v>
      </c>
      <c r="O35" s="54">
        <f t="shared" ref="O35" si="277">O32+O33+O34</f>
        <v>0</v>
      </c>
      <c r="P35" s="21">
        <f t="shared" ref="P35" si="278">IF(M35&gt;0,Q35/M35,0)</f>
        <v>0</v>
      </c>
      <c r="Q35" s="54">
        <f t="shared" ref="Q35" si="279">Q32+Q33+Q34</f>
        <v>0</v>
      </c>
      <c r="R35" s="21">
        <f t="shared" ref="R35" si="280">IF(M35&gt;0,S35/M35,0)</f>
        <v>0</v>
      </c>
      <c r="S35" s="54">
        <f t="shared" ref="S35" si="281">S32+S33+S34</f>
        <v>0</v>
      </c>
      <c r="T35" s="21">
        <f t="shared" ref="T35" si="282">IF(M35&gt;0,U35/M35,0)</f>
        <v>0</v>
      </c>
      <c r="U35" s="54">
        <f t="shared" ref="U35" si="283">U32+U33+U34</f>
        <v>0</v>
      </c>
      <c r="V35" s="21">
        <f t="shared" ref="V35" si="284">IF(M35&gt;0,W35/M35,0)</f>
        <v>0</v>
      </c>
      <c r="W35" s="54">
        <f t="shared" ref="W35" si="285">W32+W33+W34</f>
        <v>0</v>
      </c>
      <c r="X35" s="21">
        <f t="shared" ref="X35" si="286">IF(M35&gt;0,Y35/M35,0)</f>
        <v>0</v>
      </c>
      <c r="Y35" s="54">
        <f t="shared" ref="Y35" si="287">Y32+Y33+Y34</f>
        <v>0</v>
      </c>
      <c r="Z35" s="55">
        <f t="shared" ref="Z35" si="288">IF(M35&gt;0,AA35/M35,0)</f>
        <v>0</v>
      </c>
      <c r="AA35" s="56">
        <f t="shared" ref="AA35" si="289">SUM(AA32:AA34)</f>
        <v>0</v>
      </c>
      <c r="AB35" s="55">
        <f t="shared" ref="AB35" si="290">IF(M35&gt;0,(AB32*M32+AB33*M33+AB34*M34)/M35,0)</f>
        <v>0</v>
      </c>
      <c r="AC35" s="55">
        <f t="shared" ref="AC35" si="291">IF(K35&gt;0,(K32*AC32+K33*AC33+K34*AC34)/K35,0)</f>
        <v>0</v>
      </c>
      <c r="AD35" s="52">
        <f t="shared" ref="AD35" si="292">SUM(AD32:AD34)</f>
        <v>0</v>
      </c>
      <c r="AE35" s="53">
        <f t="shared" ref="AE35" si="293">IF(K35&gt;0,(K32*AE32+K33*AE33+K34*AE34)/K35,0)</f>
        <v>0</v>
      </c>
      <c r="AF35" s="58">
        <f t="shared" ref="AF35" si="294">SUM(AF32:AF34)</f>
        <v>0</v>
      </c>
      <c r="AG35" s="53">
        <f t="shared" ref="AG35" si="295">IF(AND(AA35&gt;0),((AA32*AG32+AA33*AG33+AA34*AG34)/AA35),0)</f>
        <v>0</v>
      </c>
      <c r="AH35" s="57">
        <f t="shared" si="6"/>
        <v>0</v>
      </c>
      <c r="AI35" s="51">
        <f t="shared" ref="AI35" si="296">SUM(AI32:AI34)</f>
        <v>0</v>
      </c>
      <c r="AJ35" s="21">
        <f t="shared" ref="AJ35" si="297">IF(AI35&gt;0,(AJ32*AI32+AJ33*AI33+AJ34*AI34)/AI35,0)</f>
        <v>0</v>
      </c>
      <c r="AK35" s="53">
        <f t="shared" ref="AK35" si="298">IF(K35&gt;0,(AK32*K32+AK33*K33+AK34*K34)/K35,0)</f>
        <v>0</v>
      </c>
      <c r="AL35" s="58">
        <f t="shared" ref="AL35" si="299">SUM(AL32:AL34)</f>
        <v>0</v>
      </c>
      <c r="AM35" s="56"/>
      <c r="AN35" s="56">
        <f t="shared" ref="AN35" si="300">SUM(AN32:AN34)</f>
        <v>0</v>
      </c>
      <c r="AO35" s="105"/>
      <c r="AP35" s="106">
        <f>AO34</f>
        <v>788.40000000000009</v>
      </c>
      <c r="AQ35" s="51">
        <f t="shared" ref="AQ35" si="301">SUM(AQ32:AQ34)</f>
        <v>0</v>
      </c>
      <c r="AR35" s="59"/>
      <c r="AS35" s="58"/>
      <c r="AT35" s="58"/>
      <c r="AU35" s="58"/>
      <c r="AV35" s="58"/>
    </row>
    <row r="36" spans="1:48" x14ac:dyDescent="0.35">
      <c r="A36" s="148">
        <v>9</v>
      </c>
      <c r="B36" s="23">
        <v>1</v>
      </c>
      <c r="C36" s="11"/>
      <c r="D36" s="12"/>
      <c r="E36" s="12"/>
      <c r="F36" s="12"/>
      <c r="G36" s="13"/>
      <c r="H36" s="13"/>
      <c r="I36" s="12"/>
      <c r="J36" s="13"/>
      <c r="K36" s="12"/>
      <c r="L36" s="14"/>
      <c r="M36" s="24">
        <f>ROUND(K36*(1-L36),0)</f>
        <v>0</v>
      </c>
      <c r="N36" s="15"/>
      <c r="O36" s="25">
        <f t="shared" ref="O36:O38" si="302">M36*N36</f>
        <v>0</v>
      </c>
      <c r="P36" s="14"/>
      <c r="Q36" s="25">
        <f t="shared" ref="Q36:Q38" si="303">M36*P36</f>
        <v>0</v>
      </c>
      <c r="R36" s="16"/>
      <c r="S36" s="25">
        <f t="shared" ref="S36:S38" si="304">M36*R36</f>
        <v>0</v>
      </c>
      <c r="T36" s="26"/>
      <c r="U36" s="25">
        <f t="shared" ref="U36:U38" si="305">M36*T36</f>
        <v>0</v>
      </c>
      <c r="V36" s="16"/>
      <c r="W36" s="25">
        <f t="shared" ref="W36:W38" si="306">M36*V36</f>
        <v>0</v>
      </c>
      <c r="X36" s="16"/>
      <c r="Y36" s="25">
        <f t="shared" ref="Y36:Y38" si="307">X36*M36</f>
        <v>0</v>
      </c>
      <c r="Z36" s="17"/>
      <c r="AA36" s="18">
        <f t="shared" ref="AA36:AA38" si="308">M36*Z36</f>
        <v>0</v>
      </c>
      <c r="AB36" s="27">
        <f>IF(M36&gt;0,(AD36+AL36)/M36,0)</f>
        <v>0</v>
      </c>
      <c r="AC36" s="17"/>
      <c r="AD36" s="24">
        <f t="shared" ref="AD36:AD38" si="309">AC36*M36</f>
        <v>0</v>
      </c>
      <c r="AE36" s="117"/>
      <c r="AF36" s="30">
        <f t="shared" ref="AF36:AF38" si="310">AI36*(1-AJ36)*AE36</f>
        <v>0</v>
      </c>
      <c r="AG36" s="28">
        <f t="shared" ref="AG36:AG38" si="311">IF(AND(AE36&gt;0,AC36&gt;0,Z36&gt;0),((Z36-AC36)*AE36)/((AE36-AC36)*Z36),0)</f>
        <v>0</v>
      </c>
      <c r="AH36" s="60">
        <f t="shared" si="6"/>
        <v>0</v>
      </c>
      <c r="AI36" s="12"/>
      <c r="AJ36" s="14"/>
      <c r="AK36" s="15"/>
      <c r="AL36" s="30">
        <f t="shared" ref="AL36:AL38" si="312">AI36*(1-AJ36)*AK36</f>
        <v>0</v>
      </c>
      <c r="AM36" s="19"/>
      <c r="AN36" s="19"/>
      <c r="AO36" s="101">
        <f>AO34+AI36-AN36</f>
        <v>788.40000000000009</v>
      </c>
      <c r="AP36" s="102"/>
      <c r="AQ36" s="12"/>
      <c r="AR36" s="31"/>
      <c r="AS36" s="20"/>
      <c r="AT36" s="20"/>
      <c r="AU36" s="20"/>
      <c r="AV36" s="20"/>
    </row>
    <row r="37" spans="1:48" x14ac:dyDescent="0.35">
      <c r="A37" s="149"/>
      <c r="B37" s="33">
        <v>2</v>
      </c>
      <c r="C37" s="11"/>
      <c r="D37" s="34"/>
      <c r="E37" s="34"/>
      <c r="F37" s="34"/>
      <c r="G37" s="35"/>
      <c r="H37" s="35"/>
      <c r="I37" s="34"/>
      <c r="J37" s="35"/>
      <c r="K37" s="34"/>
      <c r="L37" s="36"/>
      <c r="M37" s="37">
        <f>ROUND(K37*(1-L37),0)</f>
        <v>0</v>
      </c>
      <c r="N37" s="38"/>
      <c r="O37" s="25">
        <f t="shared" si="302"/>
        <v>0</v>
      </c>
      <c r="P37" s="36"/>
      <c r="Q37" s="25">
        <f t="shared" si="303"/>
        <v>0</v>
      </c>
      <c r="R37" s="39"/>
      <c r="S37" s="25">
        <f t="shared" si="304"/>
        <v>0</v>
      </c>
      <c r="T37" s="28"/>
      <c r="U37" s="25">
        <f t="shared" si="305"/>
        <v>0</v>
      </c>
      <c r="V37" s="39"/>
      <c r="W37" s="25">
        <f t="shared" si="306"/>
        <v>0</v>
      </c>
      <c r="X37" s="39"/>
      <c r="Y37" s="25">
        <f t="shared" si="307"/>
        <v>0</v>
      </c>
      <c r="Z37" s="40"/>
      <c r="AA37" s="18">
        <f t="shared" si="308"/>
        <v>0</v>
      </c>
      <c r="AB37" s="27">
        <f>IF(M37&gt;0,(AD37+AL37)/M37,0)</f>
        <v>0</v>
      </c>
      <c r="AC37" s="40"/>
      <c r="AD37" s="37">
        <f t="shared" si="309"/>
        <v>0</v>
      </c>
      <c r="AE37" s="28"/>
      <c r="AF37" s="41">
        <f t="shared" si="310"/>
        <v>0</v>
      </c>
      <c r="AG37" s="28">
        <f t="shared" si="311"/>
        <v>0</v>
      </c>
      <c r="AH37" s="29">
        <f t="shared" si="6"/>
        <v>0</v>
      </c>
      <c r="AI37" s="34"/>
      <c r="AJ37" s="36"/>
      <c r="AK37" s="38"/>
      <c r="AL37" s="41">
        <f t="shared" si="312"/>
        <v>0</v>
      </c>
      <c r="AM37" s="42"/>
      <c r="AN37" s="42"/>
      <c r="AO37" s="121">
        <f>AO36+AI37-AN37</f>
        <v>788.40000000000009</v>
      </c>
      <c r="AP37" s="104"/>
      <c r="AQ37" s="43"/>
      <c r="AR37" s="44"/>
      <c r="AS37" s="45"/>
      <c r="AT37" s="45"/>
      <c r="AU37" s="45"/>
      <c r="AV37" s="45"/>
    </row>
    <row r="38" spans="1:48" x14ac:dyDescent="0.35">
      <c r="A38" s="149"/>
      <c r="B38" s="33">
        <v>3</v>
      </c>
      <c r="C38" s="46"/>
      <c r="D38" s="43"/>
      <c r="E38" s="43"/>
      <c r="F38" s="43"/>
      <c r="G38" s="37"/>
      <c r="H38" s="37"/>
      <c r="I38" s="43"/>
      <c r="J38" s="37"/>
      <c r="K38" s="43"/>
      <c r="L38" s="39"/>
      <c r="M38" s="37">
        <f>ROUND(K38*(1-L38),0)</f>
        <v>0</v>
      </c>
      <c r="N38" s="28"/>
      <c r="O38" s="25">
        <f t="shared" si="302"/>
        <v>0</v>
      </c>
      <c r="P38" s="39"/>
      <c r="Q38" s="25">
        <f t="shared" si="303"/>
        <v>0</v>
      </c>
      <c r="R38" s="39"/>
      <c r="S38" s="25">
        <f t="shared" si="304"/>
        <v>0</v>
      </c>
      <c r="T38" s="28"/>
      <c r="U38" s="25">
        <f t="shared" si="305"/>
        <v>0</v>
      </c>
      <c r="V38" s="39"/>
      <c r="W38" s="25">
        <f t="shared" si="306"/>
        <v>0</v>
      </c>
      <c r="X38" s="39"/>
      <c r="Y38" s="25">
        <f t="shared" si="307"/>
        <v>0</v>
      </c>
      <c r="Z38" s="47"/>
      <c r="AA38" s="18">
        <f t="shared" si="308"/>
        <v>0</v>
      </c>
      <c r="AB38" s="27">
        <f>IF(M38&gt;0,(AD38+AL38)/M38,0)</f>
        <v>0</v>
      </c>
      <c r="AC38" s="47"/>
      <c r="AD38" s="37">
        <f t="shared" si="309"/>
        <v>0</v>
      </c>
      <c r="AE38" s="28"/>
      <c r="AF38" s="41">
        <f t="shared" si="310"/>
        <v>0</v>
      </c>
      <c r="AG38" s="28">
        <f t="shared" si="311"/>
        <v>0</v>
      </c>
      <c r="AH38" s="29">
        <f t="shared" si="6"/>
        <v>0</v>
      </c>
      <c r="AI38" s="43"/>
      <c r="AJ38" s="39"/>
      <c r="AK38" s="28"/>
      <c r="AL38" s="41">
        <f t="shared" si="312"/>
        <v>0</v>
      </c>
      <c r="AM38" s="18"/>
      <c r="AN38" s="18"/>
      <c r="AO38" s="121">
        <f>AO37+AI38-AN38</f>
        <v>788.40000000000009</v>
      </c>
      <c r="AP38" s="104"/>
      <c r="AQ38" s="43"/>
      <c r="AR38" s="48"/>
      <c r="AS38" s="41"/>
      <c r="AT38" s="41"/>
      <c r="AU38" s="41"/>
      <c r="AV38" s="41"/>
    </row>
    <row r="39" spans="1:48" s="22" customFormat="1" ht="13.3" thickBot="1" x14ac:dyDescent="0.4">
      <c r="A39" s="150"/>
      <c r="B39" s="49" t="s">
        <v>38</v>
      </c>
      <c r="C39" s="50"/>
      <c r="D39" s="51">
        <f t="shared" ref="D39" si="313">SUM(D36:D38)</f>
        <v>0</v>
      </c>
      <c r="E39" s="51"/>
      <c r="F39" s="51">
        <f t="shared" ref="F39" si="314">SUM(F36:F38)</f>
        <v>0</v>
      </c>
      <c r="G39" s="52"/>
      <c r="H39" s="52"/>
      <c r="I39" s="51">
        <f t="shared" ref="I39:K39" si="315">SUM(I36:I38)</f>
        <v>0</v>
      </c>
      <c r="J39" s="52"/>
      <c r="K39" s="51">
        <f t="shared" si="315"/>
        <v>0</v>
      </c>
      <c r="L39" s="21">
        <f t="shared" ref="L39" si="316">IF(K39&gt;0,(K36*L36+K37*L37+K38*L38)/K39,0)</f>
        <v>0</v>
      </c>
      <c r="M39" s="52">
        <f t="shared" ref="M39" si="317">M36+M37+M38</f>
        <v>0</v>
      </c>
      <c r="N39" s="53">
        <f t="shared" ref="N39" si="318">IF(M39&gt;0,O39/M39,0)</f>
        <v>0</v>
      </c>
      <c r="O39" s="54">
        <f t="shared" ref="O39" si="319">O36+O37+O38</f>
        <v>0</v>
      </c>
      <c r="P39" s="21">
        <f t="shared" ref="P39" si="320">IF(M39&gt;0,Q39/M39,0)</f>
        <v>0</v>
      </c>
      <c r="Q39" s="54">
        <f t="shared" ref="Q39" si="321">Q36+Q37+Q38</f>
        <v>0</v>
      </c>
      <c r="R39" s="21">
        <f t="shared" ref="R39" si="322">IF(M39&gt;0,S39/M39,0)</f>
        <v>0</v>
      </c>
      <c r="S39" s="54">
        <f t="shared" ref="S39" si="323">S36+S37+S38</f>
        <v>0</v>
      </c>
      <c r="T39" s="21">
        <f t="shared" ref="T39" si="324">IF(M39&gt;0,U39/M39,0)</f>
        <v>0</v>
      </c>
      <c r="U39" s="54">
        <f t="shared" ref="U39" si="325">U36+U37+U38</f>
        <v>0</v>
      </c>
      <c r="V39" s="21">
        <f t="shared" ref="V39" si="326">IF(M39&gt;0,W39/M39,0)</f>
        <v>0</v>
      </c>
      <c r="W39" s="54">
        <f t="shared" ref="W39" si="327">W36+W37+W38</f>
        <v>0</v>
      </c>
      <c r="X39" s="21">
        <f t="shared" ref="X39" si="328">IF(M39&gt;0,Y39/M39,0)</f>
        <v>0</v>
      </c>
      <c r="Y39" s="54">
        <f t="shared" ref="Y39" si="329">Y36+Y37+Y38</f>
        <v>0</v>
      </c>
      <c r="Z39" s="55">
        <f t="shared" ref="Z39" si="330">IF(M39&gt;0,AA39/M39,0)</f>
        <v>0</v>
      </c>
      <c r="AA39" s="56">
        <f t="shared" ref="AA39" si="331">SUM(AA36:AA38)</f>
        <v>0</v>
      </c>
      <c r="AB39" s="55">
        <f t="shared" ref="AB39" si="332">IF(M39&gt;0,(AB36*M36+AB37*M37+AB38*M38)/M39,0)</f>
        <v>0</v>
      </c>
      <c r="AC39" s="55">
        <f t="shared" ref="AC39" si="333">IF(K39&gt;0,(K36*AC36+K37*AC37+K38*AC38)/K39,0)</f>
        <v>0</v>
      </c>
      <c r="AD39" s="52">
        <f t="shared" ref="AD39" si="334">SUM(AD36:AD38)</f>
        <v>0</v>
      </c>
      <c r="AE39" s="53">
        <f t="shared" ref="AE39" si="335">IF(K39&gt;0,(K36*AE36+K37*AE37+K38*AE38)/K39,0)</f>
        <v>0</v>
      </c>
      <c r="AF39" s="58">
        <f t="shared" ref="AF39" si="336">SUM(AF36:AF38)</f>
        <v>0</v>
      </c>
      <c r="AG39" s="53">
        <f t="shared" ref="AG39" si="337">IF(AND(AA39&gt;0),((AA36*AG36+AA37*AG37+AA38*AG38)/AA39),0)</f>
        <v>0</v>
      </c>
      <c r="AH39" s="57">
        <f t="shared" si="6"/>
        <v>0</v>
      </c>
      <c r="AI39" s="51">
        <f t="shared" ref="AI39" si="338">SUM(AI36:AI38)</f>
        <v>0</v>
      </c>
      <c r="AJ39" s="21">
        <f t="shared" ref="AJ39" si="339">IF(AI39&gt;0,(AJ36*AI36+AJ37*AI37+AJ38*AI38)/AI39,0)</f>
        <v>0</v>
      </c>
      <c r="AK39" s="53">
        <f t="shared" ref="AK39" si="340">IF(K39&gt;0,(AK36*K36+AK37*K37+AK38*K38)/K39,0)</f>
        <v>0</v>
      </c>
      <c r="AL39" s="58">
        <f t="shared" ref="AL39" si="341">SUM(AL36:AL38)</f>
        <v>0</v>
      </c>
      <c r="AM39" s="56"/>
      <c r="AN39" s="56">
        <f t="shared" ref="AN39" si="342">SUM(AN36:AN38)</f>
        <v>0</v>
      </c>
      <c r="AO39" s="105"/>
      <c r="AP39" s="106">
        <f>AO38</f>
        <v>788.40000000000009</v>
      </c>
      <c r="AQ39" s="51">
        <f t="shared" ref="AQ39" si="343">SUM(AQ36:AQ38)</f>
        <v>0</v>
      </c>
      <c r="AR39" s="59"/>
      <c r="AS39" s="58"/>
      <c r="AT39" s="58"/>
      <c r="AU39" s="58"/>
      <c r="AV39" s="58"/>
    </row>
    <row r="40" spans="1:48" x14ac:dyDescent="0.35">
      <c r="A40" s="148">
        <v>10</v>
      </c>
      <c r="B40" s="23">
        <v>1</v>
      </c>
      <c r="C40" s="11"/>
      <c r="D40" s="12"/>
      <c r="E40" s="12"/>
      <c r="F40" s="12"/>
      <c r="G40" s="13"/>
      <c r="H40" s="13"/>
      <c r="I40" s="12"/>
      <c r="J40" s="13"/>
      <c r="K40" s="12"/>
      <c r="L40" s="14"/>
      <c r="M40" s="24">
        <f>ROUND(K40*(1-L40),0)</f>
        <v>0</v>
      </c>
      <c r="N40" s="15"/>
      <c r="O40" s="25">
        <f t="shared" ref="O40:O42" si="344">M40*N40</f>
        <v>0</v>
      </c>
      <c r="P40" s="14"/>
      <c r="Q40" s="25">
        <f t="shared" ref="Q40:Q42" si="345">M40*P40</f>
        <v>0</v>
      </c>
      <c r="R40" s="16"/>
      <c r="S40" s="25">
        <f t="shared" ref="S40:S42" si="346">M40*R40</f>
        <v>0</v>
      </c>
      <c r="T40" s="26"/>
      <c r="U40" s="25">
        <f t="shared" ref="U40:U42" si="347">M40*T40</f>
        <v>0</v>
      </c>
      <c r="V40" s="16"/>
      <c r="W40" s="25">
        <f t="shared" ref="W40:W42" si="348">M40*V40</f>
        <v>0</v>
      </c>
      <c r="X40" s="16"/>
      <c r="Y40" s="25">
        <f t="shared" ref="Y40:Y42" si="349">X40*M40</f>
        <v>0</v>
      </c>
      <c r="Z40" s="17"/>
      <c r="AA40" s="18">
        <f t="shared" ref="AA40:AA42" si="350">M40*Z40</f>
        <v>0</v>
      </c>
      <c r="AB40" s="27">
        <f>IF(M40&gt;0,(AD40+AL40)/M40,0)</f>
        <v>0</v>
      </c>
      <c r="AC40" s="17"/>
      <c r="AD40" s="24">
        <f t="shared" ref="AD40:AD42" si="351">AC40*M40</f>
        <v>0</v>
      </c>
      <c r="AE40" s="117"/>
      <c r="AF40" s="30">
        <f t="shared" ref="AF40:AF42" si="352">AI40*(1-AJ40)*AE40</f>
        <v>0</v>
      </c>
      <c r="AG40" s="28">
        <f t="shared" ref="AG40:AG42" si="353">IF(AND(AE40&gt;0,AC40&gt;0,Z40&gt;0),((Z40-AC40)*AE40)/((AE40-AC40)*Z40),0)</f>
        <v>0</v>
      </c>
      <c r="AH40" s="60">
        <f t="shared" si="6"/>
        <v>0</v>
      </c>
      <c r="AI40" s="12"/>
      <c r="AJ40" s="14"/>
      <c r="AK40" s="15"/>
      <c r="AL40" s="30">
        <f t="shared" ref="AL40:AL42" si="354">AI40*(1-AJ40)*AK40</f>
        <v>0</v>
      </c>
      <c r="AM40" s="19"/>
      <c r="AN40" s="19"/>
      <c r="AO40" s="101">
        <f>AO38+AI40-AN40</f>
        <v>788.40000000000009</v>
      </c>
      <c r="AP40" s="102"/>
      <c r="AQ40" s="12"/>
      <c r="AR40" s="31"/>
      <c r="AS40" s="20"/>
      <c r="AT40" s="20"/>
      <c r="AU40" s="20"/>
      <c r="AV40" s="20"/>
    </row>
    <row r="41" spans="1:48" x14ac:dyDescent="0.35">
      <c r="A41" s="149"/>
      <c r="B41" s="33">
        <v>2</v>
      </c>
      <c r="C41" s="11"/>
      <c r="D41" s="34"/>
      <c r="E41" s="34"/>
      <c r="F41" s="34"/>
      <c r="G41" s="35"/>
      <c r="H41" s="35"/>
      <c r="I41" s="34"/>
      <c r="J41" s="35"/>
      <c r="K41" s="34"/>
      <c r="L41" s="36"/>
      <c r="M41" s="37">
        <f>ROUND(K41*(1-L41),0)</f>
        <v>0</v>
      </c>
      <c r="N41" s="38"/>
      <c r="O41" s="25">
        <f t="shared" si="344"/>
        <v>0</v>
      </c>
      <c r="P41" s="36"/>
      <c r="Q41" s="25">
        <f t="shared" si="345"/>
        <v>0</v>
      </c>
      <c r="R41" s="39"/>
      <c r="S41" s="25">
        <f t="shared" si="346"/>
        <v>0</v>
      </c>
      <c r="T41" s="28"/>
      <c r="U41" s="25">
        <f t="shared" si="347"/>
        <v>0</v>
      </c>
      <c r="V41" s="39"/>
      <c r="W41" s="25">
        <f t="shared" si="348"/>
        <v>0</v>
      </c>
      <c r="X41" s="39"/>
      <c r="Y41" s="25">
        <f t="shared" si="349"/>
        <v>0</v>
      </c>
      <c r="Z41" s="40"/>
      <c r="AA41" s="18">
        <f t="shared" si="350"/>
        <v>0</v>
      </c>
      <c r="AB41" s="27">
        <f>IF(M41&gt;0,(AD41+AL41)/M41,0)</f>
        <v>0</v>
      </c>
      <c r="AC41" s="40"/>
      <c r="AD41" s="37">
        <f t="shared" si="351"/>
        <v>0</v>
      </c>
      <c r="AE41" s="28"/>
      <c r="AF41" s="41">
        <f t="shared" si="352"/>
        <v>0</v>
      </c>
      <c r="AG41" s="28">
        <f t="shared" si="353"/>
        <v>0</v>
      </c>
      <c r="AH41" s="29">
        <f t="shared" si="6"/>
        <v>0</v>
      </c>
      <c r="AI41" s="34"/>
      <c r="AJ41" s="36"/>
      <c r="AK41" s="38"/>
      <c r="AL41" s="41">
        <f t="shared" si="354"/>
        <v>0</v>
      </c>
      <c r="AM41" s="42"/>
      <c r="AN41" s="42"/>
      <c r="AO41" s="121">
        <f>AO40+AI41-AN41</f>
        <v>788.40000000000009</v>
      </c>
      <c r="AP41" s="104"/>
      <c r="AQ41" s="43"/>
      <c r="AR41" s="44"/>
      <c r="AS41" s="45"/>
      <c r="AT41" s="45"/>
      <c r="AU41" s="45"/>
      <c r="AV41" s="45"/>
    </row>
    <row r="42" spans="1:48" x14ac:dyDescent="0.35">
      <c r="A42" s="149"/>
      <c r="B42" s="33">
        <v>3</v>
      </c>
      <c r="C42" s="46"/>
      <c r="D42" s="43"/>
      <c r="E42" s="43"/>
      <c r="F42" s="43"/>
      <c r="G42" s="37"/>
      <c r="H42" s="37"/>
      <c r="I42" s="43"/>
      <c r="J42" s="37"/>
      <c r="K42" s="43"/>
      <c r="L42" s="39"/>
      <c r="M42" s="37">
        <f>ROUND(K42*(1-L42),0)</f>
        <v>0</v>
      </c>
      <c r="N42" s="28"/>
      <c r="O42" s="25">
        <f t="shared" si="344"/>
        <v>0</v>
      </c>
      <c r="P42" s="39"/>
      <c r="Q42" s="25">
        <f t="shared" si="345"/>
        <v>0</v>
      </c>
      <c r="R42" s="39"/>
      <c r="S42" s="25">
        <f t="shared" si="346"/>
        <v>0</v>
      </c>
      <c r="T42" s="28"/>
      <c r="U42" s="25">
        <f t="shared" si="347"/>
        <v>0</v>
      </c>
      <c r="V42" s="39"/>
      <c r="W42" s="25">
        <f t="shared" si="348"/>
        <v>0</v>
      </c>
      <c r="X42" s="39"/>
      <c r="Y42" s="25">
        <f t="shared" si="349"/>
        <v>0</v>
      </c>
      <c r="Z42" s="47"/>
      <c r="AA42" s="18">
        <f t="shared" si="350"/>
        <v>0</v>
      </c>
      <c r="AB42" s="27">
        <f>IF(M42&gt;0,(AD42+AL42)/M42,0)</f>
        <v>0</v>
      </c>
      <c r="AC42" s="47"/>
      <c r="AD42" s="37">
        <f t="shared" si="351"/>
        <v>0</v>
      </c>
      <c r="AE42" s="28"/>
      <c r="AF42" s="41">
        <f t="shared" si="352"/>
        <v>0</v>
      </c>
      <c r="AG42" s="28">
        <f t="shared" si="353"/>
        <v>0</v>
      </c>
      <c r="AH42" s="29">
        <f t="shared" si="6"/>
        <v>0</v>
      </c>
      <c r="AI42" s="43"/>
      <c r="AJ42" s="39"/>
      <c r="AK42" s="28"/>
      <c r="AL42" s="41">
        <f t="shared" si="354"/>
        <v>0</v>
      </c>
      <c r="AM42" s="18"/>
      <c r="AN42" s="18"/>
      <c r="AO42" s="121">
        <f>AO41+AI42-AN42</f>
        <v>788.40000000000009</v>
      </c>
      <c r="AP42" s="104"/>
      <c r="AQ42" s="43"/>
      <c r="AR42" s="48"/>
      <c r="AS42" s="41"/>
      <c r="AT42" s="41"/>
      <c r="AU42" s="41"/>
      <c r="AV42" s="41"/>
    </row>
    <row r="43" spans="1:48" s="22" customFormat="1" ht="13.3" thickBot="1" x14ac:dyDescent="0.4">
      <c r="A43" s="150"/>
      <c r="B43" s="49" t="s">
        <v>38</v>
      </c>
      <c r="C43" s="50"/>
      <c r="D43" s="51">
        <f t="shared" ref="D43" si="355">SUM(D40:D42)</f>
        <v>0</v>
      </c>
      <c r="E43" s="51"/>
      <c r="F43" s="51">
        <f t="shared" ref="F43" si="356">SUM(F40:F42)</f>
        <v>0</v>
      </c>
      <c r="G43" s="52"/>
      <c r="H43" s="52"/>
      <c r="I43" s="51">
        <f t="shared" ref="I43:K43" si="357">SUM(I40:I42)</f>
        <v>0</v>
      </c>
      <c r="J43" s="52"/>
      <c r="K43" s="51">
        <f t="shared" si="357"/>
        <v>0</v>
      </c>
      <c r="L43" s="21">
        <f t="shared" ref="L43" si="358">IF(K43&gt;0,(K40*L40+K41*L41+K42*L42)/K43,0)</f>
        <v>0</v>
      </c>
      <c r="M43" s="52">
        <f t="shared" ref="M43" si="359">M40+M41+M42</f>
        <v>0</v>
      </c>
      <c r="N43" s="53">
        <f t="shared" ref="N43" si="360">IF(M43&gt;0,O43/M43,0)</f>
        <v>0</v>
      </c>
      <c r="O43" s="54">
        <f t="shared" ref="O43" si="361">O40+O41+O42</f>
        <v>0</v>
      </c>
      <c r="P43" s="21">
        <f t="shared" ref="P43" si="362">IF(M43&gt;0,Q43/M43,0)</f>
        <v>0</v>
      </c>
      <c r="Q43" s="54">
        <f t="shared" ref="Q43" si="363">Q40+Q41+Q42</f>
        <v>0</v>
      </c>
      <c r="R43" s="21">
        <f t="shared" ref="R43" si="364">IF(M43&gt;0,S43/M43,0)</f>
        <v>0</v>
      </c>
      <c r="S43" s="54">
        <f t="shared" ref="S43" si="365">S40+S41+S42</f>
        <v>0</v>
      </c>
      <c r="T43" s="21">
        <f t="shared" ref="T43" si="366">IF(M43&gt;0,U43/M43,0)</f>
        <v>0</v>
      </c>
      <c r="U43" s="54">
        <f t="shared" ref="U43" si="367">U40+U41+U42</f>
        <v>0</v>
      </c>
      <c r="V43" s="21">
        <f t="shared" ref="V43" si="368">IF(M43&gt;0,W43/M43,0)</f>
        <v>0</v>
      </c>
      <c r="W43" s="54">
        <f t="shared" ref="W43" si="369">W40+W41+W42</f>
        <v>0</v>
      </c>
      <c r="X43" s="21">
        <f t="shared" ref="X43" si="370">IF(M43&gt;0,Y43/M43,0)</f>
        <v>0</v>
      </c>
      <c r="Y43" s="54">
        <f t="shared" ref="Y43" si="371">Y40+Y41+Y42</f>
        <v>0</v>
      </c>
      <c r="Z43" s="55">
        <f t="shared" ref="Z43" si="372">IF(M43&gt;0,AA43/M43,0)</f>
        <v>0</v>
      </c>
      <c r="AA43" s="56">
        <f t="shared" ref="AA43" si="373">SUM(AA40:AA42)</f>
        <v>0</v>
      </c>
      <c r="AB43" s="55">
        <f t="shared" ref="AB43" si="374">IF(M43&gt;0,(AB40*M40+AB41*M41+AB42*M42)/M43,0)</f>
        <v>0</v>
      </c>
      <c r="AC43" s="55">
        <f t="shared" ref="AC43" si="375">IF(K43&gt;0,(K40*AC40+K41*AC41+K42*AC42)/K43,0)</f>
        <v>0</v>
      </c>
      <c r="AD43" s="52">
        <f t="shared" ref="AD43" si="376">SUM(AD40:AD42)</f>
        <v>0</v>
      </c>
      <c r="AE43" s="53">
        <f t="shared" ref="AE43" si="377">IF(K43&gt;0,(K40*AE40+K41*AE41+K42*AE42)/K43,0)</f>
        <v>0</v>
      </c>
      <c r="AF43" s="58">
        <f t="shared" ref="AF43" si="378">SUM(AF40:AF42)</f>
        <v>0</v>
      </c>
      <c r="AG43" s="53">
        <f t="shared" ref="AG43" si="379">IF(AND(AA43&gt;0),((AA40*AG40+AA41*AG41+AA42*AG42)/AA43),0)</f>
        <v>0</v>
      </c>
      <c r="AH43" s="57">
        <f t="shared" si="6"/>
        <v>0</v>
      </c>
      <c r="AI43" s="51">
        <f t="shared" ref="AI43" si="380">SUM(AI40:AI42)</f>
        <v>0</v>
      </c>
      <c r="AJ43" s="21">
        <f t="shared" ref="AJ43" si="381">IF(AI43&gt;0,(AJ40*AI40+AJ41*AI41+AJ42*AI42)/AI43,0)</f>
        <v>0</v>
      </c>
      <c r="AK43" s="53">
        <f t="shared" ref="AK43" si="382">IF(K43&gt;0,(AK40*K40+AK41*K41+AK42*K42)/K43,0)</f>
        <v>0</v>
      </c>
      <c r="AL43" s="58">
        <f t="shared" ref="AL43" si="383">SUM(AL40:AL42)</f>
        <v>0</v>
      </c>
      <c r="AM43" s="56"/>
      <c r="AN43" s="56">
        <f t="shared" ref="AN43" si="384">SUM(AN40:AN42)</f>
        <v>0</v>
      </c>
      <c r="AO43" s="105"/>
      <c r="AP43" s="106">
        <f>AO42</f>
        <v>788.40000000000009</v>
      </c>
      <c r="AQ43" s="51">
        <f t="shared" ref="AQ43" si="385">SUM(AQ40:AQ42)</f>
        <v>0</v>
      </c>
      <c r="AR43" s="59"/>
      <c r="AS43" s="58"/>
      <c r="AT43" s="58"/>
      <c r="AU43" s="58"/>
      <c r="AV43" s="58"/>
    </row>
    <row r="44" spans="1:48" x14ac:dyDescent="0.35">
      <c r="A44" s="148">
        <v>11</v>
      </c>
      <c r="B44" s="23">
        <v>1</v>
      </c>
      <c r="C44" s="11"/>
      <c r="D44" s="12"/>
      <c r="E44" s="12"/>
      <c r="F44" s="12"/>
      <c r="G44" s="13"/>
      <c r="H44" s="13"/>
      <c r="I44" s="12"/>
      <c r="J44" s="13"/>
      <c r="K44" s="12"/>
      <c r="L44" s="14"/>
      <c r="M44" s="24">
        <f>ROUND(K44*(1-L44),0)</f>
        <v>0</v>
      </c>
      <c r="N44" s="15"/>
      <c r="O44" s="25">
        <f t="shared" ref="O44:O46" si="386">M44*N44</f>
        <v>0</v>
      </c>
      <c r="P44" s="14"/>
      <c r="Q44" s="25">
        <f t="shared" ref="Q44:Q46" si="387">M44*P44</f>
        <v>0</v>
      </c>
      <c r="R44" s="16"/>
      <c r="S44" s="25">
        <f t="shared" ref="S44:S46" si="388">M44*R44</f>
        <v>0</v>
      </c>
      <c r="T44" s="26"/>
      <c r="U44" s="25">
        <f t="shared" ref="U44:U46" si="389">M44*T44</f>
        <v>0</v>
      </c>
      <c r="V44" s="16"/>
      <c r="W44" s="25">
        <f t="shared" ref="W44:W46" si="390">M44*V44</f>
        <v>0</v>
      </c>
      <c r="X44" s="16"/>
      <c r="Y44" s="25">
        <f t="shared" ref="Y44:Y46" si="391">X44*M44</f>
        <v>0</v>
      </c>
      <c r="Z44" s="17"/>
      <c r="AA44" s="18">
        <f t="shared" ref="AA44:AA46" si="392">M44*Z44</f>
        <v>0</v>
      </c>
      <c r="AB44" s="27">
        <f>IF(M44&gt;0,(AD44+AL44)/M44,0)</f>
        <v>0</v>
      </c>
      <c r="AC44" s="17"/>
      <c r="AD44" s="24">
        <f t="shared" ref="AD44:AD46" si="393">AC44*M44</f>
        <v>0</v>
      </c>
      <c r="AE44" s="117"/>
      <c r="AF44" s="30">
        <f t="shared" ref="AF44:AF46" si="394">AI44*(1-AJ44)*AE44</f>
        <v>0</v>
      </c>
      <c r="AG44" s="28">
        <f t="shared" ref="AG44:AG46" si="395">IF(AND(AE44&gt;0,AC44&gt;0,Z44&gt;0),((Z44-AC44)*AE44)/((AE44-AC44)*Z44),0)</f>
        <v>0</v>
      </c>
      <c r="AH44" s="60">
        <f t="shared" si="6"/>
        <v>0</v>
      </c>
      <c r="AI44" s="12"/>
      <c r="AJ44" s="14"/>
      <c r="AK44" s="15"/>
      <c r="AL44" s="30">
        <f t="shared" ref="AL44:AL46" si="396">AI44*(1-AJ44)*AK44</f>
        <v>0</v>
      </c>
      <c r="AM44" s="19"/>
      <c r="AN44" s="19"/>
      <c r="AO44" s="101">
        <f>AO42+AI44-AN44</f>
        <v>788.40000000000009</v>
      </c>
      <c r="AP44" s="102"/>
      <c r="AQ44" s="12"/>
      <c r="AR44" s="31"/>
      <c r="AS44" s="20"/>
      <c r="AT44" s="20"/>
      <c r="AU44" s="20"/>
      <c r="AV44" s="20"/>
    </row>
    <row r="45" spans="1:48" x14ac:dyDescent="0.35">
      <c r="A45" s="149"/>
      <c r="B45" s="33">
        <v>2</v>
      </c>
      <c r="C45" s="11"/>
      <c r="D45" s="34"/>
      <c r="E45" s="34"/>
      <c r="F45" s="34"/>
      <c r="G45" s="35"/>
      <c r="H45" s="35"/>
      <c r="I45" s="34"/>
      <c r="J45" s="35"/>
      <c r="K45" s="34"/>
      <c r="L45" s="36"/>
      <c r="M45" s="37">
        <f>ROUND(K45*(1-L45),0)</f>
        <v>0</v>
      </c>
      <c r="N45" s="38"/>
      <c r="O45" s="25">
        <f t="shared" si="386"/>
        <v>0</v>
      </c>
      <c r="P45" s="36"/>
      <c r="Q45" s="25">
        <f t="shared" si="387"/>
        <v>0</v>
      </c>
      <c r="R45" s="39"/>
      <c r="S45" s="25">
        <f t="shared" si="388"/>
        <v>0</v>
      </c>
      <c r="T45" s="28"/>
      <c r="U45" s="25">
        <f t="shared" si="389"/>
        <v>0</v>
      </c>
      <c r="V45" s="39"/>
      <c r="W45" s="25">
        <f t="shared" si="390"/>
        <v>0</v>
      </c>
      <c r="X45" s="39"/>
      <c r="Y45" s="25">
        <f t="shared" si="391"/>
        <v>0</v>
      </c>
      <c r="Z45" s="40"/>
      <c r="AA45" s="18">
        <f t="shared" si="392"/>
        <v>0</v>
      </c>
      <c r="AB45" s="27">
        <f>IF(M45&gt;0,(AD45+AL45)/M45,0)</f>
        <v>0</v>
      </c>
      <c r="AC45" s="40"/>
      <c r="AD45" s="37">
        <f t="shared" si="393"/>
        <v>0</v>
      </c>
      <c r="AE45" s="28"/>
      <c r="AF45" s="41">
        <f t="shared" si="394"/>
        <v>0</v>
      </c>
      <c r="AG45" s="28">
        <f t="shared" si="395"/>
        <v>0</v>
      </c>
      <c r="AH45" s="29">
        <f t="shared" si="6"/>
        <v>0</v>
      </c>
      <c r="AI45" s="34"/>
      <c r="AJ45" s="36"/>
      <c r="AK45" s="38"/>
      <c r="AL45" s="41">
        <f t="shared" si="396"/>
        <v>0</v>
      </c>
      <c r="AM45" s="42"/>
      <c r="AN45" s="42"/>
      <c r="AO45" s="121">
        <f>AO44+AI45-AN45</f>
        <v>788.40000000000009</v>
      </c>
      <c r="AP45" s="104"/>
      <c r="AQ45" s="43"/>
      <c r="AR45" s="44"/>
      <c r="AS45" s="45"/>
      <c r="AT45" s="45"/>
      <c r="AU45" s="45"/>
      <c r="AV45" s="45"/>
    </row>
    <row r="46" spans="1:48" x14ac:dyDescent="0.35">
      <c r="A46" s="149"/>
      <c r="B46" s="33">
        <v>3</v>
      </c>
      <c r="C46" s="46"/>
      <c r="D46" s="43"/>
      <c r="E46" s="43"/>
      <c r="F46" s="43"/>
      <c r="G46" s="37"/>
      <c r="H46" s="37"/>
      <c r="I46" s="43"/>
      <c r="J46" s="37"/>
      <c r="K46" s="43"/>
      <c r="L46" s="39"/>
      <c r="M46" s="37">
        <f>ROUND(K46*(1-L46),0)</f>
        <v>0</v>
      </c>
      <c r="N46" s="28"/>
      <c r="O46" s="25">
        <f t="shared" si="386"/>
        <v>0</v>
      </c>
      <c r="P46" s="39"/>
      <c r="Q46" s="25">
        <f t="shared" si="387"/>
        <v>0</v>
      </c>
      <c r="R46" s="39"/>
      <c r="S46" s="25">
        <f t="shared" si="388"/>
        <v>0</v>
      </c>
      <c r="T46" s="28"/>
      <c r="U46" s="25">
        <f t="shared" si="389"/>
        <v>0</v>
      </c>
      <c r="V46" s="39"/>
      <c r="W46" s="25">
        <f t="shared" si="390"/>
        <v>0</v>
      </c>
      <c r="X46" s="39"/>
      <c r="Y46" s="25">
        <f t="shared" si="391"/>
        <v>0</v>
      </c>
      <c r="Z46" s="47"/>
      <c r="AA46" s="18">
        <f t="shared" si="392"/>
        <v>0</v>
      </c>
      <c r="AB46" s="27">
        <f>IF(M46&gt;0,(AD46+AL46)/M46,0)</f>
        <v>0</v>
      </c>
      <c r="AC46" s="47"/>
      <c r="AD46" s="37">
        <f t="shared" si="393"/>
        <v>0</v>
      </c>
      <c r="AE46" s="28"/>
      <c r="AF46" s="41">
        <f t="shared" si="394"/>
        <v>0</v>
      </c>
      <c r="AG46" s="28">
        <f t="shared" si="395"/>
        <v>0</v>
      </c>
      <c r="AH46" s="29">
        <f t="shared" si="6"/>
        <v>0</v>
      </c>
      <c r="AI46" s="43"/>
      <c r="AJ46" s="39"/>
      <c r="AK46" s="28"/>
      <c r="AL46" s="41">
        <f t="shared" si="396"/>
        <v>0</v>
      </c>
      <c r="AM46" s="18"/>
      <c r="AN46" s="18"/>
      <c r="AO46" s="121">
        <f>AO45+AI46-AN46</f>
        <v>788.40000000000009</v>
      </c>
      <c r="AP46" s="104"/>
      <c r="AQ46" s="43"/>
      <c r="AR46" s="48"/>
      <c r="AS46" s="41"/>
      <c r="AT46" s="41"/>
      <c r="AU46" s="41"/>
      <c r="AV46" s="41"/>
    </row>
    <row r="47" spans="1:48" s="22" customFormat="1" ht="13.3" thickBot="1" x14ac:dyDescent="0.4">
      <c r="A47" s="150"/>
      <c r="B47" s="49" t="s">
        <v>38</v>
      </c>
      <c r="C47" s="50"/>
      <c r="D47" s="51">
        <f t="shared" ref="D47" si="397">SUM(D44:D46)</f>
        <v>0</v>
      </c>
      <c r="E47" s="51"/>
      <c r="F47" s="51">
        <f t="shared" ref="F47" si="398">SUM(F44:F46)</f>
        <v>0</v>
      </c>
      <c r="G47" s="52"/>
      <c r="H47" s="52"/>
      <c r="I47" s="51">
        <f t="shared" ref="I47:K47" si="399">SUM(I44:I46)</f>
        <v>0</v>
      </c>
      <c r="J47" s="52"/>
      <c r="K47" s="51">
        <f t="shared" si="399"/>
        <v>0</v>
      </c>
      <c r="L47" s="21">
        <f t="shared" ref="L47" si="400">IF(K47&gt;0,(K44*L44+K45*L45+K46*L46)/K47,0)</f>
        <v>0</v>
      </c>
      <c r="M47" s="52">
        <f t="shared" ref="M47" si="401">M44+M45+M46</f>
        <v>0</v>
      </c>
      <c r="N47" s="53">
        <f t="shared" ref="N47" si="402">IF(M47&gt;0,O47/M47,0)</f>
        <v>0</v>
      </c>
      <c r="O47" s="54">
        <f t="shared" ref="O47" si="403">O44+O45+O46</f>
        <v>0</v>
      </c>
      <c r="P47" s="21">
        <f t="shared" ref="P47" si="404">IF(M47&gt;0,Q47/M47,0)</f>
        <v>0</v>
      </c>
      <c r="Q47" s="54">
        <f t="shared" ref="Q47" si="405">Q44+Q45+Q46</f>
        <v>0</v>
      </c>
      <c r="R47" s="21">
        <f t="shared" ref="R47" si="406">IF(M47&gt;0,S47/M47,0)</f>
        <v>0</v>
      </c>
      <c r="S47" s="54">
        <f t="shared" ref="S47" si="407">S44+S45+S46</f>
        <v>0</v>
      </c>
      <c r="T47" s="21">
        <f t="shared" ref="T47" si="408">IF(M47&gt;0,U47/M47,0)</f>
        <v>0</v>
      </c>
      <c r="U47" s="54">
        <f t="shared" ref="U47" si="409">U44+U45+U46</f>
        <v>0</v>
      </c>
      <c r="V47" s="21">
        <f t="shared" ref="V47" si="410">IF(M47&gt;0,W47/M47,0)</f>
        <v>0</v>
      </c>
      <c r="W47" s="54">
        <f t="shared" ref="W47" si="411">W44+W45+W46</f>
        <v>0</v>
      </c>
      <c r="X47" s="21">
        <f t="shared" ref="X47" si="412">IF(M47&gt;0,Y47/M47,0)</f>
        <v>0</v>
      </c>
      <c r="Y47" s="54">
        <f t="shared" ref="Y47" si="413">Y44+Y45+Y46</f>
        <v>0</v>
      </c>
      <c r="Z47" s="55">
        <f t="shared" ref="Z47" si="414">IF(M47&gt;0,AA47/M47,0)</f>
        <v>0</v>
      </c>
      <c r="AA47" s="56">
        <f t="shared" ref="AA47" si="415">SUM(AA44:AA46)</f>
        <v>0</v>
      </c>
      <c r="AB47" s="55">
        <f t="shared" ref="AB47" si="416">IF(M47&gt;0,(AB44*M44+AB45*M45+AB46*M46)/M47,0)</f>
        <v>0</v>
      </c>
      <c r="AC47" s="55">
        <f t="shared" ref="AC47" si="417">IF(K47&gt;0,(K44*AC44+K45*AC45+K46*AC46)/K47,0)</f>
        <v>0</v>
      </c>
      <c r="AD47" s="52">
        <f t="shared" ref="AD47" si="418">SUM(AD44:AD46)</f>
        <v>0</v>
      </c>
      <c r="AE47" s="53">
        <f t="shared" ref="AE47" si="419">IF(K47&gt;0,(K44*AE44+K45*AE45+K46*AE46)/K47,0)</f>
        <v>0</v>
      </c>
      <c r="AF47" s="58">
        <f t="shared" ref="AF47" si="420">SUM(AF44:AF46)</f>
        <v>0</v>
      </c>
      <c r="AG47" s="53">
        <f t="shared" ref="AG47" si="421">IF(AND(AA47&gt;0),((AA44*AG44+AA45*AG45+AA46*AG46)/AA47),0)</f>
        <v>0</v>
      </c>
      <c r="AH47" s="57">
        <f t="shared" si="6"/>
        <v>0</v>
      </c>
      <c r="AI47" s="51">
        <f t="shared" ref="AI47" si="422">SUM(AI44:AI46)</f>
        <v>0</v>
      </c>
      <c r="AJ47" s="21">
        <f t="shared" ref="AJ47" si="423">IF(AI47&gt;0,(AJ44*AI44+AJ45*AI45+AJ46*AI46)/AI47,0)</f>
        <v>0</v>
      </c>
      <c r="AK47" s="53">
        <f t="shared" ref="AK47" si="424">IF(K47&gt;0,(AK44*K44+AK45*K45+AK46*K46)/K47,0)</f>
        <v>0</v>
      </c>
      <c r="AL47" s="58">
        <f t="shared" ref="AL47" si="425">SUM(AL44:AL46)</f>
        <v>0</v>
      </c>
      <c r="AM47" s="56"/>
      <c r="AN47" s="56">
        <f t="shared" ref="AN47" si="426">SUM(AN44:AN46)</f>
        <v>0</v>
      </c>
      <c r="AO47" s="105"/>
      <c r="AP47" s="106">
        <f>AO46</f>
        <v>788.40000000000009</v>
      </c>
      <c r="AQ47" s="51">
        <f t="shared" ref="AQ47" si="427">SUM(AQ44:AQ46)</f>
        <v>0</v>
      </c>
      <c r="AR47" s="59"/>
      <c r="AS47" s="58"/>
      <c r="AT47" s="58"/>
      <c r="AU47" s="58"/>
      <c r="AV47" s="58"/>
    </row>
    <row r="48" spans="1:48" x14ac:dyDescent="0.35">
      <c r="A48" s="148">
        <v>12</v>
      </c>
      <c r="B48" s="23">
        <v>1</v>
      </c>
      <c r="C48" s="11"/>
      <c r="D48" s="12"/>
      <c r="E48" s="12"/>
      <c r="F48" s="12"/>
      <c r="G48" s="13"/>
      <c r="H48" s="13"/>
      <c r="I48" s="12"/>
      <c r="J48" s="13"/>
      <c r="K48" s="12"/>
      <c r="L48" s="14"/>
      <c r="M48" s="24">
        <f>ROUND(K48*(1-L48),0)</f>
        <v>0</v>
      </c>
      <c r="N48" s="15"/>
      <c r="O48" s="25">
        <f t="shared" ref="O48:O50" si="428">M48*N48</f>
        <v>0</v>
      </c>
      <c r="P48" s="14"/>
      <c r="Q48" s="25">
        <f t="shared" ref="Q48:Q50" si="429">M48*P48</f>
        <v>0</v>
      </c>
      <c r="R48" s="16"/>
      <c r="S48" s="25">
        <f t="shared" ref="S48:S50" si="430">M48*R48</f>
        <v>0</v>
      </c>
      <c r="T48" s="26"/>
      <c r="U48" s="25">
        <f t="shared" ref="U48:U50" si="431">M48*T48</f>
        <v>0</v>
      </c>
      <c r="V48" s="16"/>
      <c r="W48" s="25">
        <f t="shared" ref="W48:W50" si="432">M48*V48</f>
        <v>0</v>
      </c>
      <c r="X48" s="16"/>
      <c r="Y48" s="25">
        <f t="shared" ref="Y48:Y50" si="433">X48*M48</f>
        <v>0</v>
      </c>
      <c r="Z48" s="17"/>
      <c r="AA48" s="18">
        <f t="shared" ref="AA48:AA50" si="434">M48*Z48</f>
        <v>0</v>
      </c>
      <c r="AB48" s="27">
        <f>IF(M48&gt;0,(AD48+AL48)/M48,0)</f>
        <v>0</v>
      </c>
      <c r="AC48" s="17"/>
      <c r="AD48" s="24">
        <f t="shared" ref="AD48:AD50" si="435">AC48*M48</f>
        <v>0</v>
      </c>
      <c r="AE48" s="117"/>
      <c r="AF48" s="30">
        <f t="shared" ref="AF48:AF50" si="436">AI48*(1-AJ48)*AE48</f>
        <v>0</v>
      </c>
      <c r="AG48" s="28">
        <f t="shared" ref="AG48:AG50" si="437">IF(AND(AE48&gt;0,AC48&gt;0,Z48&gt;0),((Z48-AC48)*AE48)/((AE48-AC48)*Z48),0)</f>
        <v>0</v>
      </c>
      <c r="AH48" s="60">
        <f t="shared" si="6"/>
        <v>0</v>
      </c>
      <c r="AI48" s="12"/>
      <c r="AJ48" s="14"/>
      <c r="AK48" s="15"/>
      <c r="AL48" s="30">
        <f t="shared" ref="AL48:AL50" si="438">AI48*(1-AJ48)*AK48</f>
        <v>0</v>
      </c>
      <c r="AM48" s="19"/>
      <c r="AN48" s="19"/>
      <c r="AO48" s="101">
        <f>AO46+AI48-AN48</f>
        <v>788.40000000000009</v>
      </c>
      <c r="AP48" s="102"/>
      <c r="AQ48" s="12"/>
      <c r="AR48" s="31"/>
      <c r="AS48" s="20"/>
      <c r="AT48" s="20"/>
      <c r="AU48" s="20"/>
      <c r="AV48" s="20"/>
    </row>
    <row r="49" spans="1:48" x14ac:dyDescent="0.35">
      <c r="A49" s="149"/>
      <c r="B49" s="33">
        <v>2</v>
      </c>
      <c r="C49" s="11"/>
      <c r="D49" s="34"/>
      <c r="E49" s="34"/>
      <c r="F49" s="34"/>
      <c r="G49" s="35"/>
      <c r="H49" s="35"/>
      <c r="I49" s="34"/>
      <c r="J49" s="35"/>
      <c r="K49" s="34"/>
      <c r="L49" s="36"/>
      <c r="M49" s="37">
        <f>ROUND(K49*(1-L49),0)</f>
        <v>0</v>
      </c>
      <c r="N49" s="38"/>
      <c r="O49" s="25">
        <f t="shared" si="428"/>
        <v>0</v>
      </c>
      <c r="P49" s="36"/>
      <c r="Q49" s="25">
        <f t="shared" si="429"/>
        <v>0</v>
      </c>
      <c r="R49" s="39"/>
      <c r="S49" s="25">
        <f t="shared" si="430"/>
        <v>0</v>
      </c>
      <c r="T49" s="28"/>
      <c r="U49" s="25">
        <f t="shared" si="431"/>
        <v>0</v>
      </c>
      <c r="V49" s="39"/>
      <c r="W49" s="25">
        <f t="shared" si="432"/>
        <v>0</v>
      </c>
      <c r="X49" s="39"/>
      <c r="Y49" s="25">
        <f t="shared" si="433"/>
        <v>0</v>
      </c>
      <c r="Z49" s="40"/>
      <c r="AA49" s="18">
        <f t="shared" si="434"/>
        <v>0</v>
      </c>
      <c r="AB49" s="27">
        <f>IF(M49&gt;0,(AD49+AL49)/M49,0)</f>
        <v>0</v>
      </c>
      <c r="AC49" s="40"/>
      <c r="AD49" s="37">
        <f t="shared" si="435"/>
        <v>0</v>
      </c>
      <c r="AE49" s="28"/>
      <c r="AF49" s="41">
        <f t="shared" si="436"/>
        <v>0</v>
      </c>
      <c r="AG49" s="28">
        <f t="shared" si="437"/>
        <v>0</v>
      </c>
      <c r="AH49" s="29">
        <f t="shared" si="6"/>
        <v>0</v>
      </c>
      <c r="AI49" s="34"/>
      <c r="AJ49" s="36"/>
      <c r="AK49" s="38"/>
      <c r="AL49" s="41">
        <f t="shared" si="438"/>
        <v>0</v>
      </c>
      <c r="AM49" s="42"/>
      <c r="AN49" s="42"/>
      <c r="AO49" s="121">
        <f>AO48+AI49-AN49</f>
        <v>788.40000000000009</v>
      </c>
      <c r="AP49" s="104"/>
      <c r="AQ49" s="43"/>
      <c r="AR49" s="44"/>
      <c r="AS49" s="45"/>
      <c r="AT49" s="45"/>
      <c r="AU49" s="45"/>
      <c r="AV49" s="45"/>
    </row>
    <row r="50" spans="1:48" x14ac:dyDescent="0.35">
      <c r="A50" s="149"/>
      <c r="B50" s="33">
        <v>3</v>
      </c>
      <c r="C50" s="46"/>
      <c r="D50" s="43"/>
      <c r="E50" s="43"/>
      <c r="F50" s="43"/>
      <c r="G50" s="37"/>
      <c r="H50" s="37"/>
      <c r="I50" s="43"/>
      <c r="J50" s="37"/>
      <c r="K50" s="43"/>
      <c r="L50" s="39"/>
      <c r="M50" s="37">
        <f>ROUND(K50*(1-L50),0)</f>
        <v>0</v>
      </c>
      <c r="N50" s="28"/>
      <c r="O50" s="25">
        <f t="shared" si="428"/>
        <v>0</v>
      </c>
      <c r="P50" s="39"/>
      <c r="Q50" s="25">
        <f t="shared" si="429"/>
        <v>0</v>
      </c>
      <c r="R50" s="39"/>
      <c r="S50" s="25">
        <f t="shared" si="430"/>
        <v>0</v>
      </c>
      <c r="T50" s="28"/>
      <c r="U50" s="25">
        <f t="shared" si="431"/>
        <v>0</v>
      </c>
      <c r="V50" s="39"/>
      <c r="W50" s="25">
        <f t="shared" si="432"/>
        <v>0</v>
      </c>
      <c r="X50" s="39"/>
      <c r="Y50" s="25">
        <f t="shared" si="433"/>
        <v>0</v>
      </c>
      <c r="Z50" s="47"/>
      <c r="AA50" s="18">
        <f t="shared" si="434"/>
        <v>0</v>
      </c>
      <c r="AB50" s="27">
        <f>IF(M50&gt;0,(AD50+AL50)/M50,0)</f>
        <v>0</v>
      </c>
      <c r="AC50" s="47"/>
      <c r="AD50" s="37">
        <f t="shared" si="435"/>
        <v>0</v>
      </c>
      <c r="AE50" s="28"/>
      <c r="AF50" s="41">
        <f t="shared" si="436"/>
        <v>0</v>
      </c>
      <c r="AG50" s="28">
        <f t="shared" si="437"/>
        <v>0</v>
      </c>
      <c r="AH50" s="29">
        <f t="shared" si="6"/>
        <v>0</v>
      </c>
      <c r="AI50" s="43"/>
      <c r="AJ50" s="39"/>
      <c r="AK50" s="28"/>
      <c r="AL50" s="41">
        <f t="shared" si="438"/>
        <v>0</v>
      </c>
      <c r="AM50" s="18"/>
      <c r="AN50" s="18"/>
      <c r="AO50" s="121">
        <f>AO49+AI50-AN50</f>
        <v>788.40000000000009</v>
      </c>
      <c r="AP50" s="104"/>
      <c r="AQ50" s="43"/>
      <c r="AR50" s="48"/>
      <c r="AS50" s="41"/>
      <c r="AT50" s="41"/>
      <c r="AU50" s="41"/>
      <c r="AV50" s="41"/>
    </row>
    <row r="51" spans="1:48" s="22" customFormat="1" ht="13.3" thickBot="1" x14ac:dyDescent="0.4">
      <c r="A51" s="150"/>
      <c r="B51" s="49" t="s">
        <v>38</v>
      </c>
      <c r="C51" s="50"/>
      <c r="D51" s="51">
        <f t="shared" ref="D51" si="439">SUM(D48:D50)</f>
        <v>0</v>
      </c>
      <c r="E51" s="51"/>
      <c r="F51" s="51">
        <f t="shared" ref="F51" si="440">SUM(F48:F50)</f>
        <v>0</v>
      </c>
      <c r="G51" s="52"/>
      <c r="H51" s="52"/>
      <c r="I51" s="51">
        <f t="shared" ref="I51:K51" si="441">SUM(I48:I50)</f>
        <v>0</v>
      </c>
      <c r="J51" s="52"/>
      <c r="K51" s="51">
        <f t="shared" si="441"/>
        <v>0</v>
      </c>
      <c r="L51" s="21">
        <f t="shared" ref="L51" si="442">IF(K51&gt;0,(K48*L48+K49*L49+K50*L50)/K51,0)</f>
        <v>0</v>
      </c>
      <c r="M51" s="52">
        <f t="shared" ref="M51" si="443">M48+M49+M50</f>
        <v>0</v>
      </c>
      <c r="N51" s="53">
        <f t="shared" ref="N51" si="444">IF(M51&gt;0,O51/M51,0)</f>
        <v>0</v>
      </c>
      <c r="O51" s="54">
        <f t="shared" ref="O51" si="445">O48+O49+O50</f>
        <v>0</v>
      </c>
      <c r="P51" s="21">
        <f t="shared" ref="P51" si="446">IF(M51&gt;0,Q51/M51,0)</f>
        <v>0</v>
      </c>
      <c r="Q51" s="54">
        <f t="shared" ref="Q51" si="447">Q48+Q49+Q50</f>
        <v>0</v>
      </c>
      <c r="R51" s="21">
        <f t="shared" ref="R51" si="448">IF(M51&gt;0,S51/M51,0)</f>
        <v>0</v>
      </c>
      <c r="S51" s="54">
        <f t="shared" ref="S51" si="449">S48+S49+S50</f>
        <v>0</v>
      </c>
      <c r="T51" s="21">
        <f t="shared" ref="T51" si="450">IF(M51&gt;0,U51/M51,0)</f>
        <v>0</v>
      </c>
      <c r="U51" s="54">
        <f t="shared" ref="U51" si="451">U48+U49+U50</f>
        <v>0</v>
      </c>
      <c r="V51" s="21">
        <f t="shared" ref="V51" si="452">IF(M51&gt;0,W51/M51,0)</f>
        <v>0</v>
      </c>
      <c r="W51" s="54">
        <f t="shared" ref="W51" si="453">W48+W49+W50</f>
        <v>0</v>
      </c>
      <c r="X51" s="21">
        <f t="shared" ref="X51" si="454">IF(M51&gt;0,Y51/M51,0)</f>
        <v>0</v>
      </c>
      <c r="Y51" s="54">
        <f t="shared" ref="Y51" si="455">Y48+Y49+Y50</f>
        <v>0</v>
      </c>
      <c r="Z51" s="55">
        <f t="shared" ref="Z51" si="456">IF(M51&gt;0,AA51/M51,0)</f>
        <v>0</v>
      </c>
      <c r="AA51" s="56">
        <f t="shared" ref="AA51" si="457">SUM(AA48:AA50)</f>
        <v>0</v>
      </c>
      <c r="AB51" s="55">
        <f t="shared" ref="AB51" si="458">IF(M51&gt;0,(AB48*M48+AB49*M49+AB50*M50)/M51,0)</f>
        <v>0</v>
      </c>
      <c r="AC51" s="55">
        <f t="shared" ref="AC51" si="459">IF(K51&gt;0,(K48*AC48+K49*AC49+K50*AC50)/K51,0)</f>
        <v>0</v>
      </c>
      <c r="AD51" s="52">
        <f t="shared" ref="AD51" si="460">SUM(AD48:AD50)</f>
        <v>0</v>
      </c>
      <c r="AE51" s="53">
        <f t="shared" ref="AE51" si="461">IF(K51&gt;0,(K48*AE48+K49*AE49+K50*AE50)/K51,0)</f>
        <v>0</v>
      </c>
      <c r="AF51" s="58">
        <f t="shared" ref="AF51" si="462">SUM(AF48:AF50)</f>
        <v>0</v>
      </c>
      <c r="AG51" s="53">
        <f t="shared" ref="AG51" si="463">IF(AND(AA51&gt;0),((AA48*AG48+AA49*AG49+AA50*AG50)/AA51),0)</f>
        <v>0</v>
      </c>
      <c r="AH51" s="57">
        <f t="shared" si="6"/>
        <v>0</v>
      </c>
      <c r="AI51" s="51">
        <f t="shared" ref="AI51" si="464">SUM(AI48:AI50)</f>
        <v>0</v>
      </c>
      <c r="AJ51" s="21">
        <f t="shared" ref="AJ51" si="465">IF(AI51&gt;0,(AJ48*AI48+AJ49*AI49+AJ50*AI50)/AI51,0)</f>
        <v>0</v>
      </c>
      <c r="AK51" s="53">
        <f t="shared" ref="AK51" si="466">IF(K51&gt;0,(AK48*K48+AK49*K49+AK50*K50)/K51,0)</f>
        <v>0</v>
      </c>
      <c r="AL51" s="58">
        <f t="shared" ref="AL51" si="467">SUM(AL48:AL50)</f>
        <v>0</v>
      </c>
      <c r="AM51" s="56"/>
      <c r="AN51" s="56">
        <f t="shared" ref="AN51" si="468">SUM(AN48:AN50)</f>
        <v>0</v>
      </c>
      <c r="AO51" s="105"/>
      <c r="AP51" s="106">
        <f>AO50</f>
        <v>788.40000000000009</v>
      </c>
      <c r="AQ51" s="51">
        <f t="shared" ref="AQ51" si="469">SUM(AQ48:AQ50)</f>
        <v>0</v>
      </c>
      <c r="AR51" s="59"/>
      <c r="AS51" s="58"/>
      <c r="AT51" s="58"/>
      <c r="AU51" s="58"/>
      <c r="AV51" s="58"/>
    </row>
    <row r="52" spans="1:48" x14ac:dyDescent="0.35">
      <c r="A52" s="148">
        <v>13</v>
      </c>
      <c r="B52" s="23">
        <v>1</v>
      </c>
      <c r="C52" s="11"/>
      <c r="D52" s="12"/>
      <c r="E52" s="12"/>
      <c r="F52" s="12"/>
      <c r="G52" s="13"/>
      <c r="H52" s="13"/>
      <c r="I52" s="12"/>
      <c r="J52" s="13"/>
      <c r="K52" s="12"/>
      <c r="L52" s="14"/>
      <c r="M52" s="24">
        <f>ROUND(K52*(1-L52),0)</f>
        <v>0</v>
      </c>
      <c r="N52" s="15"/>
      <c r="O52" s="25">
        <f t="shared" ref="O52:O54" si="470">M52*N52</f>
        <v>0</v>
      </c>
      <c r="P52" s="14"/>
      <c r="Q52" s="25">
        <f t="shared" ref="Q52:Q54" si="471">M52*P52</f>
        <v>0</v>
      </c>
      <c r="R52" s="16"/>
      <c r="S52" s="25">
        <f t="shared" ref="S52:S54" si="472">M52*R52</f>
        <v>0</v>
      </c>
      <c r="T52" s="26"/>
      <c r="U52" s="25">
        <f t="shared" ref="U52:U54" si="473">M52*T52</f>
        <v>0</v>
      </c>
      <c r="V52" s="16"/>
      <c r="W52" s="25">
        <f t="shared" ref="W52:W54" si="474">M52*V52</f>
        <v>0</v>
      </c>
      <c r="X52" s="16"/>
      <c r="Y52" s="25">
        <f t="shared" ref="Y52:Y54" si="475">X52*M52</f>
        <v>0</v>
      </c>
      <c r="Z52" s="17"/>
      <c r="AA52" s="18">
        <f t="shared" ref="AA52:AA54" si="476">M52*Z52</f>
        <v>0</v>
      </c>
      <c r="AB52" s="27">
        <f>IF(M52&gt;0,(AD52+AL52)/M52,0)</f>
        <v>0</v>
      </c>
      <c r="AC52" s="17"/>
      <c r="AD52" s="24">
        <f t="shared" ref="AD52:AD54" si="477">AC52*M52</f>
        <v>0</v>
      </c>
      <c r="AE52" s="117"/>
      <c r="AF52" s="30">
        <f t="shared" ref="AF52:AF54" si="478">AI52*(1-AJ52)*AE52</f>
        <v>0</v>
      </c>
      <c r="AG52" s="28">
        <f t="shared" ref="AG52:AG54" si="479">IF(AND(AE52&gt;0,AC52&gt;0,Z52&gt;0),((Z52-AC52)*AE52)/((AE52-AC52)*Z52),0)</f>
        <v>0</v>
      </c>
      <c r="AH52" s="60">
        <f t="shared" si="6"/>
        <v>0</v>
      </c>
      <c r="AI52" s="12"/>
      <c r="AJ52" s="14"/>
      <c r="AK52" s="15"/>
      <c r="AL52" s="30">
        <f t="shared" ref="AL52:AL54" si="480">AI52*(1-AJ52)*AK52</f>
        <v>0</v>
      </c>
      <c r="AM52" s="19"/>
      <c r="AN52" s="19"/>
      <c r="AO52" s="101">
        <f>AO50+AI52-AN52</f>
        <v>788.40000000000009</v>
      </c>
      <c r="AP52" s="102"/>
      <c r="AQ52" s="12"/>
      <c r="AR52" s="31"/>
      <c r="AS52" s="20"/>
      <c r="AT52" s="20"/>
      <c r="AU52" s="20"/>
      <c r="AV52" s="20"/>
    </row>
    <row r="53" spans="1:48" x14ac:dyDescent="0.35">
      <c r="A53" s="149"/>
      <c r="B53" s="33">
        <v>2</v>
      </c>
      <c r="C53" s="11"/>
      <c r="D53" s="34"/>
      <c r="E53" s="34"/>
      <c r="F53" s="34"/>
      <c r="G53" s="35"/>
      <c r="H53" s="35"/>
      <c r="I53" s="34"/>
      <c r="J53" s="35"/>
      <c r="K53" s="34"/>
      <c r="L53" s="36"/>
      <c r="M53" s="37">
        <f>ROUND(K53*(1-L53),0)</f>
        <v>0</v>
      </c>
      <c r="N53" s="38"/>
      <c r="O53" s="25">
        <f t="shared" si="470"/>
        <v>0</v>
      </c>
      <c r="P53" s="36"/>
      <c r="Q53" s="25">
        <f t="shared" si="471"/>
        <v>0</v>
      </c>
      <c r="R53" s="39"/>
      <c r="S53" s="25">
        <f t="shared" si="472"/>
        <v>0</v>
      </c>
      <c r="T53" s="28"/>
      <c r="U53" s="25">
        <f t="shared" si="473"/>
        <v>0</v>
      </c>
      <c r="V53" s="39"/>
      <c r="W53" s="25">
        <f t="shared" si="474"/>
        <v>0</v>
      </c>
      <c r="X53" s="39"/>
      <c r="Y53" s="25">
        <f t="shared" si="475"/>
        <v>0</v>
      </c>
      <c r="Z53" s="40"/>
      <c r="AA53" s="18">
        <f t="shared" si="476"/>
        <v>0</v>
      </c>
      <c r="AB53" s="27">
        <f>IF(M53&gt;0,(AD53+AL53)/M53,0)</f>
        <v>0</v>
      </c>
      <c r="AC53" s="40"/>
      <c r="AD53" s="37">
        <f t="shared" si="477"/>
        <v>0</v>
      </c>
      <c r="AE53" s="28"/>
      <c r="AF53" s="41">
        <f t="shared" si="478"/>
        <v>0</v>
      </c>
      <c r="AG53" s="28">
        <f t="shared" si="479"/>
        <v>0</v>
      </c>
      <c r="AH53" s="29">
        <f t="shared" si="6"/>
        <v>0</v>
      </c>
      <c r="AI53" s="34"/>
      <c r="AJ53" s="36"/>
      <c r="AK53" s="38"/>
      <c r="AL53" s="41">
        <f t="shared" si="480"/>
        <v>0</v>
      </c>
      <c r="AM53" s="42"/>
      <c r="AN53" s="42"/>
      <c r="AO53" s="121">
        <f>AO52+AI53-AN53</f>
        <v>788.40000000000009</v>
      </c>
      <c r="AP53" s="104"/>
      <c r="AQ53" s="43"/>
      <c r="AR53" s="44"/>
      <c r="AS53" s="45"/>
      <c r="AT53" s="45"/>
      <c r="AU53" s="45"/>
      <c r="AV53" s="45"/>
    </row>
    <row r="54" spans="1:48" x14ac:dyDescent="0.35">
      <c r="A54" s="149"/>
      <c r="B54" s="33">
        <v>3</v>
      </c>
      <c r="C54" s="46"/>
      <c r="D54" s="43"/>
      <c r="E54" s="43"/>
      <c r="F54" s="43"/>
      <c r="G54" s="37"/>
      <c r="H54" s="37"/>
      <c r="I54" s="43"/>
      <c r="J54" s="37"/>
      <c r="K54" s="43"/>
      <c r="L54" s="39"/>
      <c r="M54" s="37">
        <f>ROUND(K54*(1-L54),0)</f>
        <v>0</v>
      </c>
      <c r="N54" s="28"/>
      <c r="O54" s="25">
        <f t="shared" si="470"/>
        <v>0</v>
      </c>
      <c r="P54" s="39"/>
      <c r="Q54" s="25">
        <f t="shared" si="471"/>
        <v>0</v>
      </c>
      <c r="R54" s="39"/>
      <c r="S54" s="25">
        <f t="shared" si="472"/>
        <v>0</v>
      </c>
      <c r="T54" s="28"/>
      <c r="U54" s="25">
        <f t="shared" si="473"/>
        <v>0</v>
      </c>
      <c r="V54" s="39"/>
      <c r="W54" s="25">
        <f t="shared" si="474"/>
        <v>0</v>
      </c>
      <c r="X54" s="39"/>
      <c r="Y54" s="25">
        <f t="shared" si="475"/>
        <v>0</v>
      </c>
      <c r="Z54" s="47"/>
      <c r="AA54" s="18">
        <f t="shared" si="476"/>
        <v>0</v>
      </c>
      <c r="AB54" s="27">
        <f>IF(M54&gt;0,(AD54+AL54)/M54,0)</f>
        <v>0</v>
      </c>
      <c r="AC54" s="47"/>
      <c r="AD54" s="37">
        <f t="shared" si="477"/>
        <v>0</v>
      </c>
      <c r="AE54" s="28"/>
      <c r="AF54" s="41">
        <f t="shared" si="478"/>
        <v>0</v>
      </c>
      <c r="AG54" s="28">
        <f t="shared" si="479"/>
        <v>0</v>
      </c>
      <c r="AH54" s="29">
        <f t="shared" si="6"/>
        <v>0</v>
      </c>
      <c r="AI54" s="43"/>
      <c r="AJ54" s="39"/>
      <c r="AK54" s="28"/>
      <c r="AL54" s="41">
        <f t="shared" si="480"/>
        <v>0</v>
      </c>
      <c r="AM54" s="18"/>
      <c r="AN54" s="18"/>
      <c r="AO54" s="121">
        <f>AO53+AI54-AN54</f>
        <v>788.40000000000009</v>
      </c>
      <c r="AP54" s="104"/>
      <c r="AQ54" s="43"/>
      <c r="AR54" s="48"/>
      <c r="AS54" s="41"/>
      <c r="AT54" s="41"/>
      <c r="AU54" s="41"/>
      <c r="AV54" s="41"/>
    </row>
    <row r="55" spans="1:48" s="22" customFormat="1" ht="13.3" thickBot="1" x14ac:dyDescent="0.4">
      <c r="A55" s="150"/>
      <c r="B55" s="49" t="s">
        <v>38</v>
      </c>
      <c r="C55" s="50"/>
      <c r="D55" s="51">
        <f t="shared" ref="D55" si="481">SUM(D52:D54)</f>
        <v>0</v>
      </c>
      <c r="E55" s="51"/>
      <c r="F55" s="51">
        <f t="shared" ref="F55" si="482">SUM(F52:F54)</f>
        <v>0</v>
      </c>
      <c r="G55" s="52"/>
      <c r="H55" s="52"/>
      <c r="I55" s="51">
        <f t="shared" ref="I55:K55" si="483">SUM(I52:I54)</f>
        <v>0</v>
      </c>
      <c r="J55" s="52"/>
      <c r="K55" s="51">
        <f t="shared" si="483"/>
        <v>0</v>
      </c>
      <c r="L55" s="21">
        <f t="shared" ref="L55" si="484">IF(K55&gt;0,(K52*L52+K53*L53+K54*L54)/K55,0)</f>
        <v>0</v>
      </c>
      <c r="M55" s="52">
        <f t="shared" ref="M55" si="485">M52+M53+M54</f>
        <v>0</v>
      </c>
      <c r="N55" s="53">
        <f t="shared" ref="N55" si="486">IF(M55&gt;0,O55/M55,0)</f>
        <v>0</v>
      </c>
      <c r="O55" s="54">
        <f t="shared" ref="O55" si="487">O52+O53+O54</f>
        <v>0</v>
      </c>
      <c r="P55" s="21">
        <f t="shared" ref="P55" si="488">IF(M55&gt;0,Q55/M55,0)</f>
        <v>0</v>
      </c>
      <c r="Q55" s="54">
        <f t="shared" ref="Q55" si="489">Q52+Q53+Q54</f>
        <v>0</v>
      </c>
      <c r="R55" s="21">
        <f t="shared" ref="R55" si="490">IF(M55&gt;0,S55/M55,0)</f>
        <v>0</v>
      </c>
      <c r="S55" s="54">
        <f t="shared" ref="S55" si="491">S52+S53+S54</f>
        <v>0</v>
      </c>
      <c r="T55" s="21">
        <f t="shared" ref="T55" si="492">IF(M55&gt;0,U55/M55,0)</f>
        <v>0</v>
      </c>
      <c r="U55" s="54">
        <f t="shared" ref="U55" si="493">U52+U53+U54</f>
        <v>0</v>
      </c>
      <c r="V55" s="21">
        <f t="shared" ref="V55" si="494">IF(M55&gt;0,W55/M55,0)</f>
        <v>0</v>
      </c>
      <c r="W55" s="54">
        <f t="shared" ref="W55" si="495">W52+W53+W54</f>
        <v>0</v>
      </c>
      <c r="X55" s="21">
        <f t="shared" ref="X55" si="496">IF(M55&gt;0,Y55/M55,0)</f>
        <v>0</v>
      </c>
      <c r="Y55" s="54">
        <f t="shared" ref="Y55" si="497">Y52+Y53+Y54</f>
        <v>0</v>
      </c>
      <c r="Z55" s="55">
        <f t="shared" ref="Z55" si="498">IF(M55&gt;0,AA55/M55,0)</f>
        <v>0</v>
      </c>
      <c r="AA55" s="56">
        <f t="shared" ref="AA55" si="499">SUM(AA52:AA54)</f>
        <v>0</v>
      </c>
      <c r="AB55" s="55">
        <f t="shared" ref="AB55" si="500">IF(M55&gt;0,(AB52*M52+AB53*M53+AB54*M54)/M55,0)</f>
        <v>0</v>
      </c>
      <c r="AC55" s="55">
        <f t="shared" ref="AC55" si="501">IF(K55&gt;0,(K52*AC52+K53*AC53+K54*AC54)/K55,0)</f>
        <v>0</v>
      </c>
      <c r="AD55" s="52">
        <f t="shared" ref="AD55" si="502">SUM(AD52:AD54)</f>
        <v>0</v>
      </c>
      <c r="AE55" s="53">
        <f t="shared" ref="AE55" si="503">IF(K55&gt;0,(K52*AE52+K53*AE53+K54*AE54)/K55,0)</f>
        <v>0</v>
      </c>
      <c r="AF55" s="58">
        <f t="shared" ref="AF55" si="504">SUM(AF52:AF54)</f>
        <v>0</v>
      </c>
      <c r="AG55" s="53">
        <f t="shared" ref="AG55" si="505">IF(AND(AA55&gt;0),((AA52*AG52+AA53*AG53+AA54*AG54)/AA55),0)</f>
        <v>0</v>
      </c>
      <c r="AH55" s="57">
        <f t="shared" si="6"/>
        <v>0</v>
      </c>
      <c r="AI55" s="51">
        <f t="shared" ref="AI55" si="506">SUM(AI52:AI54)</f>
        <v>0</v>
      </c>
      <c r="AJ55" s="21">
        <f t="shared" ref="AJ55" si="507">IF(AI55&gt;0,(AJ52*AI52+AJ53*AI53+AJ54*AI54)/AI55,0)</f>
        <v>0</v>
      </c>
      <c r="AK55" s="53">
        <f t="shared" ref="AK55" si="508">IF(K55&gt;0,(AK52*K52+AK53*K53+AK54*K54)/K55,0)</f>
        <v>0</v>
      </c>
      <c r="AL55" s="58">
        <f t="shared" ref="AL55" si="509">SUM(AL52:AL54)</f>
        <v>0</v>
      </c>
      <c r="AM55" s="56"/>
      <c r="AN55" s="56">
        <f t="shared" ref="AN55" si="510">SUM(AN52:AN54)</f>
        <v>0</v>
      </c>
      <c r="AO55" s="105"/>
      <c r="AP55" s="106">
        <f>AO54</f>
        <v>788.40000000000009</v>
      </c>
      <c r="AQ55" s="51">
        <f t="shared" ref="AQ55" si="511">SUM(AQ52:AQ54)</f>
        <v>0</v>
      </c>
      <c r="AR55" s="59"/>
      <c r="AS55" s="58"/>
      <c r="AT55" s="58"/>
      <c r="AU55" s="58"/>
      <c r="AV55" s="58"/>
    </row>
    <row r="56" spans="1:48" x14ac:dyDescent="0.35">
      <c r="A56" s="148">
        <v>14</v>
      </c>
      <c r="B56" s="23">
        <v>1</v>
      </c>
      <c r="C56" s="11"/>
      <c r="D56" s="12"/>
      <c r="E56" s="12"/>
      <c r="F56" s="12"/>
      <c r="G56" s="13"/>
      <c r="H56" s="13"/>
      <c r="I56" s="12"/>
      <c r="J56" s="13"/>
      <c r="K56" s="12"/>
      <c r="L56" s="14"/>
      <c r="M56" s="24">
        <f>ROUND(K56*(1-L56),0)</f>
        <v>0</v>
      </c>
      <c r="N56" s="15"/>
      <c r="O56" s="25">
        <f t="shared" ref="O56:O58" si="512">M56*N56</f>
        <v>0</v>
      </c>
      <c r="P56" s="14"/>
      <c r="Q56" s="25">
        <f t="shared" ref="Q56:Q58" si="513">M56*P56</f>
        <v>0</v>
      </c>
      <c r="R56" s="16"/>
      <c r="S56" s="25">
        <f t="shared" ref="S56:S58" si="514">M56*R56</f>
        <v>0</v>
      </c>
      <c r="T56" s="26"/>
      <c r="U56" s="25">
        <f t="shared" ref="U56:U58" si="515">M56*T56</f>
        <v>0</v>
      </c>
      <c r="V56" s="16"/>
      <c r="W56" s="25">
        <f t="shared" ref="W56:W58" si="516">M56*V56</f>
        <v>0</v>
      </c>
      <c r="X56" s="16"/>
      <c r="Y56" s="25">
        <f t="shared" ref="Y56:Y58" si="517">X56*M56</f>
        <v>0</v>
      </c>
      <c r="Z56" s="17"/>
      <c r="AA56" s="18">
        <f t="shared" ref="AA56:AA58" si="518">M56*Z56</f>
        <v>0</v>
      </c>
      <c r="AB56" s="27">
        <f>IF(M56&gt;0,(AD56+AL56)/M56,0)</f>
        <v>0</v>
      </c>
      <c r="AC56" s="17"/>
      <c r="AD56" s="24">
        <f t="shared" ref="AD56:AD58" si="519">AC56*M56</f>
        <v>0</v>
      </c>
      <c r="AE56" s="117"/>
      <c r="AF56" s="30">
        <f t="shared" ref="AF56:AF58" si="520">AI56*(1-AJ56)*AE56</f>
        <v>0</v>
      </c>
      <c r="AG56" s="28">
        <f t="shared" ref="AG56:AG58" si="521">IF(AND(AE56&gt;0,AC56&gt;0,Z56&gt;0),((Z56-AC56)*AE56)/((AE56-AC56)*Z56),0)</f>
        <v>0</v>
      </c>
      <c r="AH56" s="60">
        <f t="shared" si="6"/>
        <v>0</v>
      </c>
      <c r="AI56" s="12"/>
      <c r="AJ56" s="14"/>
      <c r="AK56" s="15"/>
      <c r="AL56" s="30">
        <f t="shared" ref="AL56:AL58" si="522">AI56*(1-AJ56)*AK56</f>
        <v>0</v>
      </c>
      <c r="AM56" s="19"/>
      <c r="AN56" s="19"/>
      <c r="AO56" s="101">
        <f>AO54+AI56-AN56</f>
        <v>788.40000000000009</v>
      </c>
      <c r="AP56" s="102"/>
      <c r="AQ56" s="12"/>
      <c r="AR56" s="31"/>
      <c r="AS56" s="20"/>
      <c r="AT56" s="20"/>
      <c r="AU56" s="20"/>
      <c r="AV56" s="20"/>
    </row>
    <row r="57" spans="1:48" x14ac:dyDescent="0.35">
      <c r="A57" s="149"/>
      <c r="B57" s="33">
        <v>2</v>
      </c>
      <c r="C57" s="11"/>
      <c r="D57" s="34"/>
      <c r="E57" s="34"/>
      <c r="F57" s="34"/>
      <c r="G57" s="35"/>
      <c r="H57" s="35"/>
      <c r="I57" s="34"/>
      <c r="J57" s="35"/>
      <c r="K57" s="34"/>
      <c r="L57" s="36"/>
      <c r="M57" s="37">
        <f>ROUND(K57*(1-L57),0)</f>
        <v>0</v>
      </c>
      <c r="N57" s="38"/>
      <c r="O57" s="25">
        <f t="shared" si="512"/>
        <v>0</v>
      </c>
      <c r="P57" s="36"/>
      <c r="Q57" s="25">
        <f t="shared" si="513"/>
        <v>0</v>
      </c>
      <c r="R57" s="39"/>
      <c r="S57" s="25">
        <f t="shared" si="514"/>
        <v>0</v>
      </c>
      <c r="T57" s="28"/>
      <c r="U57" s="25">
        <f t="shared" si="515"/>
        <v>0</v>
      </c>
      <c r="V57" s="39"/>
      <c r="W57" s="25">
        <f t="shared" si="516"/>
        <v>0</v>
      </c>
      <c r="X57" s="39"/>
      <c r="Y57" s="25">
        <f t="shared" si="517"/>
        <v>0</v>
      </c>
      <c r="Z57" s="40"/>
      <c r="AA57" s="18">
        <f t="shared" si="518"/>
        <v>0</v>
      </c>
      <c r="AB57" s="27">
        <f>IF(M57&gt;0,(AD57+AL57)/M57,0)</f>
        <v>0</v>
      </c>
      <c r="AC57" s="40"/>
      <c r="AD57" s="37">
        <f t="shared" si="519"/>
        <v>0</v>
      </c>
      <c r="AE57" s="28"/>
      <c r="AF57" s="41">
        <f t="shared" si="520"/>
        <v>0</v>
      </c>
      <c r="AG57" s="28">
        <f t="shared" si="521"/>
        <v>0</v>
      </c>
      <c r="AH57" s="29">
        <f t="shared" si="6"/>
        <v>0</v>
      </c>
      <c r="AI57" s="34"/>
      <c r="AJ57" s="36"/>
      <c r="AK57" s="38"/>
      <c r="AL57" s="41">
        <f t="shared" si="522"/>
        <v>0</v>
      </c>
      <c r="AM57" s="42"/>
      <c r="AN57" s="42"/>
      <c r="AO57" s="121">
        <f>AO56+AI57-AN57</f>
        <v>788.40000000000009</v>
      </c>
      <c r="AP57" s="104"/>
      <c r="AQ57" s="43"/>
      <c r="AR57" s="44"/>
      <c r="AS57" s="45"/>
      <c r="AT57" s="45"/>
      <c r="AU57" s="45"/>
      <c r="AV57" s="45"/>
    </row>
    <row r="58" spans="1:48" x14ac:dyDescent="0.35">
      <c r="A58" s="149"/>
      <c r="B58" s="33">
        <v>3</v>
      </c>
      <c r="C58" s="46"/>
      <c r="D58" s="43"/>
      <c r="E58" s="43"/>
      <c r="F58" s="43"/>
      <c r="G58" s="37"/>
      <c r="H58" s="37"/>
      <c r="I58" s="43"/>
      <c r="J58" s="37"/>
      <c r="K58" s="43"/>
      <c r="L58" s="39"/>
      <c r="M58" s="37">
        <f>ROUND(K58*(1-L58),0)</f>
        <v>0</v>
      </c>
      <c r="N58" s="28"/>
      <c r="O58" s="25">
        <f t="shared" si="512"/>
        <v>0</v>
      </c>
      <c r="P58" s="39"/>
      <c r="Q58" s="25">
        <f t="shared" si="513"/>
        <v>0</v>
      </c>
      <c r="R58" s="39"/>
      <c r="S58" s="25">
        <f t="shared" si="514"/>
        <v>0</v>
      </c>
      <c r="T58" s="28"/>
      <c r="U58" s="25">
        <f t="shared" si="515"/>
        <v>0</v>
      </c>
      <c r="V58" s="39"/>
      <c r="W58" s="25">
        <f t="shared" si="516"/>
        <v>0</v>
      </c>
      <c r="X58" s="39"/>
      <c r="Y58" s="25">
        <f t="shared" si="517"/>
        <v>0</v>
      </c>
      <c r="Z58" s="47"/>
      <c r="AA58" s="18">
        <f t="shared" si="518"/>
        <v>0</v>
      </c>
      <c r="AB58" s="27">
        <f>IF(M58&gt;0,(AD58+AL58)/M58,0)</f>
        <v>0</v>
      </c>
      <c r="AC58" s="47"/>
      <c r="AD58" s="37">
        <f t="shared" si="519"/>
        <v>0</v>
      </c>
      <c r="AE58" s="28"/>
      <c r="AF58" s="41">
        <f t="shared" si="520"/>
        <v>0</v>
      </c>
      <c r="AG58" s="28">
        <f t="shared" si="521"/>
        <v>0</v>
      </c>
      <c r="AH58" s="29">
        <f t="shared" si="6"/>
        <v>0</v>
      </c>
      <c r="AI58" s="43"/>
      <c r="AJ58" s="39"/>
      <c r="AK58" s="28"/>
      <c r="AL58" s="41">
        <f t="shared" si="522"/>
        <v>0</v>
      </c>
      <c r="AM58" s="18"/>
      <c r="AN58" s="18"/>
      <c r="AO58" s="121">
        <f>AO57+AI58-AN58</f>
        <v>788.40000000000009</v>
      </c>
      <c r="AP58" s="104"/>
      <c r="AQ58" s="43"/>
      <c r="AR58" s="48"/>
      <c r="AS58" s="41"/>
      <c r="AT58" s="41"/>
      <c r="AU58" s="41"/>
      <c r="AV58" s="41"/>
    </row>
    <row r="59" spans="1:48" s="22" customFormat="1" ht="13.3" thickBot="1" x14ac:dyDescent="0.4">
      <c r="A59" s="150"/>
      <c r="B59" s="49" t="s">
        <v>38</v>
      </c>
      <c r="C59" s="50"/>
      <c r="D59" s="51">
        <f t="shared" ref="D59" si="523">SUM(D56:D58)</f>
        <v>0</v>
      </c>
      <c r="E59" s="51"/>
      <c r="F59" s="51">
        <f t="shared" ref="F59" si="524">SUM(F56:F58)</f>
        <v>0</v>
      </c>
      <c r="G59" s="52"/>
      <c r="H59" s="52"/>
      <c r="I59" s="51">
        <f t="shared" ref="I59:K59" si="525">SUM(I56:I58)</f>
        <v>0</v>
      </c>
      <c r="J59" s="52"/>
      <c r="K59" s="51">
        <f t="shared" si="525"/>
        <v>0</v>
      </c>
      <c r="L59" s="21">
        <f t="shared" ref="L59" si="526">IF(K59&gt;0,(K56*L56+K57*L57+K58*L58)/K59,0)</f>
        <v>0</v>
      </c>
      <c r="M59" s="52">
        <f t="shared" ref="M59" si="527">M56+M57+M58</f>
        <v>0</v>
      </c>
      <c r="N59" s="53">
        <f t="shared" ref="N59" si="528">IF(M59&gt;0,O59/M59,0)</f>
        <v>0</v>
      </c>
      <c r="O59" s="54">
        <f t="shared" ref="O59" si="529">O56+O57+O58</f>
        <v>0</v>
      </c>
      <c r="P59" s="21">
        <f t="shared" ref="P59" si="530">IF(M59&gt;0,Q59/M59,0)</f>
        <v>0</v>
      </c>
      <c r="Q59" s="54">
        <f t="shared" ref="Q59" si="531">Q56+Q57+Q58</f>
        <v>0</v>
      </c>
      <c r="R59" s="21">
        <f t="shared" ref="R59" si="532">IF(M59&gt;0,S59/M59,0)</f>
        <v>0</v>
      </c>
      <c r="S59" s="54">
        <f t="shared" ref="S59" si="533">S56+S57+S58</f>
        <v>0</v>
      </c>
      <c r="T59" s="21">
        <f t="shared" ref="T59" si="534">IF(M59&gt;0,U59/M59,0)</f>
        <v>0</v>
      </c>
      <c r="U59" s="54">
        <f t="shared" ref="U59" si="535">U56+U57+U58</f>
        <v>0</v>
      </c>
      <c r="V59" s="21">
        <f t="shared" ref="V59" si="536">IF(M59&gt;0,W59/M59,0)</f>
        <v>0</v>
      </c>
      <c r="W59" s="54">
        <f t="shared" ref="W59" si="537">W56+W57+W58</f>
        <v>0</v>
      </c>
      <c r="X59" s="21">
        <f t="shared" ref="X59" si="538">IF(M59&gt;0,Y59/M59,0)</f>
        <v>0</v>
      </c>
      <c r="Y59" s="54">
        <f t="shared" ref="Y59" si="539">Y56+Y57+Y58</f>
        <v>0</v>
      </c>
      <c r="Z59" s="55">
        <f t="shared" ref="Z59" si="540">IF(M59&gt;0,AA59/M59,0)</f>
        <v>0</v>
      </c>
      <c r="AA59" s="56">
        <f t="shared" ref="AA59" si="541">SUM(AA56:AA58)</f>
        <v>0</v>
      </c>
      <c r="AB59" s="55">
        <f t="shared" ref="AB59" si="542">IF(M59&gt;0,(AB56*M56+AB57*M57+AB58*M58)/M59,0)</f>
        <v>0</v>
      </c>
      <c r="AC59" s="55">
        <f t="shared" ref="AC59" si="543">IF(K59&gt;0,(K56*AC56+K57*AC57+K58*AC58)/K59,0)</f>
        <v>0</v>
      </c>
      <c r="AD59" s="52">
        <f t="shared" ref="AD59" si="544">SUM(AD56:AD58)</f>
        <v>0</v>
      </c>
      <c r="AE59" s="53">
        <f t="shared" ref="AE59" si="545">IF(K59&gt;0,(K56*AE56+K57*AE57+K58*AE58)/K59,0)</f>
        <v>0</v>
      </c>
      <c r="AF59" s="58">
        <f t="shared" ref="AF59" si="546">SUM(AF56:AF58)</f>
        <v>0</v>
      </c>
      <c r="AG59" s="53">
        <f t="shared" ref="AG59" si="547">IF(AND(AA59&gt;0),((AA56*AG56+AA57*AG57+AA58*AG58)/AA59),0)</f>
        <v>0</v>
      </c>
      <c r="AH59" s="57">
        <f t="shared" si="6"/>
        <v>0</v>
      </c>
      <c r="AI59" s="51">
        <f t="shared" ref="AI59" si="548">SUM(AI56:AI58)</f>
        <v>0</v>
      </c>
      <c r="AJ59" s="21">
        <f t="shared" ref="AJ59" si="549">IF(AI59&gt;0,(AJ56*AI56+AJ57*AI57+AJ58*AI58)/AI59,0)</f>
        <v>0</v>
      </c>
      <c r="AK59" s="53">
        <f t="shared" ref="AK59" si="550">IF(K59&gt;0,(AK56*K56+AK57*K57+AK58*K58)/K59,0)</f>
        <v>0</v>
      </c>
      <c r="AL59" s="58">
        <f t="shared" ref="AL59" si="551">SUM(AL56:AL58)</f>
        <v>0</v>
      </c>
      <c r="AM59" s="56"/>
      <c r="AN59" s="56">
        <f t="shared" ref="AN59" si="552">SUM(AN56:AN58)</f>
        <v>0</v>
      </c>
      <c r="AO59" s="105"/>
      <c r="AP59" s="106">
        <f>AO58</f>
        <v>788.40000000000009</v>
      </c>
      <c r="AQ59" s="51">
        <f t="shared" ref="AQ59" si="553">SUM(AQ56:AQ58)</f>
        <v>0</v>
      </c>
      <c r="AR59" s="59"/>
      <c r="AS59" s="58"/>
      <c r="AT59" s="58"/>
      <c r="AU59" s="58"/>
      <c r="AV59" s="58"/>
    </row>
    <row r="60" spans="1:48" x14ac:dyDescent="0.35">
      <c r="A60" s="148">
        <v>15</v>
      </c>
      <c r="B60" s="23">
        <v>1</v>
      </c>
      <c r="C60" s="11"/>
      <c r="D60" s="12"/>
      <c r="E60" s="12"/>
      <c r="F60" s="12"/>
      <c r="G60" s="13"/>
      <c r="H60" s="13"/>
      <c r="I60" s="12"/>
      <c r="J60" s="13"/>
      <c r="K60" s="12"/>
      <c r="L60" s="14"/>
      <c r="M60" s="24">
        <f>ROUND(K60*(1-L60),0)</f>
        <v>0</v>
      </c>
      <c r="N60" s="15"/>
      <c r="O60" s="25">
        <f t="shared" ref="O60:O62" si="554">M60*N60</f>
        <v>0</v>
      </c>
      <c r="P60" s="14"/>
      <c r="Q60" s="25">
        <f t="shared" ref="Q60:Q62" si="555">M60*P60</f>
        <v>0</v>
      </c>
      <c r="R60" s="16"/>
      <c r="S60" s="25">
        <f t="shared" ref="S60:S62" si="556">M60*R60</f>
        <v>0</v>
      </c>
      <c r="T60" s="26"/>
      <c r="U60" s="25">
        <f t="shared" ref="U60:U62" si="557">M60*T60</f>
        <v>0</v>
      </c>
      <c r="V60" s="16"/>
      <c r="W60" s="25">
        <f t="shared" ref="W60:W62" si="558">M60*V60</f>
        <v>0</v>
      </c>
      <c r="X60" s="16"/>
      <c r="Y60" s="25">
        <f t="shared" ref="Y60:Y62" si="559">X60*M60</f>
        <v>0</v>
      </c>
      <c r="Z60" s="17"/>
      <c r="AA60" s="18">
        <f t="shared" ref="AA60:AA62" si="560">M60*Z60</f>
        <v>0</v>
      </c>
      <c r="AB60" s="27">
        <f>IF(M60&gt;0,(AD60+AL60)/M60,0)</f>
        <v>0</v>
      </c>
      <c r="AC60" s="17"/>
      <c r="AD60" s="24">
        <f t="shared" ref="AD60:AD62" si="561">AC60*M60</f>
        <v>0</v>
      </c>
      <c r="AE60" s="117"/>
      <c r="AF60" s="30">
        <f t="shared" ref="AF60:AF62" si="562">AI60*(1-AJ60)*AE60</f>
        <v>0</v>
      </c>
      <c r="AG60" s="28">
        <f t="shared" ref="AG60:AG62" si="563">IF(AND(AE60&gt;0,AC60&gt;0,Z60&gt;0),((Z60-AC60)*AE60)/((AE60-AC60)*Z60),0)</f>
        <v>0</v>
      </c>
      <c r="AH60" s="60">
        <f t="shared" si="6"/>
        <v>0</v>
      </c>
      <c r="AI60" s="12"/>
      <c r="AJ60" s="14"/>
      <c r="AK60" s="15"/>
      <c r="AL60" s="30">
        <f t="shared" ref="AL60:AL62" si="564">AI60*(1-AJ60)*AK60</f>
        <v>0</v>
      </c>
      <c r="AM60" s="19"/>
      <c r="AN60" s="19"/>
      <c r="AO60" s="101">
        <f>AO58+AI60-AN60</f>
        <v>788.40000000000009</v>
      </c>
      <c r="AP60" s="102"/>
      <c r="AQ60" s="12"/>
      <c r="AR60" s="31"/>
      <c r="AS60" s="20"/>
      <c r="AT60" s="20"/>
      <c r="AU60" s="20"/>
      <c r="AV60" s="20"/>
    </row>
    <row r="61" spans="1:48" x14ac:dyDescent="0.35">
      <c r="A61" s="149"/>
      <c r="B61" s="33">
        <v>2</v>
      </c>
      <c r="C61" s="11"/>
      <c r="D61" s="34"/>
      <c r="E61" s="34"/>
      <c r="F61" s="34"/>
      <c r="G61" s="35"/>
      <c r="H61" s="35"/>
      <c r="I61" s="34"/>
      <c r="J61" s="35"/>
      <c r="K61" s="34"/>
      <c r="L61" s="36"/>
      <c r="M61" s="37">
        <f>ROUND(K61*(1-L61),0)</f>
        <v>0</v>
      </c>
      <c r="N61" s="38"/>
      <c r="O61" s="25">
        <f t="shared" si="554"/>
        <v>0</v>
      </c>
      <c r="P61" s="36"/>
      <c r="Q61" s="25">
        <f t="shared" si="555"/>
        <v>0</v>
      </c>
      <c r="R61" s="39"/>
      <c r="S61" s="25">
        <f t="shared" si="556"/>
        <v>0</v>
      </c>
      <c r="T61" s="28"/>
      <c r="U61" s="25">
        <f t="shared" si="557"/>
        <v>0</v>
      </c>
      <c r="V61" s="39"/>
      <c r="W61" s="25">
        <f t="shared" si="558"/>
        <v>0</v>
      </c>
      <c r="X61" s="39"/>
      <c r="Y61" s="25">
        <f t="shared" si="559"/>
        <v>0</v>
      </c>
      <c r="Z61" s="40"/>
      <c r="AA61" s="18">
        <f t="shared" si="560"/>
        <v>0</v>
      </c>
      <c r="AB61" s="27">
        <f>IF(M61&gt;0,(AD61+AL61)/M61,0)</f>
        <v>0</v>
      </c>
      <c r="AC61" s="40"/>
      <c r="AD61" s="37">
        <f t="shared" si="561"/>
        <v>0</v>
      </c>
      <c r="AE61" s="28"/>
      <c r="AF61" s="41">
        <f t="shared" si="562"/>
        <v>0</v>
      </c>
      <c r="AG61" s="28">
        <f t="shared" si="563"/>
        <v>0</v>
      </c>
      <c r="AH61" s="29">
        <f t="shared" si="6"/>
        <v>0</v>
      </c>
      <c r="AI61" s="34"/>
      <c r="AJ61" s="36"/>
      <c r="AK61" s="38"/>
      <c r="AL61" s="41">
        <f t="shared" si="564"/>
        <v>0</v>
      </c>
      <c r="AM61" s="42"/>
      <c r="AN61" s="42"/>
      <c r="AO61" s="121">
        <f>AO60+AI61-AN61</f>
        <v>788.40000000000009</v>
      </c>
      <c r="AP61" s="104"/>
      <c r="AQ61" s="43"/>
      <c r="AR61" s="44"/>
      <c r="AS61" s="45"/>
      <c r="AT61" s="45"/>
      <c r="AU61" s="45"/>
      <c r="AV61" s="45"/>
    </row>
    <row r="62" spans="1:48" x14ac:dyDescent="0.35">
      <c r="A62" s="149"/>
      <c r="B62" s="33">
        <v>3</v>
      </c>
      <c r="C62" s="46"/>
      <c r="D62" s="43"/>
      <c r="E62" s="43"/>
      <c r="F62" s="43"/>
      <c r="G62" s="37"/>
      <c r="H62" s="37"/>
      <c r="I62" s="43"/>
      <c r="J62" s="37"/>
      <c r="K62" s="43"/>
      <c r="L62" s="39"/>
      <c r="M62" s="37">
        <f>ROUND(K62*(1-L62),0)</f>
        <v>0</v>
      </c>
      <c r="N62" s="28"/>
      <c r="O62" s="25">
        <f t="shared" si="554"/>
        <v>0</v>
      </c>
      <c r="P62" s="39"/>
      <c r="Q62" s="25">
        <f t="shared" si="555"/>
        <v>0</v>
      </c>
      <c r="R62" s="39"/>
      <c r="S62" s="25">
        <f t="shared" si="556"/>
        <v>0</v>
      </c>
      <c r="T62" s="28"/>
      <c r="U62" s="25">
        <f t="shared" si="557"/>
        <v>0</v>
      </c>
      <c r="V62" s="39"/>
      <c r="W62" s="25">
        <f t="shared" si="558"/>
        <v>0</v>
      </c>
      <c r="X62" s="39"/>
      <c r="Y62" s="25">
        <f t="shared" si="559"/>
        <v>0</v>
      </c>
      <c r="Z62" s="47"/>
      <c r="AA62" s="18">
        <f t="shared" si="560"/>
        <v>0</v>
      </c>
      <c r="AB62" s="27">
        <f>IF(M62&gt;0,(AD62+AL62)/M62,0)</f>
        <v>0</v>
      </c>
      <c r="AC62" s="47"/>
      <c r="AD62" s="37">
        <f t="shared" si="561"/>
        <v>0</v>
      </c>
      <c r="AE62" s="28"/>
      <c r="AF62" s="41">
        <f t="shared" si="562"/>
        <v>0</v>
      </c>
      <c r="AG62" s="28">
        <f t="shared" si="563"/>
        <v>0</v>
      </c>
      <c r="AH62" s="29">
        <f t="shared" si="6"/>
        <v>0</v>
      </c>
      <c r="AI62" s="43"/>
      <c r="AJ62" s="39"/>
      <c r="AK62" s="28"/>
      <c r="AL62" s="41">
        <f t="shared" si="564"/>
        <v>0</v>
      </c>
      <c r="AM62" s="18"/>
      <c r="AN62" s="18"/>
      <c r="AO62" s="121">
        <f>AO61+AI62-AN62</f>
        <v>788.40000000000009</v>
      </c>
      <c r="AP62" s="104"/>
      <c r="AQ62" s="43"/>
      <c r="AR62" s="48"/>
      <c r="AS62" s="41"/>
      <c r="AT62" s="41"/>
      <c r="AU62" s="41"/>
      <c r="AV62" s="41"/>
    </row>
    <row r="63" spans="1:48" s="22" customFormat="1" ht="13.3" thickBot="1" x14ac:dyDescent="0.4">
      <c r="A63" s="150"/>
      <c r="B63" s="49" t="s">
        <v>38</v>
      </c>
      <c r="C63" s="50"/>
      <c r="D63" s="51">
        <f t="shared" ref="D63" si="565">SUM(D60:D62)</f>
        <v>0</v>
      </c>
      <c r="E63" s="51"/>
      <c r="F63" s="51">
        <f t="shared" ref="F63" si="566">SUM(F60:F62)</f>
        <v>0</v>
      </c>
      <c r="G63" s="52"/>
      <c r="H63" s="52"/>
      <c r="I63" s="51">
        <f t="shared" ref="I63:K63" si="567">SUM(I60:I62)</f>
        <v>0</v>
      </c>
      <c r="J63" s="52"/>
      <c r="K63" s="51">
        <f t="shared" si="567"/>
        <v>0</v>
      </c>
      <c r="L63" s="21">
        <f t="shared" ref="L63" si="568">IF(K63&gt;0,(K60*L60+K61*L61+K62*L62)/K63,0)</f>
        <v>0</v>
      </c>
      <c r="M63" s="52">
        <f t="shared" ref="M63" si="569">M60+M61+M62</f>
        <v>0</v>
      </c>
      <c r="N63" s="53">
        <f t="shared" ref="N63" si="570">IF(M63&gt;0,O63/M63,0)</f>
        <v>0</v>
      </c>
      <c r="O63" s="54">
        <f t="shared" ref="O63" si="571">O60+O61+O62</f>
        <v>0</v>
      </c>
      <c r="P63" s="21">
        <f t="shared" ref="P63" si="572">IF(M63&gt;0,Q63/M63,0)</f>
        <v>0</v>
      </c>
      <c r="Q63" s="54">
        <f t="shared" ref="Q63" si="573">Q60+Q61+Q62</f>
        <v>0</v>
      </c>
      <c r="R63" s="21">
        <f t="shared" ref="R63" si="574">IF(M63&gt;0,S63/M63,0)</f>
        <v>0</v>
      </c>
      <c r="S63" s="54">
        <f t="shared" ref="S63" si="575">S60+S61+S62</f>
        <v>0</v>
      </c>
      <c r="T63" s="21">
        <f t="shared" ref="T63" si="576">IF(M63&gt;0,U63/M63,0)</f>
        <v>0</v>
      </c>
      <c r="U63" s="54">
        <f t="shared" ref="U63" si="577">U60+U61+U62</f>
        <v>0</v>
      </c>
      <c r="V63" s="21">
        <f t="shared" ref="V63" si="578">IF(M63&gt;0,W63/M63,0)</f>
        <v>0</v>
      </c>
      <c r="W63" s="54">
        <f t="shared" ref="W63" si="579">W60+W61+W62</f>
        <v>0</v>
      </c>
      <c r="X63" s="21">
        <f t="shared" ref="X63" si="580">IF(M63&gt;0,Y63/M63,0)</f>
        <v>0</v>
      </c>
      <c r="Y63" s="54">
        <f t="shared" ref="Y63" si="581">Y60+Y61+Y62</f>
        <v>0</v>
      </c>
      <c r="Z63" s="55">
        <f t="shared" ref="Z63" si="582">IF(M63&gt;0,AA63/M63,0)</f>
        <v>0</v>
      </c>
      <c r="AA63" s="56">
        <f t="shared" ref="AA63" si="583">SUM(AA60:AA62)</f>
        <v>0</v>
      </c>
      <c r="AB63" s="55">
        <f t="shared" ref="AB63" si="584">IF(M63&gt;0,(AB60*M60+AB61*M61+AB62*M62)/M63,0)</f>
        <v>0</v>
      </c>
      <c r="AC63" s="55">
        <f t="shared" ref="AC63" si="585">IF(K63&gt;0,(K60*AC60+K61*AC61+K62*AC62)/K63,0)</f>
        <v>0</v>
      </c>
      <c r="AD63" s="52">
        <f t="shared" ref="AD63" si="586">SUM(AD60:AD62)</f>
        <v>0</v>
      </c>
      <c r="AE63" s="53">
        <f t="shared" ref="AE63" si="587">IF(K63&gt;0,(K60*AE60+K61*AE61+K62*AE62)/K63,0)</f>
        <v>0</v>
      </c>
      <c r="AF63" s="58">
        <f t="shared" ref="AF63" si="588">SUM(AF60:AF62)</f>
        <v>0</v>
      </c>
      <c r="AG63" s="53">
        <f t="shared" ref="AG63" si="589">IF(AND(AA63&gt;0),((AA60*AG60+AA61*AG61+AA62*AG62)/AA63),0)</f>
        <v>0</v>
      </c>
      <c r="AH63" s="57">
        <f t="shared" si="6"/>
        <v>0</v>
      </c>
      <c r="AI63" s="51">
        <f t="shared" ref="AI63" si="590">SUM(AI60:AI62)</f>
        <v>0</v>
      </c>
      <c r="AJ63" s="21">
        <f t="shared" ref="AJ63" si="591">IF(AI63&gt;0,(AJ60*AI60+AJ61*AI61+AJ62*AI62)/AI63,0)</f>
        <v>0</v>
      </c>
      <c r="AK63" s="53">
        <f t="shared" ref="AK63" si="592">IF(K63&gt;0,(AK60*K60+AK61*K61+AK62*K62)/K63,0)</f>
        <v>0</v>
      </c>
      <c r="AL63" s="58">
        <f t="shared" ref="AL63" si="593">SUM(AL60:AL62)</f>
        <v>0</v>
      </c>
      <c r="AM63" s="56"/>
      <c r="AN63" s="56">
        <f t="shared" ref="AN63" si="594">SUM(AN60:AN62)</f>
        <v>0</v>
      </c>
      <c r="AO63" s="105"/>
      <c r="AP63" s="106">
        <f>AO62</f>
        <v>788.40000000000009</v>
      </c>
      <c r="AQ63" s="51">
        <f t="shared" ref="AQ63" si="595">SUM(AQ60:AQ62)</f>
        <v>0</v>
      </c>
      <c r="AR63" s="59"/>
      <c r="AS63" s="58"/>
      <c r="AT63" s="58"/>
      <c r="AU63" s="58"/>
      <c r="AV63" s="58"/>
    </row>
    <row r="64" spans="1:48" x14ac:dyDescent="0.35">
      <c r="A64" s="148">
        <v>16</v>
      </c>
      <c r="B64" s="23">
        <v>1</v>
      </c>
      <c r="C64" s="11"/>
      <c r="D64" s="12"/>
      <c r="E64" s="12"/>
      <c r="F64" s="12"/>
      <c r="G64" s="13"/>
      <c r="H64" s="13"/>
      <c r="I64" s="12"/>
      <c r="J64" s="13"/>
      <c r="K64" s="12"/>
      <c r="L64" s="14"/>
      <c r="M64" s="24">
        <f>ROUND(K64*(1-L64),0)</f>
        <v>0</v>
      </c>
      <c r="N64" s="15"/>
      <c r="O64" s="25">
        <f t="shared" ref="O64:O66" si="596">M64*N64</f>
        <v>0</v>
      </c>
      <c r="P64" s="14"/>
      <c r="Q64" s="25">
        <f t="shared" ref="Q64:Q66" si="597">M64*P64</f>
        <v>0</v>
      </c>
      <c r="R64" s="16"/>
      <c r="S64" s="25">
        <f t="shared" ref="S64:S66" si="598">M64*R64</f>
        <v>0</v>
      </c>
      <c r="T64" s="26"/>
      <c r="U64" s="25">
        <f t="shared" ref="U64:U66" si="599">M64*T64</f>
        <v>0</v>
      </c>
      <c r="V64" s="16"/>
      <c r="W64" s="25">
        <f t="shared" ref="W64:W66" si="600">M64*V64</f>
        <v>0</v>
      </c>
      <c r="X64" s="16"/>
      <c r="Y64" s="25">
        <f t="shared" ref="Y64:Y66" si="601">X64*M64</f>
        <v>0</v>
      </c>
      <c r="Z64" s="17"/>
      <c r="AA64" s="18">
        <f t="shared" ref="AA64:AA66" si="602">M64*Z64</f>
        <v>0</v>
      </c>
      <c r="AB64" s="27">
        <f>IF(M64&gt;0,(AD64+AL64)/M64,0)</f>
        <v>0</v>
      </c>
      <c r="AC64" s="17"/>
      <c r="AD64" s="24">
        <f t="shared" ref="AD64:AD66" si="603">AC64*M64</f>
        <v>0</v>
      </c>
      <c r="AE64" s="117"/>
      <c r="AF64" s="30">
        <f t="shared" ref="AF64:AF66" si="604">AI64*(1-AJ64)*AE64</f>
        <v>0</v>
      </c>
      <c r="AG64" s="28">
        <f t="shared" ref="AG64:AG66" si="605">IF(AND(AE64&gt;0,AC64&gt;0,Z64&gt;0),((Z64-AC64)*AE64)/((AE64-AC64)*Z64),0)</f>
        <v>0</v>
      </c>
      <c r="AH64" s="60">
        <f t="shared" si="6"/>
        <v>0</v>
      </c>
      <c r="AI64" s="12"/>
      <c r="AJ64" s="14"/>
      <c r="AK64" s="15"/>
      <c r="AL64" s="30">
        <f t="shared" ref="AL64:AL66" si="606">AI64*(1-AJ64)*AK64</f>
        <v>0</v>
      </c>
      <c r="AM64" s="19"/>
      <c r="AN64" s="19"/>
      <c r="AO64" s="101">
        <f>AO62+AI64-AN64</f>
        <v>788.40000000000009</v>
      </c>
      <c r="AP64" s="102"/>
      <c r="AQ64" s="12"/>
      <c r="AR64" s="31"/>
      <c r="AS64" s="20"/>
      <c r="AT64" s="20"/>
      <c r="AU64" s="20"/>
      <c r="AV64" s="20"/>
    </row>
    <row r="65" spans="1:48" x14ac:dyDescent="0.35">
      <c r="A65" s="149"/>
      <c r="B65" s="33">
        <v>2</v>
      </c>
      <c r="C65" s="11"/>
      <c r="D65" s="34"/>
      <c r="E65" s="34"/>
      <c r="F65" s="34"/>
      <c r="G65" s="35"/>
      <c r="H65" s="35"/>
      <c r="I65" s="34"/>
      <c r="J65" s="35"/>
      <c r="K65" s="34"/>
      <c r="L65" s="36"/>
      <c r="M65" s="37">
        <f>ROUND(K65*(1-L65),0)</f>
        <v>0</v>
      </c>
      <c r="N65" s="38"/>
      <c r="O65" s="25">
        <f t="shared" si="596"/>
        <v>0</v>
      </c>
      <c r="P65" s="36"/>
      <c r="Q65" s="25">
        <f t="shared" si="597"/>
        <v>0</v>
      </c>
      <c r="R65" s="39"/>
      <c r="S65" s="25">
        <f t="shared" si="598"/>
        <v>0</v>
      </c>
      <c r="T65" s="28"/>
      <c r="U65" s="25">
        <f t="shared" si="599"/>
        <v>0</v>
      </c>
      <c r="V65" s="39"/>
      <c r="W65" s="25">
        <f t="shared" si="600"/>
        <v>0</v>
      </c>
      <c r="X65" s="39"/>
      <c r="Y65" s="25">
        <f t="shared" si="601"/>
        <v>0</v>
      </c>
      <c r="Z65" s="40"/>
      <c r="AA65" s="18">
        <f t="shared" si="602"/>
        <v>0</v>
      </c>
      <c r="AB65" s="27">
        <f>IF(M65&gt;0,(AD65+AL65)/M65,0)</f>
        <v>0</v>
      </c>
      <c r="AC65" s="40"/>
      <c r="AD65" s="37">
        <f t="shared" si="603"/>
        <v>0</v>
      </c>
      <c r="AE65" s="28"/>
      <c r="AF65" s="41">
        <f t="shared" si="604"/>
        <v>0</v>
      </c>
      <c r="AG65" s="28">
        <f t="shared" si="605"/>
        <v>0</v>
      </c>
      <c r="AH65" s="29">
        <f t="shared" si="6"/>
        <v>0</v>
      </c>
      <c r="AI65" s="34"/>
      <c r="AJ65" s="36"/>
      <c r="AK65" s="38"/>
      <c r="AL65" s="41">
        <f t="shared" si="606"/>
        <v>0</v>
      </c>
      <c r="AM65" s="42"/>
      <c r="AN65" s="42"/>
      <c r="AO65" s="121">
        <f>AO64+AI65-AN65</f>
        <v>788.40000000000009</v>
      </c>
      <c r="AP65" s="104"/>
      <c r="AQ65" s="43"/>
      <c r="AR65" s="44"/>
      <c r="AS65" s="45"/>
      <c r="AT65" s="45"/>
      <c r="AU65" s="45"/>
      <c r="AV65" s="45"/>
    </row>
    <row r="66" spans="1:48" x14ac:dyDescent="0.35">
      <c r="A66" s="149"/>
      <c r="B66" s="33">
        <v>3</v>
      </c>
      <c r="C66" s="46"/>
      <c r="D66" s="43"/>
      <c r="E66" s="43"/>
      <c r="F66" s="43"/>
      <c r="G66" s="37"/>
      <c r="H66" s="37"/>
      <c r="I66" s="43"/>
      <c r="J66" s="37"/>
      <c r="K66" s="43"/>
      <c r="L66" s="39"/>
      <c r="M66" s="37">
        <f>ROUND(K66*(1-L66),0)</f>
        <v>0</v>
      </c>
      <c r="N66" s="28"/>
      <c r="O66" s="25">
        <f t="shared" si="596"/>
        <v>0</v>
      </c>
      <c r="P66" s="39"/>
      <c r="Q66" s="25">
        <f t="shared" si="597"/>
        <v>0</v>
      </c>
      <c r="R66" s="39"/>
      <c r="S66" s="25">
        <f t="shared" si="598"/>
        <v>0</v>
      </c>
      <c r="T66" s="28"/>
      <c r="U66" s="25">
        <f t="shared" si="599"/>
        <v>0</v>
      </c>
      <c r="V66" s="39"/>
      <c r="W66" s="25">
        <f t="shared" si="600"/>
        <v>0</v>
      </c>
      <c r="X66" s="39"/>
      <c r="Y66" s="25">
        <f t="shared" si="601"/>
        <v>0</v>
      </c>
      <c r="Z66" s="47"/>
      <c r="AA66" s="18">
        <f t="shared" si="602"/>
        <v>0</v>
      </c>
      <c r="AB66" s="27">
        <f>IF(M66&gt;0,(AD66+AL66)/M66,0)</f>
        <v>0</v>
      </c>
      <c r="AC66" s="47"/>
      <c r="AD66" s="37">
        <f t="shared" si="603"/>
        <v>0</v>
      </c>
      <c r="AE66" s="28"/>
      <c r="AF66" s="41">
        <f t="shared" si="604"/>
        <v>0</v>
      </c>
      <c r="AG66" s="28">
        <f t="shared" si="605"/>
        <v>0</v>
      </c>
      <c r="AH66" s="29">
        <f t="shared" si="6"/>
        <v>0</v>
      </c>
      <c r="AI66" s="43"/>
      <c r="AJ66" s="39"/>
      <c r="AK66" s="28"/>
      <c r="AL66" s="41">
        <f t="shared" si="606"/>
        <v>0</v>
      </c>
      <c r="AM66" s="18"/>
      <c r="AN66" s="18"/>
      <c r="AO66" s="121">
        <f>AO65+AI66-AN66</f>
        <v>788.40000000000009</v>
      </c>
      <c r="AP66" s="104"/>
      <c r="AQ66" s="43"/>
      <c r="AR66" s="48"/>
      <c r="AS66" s="41"/>
      <c r="AT66" s="41"/>
      <c r="AU66" s="41"/>
      <c r="AV66" s="41"/>
    </row>
    <row r="67" spans="1:48" s="22" customFormat="1" ht="13.3" thickBot="1" x14ac:dyDescent="0.4">
      <c r="A67" s="150"/>
      <c r="B67" s="49" t="s">
        <v>38</v>
      </c>
      <c r="C67" s="50"/>
      <c r="D67" s="51">
        <f t="shared" ref="D67" si="607">SUM(D64:D66)</f>
        <v>0</v>
      </c>
      <c r="E67" s="51"/>
      <c r="F67" s="51">
        <f t="shared" ref="F67" si="608">SUM(F64:F66)</f>
        <v>0</v>
      </c>
      <c r="G67" s="52"/>
      <c r="H67" s="52"/>
      <c r="I67" s="51">
        <f t="shared" ref="I67:K67" si="609">SUM(I64:I66)</f>
        <v>0</v>
      </c>
      <c r="J67" s="52"/>
      <c r="K67" s="51">
        <f t="shared" si="609"/>
        <v>0</v>
      </c>
      <c r="L67" s="21">
        <f t="shared" ref="L67" si="610">IF(K67&gt;0,(K64*L64+K65*L65+K66*L66)/K67,0)</f>
        <v>0</v>
      </c>
      <c r="M67" s="52">
        <f t="shared" ref="M67" si="611">M64+M65+M66</f>
        <v>0</v>
      </c>
      <c r="N67" s="53">
        <f t="shared" ref="N67" si="612">IF(M67&gt;0,O67/M67,0)</f>
        <v>0</v>
      </c>
      <c r="O67" s="54">
        <f t="shared" ref="O67" si="613">O64+O65+O66</f>
        <v>0</v>
      </c>
      <c r="P67" s="21">
        <f t="shared" ref="P67" si="614">IF(M67&gt;0,Q67/M67,0)</f>
        <v>0</v>
      </c>
      <c r="Q67" s="54">
        <f t="shared" ref="Q67" si="615">Q64+Q65+Q66</f>
        <v>0</v>
      </c>
      <c r="R67" s="21">
        <f t="shared" ref="R67" si="616">IF(M67&gt;0,S67/M67,0)</f>
        <v>0</v>
      </c>
      <c r="S67" s="54">
        <f t="shared" ref="S67" si="617">S64+S65+S66</f>
        <v>0</v>
      </c>
      <c r="T67" s="21">
        <f t="shared" ref="T67" si="618">IF(M67&gt;0,U67/M67,0)</f>
        <v>0</v>
      </c>
      <c r="U67" s="54">
        <f t="shared" ref="U67" si="619">U64+U65+U66</f>
        <v>0</v>
      </c>
      <c r="V67" s="21">
        <f t="shared" ref="V67" si="620">IF(M67&gt;0,W67/M67,0)</f>
        <v>0</v>
      </c>
      <c r="W67" s="54">
        <f t="shared" ref="W67" si="621">W64+W65+W66</f>
        <v>0</v>
      </c>
      <c r="X67" s="21">
        <f t="shared" ref="X67" si="622">IF(M67&gt;0,Y67/M67,0)</f>
        <v>0</v>
      </c>
      <c r="Y67" s="54">
        <f t="shared" ref="Y67" si="623">Y64+Y65+Y66</f>
        <v>0</v>
      </c>
      <c r="Z67" s="55">
        <f t="shared" ref="Z67" si="624">IF(M67&gt;0,AA67/M67,0)</f>
        <v>0</v>
      </c>
      <c r="AA67" s="56">
        <f t="shared" ref="AA67" si="625">SUM(AA64:AA66)</f>
        <v>0</v>
      </c>
      <c r="AB67" s="55">
        <f t="shared" ref="AB67" si="626">IF(M67&gt;0,(AB64*M64+AB65*M65+AB66*M66)/M67,0)</f>
        <v>0</v>
      </c>
      <c r="AC67" s="55">
        <f t="shared" ref="AC67" si="627">IF(K67&gt;0,(K64*AC64+K65*AC65+K66*AC66)/K67,0)</f>
        <v>0</v>
      </c>
      <c r="AD67" s="52">
        <f t="shared" ref="AD67" si="628">SUM(AD64:AD66)</f>
        <v>0</v>
      </c>
      <c r="AE67" s="53">
        <f t="shared" ref="AE67" si="629">IF(K67&gt;0,(K64*AE64+K65*AE65+K66*AE66)/K67,0)</f>
        <v>0</v>
      </c>
      <c r="AF67" s="58">
        <f t="shared" ref="AF67" si="630">SUM(AF64:AF66)</f>
        <v>0</v>
      </c>
      <c r="AG67" s="53">
        <f t="shared" ref="AG67" si="631">IF(AND(AA67&gt;0),((AA64*AG64+AA65*AG65+AA66*AG66)/AA67),0)</f>
        <v>0</v>
      </c>
      <c r="AH67" s="57">
        <f t="shared" si="6"/>
        <v>0</v>
      </c>
      <c r="AI67" s="51">
        <f t="shared" ref="AI67" si="632">SUM(AI64:AI66)</f>
        <v>0</v>
      </c>
      <c r="AJ67" s="21">
        <f t="shared" ref="AJ67" si="633">IF(AI67&gt;0,(AJ64*AI64+AJ65*AI65+AJ66*AI66)/AI67,0)</f>
        <v>0</v>
      </c>
      <c r="AK67" s="53">
        <f t="shared" ref="AK67" si="634">IF(K67&gt;0,(AK64*K64+AK65*K65+AK66*K66)/K67,0)</f>
        <v>0</v>
      </c>
      <c r="AL67" s="58">
        <f t="shared" ref="AL67" si="635">SUM(AL64:AL66)</f>
        <v>0</v>
      </c>
      <c r="AM67" s="56"/>
      <c r="AN67" s="56">
        <f t="shared" ref="AN67" si="636">SUM(AN64:AN66)</f>
        <v>0</v>
      </c>
      <c r="AO67" s="105"/>
      <c r="AP67" s="106">
        <f>AO66</f>
        <v>788.40000000000009</v>
      </c>
      <c r="AQ67" s="51">
        <f t="shared" ref="AQ67" si="637">SUM(AQ64:AQ66)</f>
        <v>0</v>
      </c>
      <c r="AR67" s="59"/>
      <c r="AS67" s="58"/>
      <c r="AT67" s="58"/>
      <c r="AU67" s="58"/>
      <c r="AV67" s="58"/>
    </row>
    <row r="68" spans="1:48" x14ac:dyDescent="0.35">
      <c r="A68" s="148">
        <v>17</v>
      </c>
      <c r="B68" s="23">
        <v>1</v>
      </c>
      <c r="C68" s="11"/>
      <c r="D68" s="12"/>
      <c r="E68" s="12"/>
      <c r="F68" s="12"/>
      <c r="G68" s="13"/>
      <c r="H68" s="13"/>
      <c r="I68" s="12"/>
      <c r="J68" s="13"/>
      <c r="K68" s="12"/>
      <c r="L68" s="14"/>
      <c r="M68" s="24">
        <f>ROUND(K68*(1-L68),0)</f>
        <v>0</v>
      </c>
      <c r="N68" s="15"/>
      <c r="O68" s="25">
        <f t="shared" ref="O68:O70" si="638">M68*N68</f>
        <v>0</v>
      </c>
      <c r="P68" s="14"/>
      <c r="Q68" s="25">
        <f t="shared" ref="Q68:Q70" si="639">M68*P68</f>
        <v>0</v>
      </c>
      <c r="R68" s="16"/>
      <c r="S68" s="25">
        <f t="shared" ref="S68:S70" si="640">M68*R68</f>
        <v>0</v>
      </c>
      <c r="T68" s="26"/>
      <c r="U68" s="25">
        <f t="shared" ref="U68:U70" si="641">M68*T68</f>
        <v>0</v>
      </c>
      <c r="V68" s="16"/>
      <c r="W68" s="25">
        <f t="shared" ref="W68:W70" si="642">M68*V68</f>
        <v>0</v>
      </c>
      <c r="X68" s="16"/>
      <c r="Y68" s="25">
        <f t="shared" ref="Y68:Y70" si="643">X68*M68</f>
        <v>0</v>
      </c>
      <c r="Z68" s="17"/>
      <c r="AA68" s="18">
        <f t="shared" ref="AA68:AA70" si="644">M68*Z68</f>
        <v>0</v>
      </c>
      <c r="AB68" s="27">
        <f>IF(M68&gt;0,(AD68+AL68)/M68,0)</f>
        <v>0</v>
      </c>
      <c r="AC68" s="17"/>
      <c r="AD68" s="24">
        <f t="shared" ref="AD68:AD70" si="645">AC68*M68</f>
        <v>0</v>
      </c>
      <c r="AE68" s="117"/>
      <c r="AF68" s="30">
        <f t="shared" ref="AF68:AF70" si="646">AI68*(1-AJ68)*AE68</f>
        <v>0</v>
      </c>
      <c r="AG68" s="28">
        <f t="shared" ref="AG68:AG70" si="647">IF(AND(AE68&gt;0,AC68&gt;0,Z68&gt;0),((Z68-AC68)*AE68)/((AE68-AC68)*Z68),0)</f>
        <v>0</v>
      </c>
      <c r="AH68" s="60">
        <f t="shared" si="6"/>
        <v>0</v>
      </c>
      <c r="AI68" s="12"/>
      <c r="AJ68" s="14"/>
      <c r="AK68" s="15"/>
      <c r="AL68" s="30">
        <f t="shared" ref="AL68:AL70" si="648">AI68*(1-AJ68)*AK68</f>
        <v>0</v>
      </c>
      <c r="AM68" s="19"/>
      <c r="AN68" s="19"/>
      <c r="AO68" s="101">
        <f>AO66+AI68-AN68</f>
        <v>788.40000000000009</v>
      </c>
      <c r="AP68" s="102"/>
      <c r="AQ68" s="12"/>
      <c r="AR68" s="31"/>
      <c r="AS68" s="20"/>
      <c r="AT68" s="20"/>
      <c r="AU68" s="20"/>
      <c r="AV68" s="20"/>
    </row>
    <row r="69" spans="1:48" x14ac:dyDescent="0.35">
      <c r="A69" s="149"/>
      <c r="B69" s="33">
        <v>2</v>
      </c>
      <c r="C69" s="11"/>
      <c r="D69" s="34"/>
      <c r="E69" s="34"/>
      <c r="F69" s="34"/>
      <c r="G69" s="35"/>
      <c r="H69" s="35"/>
      <c r="I69" s="34"/>
      <c r="J69" s="35"/>
      <c r="K69" s="34"/>
      <c r="L69" s="36"/>
      <c r="M69" s="37">
        <f>ROUND(K69*(1-L69),0)</f>
        <v>0</v>
      </c>
      <c r="N69" s="38"/>
      <c r="O69" s="25">
        <f t="shared" si="638"/>
        <v>0</v>
      </c>
      <c r="P69" s="36"/>
      <c r="Q69" s="25">
        <f t="shared" si="639"/>
        <v>0</v>
      </c>
      <c r="R69" s="39"/>
      <c r="S69" s="25">
        <f t="shared" si="640"/>
        <v>0</v>
      </c>
      <c r="T69" s="28"/>
      <c r="U69" s="25">
        <f t="shared" si="641"/>
        <v>0</v>
      </c>
      <c r="V69" s="39"/>
      <c r="W69" s="25">
        <f t="shared" si="642"/>
        <v>0</v>
      </c>
      <c r="X69" s="39"/>
      <c r="Y69" s="25">
        <f t="shared" si="643"/>
        <v>0</v>
      </c>
      <c r="Z69" s="40"/>
      <c r="AA69" s="18">
        <f t="shared" si="644"/>
        <v>0</v>
      </c>
      <c r="AB69" s="27">
        <f>IF(M69&gt;0,(AD69+AL69)/M69,0)</f>
        <v>0</v>
      </c>
      <c r="AC69" s="40"/>
      <c r="AD69" s="37">
        <f t="shared" si="645"/>
        <v>0</v>
      </c>
      <c r="AE69" s="28"/>
      <c r="AF69" s="41">
        <f t="shared" si="646"/>
        <v>0</v>
      </c>
      <c r="AG69" s="28">
        <f t="shared" si="647"/>
        <v>0</v>
      </c>
      <c r="AH69" s="29">
        <f t="shared" ref="AH69:AH127" si="649">IF(AND(AB69&gt;0,AK69&gt;0,AC69&gt;0),((AK69*(AB69-AC69))/(AB69*(AK69-AC69))),0)</f>
        <v>0</v>
      </c>
      <c r="AI69" s="34"/>
      <c r="AJ69" s="36"/>
      <c r="AK69" s="38"/>
      <c r="AL69" s="41">
        <f t="shared" si="648"/>
        <v>0</v>
      </c>
      <c r="AM69" s="42"/>
      <c r="AN69" s="42"/>
      <c r="AO69" s="121">
        <f>AO68+AI69-AN69</f>
        <v>788.40000000000009</v>
      </c>
      <c r="AP69" s="104"/>
      <c r="AQ69" s="43"/>
      <c r="AR69" s="44"/>
      <c r="AS69" s="45"/>
      <c r="AT69" s="45"/>
      <c r="AU69" s="45"/>
      <c r="AV69" s="45"/>
    </row>
    <row r="70" spans="1:48" x14ac:dyDescent="0.35">
      <c r="A70" s="149"/>
      <c r="B70" s="33">
        <v>3</v>
      </c>
      <c r="C70" s="46"/>
      <c r="D70" s="43"/>
      <c r="E70" s="43"/>
      <c r="F70" s="43"/>
      <c r="G70" s="37"/>
      <c r="H70" s="37"/>
      <c r="I70" s="43"/>
      <c r="J70" s="37"/>
      <c r="K70" s="43"/>
      <c r="L70" s="39"/>
      <c r="M70" s="37">
        <f>ROUND(K70*(1-L70),0)</f>
        <v>0</v>
      </c>
      <c r="N70" s="28"/>
      <c r="O70" s="25">
        <f t="shared" si="638"/>
        <v>0</v>
      </c>
      <c r="P70" s="39"/>
      <c r="Q70" s="25">
        <f t="shared" si="639"/>
        <v>0</v>
      </c>
      <c r="R70" s="39"/>
      <c r="S70" s="25">
        <f t="shared" si="640"/>
        <v>0</v>
      </c>
      <c r="T70" s="28"/>
      <c r="U70" s="25">
        <f t="shared" si="641"/>
        <v>0</v>
      </c>
      <c r="V70" s="39"/>
      <c r="W70" s="25">
        <f t="shared" si="642"/>
        <v>0</v>
      </c>
      <c r="X70" s="39"/>
      <c r="Y70" s="25">
        <f t="shared" si="643"/>
        <v>0</v>
      </c>
      <c r="Z70" s="47"/>
      <c r="AA70" s="18">
        <f t="shared" si="644"/>
        <v>0</v>
      </c>
      <c r="AB70" s="27">
        <f>IF(M70&gt;0,(AD70+AL70)/M70,0)</f>
        <v>0</v>
      </c>
      <c r="AC70" s="47"/>
      <c r="AD70" s="37">
        <f t="shared" si="645"/>
        <v>0</v>
      </c>
      <c r="AE70" s="28"/>
      <c r="AF70" s="41">
        <f t="shared" si="646"/>
        <v>0</v>
      </c>
      <c r="AG70" s="28">
        <f t="shared" si="647"/>
        <v>0</v>
      </c>
      <c r="AH70" s="29">
        <f t="shared" si="649"/>
        <v>0</v>
      </c>
      <c r="AI70" s="43"/>
      <c r="AJ70" s="39"/>
      <c r="AK70" s="28"/>
      <c r="AL70" s="41">
        <f t="shared" si="648"/>
        <v>0</v>
      </c>
      <c r="AM70" s="18"/>
      <c r="AN70" s="18"/>
      <c r="AO70" s="121">
        <f>AO69+AI70-AN70</f>
        <v>788.40000000000009</v>
      </c>
      <c r="AP70" s="104"/>
      <c r="AQ70" s="43"/>
      <c r="AR70" s="48"/>
      <c r="AS70" s="41"/>
      <c r="AT70" s="41"/>
      <c r="AU70" s="41"/>
      <c r="AV70" s="41"/>
    </row>
    <row r="71" spans="1:48" s="22" customFormat="1" ht="13.3" thickBot="1" x14ac:dyDescent="0.4">
      <c r="A71" s="150"/>
      <c r="B71" s="49" t="s">
        <v>38</v>
      </c>
      <c r="C71" s="50"/>
      <c r="D71" s="51">
        <f t="shared" ref="D71" si="650">SUM(D68:D70)</f>
        <v>0</v>
      </c>
      <c r="E71" s="51"/>
      <c r="F71" s="51">
        <f t="shared" ref="F71" si="651">SUM(F68:F70)</f>
        <v>0</v>
      </c>
      <c r="G71" s="52"/>
      <c r="H71" s="52"/>
      <c r="I71" s="51">
        <f t="shared" ref="I71:K71" si="652">SUM(I68:I70)</f>
        <v>0</v>
      </c>
      <c r="J71" s="52"/>
      <c r="K71" s="51">
        <f t="shared" si="652"/>
        <v>0</v>
      </c>
      <c r="L71" s="21">
        <f t="shared" ref="L71" si="653">IF(K71&gt;0,(K68*L68+K69*L69+K70*L70)/K71,0)</f>
        <v>0</v>
      </c>
      <c r="M71" s="52">
        <f t="shared" ref="M71" si="654">M68+M69+M70</f>
        <v>0</v>
      </c>
      <c r="N71" s="53">
        <f t="shared" ref="N71" si="655">IF(M71&gt;0,O71/M71,0)</f>
        <v>0</v>
      </c>
      <c r="O71" s="54">
        <f t="shared" ref="O71" si="656">O68+O69+O70</f>
        <v>0</v>
      </c>
      <c r="P71" s="21">
        <f t="shared" ref="P71" si="657">IF(M71&gt;0,Q71/M71,0)</f>
        <v>0</v>
      </c>
      <c r="Q71" s="54">
        <f t="shared" ref="Q71" si="658">Q68+Q69+Q70</f>
        <v>0</v>
      </c>
      <c r="R71" s="21">
        <f t="shared" ref="R71" si="659">IF(M71&gt;0,S71/M71,0)</f>
        <v>0</v>
      </c>
      <c r="S71" s="54">
        <f t="shared" ref="S71" si="660">S68+S69+S70</f>
        <v>0</v>
      </c>
      <c r="T71" s="21">
        <f t="shared" ref="T71" si="661">IF(M71&gt;0,U71/M71,0)</f>
        <v>0</v>
      </c>
      <c r="U71" s="54">
        <f t="shared" ref="U71" si="662">U68+U69+U70</f>
        <v>0</v>
      </c>
      <c r="V71" s="21">
        <f t="shared" ref="V71" si="663">IF(M71&gt;0,W71/M71,0)</f>
        <v>0</v>
      </c>
      <c r="W71" s="54">
        <f t="shared" ref="W71" si="664">W68+W69+W70</f>
        <v>0</v>
      </c>
      <c r="X71" s="21">
        <f t="shared" ref="X71" si="665">IF(M71&gt;0,Y71/M71,0)</f>
        <v>0</v>
      </c>
      <c r="Y71" s="54">
        <f t="shared" ref="Y71" si="666">Y68+Y69+Y70</f>
        <v>0</v>
      </c>
      <c r="Z71" s="55">
        <f t="shared" ref="Z71" si="667">IF(M71&gt;0,AA71/M71,0)</f>
        <v>0</v>
      </c>
      <c r="AA71" s="56">
        <f t="shared" ref="AA71" si="668">SUM(AA68:AA70)</f>
        <v>0</v>
      </c>
      <c r="AB71" s="55">
        <f t="shared" ref="AB71" si="669">IF(M71&gt;0,(AB68*M68+AB69*M69+AB70*M70)/M71,0)</f>
        <v>0</v>
      </c>
      <c r="AC71" s="55">
        <f t="shared" ref="AC71" si="670">IF(K71&gt;0,(K68*AC68+K69*AC69+K70*AC70)/K71,0)</f>
        <v>0</v>
      </c>
      <c r="AD71" s="52">
        <f t="shared" ref="AD71" si="671">SUM(AD68:AD70)</f>
        <v>0</v>
      </c>
      <c r="AE71" s="53">
        <f t="shared" ref="AE71" si="672">IF(K71&gt;0,(K68*AE68+K69*AE69+K70*AE70)/K71,0)</f>
        <v>0</v>
      </c>
      <c r="AF71" s="58">
        <f t="shared" ref="AF71" si="673">SUM(AF68:AF70)</f>
        <v>0</v>
      </c>
      <c r="AG71" s="53">
        <f t="shared" ref="AG71" si="674">IF(AND(AA71&gt;0),((AA68*AG68+AA69*AG69+AA70*AG70)/AA71),0)</f>
        <v>0</v>
      </c>
      <c r="AH71" s="57">
        <f t="shared" si="649"/>
        <v>0</v>
      </c>
      <c r="AI71" s="51">
        <f t="shared" ref="AI71" si="675">SUM(AI68:AI70)</f>
        <v>0</v>
      </c>
      <c r="AJ71" s="21">
        <f t="shared" ref="AJ71" si="676">IF(AI71&gt;0,(AJ68*AI68+AJ69*AI69+AJ70*AI70)/AI71,0)</f>
        <v>0</v>
      </c>
      <c r="AK71" s="53">
        <f t="shared" ref="AK71" si="677">IF(K71&gt;0,(AK68*K68+AK69*K69+AK70*K70)/K71,0)</f>
        <v>0</v>
      </c>
      <c r="AL71" s="58">
        <f t="shared" ref="AL71" si="678">SUM(AL68:AL70)</f>
        <v>0</v>
      </c>
      <c r="AM71" s="56"/>
      <c r="AN71" s="56">
        <f t="shared" ref="AN71" si="679">SUM(AN68:AN70)</f>
        <v>0</v>
      </c>
      <c r="AO71" s="105"/>
      <c r="AP71" s="106">
        <f>AO70</f>
        <v>788.40000000000009</v>
      </c>
      <c r="AQ71" s="51">
        <f t="shared" ref="AQ71" si="680">SUM(AQ68:AQ70)</f>
        <v>0</v>
      </c>
      <c r="AR71" s="59"/>
      <c r="AS71" s="58"/>
      <c r="AT71" s="58"/>
      <c r="AU71" s="58"/>
      <c r="AV71" s="58"/>
    </row>
    <row r="72" spans="1:48" x14ac:dyDescent="0.35">
      <c r="A72" s="148">
        <v>18</v>
      </c>
      <c r="B72" s="23">
        <v>1</v>
      </c>
      <c r="C72" s="11"/>
      <c r="D72" s="12"/>
      <c r="E72" s="12"/>
      <c r="F72" s="12"/>
      <c r="G72" s="13"/>
      <c r="H72" s="13"/>
      <c r="I72" s="12"/>
      <c r="J72" s="125"/>
      <c r="K72" s="12"/>
      <c r="L72" s="14"/>
      <c r="M72" s="24">
        <f>ROUND(K72*(1-L72),0)</f>
        <v>0</v>
      </c>
      <c r="N72" s="15"/>
      <c r="O72" s="25">
        <f t="shared" ref="O72:O74" si="681">M72*N72</f>
        <v>0</v>
      </c>
      <c r="P72" s="14"/>
      <c r="Q72" s="25">
        <f t="shared" ref="Q72:Q74" si="682">M72*P72</f>
        <v>0</v>
      </c>
      <c r="R72" s="16"/>
      <c r="S72" s="25">
        <f t="shared" ref="S72:S74" si="683">M72*R72</f>
        <v>0</v>
      </c>
      <c r="T72" s="26"/>
      <c r="U72" s="25">
        <f t="shared" ref="U72:U74" si="684">M72*T72</f>
        <v>0</v>
      </c>
      <c r="V72" s="16"/>
      <c r="W72" s="25">
        <f t="shared" ref="W72:W74" si="685">M72*V72</f>
        <v>0</v>
      </c>
      <c r="X72" s="16"/>
      <c r="Y72" s="25">
        <f t="shared" ref="Y72:Y74" si="686">X72*M72</f>
        <v>0</v>
      </c>
      <c r="Z72" s="17"/>
      <c r="AA72" s="18">
        <f t="shared" ref="AA72:AA74" si="687">M72*Z72</f>
        <v>0</v>
      </c>
      <c r="AB72" s="27">
        <f>IF(M72&gt;0,(AD72+AL72)/M72,0)</f>
        <v>0</v>
      </c>
      <c r="AC72" s="17"/>
      <c r="AD72" s="24">
        <f t="shared" ref="AD72:AD74" si="688">AC72*M72</f>
        <v>0</v>
      </c>
      <c r="AE72" s="117"/>
      <c r="AF72" s="30">
        <f t="shared" ref="AF72:AF74" si="689">AI72*(1-AJ72)*AE72</f>
        <v>0</v>
      </c>
      <c r="AG72" s="28">
        <f t="shared" ref="AG72:AG74" si="690">IF(AND(AE72&gt;0,AC72&gt;0,Z72&gt;0),((Z72-AC72)*AE72)/((AE72-AC72)*Z72),0)</f>
        <v>0</v>
      </c>
      <c r="AH72" s="60">
        <f t="shared" si="649"/>
        <v>0</v>
      </c>
      <c r="AI72" s="12"/>
      <c r="AJ72" s="14"/>
      <c r="AK72" s="15"/>
      <c r="AL72" s="30">
        <f t="shared" ref="AL72:AL74" si="691">AI72*(1-AJ72)*AK72</f>
        <v>0</v>
      </c>
      <c r="AM72" s="19"/>
      <c r="AN72" s="19"/>
      <c r="AO72" s="101">
        <f>AO70+AI72-AN72</f>
        <v>788.40000000000009</v>
      </c>
      <c r="AP72" s="102"/>
      <c r="AQ72" s="12"/>
      <c r="AR72" s="31"/>
      <c r="AS72" s="20"/>
      <c r="AT72" s="20"/>
      <c r="AU72" s="20"/>
      <c r="AV72" s="20"/>
    </row>
    <row r="73" spans="1:48" x14ac:dyDescent="0.35">
      <c r="A73" s="149"/>
      <c r="B73" s="33">
        <v>2</v>
      </c>
      <c r="C73" s="11"/>
      <c r="D73" s="34"/>
      <c r="E73" s="34"/>
      <c r="F73" s="34"/>
      <c r="G73" s="35"/>
      <c r="H73" s="35"/>
      <c r="I73" s="34"/>
      <c r="J73" s="126"/>
      <c r="K73" s="34"/>
      <c r="L73" s="36"/>
      <c r="M73" s="37">
        <f>ROUND(K73*(1-L73),0)</f>
        <v>0</v>
      </c>
      <c r="N73" s="38"/>
      <c r="O73" s="25">
        <f t="shared" si="681"/>
        <v>0</v>
      </c>
      <c r="P73" s="36"/>
      <c r="Q73" s="25">
        <f t="shared" si="682"/>
        <v>0</v>
      </c>
      <c r="R73" s="39"/>
      <c r="S73" s="25">
        <f t="shared" si="683"/>
        <v>0</v>
      </c>
      <c r="T73" s="28"/>
      <c r="U73" s="25">
        <f t="shared" si="684"/>
        <v>0</v>
      </c>
      <c r="V73" s="39"/>
      <c r="W73" s="25">
        <f t="shared" si="685"/>
        <v>0</v>
      </c>
      <c r="X73" s="39"/>
      <c r="Y73" s="25">
        <f t="shared" si="686"/>
        <v>0</v>
      </c>
      <c r="Z73" s="40"/>
      <c r="AA73" s="18">
        <f t="shared" si="687"/>
        <v>0</v>
      </c>
      <c r="AB73" s="27">
        <f>IF(M73&gt;0,(AD73+AL73)/M73,0)</f>
        <v>0</v>
      </c>
      <c r="AC73" s="40"/>
      <c r="AD73" s="37">
        <f t="shared" si="688"/>
        <v>0</v>
      </c>
      <c r="AE73" s="28"/>
      <c r="AF73" s="41">
        <f t="shared" si="689"/>
        <v>0</v>
      </c>
      <c r="AG73" s="28">
        <f t="shared" si="690"/>
        <v>0</v>
      </c>
      <c r="AH73" s="29">
        <f t="shared" si="649"/>
        <v>0</v>
      </c>
      <c r="AI73" s="34"/>
      <c r="AJ73" s="36"/>
      <c r="AK73" s="38"/>
      <c r="AL73" s="41">
        <f t="shared" si="691"/>
        <v>0</v>
      </c>
      <c r="AM73" s="42"/>
      <c r="AN73" s="42"/>
      <c r="AO73" s="121">
        <f>AO72+AI73-AN73</f>
        <v>788.40000000000009</v>
      </c>
      <c r="AP73" s="104"/>
      <c r="AQ73" s="43"/>
      <c r="AR73" s="44"/>
      <c r="AS73" s="45"/>
      <c r="AT73" s="45"/>
      <c r="AU73" s="45"/>
      <c r="AV73" s="45"/>
    </row>
    <row r="74" spans="1:48" x14ac:dyDescent="0.35">
      <c r="A74" s="149"/>
      <c r="B74" s="33">
        <v>3</v>
      </c>
      <c r="C74" s="46"/>
      <c r="D74" s="43"/>
      <c r="E74" s="43"/>
      <c r="F74" s="43"/>
      <c r="G74" s="37"/>
      <c r="H74" s="37"/>
      <c r="I74" s="43"/>
      <c r="J74" s="37"/>
      <c r="K74" s="43"/>
      <c r="L74" s="39"/>
      <c r="M74" s="37">
        <f>ROUND(K74*(1-L74),0)</f>
        <v>0</v>
      </c>
      <c r="N74" s="28"/>
      <c r="O74" s="25">
        <f t="shared" si="681"/>
        <v>0</v>
      </c>
      <c r="P74" s="39"/>
      <c r="Q74" s="25">
        <f t="shared" si="682"/>
        <v>0</v>
      </c>
      <c r="R74" s="39"/>
      <c r="S74" s="25">
        <f t="shared" si="683"/>
        <v>0</v>
      </c>
      <c r="T74" s="28"/>
      <c r="U74" s="25">
        <f t="shared" si="684"/>
        <v>0</v>
      </c>
      <c r="V74" s="39"/>
      <c r="W74" s="25">
        <f t="shared" si="685"/>
        <v>0</v>
      </c>
      <c r="X74" s="39"/>
      <c r="Y74" s="25">
        <f t="shared" si="686"/>
        <v>0</v>
      </c>
      <c r="Z74" s="47"/>
      <c r="AA74" s="18">
        <f t="shared" si="687"/>
        <v>0</v>
      </c>
      <c r="AB74" s="27">
        <f>IF(M74&gt;0,(AD74+AL74)/M74,0)</f>
        <v>0</v>
      </c>
      <c r="AC74" s="47"/>
      <c r="AD74" s="37">
        <f t="shared" si="688"/>
        <v>0</v>
      </c>
      <c r="AE74" s="28"/>
      <c r="AF74" s="41">
        <f t="shared" si="689"/>
        <v>0</v>
      </c>
      <c r="AG74" s="28">
        <f t="shared" si="690"/>
        <v>0</v>
      </c>
      <c r="AH74" s="29">
        <f t="shared" si="649"/>
        <v>0</v>
      </c>
      <c r="AI74" s="43"/>
      <c r="AJ74" s="39"/>
      <c r="AK74" s="28"/>
      <c r="AL74" s="41">
        <f t="shared" si="691"/>
        <v>0</v>
      </c>
      <c r="AM74" s="18"/>
      <c r="AN74" s="18"/>
      <c r="AO74" s="121">
        <f>AO73+AI74-AN74</f>
        <v>788.40000000000009</v>
      </c>
      <c r="AP74" s="104"/>
      <c r="AQ74" s="43"/>
      <c r="AR74" s="48"/>
      <c r="AS74" s="41"/>
      <c r="AT74" s="41"/>
      <c r="AU74" s="41"/>
      <c r="AV74" s="41"/>
    </row>
    <row r="75" spans="1:48" s="22" customFormat="1" ht="13.3" thickBot="1" x14ac:dyDescent="0.4">
      <c r="A75" s="150"/>
      <c r="B75" s="49" t="s">
        <v>38</v>
      </c>
      <c r="C75" s="50"/>
      <c r="D75" s="51">
        <f t="shared" ref="D75" si="692">SUM(D72:D74)</f>
        <v>0</v>
      </c>
      <c r="E75" s="51"/>
      <c r="F75" s="51">
        <f t="shared" ref="F75" si="693">SUM(F72:F74)</f>
        <v>0</v>
      </c>
      <c r="G75" s="52"/>
      <c r="H75" s="52"/>
      <c r="I75" s="51">
        <f t="shared" ref="I75:K75" si="694">SUM(I72:I74)</f>
        <v>0</v>
      </c>
      <c r="J75" s="52"/>
      <c r="K75" s="51">
        <f t="shared" si="694"/>
        <v>0</v>
      </c>
      <c r="L75" s="21">
        <f t="shared" ref="L75" si="695">IF(K75&gt;0,(K72*L72+K73*L73+K74*L74)/K75,0)</f>
        <v>0</v>
      </c>
      <c r="M75" s="52">
        <f t="shared" ref="M75" si="696">M72+M73+M74</f>
        <v>0</v>
      </c>
      <c r="N75" s="53">
        <f t="shared" ref="N75" si="697">IF(M75&gt;0,O75/M75,0)</f>
        <v>0</v>
      </c>
      <c r="O75" s="54">
        <f t="shared" ref="O75" si="698">O72+O73+O74</f>
        <v>0</v>
      </c>
      <c r="P75" s="21">
        <f t="shared" ref="P75" si="699">IF(M75&gt;0,Q75/M75,0)</f>
        <v>0</v>
      </c>
      <c r="Q75" s="54">
        <f t="shared" ref="Q75" si="700">Q72+Q73+Q74</f>
        <v>0</v>
      </c>
      <c r="R75" s="21">
        <f t="shared" ref="R75" si="701">IF(M75&gt;0,S75/M75,0)</f>
        <v>0</v>
      </c>
      <c r="S75" s="54">
        <f t="shared" ref="S75" si="702">S72+S73+S74</f>
        <v>0</v>
      </c>
      <c r="T75" s="21">
        <f t="shared" ref="T75" si="703">IF(M75&gt;0,U75/M75,0)</f>
        <v>0</v>
      </c>
      <c r="U75" s="54">
        <f t="shared" ref="U75" si="704">U72+U73+U74</f>
        <v>0</v>
      </c>
      <c r="V75" s="21">
        <f t="shared" ref="V75" si="705">IF(M75&gt;0,W75/M75,0)</f>
        <v>0</v>
      </c>
      <c r="W75" s="54">
        <f t="shared" ref="W75" si="706">W72+W73+W74</f>
        <v>0</v>
      </c>
      <c r="X75" s="21">
        <f t="shared" ref="X75" si="707">IF(M75&gt;0,Y75/M75,0)</f>
        <v>0</v>
      </c>
      <c r="Y75" s="54">
        <f t="shared" ref="Y75" si="708">Y72+Y73+Y74</f>
        <v>0</v>
      </c>
      <c r="Z75" s="55">
        <f t="shared" ref="Z75" si="709">IF(M75&gt;0,AA75/M75,0)</f>
        <v>0</v>
      </c>
      <c r="AA75" s="56">
        <f t="shared" ref="AA75" si="710">SUM(AA72:AA74)</f>
        <v>0</v>
      </c>
      <c r="AB75" s="55">
        <f t="shared" ref="AB75" si="711">IF(M75&gt;0,(AB72*M72+AB73*M73+AB74*M74)/M75,0)</f>
        <v>0</v>
      </c>
      <c r="AC75" s="55">
        <f t="shared" ref="AC75" si="712">IF(K75&gt;0,(K72*AC72+K73*AC73+K74*AC74)/K75,0)</f>
        <v>0</v>
      </c>
      <c r="AD75" s="52">
        <f t="shared" ref="AD75" si="713">SUM(AD72:AD74)</f>
        <v>0</v>
      </c>
      <c r="AE75" s="53">
        <f t="shared" ref="AE75" si="714">IF(K75&gt;0,(K72*AE72+K73*AE73+K74*AE74)/K75,0)</f>
        <v>0</v>
      </c>
      <c r="AF75" s="58">
        <f t="shared" ref="AF75" si="715">SUM(AF72:AF74)</f>
        <v>0</v>
      </c>
      <c r="AG75" s="53">
        <f t="shared" ref="AG75" si="716">IF(AND(AA75&gt;0),((AA72*AG72+AA73*AG73+AA74*AG74)/AA75),0)</f>
        <v>0</v>
      </c>
      <c r="AH75" s="57">
        <f t="shared" si="649"/>
        <v>0</v>
      </c>
      <c r="AI75" s="51">
        <f t="shared" ref="AI75" si="717">SUM(AI72:AI74)</f>
        <v>0</v>
      </c>
      <c r="AJ75" s="21">
        <f t="shared" ref="AJ75" si="718">IF(AI75&gt;0,(AJ72*AI72+AJ73*AI73+AJ74*AI74)/AI75,0)</f>
        <v>0</v>
      </c>
      <c r="AK75" s="53">
        <f t="shared" ref="AK75" si="719">IF(K75&gt;0,(AK72*K72+AK73*K73+AK74*K74)/K75,0)</f>
        <v>0</v>
      </c>
      <c r="AL75" s="58">
        <f t="shared" ref="AL75" si="720">SUM(AL72:AL74)</f>
        <v>0</v>
      </c>
      <c r="AM75" s="56"/>
      <c r="AN75" s="56">
        <f t="shared" ref="AN75" si="721">SUM(AN72:AN74)</f>
        <v>0</v>
      </c>
      <c r="AO75" s="105"/>
      <c r="AP75" s="106">
        <f>AO74</f>
        <v>788.40000000000009</v>
      </c>
      <c r="AQ75" s="51">
        <f t="shared" ref="AQ75" si="722">SUM(AQ72:AQ74)</f>
        <v>0</v>
      </c>
      <c r="AR75" s="59"/>
      <c r="AS75" s="58"/>
      <c r="AT75" s="58"/>
      <c r="AU75" s="58"/>
      <c r="AV75" s="58"/>
    </row>
    <row r="76" spans="1:48" x14ac:dyDescent="0.35">
      <c r="A76" s="148">
        <v>19</v>
      </c>
      <c r="B76" s="23">
        <v>1</v>
      </c>
      <c r="C76" s="11"/>
      <c r="D76" s="12"/>
      <c r="E76" s="12"/>
      <c r="F76" s="12"/>
      <c r="G76" s="13"/>
      <c r="H76" s="13"/>
      <c r="I76" s="12"/>
      <c r="J76" s="13"/>
      <c r="K76" s="12"/>
      <c r="L76" s="14"/>
      <c r="M76" s="24">
        <f>ROUND(K76*(1-L76),0)</f>
        <v>0</v>
      </c>
      <c r="N76" s="15"/>
      <c r="O76" s="25">
        <f t="shared" ref="O76:O78" si="723">M76*N76</f>
        <v>0</v>
      </c>
      <c r="P76" s="14"/>
      <c r="Q76" s="25">
        <f t="shared" ref="Q76:Q78" si="724">M76*P76</f>
        <v>0</v>
      </c>
      <c r="R76" s="16"/>
      <c r="S76" s="25">
        <f t="shared" ref="S76:S78" si="725">M76*R76</f>
        <v>0</v>
      </c>
      <c r="T76" s="26"/>
      <c r="U76" s="25">
        <f t="shared" ref="U76:U78" si="726">M76*T76</f>
        <v>0</v>
      </c>
      <c r="V76" s="16"/>
      <c r="W76" s="25">
        <f t="shared" ref="W76:W78" si="727">M76*V76</f>
        <v>0</v>
      </c>
      <c r="X76" s="16"/>
      <c r="Y76" s="25">
        <f t="shared" ref="Y76:Y78" si="728">X76*M76</f>
        <v>0</v>
      </c>
      <c r="Z76" s="17"/>
      <c r="AA76" s="18">
        <f t="shared" ref="AA76:AA78" si="729">M76*Z76</f>
        <v>0</v>
      </c>
      <c r="AB76" s="27">
        <f>IF(M76&gt;0,(AD76+AL76)/M76,0)</f>
        <v>0</v>
      </c>
      <c r="AC76" s="17"/>
      <c r="AD76" s="24">
        <f t="shared" ref="AD76:AD78" si="730">AC76*M76</f>
        <v>0</v>
      </c>
      <c r="AE76" s="117"/>
      <c r="AF76" s="30">
        <f t="shared" ref="AF76:AF78" si="731">AI76*(1-AJ76)*AE76</f>
        <v>0</v>
      </c>
      <c r="AG76" s="28">
        <f t="shared" ref="AG76:AG78" si="732">IF(AND(AE76&gt;0,AC76&gt;0,Z76&gt;0),((Z76-AC76)*AE76)/((AE76-AC76)*Z76),0)</f>
        <v>0</v>
      </c>
      <c r="AH76" s="60">
        <f t="shared" si="649"/>
        <v>0</v>
      </c>
      <c r="AI76" s="12"/>
      <c r="AJ76" s="14"/>
      <c r="AK76" s="15"/>
      <c r="AL76" s="30">
        <f t="shared" ref="AL76:AL78" si="733">AI76*(1-AJ76)*AK76</f>
        <v>0</v>
      </c>
      <c r="AM76" s="19"/>
      <c r="AN76" s="19"/>
      <c r="AO76" s="101">
        <f>AO74+AI76-AN76</f>
        <v>788.40000000000009</v>
      </c>
      <c r="AP76" s="102"/>
      <c r="AQ76" s="12"/>
      <c r="AR76" s="31"/>
      <c r="AS76" s="20"/>
      <c r="AT76" s="20"/>
      <c r="AU76" s="20"/>
      <c r="AV76" s="20"/>
    </row>
    <row r="77" spans="1:48" x14ac:dyDescent="0.35">
      <c r="A77" s="149"/>
      <c r="B77" s="33">
        <v>2</v>
      </c>
      <c r="C77" s="11"/>
      <c r="D77" s="34"/>
      <c r="E77" s="34"/>
      <c r="F77" s="34"/>
      <c r="G77" s="35"/>
      <c r="H77" s="35"/>
      <c r="I77" s="34"/>
      <c r="J77" s="35"/>
      <c r="K77" s="34"/>
      <c r="L77" s="36"/>
      <c r="M77" s="37">
        <f>ROUND(K77*(1-L77),0)</f>
        <v>0</v>
      </c>
      <c r="N77" s="38"/>
      <c r="O77" s="25">
        <f t="shared" si="723"/>
        <v>0</v>
      </c>
      <c r="P77" s="36"/>
      <c r="Q77" s="25">
        <f t="shared" si="724"/>
        <v>0</v>
      </c>
      <c r="R77" s="39"/>
      <c r="S77" s="25">
        <f t="shared" si="725"/>
        <v>0</v>
      </c>
      <c r="T77" s="28"/>
      <c r="U77" s="25">
        <f t="shared" si="726"/>
        <v>0</v>
      </c>
      <c r="V77" s="39"/>
      <c r="W77" s="25">
        <f t="shared" si="727"/>
        <v>0</v>
      </c>
      <c r="X77" s="39"/>
      <c r="Y77" s="25">
        <f t="shared" si="728"/>
        <v>0</v>
      </c>
      <c r="Z77" s="40"/>
      <c r="AA77" s="18">
        <f t="shared" si="729"/>
        <v>0</v>
      </c>
      <c r="AB77" s="27">
        <f>IF(M77&gt;0,(AD77+AL77)/M77,0)</f>
        <v>0</v>
      </c>
      <c r="AC77" s="40"/>
      <c r="AD77" s="37">
        <f t="shared" si="730"/>
        <v>0</v>
      </c>
      <c r="AE77" s="28"/>
      <c r="AF77" s="41">
        <f t="shared" si="731"/>
        <v>0</v>
      </c>
      <c r="AG77" s="28">
        <f t="shared" si="732"/>
        <v>0</v>
      </c>
      <c r="AH77" s="29">
        <f t="shared" si="649"/>
        <v>0</v>
      </c>
      <c r="AI77" s="34"/>
      <c r="AJ77" s="36"/>
      <c r="AK77" s="38"/>
      <c r="AL77" s="41">
        <f t="shared" si="733"/>
        <v>0</v>
      </c>
      <c r="AM77" s="42"/>
      <c r="AN77" s="42"/>
      <c r="AO77" s="121">
        <f>AO76+AI77-AN77</f>
        <v>788.40000000000009</v>
      </c>
      <c r="AP77" s="104"/>
      <c r="AQ77" s="43"/>
      <c r="AR77" s="44"/>
      <c r="AS77" s="45"/>
      <c r="AT77" s="45"/>
      <c r="AU77" s="45"/>
      <c r="AV77" s="45"/>
    </row>
    <row r="78" spans="1:48" x14ac:dyDescent="0.35">
      <c r="A78" s="149"/>
      <c r="B78" s="33">
        <v>3</v>
      </c>
      <c r="C78" s="46"/>
      <c r="D78" s="43"/>
      <c r="E78" s="43"/>
      <c r="F78" s="43"/>
      <c r="G78" s="37"/>
      <c r="H78" s="37"/>
      <c r="I78" s="43"/>
      <c r="J78" s="127"/>
      <c r="K78" s="43"/>
      <c r="L78" s="39"/>
      <c r="M78" s="37">
        <f>ROUND(K78*(1-L78),0)</f>
        <v>0</v>
      </c>
      <c r="N78" s="28"/>
      <c r="O78" s="25">
        <f t="shared" si="723"/>
        <v>0</v>
      </c>
      <c r="P78" s="39"/>
      <c r="Q78" s="25">
        <f t="shared" si="724"/>
        <v>0</v>
      </c>
      <c r="R78" s="39"/>
      <c r="S78" s="25">
        <f t="shared" si="725"/>
        <v>0</v>
      </c>
      <c r="T78" s="28"/>
      <c r="U78" s="25">
        <f t="shared" si="726"/>
        <v>0</v>
      </c>
      <c r="V78" s="39"/>
      <c r="W78" s="25">
        <f t="shared" si="727"/>
        <v>0</v>
      </c>
      <c r="X78" s="39"/>
      <c r="Y78" s="25">
        <f t="shared" si="728"/>
        <v>0</v>
      </c>
      <c r="Z78" s="47"/>
      <c r="AA78" s="18">
        <f t="shared" si="729"/>
        <v>0</v>
      </c>
      <c r="AB78" s="27">
        <f>IF(M78&gt;0,(AD78+AL78)/M78,0)</f>
        <v>0</v>
      </c>
      <c r="AC78" s="47"/>
      <c r="AD78" s="37">
        <f t="shared" si="730"/>
        <v>0</v>
      </c>
      <c r="AE78" s="28"/>
      <c r="AF78" s="41">
        <f t="shared" si="731"/>
        <v>0</v>
      </c>
      <c r="AG78" s="28">
        <f t="shared" si="732"/>
        <v>0</v>
      </c>
      <c r="AH78" s="29">
        <f t="shared" si="649"/>
        <v>0</v>
      </c>
      <c r="AI78" s="43"/>
      <c r="AJ78" s="39"/>
      <c r="AK78" s="28"/>
      <c r="AL78" s="41">
        <f t="shared" si="733"/>
        <v>0</v>
      </c>
      <c r="AM78" s="18"/>
      <c r="AN78" s="18"/>
      <c r="AO78" s="121">
        <f>AO77+AI78-AN78</f>
        <v>788.40000000000009</v>
      </c>
      <c r="AP78" s="104"/>
      <c r="AQ78" s="43"/>
      <c r="AR78" s="48"/>
      <c r="AS78" s="41"/>
      <c r="AT78" s="41"/>
      <c r="AU78" s="41"/>
      <c r="AV78" s="41"/>
    </row>
    <row r="79" spans="1:48" s="22" customFormat="1" ht="13.3" thickBot="1" x14ac:dyDescent="0.4">
      <c r="A79" s="150"/>
      <c r="B79" s="49" t="s">
        <v>38</v>
      </c>
      <c r="C79" s="50"/>
      <c r="D79" s="51">
        <f t="shared" ref="D79" si="734">SUM(D76:D78)</f>
        <v>0</v>
      </c>
      <c r="E79" s="51"/>
      <c r="F79" s="51">
        <f t="shared" ref="F79" si="735">SUM(F76:F78)</f>
        <v>0</v>
      </c>
      <c r="G79" s="52"/>
      <c r="H79" s="52"/>
      <c r="I79" s="51">
        <f t="shared" ref="I79:K79" si="736">SUM(I76:I78)</f>
        <v>0</v>
      </c>
      <c r="J79" s="52"/>
      <c r="K79" s="51">
        <f t="shared" si="736"/>
        <v>0</v>
      </c>
      <c r="L79" s="21">
        <f t="shared" ref="L79" si="737">IF(K79&gt;0,(K76*L76+K77*L77+K78*L78)/K79,0)</f>
        <v>0</v>
      </c>
      <c r="M79" s="52">
        <f t="shared" ref="M79" si="738">M76+M77+M78</f>
        <v>0</v>
      </c>
      <c r="N79" s="53">
        <f t="shared" ref="N79" si="739">IF(M79&gt;0,O79/M79,0)</f>
        <v>0</v>
      </c>
      <c r="O79" s="54">
        <f t="shared" ref="O79" si="740">O76+O77+O78</f>
        <v>0</v>
      </c>
      <c r="P79" s="21">
        <f t="shared" ref="P79" si="741">IF(M79&gt;0,Q79/M79,0)</f>
        <v>0</v>
      </c>
      <c r="Q79" s="54">
        <f t="shared" ref="Q79" si="742">Q76+Q77+Q78</f>
        <v>0</v>
      </c>
      <c r="R79" s="21">
        <f t="shared" ref="R79" si="743">IF(M79&gt;0,S79/M79,0)</f>
        <v>0</v>
      </c>
      <c r="S79" s="54">
        <f t="shared" ref="S79" si="744">S76+S77+S78</f>
        <v>0</v>
      </c>
      <c r="T79" s="21">
        <f t="shared" ref="T79" si="745">IF(M79&gt;0,U79/M79,0)</f>
        <v>0</v>
      </c>
      <c r="U79" s="54">
        <f t="shared" ref="U79" si="746">U76+U77+U78</f>
        <v>0</v>
      </c>
      <c r="V79" s="21">
        <f t="shared" ref="V79" si="747">IF(M79&gt;0,W79/M79,0)</f>
        <v>0</v>
      </c>
      <c r="W79" s="54">
        <f t="shared" ref="W79" si="748">W76+W77+W78</f>
        <v>0</v>
      </c>
      <c r="X79" s="21">
        <f t="shared" ref="X79" si="749">IF(M79&gt;0,Y79/M79,0)</f>
        <v>0</v>
      </c>
      <c r="Y79" s="54">
        <f t="shared" ref="Y79" si="750">Y76+Y77+Y78</f>
        <v>0</v>
      </c>
      <c r="Z79" s="55">
        <f t="shared" ref="Z79" si="751">IF(M79&gt;0,AA79/M79,0)</f>
        <v>0</v>
      </c>
      <c r="AA79" s="56">
        <f t="shared" ref="AA79" si="752">SUM(AA76:AA78)</f>
        <v>0</v>
      </c>
      <c r="AB79" s="55">
        <f t="shared" ref="AB79" si="753">IF(M79&gt;0,(AB76*M76+AB77*M77+AB78*M78)/M79,0)</f>
        <v>0</v>
      </c>
      <c r="AC79" s="55">
        <f t="shared" ref="AC79" si="754">IF(K79&gt;0,(K76*AC76+K77*AC77+K78*AC78)/K79,0)</f>
        <v>0</v>
      </c>
      <c r="AD79" s="52">
        <f t="shared" ref="AD79" si="755">SUM(AD76:AD78)</f>
        <v>0</v>
      </c>
      <c r="AE79" s="53">
        <f t="shared" ref="AE79" si="756">IF(K79&gt;0,(K76*AE76+K77*AE77+K78*AE78)/K79,0)</f>
        <v>0</v>
      </c>
      <c r="AF79" s="58">
        <f t="shared" ref="AF79" si="757">SUM(AF76:AF78)</f>
        <v>0</v>
      </c>
      <c r="AG79" s="53">
        <f t="shared" ref="AG79" si="758">IF(AND(AA79&gt;0),((AA76*AG76+AA77*AG77+AA78*AG78)/AA79),0)</f>
        <v>0</v>
      </c>
      <c r="AH79" s="57">
        <f t="shared" si="649"/>
        <v>0</v>
      </c>
      <c r="AI79" s="51">
        <f t="shared" ref="AI79" si="759">SUM(AI76:AI78)</f>
        <v>0</v>
      </c>
      <c r="AJ79" s="21">
        <f t="shared" ref="AJ79" si="760">IF(AI79&gt;0,(AJ76*AI76+AJ77*AI77+AJ78*AI78)/AI79,0)</f>
        <v>0</v>
      </c>
      <c r="AK79" s="53">
        <f t="shared" ref="AK79" si="761">IF(K79&gt;0,(AK76*K76+AK77*K77+AK78*K78)/K79,0)</f>
        <v>0</v>
      </c>
      <c r="AL79" s="58">
        <f t="shared" ref="AL79" si="762">SUM(AL76:AL78)</f>
        <v>0</v>
      </c>
      <c r="AM79" s="56"/>
      <c r="AN79" s="56">
        <f t="shared" ref="AN79" si="763">SUM(AN76:AN78)</f>
        <v>0</v>
      </c>
      <c r="AO79" s="105"/>
      <c r="AP79" s="106">
        <f>AO78</f>
        <v>788.40000000000009</v>
      </c>
      <c r="AQ79" s="51">
        <f t="shared" ref="AQ79" si="764">SUM(AQ76:AQ78)</f>
        <v>0</v>
      </c>
      <c r="AR79" s="59"/>
      <c r="AS79" s="58"/>
      <c r="AT79" s="58"/>
      <c r="AU79" s="58"/>
      <c r="AV79" s="58"/>
    </row>
    <row r="80" spans="1:48" x14ac:dyDescent="0.35">
      <c r="A80" s="148">
        <v>20</v>
      </c>
      <c r="B80" s="23">
        <v>1</v>
      </c>
      <c r="C80" s="11"/>
      <c r="D80" s="12"/>
      <c r="E80" s="12"/>
      <c r="F80" s="12"/>
      <c r="G80" s="13"/>
      <c r="H80" s="13"/>
      <c r="I80" s="12"/>
      <c r="J80" s="125"/>
      <c r="K80" s="12"/>
      <c r="L80" s="14"/>
      <c r="M80" s="24">
        <f>ROUND(K80*(1-L80),0)</f>
        <v>0</v>
      </c>
      <c r="N80" s="15"/>
      <c r="O80" s="25">
        <f t="shared" ref="O80:O82" si="765">M80*N80</f>
        <v>0</v>
      </c>
      <c r="P80" s="14"/>
      <c r="Q80" s="25">
        <f t="shared" ref="Q80:Q82" si="766">M80*P80</f>
        <v>0</v>
      </c>
      <c r="R80" s="16"/>
      <c r="S80" s="25">
        <f t="shared" ref="S80:S82" si="767">M80*R80</f>
        <v>0</v>
      </c>
      <c r="T80" s="26"/>
      <c r="U80" s="25">
        <f t="shared" ref="U80:U82" si="768">M80*T80</f>
        <v>0</v>
      </c>
      <c r="V80" s="16"/>
      <c r="W80" s="25">
        <f t="shared" ref="W80:W82" si="769">M80*V80</f>
        <v>0</v>
      </c>
      <c r="X80" s="16"/>
      <c r="Y80" s="25">
        <f t="shared" ref="Y80:Y82" si="770">X80*M80</f>
        <v>0</v>
      </c>
      <c r="Z80" s="17"/>
      <c r="AA80" s="18">
        <f t="shared" ref="AA80:AA82" si="771">M80*Z80</f>
        <v>0</v>
      </c>
      <c r="AB80" s="27">
        <f>IF(M80&gt;0,(AD80+AL80)/M80,0)</f>
        <v>0</v>
      </c>
      <c r="AC80" s="17"/>
      <c r="AD80" s="24">
        <f t="shared" ref="AD80:AD82" si="772">AC80*M80</f>
        <v>0</v>
      </c>
      <c r="AE80" s="117"/>
      <c r="AF80" s="30">
        <f t="shared" ref="AF80:AF82" si="773">AI80*(1-AJ80)*AE80</f>
        <v>0</v>
      </c>
      <c r="AG80" s="28">
        <f t="shared" ref="AG80:AG82" si="774">IF(AND(AE80&gt;0,AC80&gt;0,Z80&gt;0),((Z80-AC80)*AE80)/((AE80-AC80)*Z80),0)</f>
        <v>0</v>
      </c>
      <c r="AH80" s="60">
        <f t="shared" si="649"/>
        <v>0</v>
      </c>
      <c r="AI80" s="12"/>
      <c r="AJ80" s="14"/>
      <c r="AK80" s="15"/>
      <c r="AL80" s="30">
        <f t="shared" ref="AL80:AL82" si="775">AI80*(1-AJ80)*AK80</f>
        <v>0</v>
      </c>
      <c r="AM80" s="19"/>
      <c r="AN80" s="19"/>
      <c r="AO80" s="101">
        <f>AO78+AI80-AN80</f>
        <v>788.40000000000009</v>
      </c>
      <c r="AP80" s="102"/>
      <c r="AQ80" s="12"/>
      <c r="AR80" s="31"/>
      <c r="AS80" s="20"/>
      <c r="AT80" s="20"/>
      <c r="AU80" s="20"/>
      <c r="AV80" s="20"/>
    </row>
    <row r="81" spans="1:48" x14ac:dyDescent="0.35">
      <c r="A81" s="149"/>
      <c r="B81" s="33">
        <v>2</v>
      </c>
      <c r="C81" s="11"/>
      <c r="D81" s="34"/>
      <c r="E81" s="34"/>
      <c r="F81" s="34"/>
      <c r="G81" s="35"/>
      <c r="H81" s="35"/>
      <c r="I81" s="34"/>
      <c r="J81" s="35"/>
      <c r="K81" s="34"/>
      <c r="L81" s="36"/>
      <c r="M81" s="37">
        <f>ROUND(K81*(1-L81),0)</f>
        <v>0</v>
      </c>
      <c r="N81" s="38"/>
      <c r="O81" s="25">
        <f t="shared" si="765"/>
        <v>0</v>
      </c>
      <c r="P81" s="36"/>
      <c r="Q81" s="25">
        <f t="shared" si="766"/>
        <v>0</v>
      </c>
      <c r="R81" s="39"/>
      <c r="S81" s="25">
        <f t="shared" si="767"/>
        <v>0</v>
      </c>
      <c r="T81" s="28"/>
      <c r="U81" s="25">
        <f t="shared" si="768"/>
        <v>0</v>
      </c>
      <c r="V81" s="39"/>
      <c r="W81" s="25">
        <f t="shared" si="769"/>
        <v>0</v>
      </c>
      <c r="X81" s="39"/>
      <c r="Y81" s="25">
        <f t="shared" si="770"/>
        <v>0</v>
      </c>
      <c r="Z81" s="40"/>
      <c r="AA81" s="18">
        <f t="shared" si="771"/>
        <v>0</v>
      </c>
      <c r="AB81" s="27">
        <f>IF(M81&gt;0,(AD81+AL81)/M81,0)</f>
        <v>0</v>
      </c>
      <c r="AC81" s="40"/>
      <c r="AD81" s="37">
        <f t="shared" si="772"/>
        <v>0</v>
      </c>
      <c r="AE81" s="28"/>
      <c r="AF81" s="41">
        <f t="shared" si="773"/>
        <v>0</v>
      </c>
      <c r="AG81" s="28">
        <f t="shared" si="774"/>
        <v>0</v>
      </c>
      <c r="AH81" s="29">
        <f t="shared" si="649"/>
        <v>0</v>
      </c>
      <c r="AI81" s="34"/>
      <c r="AJ81" s="36"/>
      <c r="AK81" s="38"/>
      <c r="AL81" s="41">
        <f t="shared" si="775"/>
        <v>0</v>
      </c>
      <c r="AM81" s="42"/>
      <c r="AN81" s="42"/>
      <c r="AO81" s="121">
        <f>AO80+AI81-AN81</f>
        <v>788.40000000000009</v>
      </c>
      <c r="AP81" s="104"/>
      <c r="AQ81" s="43"/>
      <c r="AR81" s="44"/>
      <c r="AS81" s="45"/>
      <c r="AT81" s="45"/>
      <c r="AU81" s="45"/>
      <c r="AV81" s="45"/>
    </row>
    <row r="82" spans="1:48" x14ac:dyDescent="0.35">
      <c r="A82" s="149"/>
      <c r="B82" s="33">
        <v>3</v>
      </c>
      <c r="C82" s="46"/>
      <c r="D82" s="43"/>
      <c r="E82" s="43"/>
      <c r="F82" s="43"/>
      <c r="G82" s="37"/>
      <c r="H82" s="37"/>
      <c r="I82" s="43"/>
      <c r="J82" s="37"/>
      <c r="K82" s="43"/>
      <c r="L82" s="39"/>
      <c r="M82" s="37">
        <f>ROUND(K82*(1-L82),0)</f>
        <v>0</v>
      </c>
      <c r="N82" s="28"/>
      <c r="O82" s="25">
        <f t="shared" si="765"/>
        <v>0</v>
      </c>
      <c r="P82" s="39"/>
      <c r="Q82" s="25">
        <f t="shared" si="766"/>
        <v>0</v>
      </c>
      <c r="R82" s="39"/>
      <c r="S82" s="25">
        <f t="shared" si="767"/>
        <v>0</v>
      </c>
      <c r="T82" s="28"/>
      <c r="U82" s="25">
        <f t="shared" si="768"/>
        <v>0</v>
      </c>
      <c r="V82" s="39"/>
      <c r="W82" s="25">
        <f t="shared" si="769"/>
        <v>0</v>
      </c>
      <c r="X82" s="39"/>
      <c r="Y82" s="25">
        <f t="shared" si="770"/>
        <v>0</v>
      </c>
      <c r="Z82" s="47"/>
      <c r="AA82" s="18">
        <f t="shared" si="771"/>
        <v>0</v>
      </c>
      <c r="AB82" s="27">
        <f>IF(M82&gt;0,(AD82+AL82)/M82,0)</f>
        <v>0</v>
      </c>
      <c r="AC82" s="47"/>
      <c r="AD82" s="37">
        <f t="shared" si="772"/>
        <v>0</v>
      </c>
      <c r="AE82" s="28"/>
      <c r="AF82" s="41">
        <f t="shared" si="773"/>
        <v>0</v>
      </c>
      <c r="AG82" s="28">
        <f t="shared" si="774"/>
        <v>0</v>
      </c>
      <c r="AH82" s="29">
        <f t="shared" si="649"/>
        <v>0</v>
      </c>
      <c r="AI82" s="43"/>
      <c r="AJ82" s="39"/>
      <c r="AK82" s="28"/>
      <c r="AL82" s="41">
        <f t="shared" si="775"/>
        <v>0</v>
      </c>
      <c r="AM82" s="18"/>
      <c r="AN82" s="18"/>
      <c r="AO82" s="121">
        <f>AO81+AI82-AN82</f>
        <v>788.40000000000009</v>
      </c>
      <c r="AP82" s="104"/>
      <c r="AQ82" s="43"/>
      <c r="AR82" s="48"/>
      <c r="AS82" s="41"/>
      <c r="AT82" s="41"/>
      <c r="AU82" s="41"/>
      <c r="AV82" s="41"/>
    </row>
    <row r="83" spans="1:48" s="22" customFormat="1" ht="13.3" thickBot="1" x14ac:dyDescent="0.4">
      <c r="A83" s="150"/>
      <c r="B83" s="49" t="s">
        <v>38</v>
      </c>
      <c r="C83" s="50"/>
      <c r="D83" s="51">
        <f t="shared" ref="D83" si="776">SUM(D80:D82)</f>
        <v>0</v>
      </c>
      <c r="E83" s="51"/>
      <c r="F83" s="51">
        <f t="shared" ref="F83" si="777">SUM(F80:F82)</f>
        <v>0</v>
      </c>
      <c r="G83" s="52"/>
      <c r="H83" s="52"/>
      <c r="I83" s="51">
        <f t="shared" ref="I83:K83" si="778">SUM(I80:I82)</f>
        <v>0</v>
      </c>
      <c r="J83" s="52"/>
      <c r="K83" s="51">
        <f t="shared" si="778"/>
        <v>0</v>
      </c>
      <c r="L83" s="21">
        <f t="shared" ref="L83" si="779">IF(K83&gt;0,(K80*L80+K81*L81+K82*L82)/K83,0)</f>
        <v>0</v>
      </c>
      <c r="M83" s="52">
        <f t="shared" ref="M83" si="780">M80+M81+M82</f>
        <v>0</v>
      </c>
      <c r="N83" s="53">
        <f t="shared" ref="N83" si="781">IF(M83&gt;0,O83/M83,0)</f>
        <v>0</v>
      </c>
      <c r="O83" s="54">
        <f t="shared" ref="O83" si="782">O80+O81+O82</f>
        <v>0</v>
      </c>
      <c r="P83" s="21">
        <f t="shared" ref="P83" si="783">IF(M83&gt;0,Q83/M83,0)</f>
        <v>0</v>
      </c>
      <c r="Q83" s="54">
        <f t="shared" ref="Q83" si="784">Q80+Q81+Q82</f>
        <v>0</v>
      </c>
      <c r="R83" s="21">
        <f t="shared" ref="R83" si="785">IF(M83&gt;0,S83/M83,0)</f>
        <v>0</v>
      </c>
      <c r="S83" s="54">
        <f t="shared" ref="S83" si="786">S80+S81+S82</f>
        <v>0</v>
      </c>
      <c r="T83" s="21">
        <f t="shared" ref="T83" si="787">IF(M83&gt;0,U83/M83,0)</f>
        <v>0</v>
      </c>
      <c r="U83" s="54">
        <f t="shared" ref="U83" si="788">U80+U81+U82</f>
        <v>0</v>
      </c>
      <c r="V83" s="21">
        <f t="shared" ref="V83" si="789">IF(M83&gt;0,W83/M83,0)</f>
        <v>0</v>
      </c>
      <c r="W83" s="54">
        <f t="shared" ref="W83" si="790">W80+W81+W82</f>
        <v>0</v>
      </c>
      <c r="X83" s="21">
        <f t="shared" ref="X83" si="791">IF(M83&gt;0,Y83/M83,0)</f>
        <v>0</v>
      </c>
      <c r="Y83" s="54">
        <f t="shared" ref="Y83" si="792">Y80+Y81+Y82</f>
        <v>0</v>
      </c>
      <c r="Z83" s="55">
        <f t="shared" ref="Z83" si="793">IF(M83&gt;0,AA83/M83,0)</f>
        <v>0</v>
      </c>
      <c r="AA83" s="56">
        <f t="shared" ref="AA83" si="794">SUM(AA80:AA82)</f>
        <v>0</v>
      </c>
      <c r="AB83" s="55">
        <f t="shared" ref="AB83" si="795">IF(M83&gt;0,(AB80*M80+AB81*M81+AB82*M82)/M83,0)</f>
        <v>0</v>
      </c>
      <c r="AC83" s="55">
        <f t="shared" ref="AC83" si="796">IF(K83&gt;0,(K80*AC80+K81*AC81+K82*AC82)/K83,0)</f>
        <v>0</v>
      </c>
      <c r="AD83" s="52">
        <f t="shared" ref="AD83" si="797">SUM(AD80:AD82)</f>
        <v>0</v>
      </c>
      <c r="AE83" s="53">
        <f t="shared" ref="AE83" si="798">IF(K83&gt;0,(K80*AE80+K81*AE81+K82*AE82)/K83,0)</f>
        <v>0</v>
      </c>
      <c r="AF83" s="58">
        <f t="shared" ref="AF83" si="799">SUM(AF80:AF82)</f>
        <v>0</v>
      </c>
      <c r="AG83" s="53">
        <f t="shared" ref="AG83" si="800">IF(AND(AA83&gt;0),((AA80*AG80+AA81*AG81+AA82*AG82)/AA83),0)</f>
        <v>0</v>
      </c>
      <c r="AH83" s="57">
        <f t="shared" si="649"/>
        <v>0</v>
      </c>
      <c r="AI83" s="51">
        <f t="shared" ref="AI83" si="801">SUM(AI80:AI82)</f>
        <v>0</v>
      </c>
      <c r="AJ83" s="21">
        <f t="shared" ref="AJ83" si="802">IF(AI83&gt;0,(AJ80*AI80+AJ81*AI81+AJ82*AI82)/AI83,0)</f>
        <v>0</v>
      </c>
      <c r="AK83" s="53">
        <f t="shared" ref="AK83" si="803">IF(K83&gt;0,(AK80*K80+AK81*K81+AK82*K82)/K83,0)</f>
        <v>0</v>
      </c>
      <c r="AL83" s="58">
        <f t="shared" ref="AL83" si="804">SUM(AL80:AL82)</f>
        <v>0</v>
      </c>
      <c r="AM83" s="56"/>
      <c r="AN83" s="56">
        <f t="shared" ref="AN83" si="805">SUM(AN80:AN82)</f>
        <v>0</v>
      </c>
      <c r="AO83" s="105"/>
      <c r="AP83" s="106">
        <f>AO82</f>
        <v>788.40000000000009</v>
      </c>
      <c r="AQ83" s="51">
        <f t="shared" ref="AQ83" si="806">SUM(AQ80:AQ82)</f>
        <v>0</v>
      </c>
      <c r="AR83" s="59"/>
      <c r="AS83" s="58"/>
      <c r="AT83" s="58"/>
      <c r="AU83" s="58"/>
      <c r="AV83" s="58"/>
    </row>
    <row r="84" spans="1:48" x14ac:dyDescent="0.35">
      <c r="A84" s="148">
        <v>21</v>
      </c>
      <c r="B84" s="23">
        <v>1</v>
      </c>
      <c r="C84" s="11"/>
      <c r="D84" s="12"/>
      <c r="E84" s="12"/>
      <c r="F84" s="12"/>
      <c r="G84" s="13"/>
      <c r="H84" s="13"/>
      <c r="I84" s="12"/>
      <c r="J84" s="13"/>
      <c r="K84" s="12"/>
      <c r="L84" s="14"/>
      <c r="M84" s="24">
        <f>ROUND(K84*(1-L84),0)</f>
        <v>0</v>
      </c>
      <c r="N84" s="15"/>
      <c r="O84" s="25">
        <f t="shared" ref="O84:O86" si="807">M84*N84</f>
        <v>0</v>
      </c>
      <c r="P84" s="14"/>
      <c r="Q84" s="25">
        <f t="shared" ref="Q84:Q86" si="808">M84*P84</f>
        <v>0</v>
      </c>
      <c r="R84" s="16"/>
      <c r="S84" s="25">
        <f t="shared" ref="S84:S86" si="809">M84*R84</f>
        <v>0</v>
      </c>
      <c r="T84" s="26"/>
      <c r="U84" s="25">
        <f t="shared" ref="U84:U86" si="810">M84*T84</f>
        <v>0</v>
      </c>
      <c r="V84" s="16"/>
      <c r="W84" s="25">
        <f t="shared" ref="W84:W86" si="811">M84*V84</f>
        <v>0</v>
      </c>
      <c r="X84" s="16"/>
      <c r="Y84" s="25">
        <f t="shared" ref="Y84:Y86" si="812">X84*M84</f>
        <v>0</v>
      </c>
      <c r="Z84" s="17"/>
      <c r="AA84" s="18">
        <f t="shared" ref="AA84:AA86" si="813">M84*Z84</f>
        <v>0</v>
      </c>
      <c r="AB84" s="27">
        <f>IF(M84&gt;0,(AD84+AL84)/M84,0)</f>
        <v>0</v>
      </c>
      <c r="AC84" s="17"/>
      <c r="AD84" s="24">
        <f t="shared" ref="AD84:AD86" si="814">AC84*M84</f>
        <v>0</v>
      </c>
      <c r="AE84" s="117"/>
      <c r="AF84" s="30">
        <f t="shared" ref="AF84:AF86" si="815">AI84*(1-AJ84)*AE84</f>
        <v>0</v>
      </c>
      <c r="AG84" s="28">
        <f t="shared" ref="AG84:AG86" si="816">IF(AND(AE84&gt;0,AC84&gt;0,Z84&gt;0),((Z84-AC84)*AE84)/((AE84-AC84)*Z84),0)</f>
        <v>0</v>
      </c>
      <c r="AH84" s="60">
        <f t="shared" si="649"/>
        <v>0</v>
      </c>
      <c r="AI84" s="12"/>
      <c r="AJ84" s="14"/>
      <c r="AK84" s="15"/>
      <c r="AL84" s="30">
        <f t="shared" ref="AL84:AL86" si="817">AI84*(1-AJ84)*AK84</f>
        <v>0</v>
      </c>
      <c r="AM84" s="19"/>
      <c r="AN84" s="19"/>
      <c r="AO84" s="101">
        <f>AO82+AI84-AN84</f>
        <v>788.40000000000009</v>
      </c>
      <c r="AP84" s="102"/>
      <c r="AQ84" s="12"/>
      <c r="AR84" s="31"/>
      <c r="AS84" s="20"/>
      <c r="AT84" s="20"/>
      <c r="AU84" s="20"/>
      <c r="AV84" s="20"/>
    </row>
    <row r="85" spans="1:48" x14ac:dyDescent="0.35">
      <c r="A85" s="149"/>
      <c r="B85" s="33">
        <v>2</v>
      </c>
      <c r="C85" s="11"/>
      <c r="D85" s="34"/>
      <c r="E85" s="34"/>
      <c r="F85" s="34"/>
      <c r="G85" s="35"/>
      <c r="H85" s="35"/>
      <c r="I85" s="34"/>
      <c r="J85" s="35"/>
      <c r="K85" s="34"/>
      <c r="L85" s="36"/>
      <c r="M85" s="37">
        <f>ROUND(K85*(1-L85),0)</f>
        <v>0</v>
      </c>
      <c r="N85" s="38"/>
      <c r="O85" s="25">
        <f t="shared" si="807"/>
        <v>0</v>
      </c>
      <c r="P85" s="36"/>
      <c r="Q85" s="25">
        <f t="shared" si="808"/>
        <v>0</v>
      </c>
      <c r="R85" s="39"/>
      <c r="S85" s="25">
        <f t="shared" si="809"/>
        <v>0</v>
      </c>
      <c r="T85" s="28"/>
      <c r="U85" s="25">
        <f t="shared" si="810"/>
        <v>0</v>
      </c>
      <c r="V85" s="39"/>
      <c r="W85" s="25">
        <f t="shared" si="811"/>
        <v>0</v>
      </c>
      <c r="X85" s="39"/>
      <c r="Y85" s="25">
        <f t="shared" si="812"/>
        <v>0</v>
      </c>
      <c r="Z85" s="40"/>
      <c r="AA85" s="18">
        <f t="shared" si="813"/>
        <v>0</v>
      </c>
      <c r="AB85" s="27">
        <f>IF(M85&gt;0,(AD85+AL85)/M85,0)</f>
        <v>0</v>
      </c>
      <c r="AC85" s="40"/>
      <c r="AD85" s="37">
        <f t="shared" si="814"/>
        <v>0</v>
      </c>
      <c r="AE85" s="28"/>
      <c r="AF85" s="41">
        <f t="shared" si="815"/>
        <v>0</v>
      </c>
      <c r="AG85" s="28">
        <f t="shared" si="816"/>
        <v>0</v>
      </c>
      <c r="AH85" s="29">
        <f t="shared" si="649"/>
        <v>0</v>
      </c>
      <c r="AI85" s="34"/>
      <c r="AJ85" s="36"/>
      <c r="AK85" s="38"/>
      <c r="AL85" s="41">
        <f t="shared" si="817"/>
        <v>0</v>
      </c>
      <c r="AM85" s="42"/>
      <c r="AN85" s="42"/>
      <c r="AO85" s="121">
        <f>AO84+AI85-AN85</f>
        <v>788.40000000000009</v>
      </c>
      <c r="AP85" s="104"/>
      <c r="AQ85" s="43"/>
      <c r="AR85" s="44"/>
      <c r="AS85" s="45"/>
      <c r="AT85" s="45"/>
      <c r="AU85" s="45"/>
      <c r="AV85" s="45"/>
    </row>
    <row r="86" spans="1:48" x14ac:dyDescent="0.35">
      <c r="A86" s="149"/>
      <c r="B86" s="33">
        <v>3</v>
      </c>
      <c r="C86" s="46"/>
      <c r="D86" s="43"/>
      <c r="E86" s="43"/>
      <c r="F86" s="43"/>
      <c r="G86" s="37"/>
      <c r="H86" s="37"/>
      <c r="I86" s="43"/>
      <c r="J86" s="127"/>
      <c r="K86" s="43"/>
      <c r="L86" s="39"/>
      <c r="M86" s="37">
        <f>ROUND(K86*(1-L86),0)</f>
        <v>0</v>
      </c>
      <c r="N86" s="28"/>
      <c r="O86" s="25">
        <f t="shared" si="807"/>
        <v>0</v>
      </c>
      <c r="P86" s="39"/>
      <c r="Q86" s="25">
        <f t="shared" si="808"/>
        <v>0</v>
      </c>
      <c r="R86" s="39"/>
      <c r="S86" s="25">
        <f t="shared" si="809"/>
        <v>0</v>
      </c>
      <c r="T86" s="28"/>
      <c r="U86" s="25">
        <f t="shared" si="810"/>
        <v>0</v>
      </c>
      <c r="V86" s="39"/>
      <c r="W86" s="25">
        <f t="shared" si="811"/>
        <v>0</v>
      </c>
      <c r="X86" s="39"/>
      <c r="Y86" s="25">
        <f t="shared" si="812"/>
        <v>0</v>
      </c>
      <c r="Z86" s="47"/>
      <c r="AA86" s="18">
        <f t="shared" si="813"/>
        <v>0</v>
      </c>
      <c r="AB86" s="27">
        <f>IF(M86&gt;0,(AD86+AL86)/M86,0)</f>
        <v>0</v>
      </c>
      <c r="AC86" s="47"/>
      <c r="AD86" s="37">
        <f t="shared" si="814"/>
        <v>0</v>
      </c>
      <c r="AE86" s="28"/>
      <c r="AF86" s="41">
        <f t="shared" si="815"/>
        <v>0</v>
      </c>
      <c r="AG86" s="28">
        <f t="shared" si="816"/>
        <v>0</v>
      </c>
      <c r="AH86" s="29">
        <f t="shared" si="649"/>
        <v>0</v>
      </c>
      <c r="AI86" s="43"/>
      <c r="AJ86" s="39"/>
      <c r="AK86" s="28"/>
      <c r="AL86" s="41">
        <f t="shared" si="817"/>
        <v>0</v>
      </c>
      <c r="AM86" s="18"/>
      <c r="AN86" s="18"/>
      <c r="AO86" s="121">
        <f>AO85+AI86-AN86</f>
        <v>788.40000000000009</v>
      </c>
      <c r="AP86" s="104"/>
      <c r="AQ86" s="43"/>
      <c r="AR86" s="48"/>
      <c r="AS86" s="41"/>
      <c r="AT86" s="41"/>
      <c r="AU86" s="41"/>
      <c r="AV86" s="41"/>
    </row>
    <row r="87" spans="1:48" s="22" customFormat="1" ht="13.3" thickBot="1" x14ac:dyDescent="0.4">
      <c r="A87" s="150"/>
      <c r="B87" s="49" t="s">
        <v>38</v>
      </c>
      <c r="C87" s="50"/>
      <c r="D87" s="51">
        <f t="shared" ref="D87" si="818">SUM(D84:D86)</f>
        <v>0</v>
      </c>
      <c r="E87" s="51"/>
      <c r="F87" s="51">
        <f t="shared" ref="F87" si="819">SUM(F84:F86)</f>
        <v>0</v>
      </c>
      <c r="G87" s="52"/>
      <c r="H87" s="52"/>
      <c r="I87" s="51">
        <f t="shared" ref="I87:K87" si="820">SUM(I84:I86)</f>
        <v>0</v>
      </c>
      <c r="J87" s="52"/>
      <c r="K87" s="51">
        <f t="shared" si="820"/>
        <v>0</v>
      </c>
      <c r="L87" s="21">
        <f t="shared" ref="L87" si="821">IF(K87&gt;0,(K84*L84+K85*L85+K86*L86)/K87,0)</f>
        <v>0</v>
      </c>
      <c r="M87" s="52">
        <f t="shared" ref="M87" si="822">M84+M85+M86</f>
        <v>0</v>
      </c>
      <c r="N87" s="53">
        <f t="shared" ref="N87" si="823">IF(M87&gt;0,O87/M87,0)</f>
        <v>0</v>
      </c>
      <c r="O87" s="54">
        <f t="shared" ref="O87" si="824">O84+O85+O86</f>
        <v>0</v>
      </c>
      <c r="P87" s="21">
        <f t="shared" ref="P87" si="825">IF(M87&gt;0,Q87/M87,0)</f>
        <v>0</v>
      </c>
      <c r="Q87" s="54">
        <f t="shared" ref="Q87" si="826">Q84+Q85+Q86</f>
        <v>0</v>
      </c>
      <c r="R87" s="21">
        <f t="shared" ref="R87" si="827">IF(M87&gt;0,S87/M87,0)</f>
        <v>0</v>
      </c>
      <c r="S87" s="54">
        <f t="shared" ref="S87" si="828">S84+S85+S86</f>
        <v>0</v>
      </c>
      <c r="T87" s="21">
        <f t="shared" ref="T87" si="829">IF(M87&gt;0,U87/M87,0)</f>
        <v>0</v>
      </c>
      <c r="U87" s="54">
        <f t="shared" ref="U87" si="830">U84+U85+U86</f>
        <v>0</v>
      </c>
      <c r="V87" s="21">
        <f t="shared" ref="V87" si="831">IF(M87&gt;0,W87/M87,0)</f>
        <v>0</v>
      </c>
      <c r="W87" s="54">
        <f t="shared" ref="W87" si="832">W84+W85+W86</f>
        <v>0</v>
      </c>
      <c r="X87" s="21">
        <f t="shared" ref="X87" si="833">IF(M87&gt;0,Y87/M87,0)</f>
        <v>0</v>
      </c>
      <c r="Y87" s="54">
        <f t="shared" ref="Y87" si="834">Y84+Y85+Y86</f>
        <v>0</v>
      </c>
      <c r="Z87" s="55">
        <f t="shared" ref="Z87" si="835">IF(M87&gt;0,AA87/M87,0)</f>
        <v>0</v>
      </c>
      <c r="AA87" s="56">
        <f t="shared" ref="AA87" si="836">SUM(AA84:AA86)</f>
        <v>0</v>
      </c>
      <c r="AB87" s="55">
        <f t="shared" ref="AB87" si="837">IF(M87&gt;0,(AB84*M84+AB85*M85+AB86*M86)/M87,0)</f>
        <v>0</v>
      </c>
      <c r="AC87" s="55">
        <f t="shared" ref="AC87" si="838">IF(K87&gt;0,(K84*AC84+K85*AC85+K86*AC86)/K87,0)</f>
        <v>0</v>
      </c>
      <c r="AD87" s="52">
        <f t="shared" ref="AD87" si="839">SUM(AD84:AD86)</f>
        <v>0</v>
      </c>
      <c r="AE87" s="53">
        <f t="shared" ref="AE87" si="840">IF(K87&gt;0,(K84*AE84+K85*AE85+K86*AE86)/K87,0)</f>
        <v>0</v>
      </c>
      <c r="AF87" s="58">
        <f t="shared" ref="AF87" si="841">SUM(AF84:AF86)</f>
        <v>0</v>
      </c>
      <c r="AG87" s="53">
        <f t="shared" ref="AG87" si="842">IF(AND(AA87&gt;0),((AA84*AG84+AA85*AG85+AA86*AG86)/AA87),0)</f>
        <v>0</v>
      </c>
      <c r="AH87" s="57">
        <f t="shared" si="649"/>
        <v>0</v>
      </c>
      <c r="AI87" s="51">
        <f t="shared" ref="AI87" si="843">SUM(AI84:AI86)</f>
        <v>0</v>
      </c>
      <c r="AJ87" s="21">
        <f t="shared" ref="AJ87" si="844">IF(AI87&gt;0,(AJ84*AI84+AJ85*AI85+AJ86*AI86)/AI87,0)</f>
        <v>0</v>
      </c>
      <c r="AK87" s="53">
        <f t="shared" ref="AK87" si="845">IF(K87&gt;0,(AK84*K84+AK85*K85+AK86*K86)/K87,0)</f>
        <v>0</v>
      </c>
      <c r="AL87" s="58">
        <f t="shared" ref="AL87" si="846">SUM(AL84:AL86)</f>
        <v>0</v>
      </c>
      <c r="AM87" s="56"/>
      <c r="AN87" s="56">
        <f t="shared" ref="AN87" si="847">SUM(AN84:AN86)</f>
        <v>0</v>
      </c>
      <c r="AO87" s="105"/>
      <c r="AP87" s="106">
        <f>AO86</f>
        <v>788.40000000000009</v>
      </c>
      <c r="AQ87" s="51">
        <f t="shared" ref="AQ87" si="848">SUM(AQ84:AQ86)</f>
        <v>0</v>
      </c>
      <c r="AR87" s="59"/>
      <c r="AS87" s="58"/>
      <c r="AT87" s="58"/>
      <c r="AU87" s="58"/>
      <c r="AV87" s="58"/>
    </row>
    <row r="88" spans="1:48" x14ac:dyDescent="0.35">
      <c r="A88" s="148">
        <v>22</v>
      </c>
      <c r="B88" s="23">
        <v>1</v>
      </c>
      <c r="C88" s="11"/>
      <c r="D88" s="12"/>
      <c r="E88" s="12"/>
      <c r="F88" s="12"/>
      <c r="G88" s="13"/>
      <c r="H88" s="13"/>
      <c r="I88" s="12"/>
      <c r="J88" s="125"/>
      <c r="K88" s="12"/>
      <c r="L88" s="14"/>
      <c r="M88" s="24">
        <f>ROUND(K88*(1-L88),0)</f>
        <v>0</v>
      </c>
      <c r="N88" s="15"/>
      <c r="O88" s="25">
        <f t="shared" ref="O88:O90" si="849">M88*N88</f>
        <v>0</v>
      </c>
      <c r="P88" s="14"/>
      <c r="Q88" s="25">
        <f t="shared" ref="Q88:Q90" si="850">M88*P88</f>
        <v>0</v>
      </c>
      <c r="R88" s="16"/>
      <c r="S88" s="25">
        <f t="shared" ref="S88:S90" si="851">M88*R88</f>
        <v>0</v>
      </c>
      <c r="T88" s="26"/>
      <c r="U88" s="25">
        <f t="shared" ref="U88:U90" si="852">M88*T88</f>
        <v>0</v>
      </c>
      <c r="V88" s="16"/>
      <c r="W88" s="25">
        <f t="shared" ref="W88:W90" si="853">M88*V88</f>
        <v>0</v>
      </c>
      <c r="X88" s="16"/>
      <c r="Y88" s="25">
        <f t="shared" ref="Y88:Y90" si="854">X88*M88</f>
        <v>0</v>
      </c>
      <c r="Z88" s="17"/>
      <c r="AA88" s="18">
        <f t="shared" ref="AA88:AA90" si="855">M88*Z88</f>
        <v>0</v>
      </c>
      <c r="AB88" s="27">
        <f>IF(M88&gt;0,(AD88+AL88)/M88,0)</f>
        <v>0</v>
      </c>
      <c r="AC88" s="17"/>
      <c r="AD88" s="24">
        <f t="shared" ref="AD88:AD90" si="856">AC88*M88</f>
        <v>0</v>
      </c>
      <c r="AE88" s="117"/>
      <c r="AF88" s="30">
        <f t="shared" ref="AF88:AF90" si="857">AI88*(1-AJ88)*AE88</f>
        <v>0</v>
      </c>
      <c r="AG88" s="28">
        <f t="shared" ref="AG88:AG90" si="858">IF(AND(AE88&gt;0,AC88&gt;0,Z88&gt;0),((Z88-AC88)*AE88)/((AE88-AC88)*Z88),0)</f>
        <v>0</v>
      </c>
      <c r="AH88" s="60">
        <f t="shared" si="649"/>
        <v>0</v>
      </c>
      <c r="AI88" s="12"/>
      <c r="AJ88" s="14"/>
      <c r="AK88" s="15"/>
      <c r="AL88" s="30">
        <f t="shared" ref="AL88:AL90" si="859">AI88*(1-AJ88)*AK88</f>
        <v>0</v>
      </c>
      <c r="AM88" s="19"/>
      <c r="AN88" s="19"/>
      <c r="AO88" s="101">
        <f>AO86+AI88-AN88</f>
        <v>788.40000000000009</v>
      </c>
      <c r="AP88" s="102"/>
      <c r="AQ88" s="12"/>
      <c r="AR88" s="31"/>
      <c r="AS88" s="20"/>
      <c r="AT88" s="20"/>
      <c r="AU88" s="20"/>
      <c r="AV88" s="20"/>
    </row>
    <row r="89" spans="1:48" x14ac:dyDescent="0.35">
      <c r="A89" s="149"/>
      <c r="B89" s="33">
        <v>2</v>
      </c>
      <c r="C89" s="11"/>
      <c r="D89" s="34"/>
      <c r="E89" s="34"/>
      <c r="F89" s="34"/>
      <c r="G89" s="35"/>
      <c r="H89" s="35"/>
      <c r="I89" s="34"/>
      <c r="J89" s="35"/>
      <c r="K89" s="34"/>
      <c r="L89" s="36"/>
      <c r="M89" s="37">
        <f>ROUND(K89*(1-L89),0)</f>
        <v>0</v>
      </c>
      <c r="N89" s="38"/>
      <c r="O89" s="25">
        <f t="shared" si="849"/>
        <v>0</v>
      </c>
      <c r="P89" s="36"/>
      <c r="Q89" s="25">
        <f t="shared" si="850"/>
        <v>0</v>
      </c>
      <c r="R89" s="39"/>
      <c r="S89" s="25">
        <f t="shared" si="851"/>
        <v>0</v>
      </c>
      <c r="T89" s="28"/>
      <c r="U89" s="25">
        <f t="shared" si="852"/>
        <v>0</v>
      </c>
      <c r="V89" s="39"/>
      <c r="W89" s="25">
        <f t="shared" si="853"/>
        <v>0</v>
      </c>
      <c r="X89" s="39"/>
      <c r="Y89" s="25">
        <f t="shared" si="854"/>
        <v>0</v>
      </c>
      <c r="Z89" s="40"/>
      <c r="AA89" s="18">
        <f t="shared" si="855"/>
        <v>0</v>
      </c>
      <c r="AB89" s="27">
        <f>IF(M89&gt;0,(AD89+AL89)/M89,0)</f>
        <v>0</v>
      </c>
      <c r="AC89" s="40"/>
      <c r="AD89" s="37">
        <f t="shared" si="856"/>
        <v>0</v>
      </c>
      <c r="AE89" s="28"/>
      <c r="AF89" s="41">
        <f t="shared" si="857"/>
        <v>0</v>
      </c>
      <c r="AG89" s="28">
        <f t="shared" si="858"/>
        <v>0</v>
      </c>
      <c r="AH89" s="29">
        <f t="shared" si="649"/>
        <v>0</v>
      </c>
      <c r="AI89" s="34"/>
      <c r="AJ89" s="36"/>
      <c r="AK89" s="38"/>
      <c r="AL89" s="41">
        <f t="shared" si="859"/>
        <v>0</v>
      </c>
      <c r="AM89" s="42"/>
      <c r="AN89" s="42"/>
      <c r="AO89" s="121">
        <f>AO88+AI89-AN89</f>
        <v>788.40000000000009</v>
      </c>
      <c r="AP89" s="104"/>
      <c r="AQ89" s="43"/>
      <c r="AR89" s="44"/>
      <c r="AS89" s="45"/>
      <c r="AT89" s="45"/>
      <c r="AU89" s="45"/>
      <c r="AV89" s="45"/>
    </row>
    <row r="90" spans="1:48" x14ac:dyDescent="0.35">
      <c r="A90" s="149"/>
      <c r="B90" s="33">
        <v>3</v>
      </c>
      <c r="C90" s="46"/>
      <c r="D90" s="43"/>
      <c r="E90" s="43"/>
      <c r="F90" s="43"/>
      <c r="G90" s="37"/>
      <c r="H90" s="37"/>
      <c r="I90" s="43"/>
      <c r="J90" s="127"/>
      <c r="K90" s="43"/>
      <c r="L90" s="39"/>
      <c r="M90" s="37">
        <f>ROUND(K90*(1-L90),0)</f>
        <v>0</v>
      </c>
      <c r="N90" s="28"/>
      <c r="O90" s="25">
        <f t="shared" si="849"/>
        <v>0</v>
      </c>
      <c r="P90" s="39"/>
      <c r="Q90" s="25">
        <f t="shared" si="850"/>
        <v>0</v>
      </c>
      <c r="R90" s="39"/>
      <c r="S90" s="25">
        <f t="shared" si="851"/>
        <v>0</v>
      </c>
      <c r="T90" s="28"/>
      <c r="U90" s="25">
        <f t="shared" si="852"/>
        <v>0</v>
      </c>
      <c r="V90" s="39"/>
      <c r="W90" s="25">
        <f t="shared" si="853"/>
        <v>0</v>
      </c>
      <c r="X90" s="39"/>
      <c r="Y90" s="25">
        <f t="shared" si="854"/>
        <v>0</v>
      </c>
      <c r="Z90" s="47"/>
      <c r="AA90" s="18">
        <f t="shared" si="855"/>
        <v>0</v>
      </c>
      <c r="AB90" s="27">
        <f>IF(M90&gt;0,(AD90+AL90)/M90,0)</f>
        <v>0</v>
      </c>
      <c r="AC90" s="47"/>
      <c r="AD90" s="37">
        <f t="shared" si="856"/>
        <v>0</v>
      </c>
      <c r="AE90" s="28"/>
      <c r="AF90" s="41">
        <f t="shared" si="857"/>
        <v>0</v>
      </c>
      <c r="AG90" s="28">
        <f t="shared" si="858"/>
        <v>0</v>
      </c>
      <c r="AH90" s="29">
        <f t="shared" si="649"/>
        <v>0</v>
      </c>
      <c r="AI90" s="43"/>
      <c r="AJ90" s="39"/>
      <c r="AK90" s="28"/>
      <c r="AL90" s="41">
        <f t="shared" si="859"/>
        <v>0</v>
      </c>
      <c r="AM90" s="18"/>
      <c r="AN90" s="18"/>
      <c r="AO90" s="121">
        <f>AO89+AI90-AN90</f>
        <v>788.40000000000009</v>
      </c>
      <c r="AP90" s="104"/>
      <c r="AQ90" s="43"/>
      <c r="AR90" s="48"/>
      <c r="AS90" s="41"/>
      <c r="AT90" s="41"/>
      <c r="AU90" s="41"/>
      <c r="AV90" s="41"/>
    </row>
    <row r="91" spans="1:48" s="22" customFormat="1" ht="13.3" thickBot="1" x14ac:dyDescent="0.4">
      <c r="A91" s="150"/>
      <c r="B91" s="49" t="s">
        <v>38</v>
      </c>
      <c r="C91" s="50"/>
      <c r="D91" s="51">
        <f t="shared" ref="D91" si="860">SUM(D88:D90)</f>
        <v>0</v>
      </c>
      <c r="E91" s="51"/>
      <c r="F91" s="51">
        <f t="shared" ref="F91" si="861">SUM(F88:F90)</f>
        <v>0</v>
      </c>
      <c r="G91" s="52"/>
      <c r="H91" s="52"/>
      <c r="I91" s="51">
        <f t="shared" ref="I91:K91" si="862">SUM(I88:I90)</f>
        <v>0</v>
      </c>
      <c r="J91" s="52"/>
      <c r="K91" s="51">
        <f t="shared" si="862"/>
        <v>0</v>
      </c>
      <c r="L91" s="21">
        <f t="shared" ref="L91" si="863">IF(K91&gt;0,(K88*L88+K89*L89+K90*L90)/K91,0)</f>
        <v>0</v>
      </c>
      <c r="M91" s="52">
        <f t="shared" ref="M91" si="864">M88+M89+M90</f>
        <v>0</v>
      </c>
      <c r="N91" s="53">
        <f t="shared" ref="N91" si="865">IF(M91&gt;0,O91/M91,0)</f>
        <v>0</v>
      </c>
      <c r="O91" s="54">
        <f t="shared" ref="O91" si="866">O88+O89+O90</f>
        <v>0</v>
      </c>
      <c r="P91" s="21">
        <f t="shared" ref="P91" si="867">IF(M91&gt;0,Q91/M91,0)</f>
        <v>0</v>
      </c>
      <c r="Q91" s="54">
        <f t="shared" ref="Q91" si="868">Q88+Q89+Q90</f>
        <v>0</v>
      </c>
      <c r="R91" s="21">
        <f t="shared" ref="R91" si="869">IF(M91&gt;0,S91/M91,0)</f>
        <v>0</v>
      </c>
      <c r="S91" s="54">
        <f t="shared" ref="S91" si="870">S88+S89+S90</f>
        <v>0</v>
      </c>
      <c r="T91" s="21">
        <f t="shared" ref="T91" si="871">IF(M91&gt;0,U91/M91,0)</f>
        <v>0</v>
      </c>
      <c r="U91" s="54">
        <f t="shared" ref="U91" si="872">U88+U89+U90</f>
        <v>0</v>
      </c>
      <c r="V91" s="21">
        <f t="shared" ref="V91" si="873">IF(M91&gt;0,W91/M91,0)</f>
        <v>0</v>
      </c>
      <c r="W91" s="54">
        <f t="shared" ref="W91" si="874">W88+W89+W90</f>
        <v>0</v>
      </c>
      <c r="X91" s="21">
        <f t="shared" ref="X91" si="875">IF(M91&gt;0,Y91/M91,0)</f>
        <v>0</v>
      </c>
      <c r="Y91" s="54">
        <f t="shared" ref="Y91" si="876">Y88+Y89+Y90</f>
        <v>0</v>
      </c>
      <c r="Z91" s="55">
        <f t="shared" ref="Z91" si="877">IF(M91&gt;0,AA91/M91,0)</f>
        <v>0</v>
      </c>
      <c r="AA91" s="56">
        <f t="shared" ref="AA91" si="878">SUM(AA88:AA90)</f>
        <v>0</v>
      </c>
      <c r="AB91" s="55">
        <f t="shared" ref="AB91" si="879">IF(M91&gt;0,(AB88*M88+AB89*M89+AB90*M90)/M91,0)</f>
        <v>0</v>
      </c>
      <c r="AC91" s="55">
        <f t="shared" ref="AC91" si="880">IF(K91&gt;0,(K88*AC88+K89*AC89+K90*AC90)/K91,0)</f>
        <v>0</v>
      </c>
      <c r="AD91" s="52">
        <f t="shared" ref="AD91" si="881">SUM(AD88:AD90)</f>
        <v>0</v>
      </c>
      <c r="AE91" s="53">
        <f t="shared" ref="AE91" si="882">IF(K91&gt;0,(K88*AE88+K89*AE89+K90*AE90)/K91,0)</f>
        <v>0</v>
      </c>
      <c r="AF91" s="58">
        <f t="shared" ref="AF91" si="883">SUM(AF88:AF90)</f>
        <v>0</v>
      </c>
      <c r="AG91" s="53">
        <f t="shared" ref="AG91" si="884">IF(AND(AA91&gt;0),((AA88*AG88+AA89*AG89+AA90*AG90)/AA91),0)</f>
        <v>0</v>
      </c>
      <c r="AH91" s="57">
        <f t="shared" si="649"/>
        <v>0</v>
      </c>
      <c r="AI91" s="51">
        <f t="shared" ref="AI91" si="885">SUM(AI88:AI90)</f>
        <v>0</v>
      </c>
      <c r="AJ91" s="21">
        <f t="shared" ref="AJ91" si="886">IF(AI91&gt;0,(AJ88*AI88+AJ89*AI89+AJ90*AI90)/AI91,0)</f>
        <v>0</v>
      </c>
      <c r="AK91" s="53">
        <f t="shared" ref="AK91" si="887">IF(K91&gt;0,(AK88*K88+AK89*K89+AK90*K90)/K91,0)</f>
        <v>0</v>
      </c>
      <c r="AL91" s="58">
        <f t="shared" ref="AL91" si="888">SUM(AL88:AL90)</f>
        <v>0</v>
      </c>
      <c r="AM91" s="56"/>
      <c r="AN91" s="56">
        <f t="shared" ref="AN91" si="889">SUM(AN88:AN90)</f>
        <v>0</v>
      </c>
      <c r="AO91" s="105"/>
      <c r="AP91" s="106">
        <f>AO90</f>
        <v>788.40000000000009</v>
      </c>
      <c r="AQ91" s="51">
        <f t="shared" ref="AQ91" si="890">SUM(AQ88:AQ90)</f>
        <v>0</v>
      </c>
      <c r="AR91" s="59"/>
      <c r="AS91" s="58"/>
      <c r="AT91" s="58"/>
      <c r="AU91" s="58"/>
      <c r="AV91" s="58"/>
    </row>
    <row r="92" spans="1:48" x14ac:dyDescent="0.35">
      <c r="A92" s="148">
        <v>23</v>
      </c>
      <c r="B92" s="23">
        <v>1</v>
      </c>
      <c r="C92" s="11"/>
      <c r="D92" s="12"/>
      <c r="E92" s="12"/>
      <c r="F92" s="12"/>
      <c r="G92" s="13"/>
      <c r="H92" s="13"/>
      <c r="I92" s="12"/>
      <c r="J92" s="13"/>
      <c r="K92" s="12"/>
      <c r="L92" s="14"/>
      <c r="M92" s="24">
        <f>ROUND(K92*(1-L92),0)</f>
        <v>0</v>
      </c>
      <c r="N92" s="15"/>
      <c r="O92" s="25">
        <f t="shared" ref="O92:O94" si="891">M92*N92</f>
        <v>0</v>
      </c>
      <c r="P92" s="14"/>
      <c r="Q92" s="25">
        <f t="shared" ref="Q92:Q94" si="892">M92*P92</f>
        <v>0</v>
      </c>
      <c r="R92" s="16"/>
      <c r="S92" s="25">
        <f t="shared" ref="S92:S94" si="893">M92*R92</f>
        <v>0</v>
      </c>
      <c r="T92" s="26"/>
      <c r="U92" s="25">
        <f t="shared" ref="U92:U94" si="894">M92*T92</f>
        <v>0</v>
      </c>
      <c r="V92" s="16"/>
      <c r="W92" s="25">
        <f t="shared" ref="W92:W94" si="895">M92*V92</f>
        <v>0</v>
      </c>
      <c r="X92" s="16"/>
      <c r="Y92" s="25">
        <f t="shared" ref="Y92:Y94" si="896">X92*M92</f>
        <v>0</v>
      </c>
      <c r="Z92" s="17"/>
      <c r="AA92" s="18">
        <f t="shared" ref="AA92:AA94" si="897">M92*Z92</f>
        <v>0</v>
      </c>
      <c r="AB92" s="27">
        <f>IF(M92&gt;0,(AD92+AL92)/M92,0)</f>
        <v>0</v>
      </c>
      <c r="AC92" s="17"/>
      <c r="AD92" s="24">
        <f t="shared" ref="AD92:AD94" si="898">AC92*M92</f>
        <v>0</v>
      </c>
      <c r="AE92" s="117"/>
      <c r="AF92" s="30">
        <f t="shared" ref="AF92:AF94" si="899">AI92*(1-AJ92)*AE92</f>
        <v>0</v>
      </c>
      <c r="AG92" s="28">
        <f t="shared" ref="AG92:AG94" si="900">IF(AND(AE92&gt;0,AC92&gt;0,Z92&gt;0),((Z92-AC92)*AE92)/((AE92-AC92)*Z92),0)</f>
        <v>0</v>
      </c>
      <c r="AH92" s="60">
        <f t="shared" si="649"/>
        <v>0</v>
      </c>
      <c r="AI92" s="12"/>
      <c r="AJ92" s="14"/>
      <c r="AK92" s="15"/>
      <c r="AL92" s="30">
        <f t="shared" ref="AL92:AL94" si="901">AI92*(1-AJ92)*AK92</f>
        <v>0</v>
      </c>
      <c r="AM92" s="19"/>
      <c r="AN92" s="19"/>
      <c r="AO92" s="101">
        <f>AO90+AI92-AN92</f>
        <v>788.40000000000009</v>
      </c>
      <c r="AP92" s="102"/>
      <c r="AQ92" s="12"/>
      <c r="AR92" s="31"/>
      <c r="AS92" s="20"/>
      <c r="AT92" s="20"/>
      <c r="AU92" s="20"/>
      <c r="AV92" s="20"/>
    </row>
    <row r="93" spans="1:48" x14ac:dyDescent="0.35">
      <c r="A93" s="149"/>
      <c r="B93" s="33">
        <v>2</v>
      </c>
      <c r="C93" s="11"/>
      <c r="D93" s="34"/>
      <c r="E93" s="34"/>
      <c r="F93" s="34"/>
      <c r="G93" s="35"/>
      <c r="H93" s="35"/>
      <c r="I93" s="34"/>
      <c r="J93" s="35"/>
      <c r="K93" s="34"/>
      <c r="L93" s="36"/>
      <c r="M93" s="37">
        <f>ROUND(K93*(1-L93),0)</f>
        <v>0</v>
      </c>
      <c r="N93" s="38"/>
      <c r="O93" s="25">
        <f t="shared" si="891"/>
        <v>0</v>
      </c>
      <c r="P93" s="36"/>
      <c r="Q93" s="25">
        <f t="shared" si="892"/>
        <v>0</v>
      </c>
      <c r="R93" s="39"/>
      <c r="S93" s="25">
        <f t="shared" si="893"/>
        <v>0</v>
      </c>
      <c r="T93" s="28"/>
      <c r="U93" s="25">
        <f t="shared" si="894"/>
        <v>0</v>
      </c>
      <c r="V93" s="39"/>
      <c r="W93" s="25">
        <f t="shared" si="895"/>
        <v>0</v>
      </c>
      <c r="X93" s="39"/>
      <c r="Y93" s="25">
        <f t="shared" si="896"/>
        <v>0</v>
      </c>
      <c r="Z93" s="40"/>
      <c r="AA93" s="18">
        <f t="shared" si="897"/>
        <v>0</v>
      </c>
      <c r="AB93" s="27">
        <f>IF(M93&gt;0,(AD93+AL93)/M93,0)</f>
        <v>0</v>
      </c>
      <c r="AC93" s="40"/>
      <c r="AD93" s="37">
        <f t="shared" si="898"/>
        <v>0</v>
      </c>
      <c r="AE93" s="28"/>
      <c r="AF93" s="41">
        <f t="shared" si="899"/>
        <v>0</v>
      </c>
      <c r="AG93" s="28">
        <f t="shared" si="900"/>
        <v>0</v>
      </c>
      <c r="AH93" s="29">
        <f t="shared" si="649"/>
        <v>0</v>
      </c>
      <c r="AI93" s="34"/>
      <c r="AJ93" s="36"/>
      <c r="AK93" s="38"/>
      <c r="AL93" s="41">
        <f t="shared" si="901"/>
        <v>0</v>
      </c>
      <c r="AM93" s="42"/>
      <c r="AN93" s="42"/>
      <c r="AO93" s="121">
        <f>AO92+AI93-AN93</f>
        <v>788.40000000000009</v>
      </c>
      <c r="AP93" s="104"/>
      <c r="AQ93" s="43"/>
      <c r="AR93" s="44"/>
      <c r="AS93" s="45"/>
      <c r="AT93" s="45"/>
      <c r="AU93" s="45"/>
      <c r="AV93" s="45"/>
    </row>
    <row r="94" spans="1:48" x14ac:dyDescent="0.35">
      <c r="A94" s="149"/>
      <c r="B94" s="33">
        <v>3</v>
      </c>
      <c r="C94" s="46"/>
      <c r="D94" s="43"/>
      <c r="E94" s="43"/>
      <c r="F94" s="43"/>
      <c r="G94" s="37"/>
      <c r="H94" s="37"/>
      <c r="I94" s="43"/>
      <c r="J94" s="37"/>
      <c r="K94" s="43"/>
      <c r="L94" s="39"/>
      <c r="M94" s="37">
        <f>ROUND(K94*(1-L94),0)</f>
        <v>0</v>
      </c>
      <c r="N94" s="28"/>
      <c r="O94" s="25">
        <f t="shared" si="891"/>
        <v>0</v>
      </c>
      <c r="P94" s="39"/>
      <c r="Q94" s="25">
        <f t="shared" si="892"/>
        <v>0</v>
      </c>
      <c r="R94" s="39"/>
      <c r="S94" s="25">
        <f t="shared" si="893"/>
        <v>0</v>
      </c>
      <c r="T94" s="28"/>
      <c r="U94" s="25">
        <f t="shared" si="894"/>
        <v>0</v>
      </c>
      <c r="V94" s="39"/>
      <c r="W94" s="25">
        <f t="shared" si="895"/>
        <v>0</v>
      </c>
      <c r="X94" s="39"/>
      <c r="Y94" s="25">
        <f t="shared" si="896"/>
        <v>0</v>
      </c>
      <c r="Z94" s="47"/>
      <c r="AA94" s="18">
        <f t="shared" si="897"/>
        <v>0</v>
      </c>
      <c r="AB94" s="27">
        <f>IF(M94&gt;0,(AD94+AL94)/M94,0)</f>
        <v>0</v>
      </c>
      <c r="AC94" s="47"/>
      <c r="AD94" s="37">
        <f t="shared" si="898"/>
        <v>0</v>
      </c>
      <c r="AE94" s="28"/>
      <c r="AF94" s="41">
        <f t="shared" si="899"/>
        <v>0</v>
      </c>
      <c r="AG94" s="28">
        <f t="shared" si="900"/>
        <v>0</v>
      </c>
      <c r="AH94" s="29">
        <f t="shared" si="649"/>
        <v>0</v>
      </c>
      <c r="AI94" s="43"/>
      <c r="AJ94" s="39"/>
      <c r="AK94" s="28"/>
      <c r="AL94" s="41">
        <f t="shared" si="901"/>
        <v>0</v>
      </c>
      <c r="AM94" s="18"/>
      <c r="AN94" s="18"/>
      <c r="AO94" s="121">
        <f>AO93+AI94-AN94</f>
        <v>788.40000000000009</v>
      </c>
      <c r="AP94" s="104"/>
      <c r="AQ94" s="43"/>
      <c r="AR94" s="48"/>
      <c r="AS94" s="41"/>
      <c r="AT94" s="41"/>
      <c r="AU94" s="41"/>
      <c r="AV94" s="41"/>
    </row>
    <row r="95" spans="1:48" s="22" customFormat="1" ht="13.3" thickBot="1" x14ac:dyDescent="0.4">
      <c r="A95" s="150"/>
      <c r="B95" s="49" t="s">
        <v>38</v>
      </c>
      <c r="C95" s="50"/>
      <c r="D95" s="51">
        <f t="shared" ref="D95" si="902">SUM(D92:D94)</f>
        <v>0</v>
      </c>
      <c r="E95" s="51"/>
      <c r="F95" s="51">
        <f t="shared" ref="F95" si="903">SUM(F92:F94)</f>
        <v>0</v>
      </c>
      <c r="G95" s="52"/>
      <c r="H95" s="52"/>
      <c r="I95" s="51">
        <f t="shared" ref="I95:K95" si="904">SUM(I92:I94)</f>
        <v>0</v>
      </c>
      <c r="J95" s="52"/>
      <c r="K95" s="51">
        <f t="shared" si="904"/>
        <v>0</v>
      </c>
      <c r="L95" s="21">
        <f t="shared" ref="L95" si="905">IF(K95&gt;0,(K92*L92+K93*L93+K94*L94)/K95,0)</f>
        <v>0</v>
      </c>
      <c r="M95" s="52">
        <f t="shared" ref="M95" si="906">M92+M93+M94</f>
        <v>0</v>
      </c>
      <c r="N95" s="53">
        <f t="shared" ref="N95" si="907">IF(M95&gt;0,O95/M95,0)</f>
        <v>0</v>
      </c>
      <c r="O95" s="54">
        <f t="shared" ref="O95" si="908">O92+O93+O94</f>
        <v>0</v>
      </c>
      <c r="P95" s="21">
        <f t="shared" ref="P95" si="909">IF(M95&gt;0,Q95/M95,0)</f>
        <v>0</v>
      </c>
      <c r="Q95" s="54">
        <f t="shared" ref="Q95" si="910">Q92+Q93+Q94</f>
        <v>0</v>
      </c>
      <c r="R95" s="21">
        <f t="shared" ref="R95" si="911">IF(M95&gt;0,S95/M95,0)</f>
        <v>0</v>
      </c>
      <c r="S95" s="54">
        <f t="shared" ref="S95" si="912">S92+S93+S94</f>
        <v>0</v>
      </c>
      <c r="T95" s="21">
        <f t="shared" ref="T95" si="913">IF(M95&gt;0,U95/M95,0)</f>
        <v>0</v>
      </c>
      <c r="U95" s="54">
        <f t="shared" ref="U95" si="914">U92+U93+U94</f>
        <v>0</v>
      </c>
      <c r="V95" s="21">
        <f t="shared" ref="V95" si="915">IF(M95&gt;0,W95/M95,0)</f>
        <v>0</v>
      </c>
      <c r="W95" s="54">
        <f t="shared" ref="W95" si="916">W92+W93+W94</f>
        <v>0</v>
      </c>
      <c r="X95" s="21">
        <f t="shared" ref="X95" si="917">IF(M95&gt;0,Y95/M95,0)</f>
        <v>0</v>
      </c>
      <c r="Y95" s="54">
        <f t="shared" ref="Y95" si="918">Y92+Y93+Y94</f>
        <v>0</v>
      </c>
      <c r="Z95" s="55">
        <f t="shared" ref="Z95" si="919">IF(M95&gt;0,AA95/M95,0)</f>
        <v>0</v>
      </c>
      <c r="AA95" s="56">
        <f t="shared" ref="AA95" si="920">SUM(AA92:AA94)</f>
        <v>0</v>
      </c>
      <c r="AB95" s="55">
        <f t="shared" ref="AB95" si="921">IF(M95&gt;0,(AB92*M92+AB93*M93+AB94*M94)/M95,0)</f>
        <v>0</v>
      </c>
      <c r="AC95" s="55">
        <f t="shared" ref="AC95" si="922">IF(K95&gt;0,(K92*AC92+K93*AC93+K94*AC94)/K95,0)</f>
        <v>0</v>
      </c>
      <c r="AD95" s="52">
        <f t="shared" ref="AD95" si="923">SUM(AD92:AD94)</f>
        <v>0</v>
      </c>
      <c r="AE95" s="53">
        <f t="shared" ref="AE95" si="924">IF(K95&gt;0,(K92*AE92+K93*AE93+K94*AE94)/K95,0)</f>
        <v>0</v>
      </c>
      <c r="AF95" s="58">
        <f t="shared" ref="AF95" si="925">SUM(AF92:AF94)</f>
        <v>0</v>
      </c>
      <c r="AG95" s="53">
        <f t="shared" ref="AG95" si="926">IF(AND(AA95&gt;0),((AA92*AG92+AA93*AG93+AA94*AG94)/AA95),0)</f>
        <v>0</v>
      </c>
      <c r="AH95" s="57">
        <f t="shared" si="649"/>
        <v>0</v>
      </c>
      <c r="AI95" s="51">
        <f t="shared" ref="AI95" si="927">SUM(AI92:AI94)</f>
        <v>0</v>
      </c>
      <c r="AJ95" s="21">
        <f t="shared" ref="AJ95" si="928">IF(AI95&gt;0,(AJ92*AI92+AJ93*AI93+AJ94*AI94)/AI95,0)</f>
        <v>0</v>
      </c>
      <c r="AK95" s="53">
        <f t="shared" ref="AK95" si="929">IF(K95&gt;0,(AK92*K92+AK93*K93+AK94*K94)/K95,0)</f>
        <v>0</v>
      </c>
      <c r="AL95" s="58">
        <f t="shared" ref="AL95" si="930">SUM(AL92:AL94)</f>
        <v>0</v>
      </c>
      <c r="AM95" s="56"/>
      <c r="AN95" s="56">
        <f t="shared" ref="AN95" si="931">SUM(AN92:AN94)</f>
        <v>0</v>
      </c>
      <c r="AO95" s="105"/>
      <c r="AP95" s="106">
        <f>AO94</f>
        <v>788.40000000000009</v>
      </c>
      <c r="AQ95" s="51">
        <f t="shared" ref="AQ95" si="932">SUM(AQ92:AQ94)</f>
        <v>0</v>
      </c>
      <c r="AR95" s="59"/>
      <c r="AS95" s="58"/>
      <c r="AT95" s="58"/>
      <c r="AU95" s="58"/>
      <c r="AV95" s="58"/>
    </row>
    <row r="96" spans="1:48" x14ac:dyDescent="0.35">
      <c r="A96" s="148">
        <v>24</v>
      </c>
      <c r="B96" s="23">
        <v>1</v>
      </c>
      <c r="C96" s="11"/>
      <c r="D96" s="12"/>
      <c r="E96" s="12"/>
      <c r="F96" s="12"/>
      <c r="G96" s="13"/>
      <c r="H96" s="13"/>
      <c r="I96" s="12"/>
      <c r="J96" s="13"/>
      <c r="K96" s="12"/>
      <c r="L96" s="14"/>
      <c r="M96" s="24">
        <f>ROUND(K96*(1-L96),0)</f>
        <v>0</v>
      </c>
      <c r="N96" s="15"/>
      <c r="O96" s="25">
        <f t="shared" ref="O96:O98" si="933">M96*N96</f>
        <v>0</v>
      </c>
      <c r="P96" s="14"/>
      <c r="Q96" s="25">
        <f t="shared" ref="Q96:Q98" si="934">M96*P96</f>
        <v>0</v>
      </c>
      <c r="R96" s="16"/>
      <c r="S96" s="25">
        <f t="shared" ref="S96:S98" si="935">M96*R96</f>
        <v>0</v>
      </c>
      <c r="T96" s="26"/>
      <c r="U96" s="25">
        <f t="shared" ref="U96:U98" si="936">M96*T96</f>
        <v>0</v>
      </c>
      <c r="V96" s="16"/>
      <c r="W96" s="25">
        <f t="shared" ref="W96:W98" si="937">M96*V96</f>
        <v>0</v>
      </c>
      <c r="X96" s="16"/>
      <c r="Y96" s="25">
        <f t="shared" ref="Y96:Y98" si="938">X96*M96</f>
        <v>0</v>
      </c>
      <c r="Z96" s="17"/>
      <c r="AA96" s="18">
        <f t="shared" ref="AA96:AA98" si="939">M96*Z96</f>
        <v>0</v>
      </c>
      <c r="AB96" s="27">
        <f>IF(M96&gt;0,(AD96+AL96)/M96,0)</f>
        <v>0</v>
      </c>
      <c r="AC96" s="17"/>
      <c r="AD96" s="24">
        <f t="shared" ref="AD96:AD98" si="940">AC96*M96</f>
        <v>0</v>
      </c>
      <c r="AE96" s="117"/>
      <c r="AF96" s="30">
        <f t="shared" ref="AF96:AF98" si="941">AI96*(1-AJ96)*AE96</f>
        <v>0</v>
      </c>
      <c r="AG96" s="28">
        <f t="shared" ref="AG96:AG98" si="942">IF(AND(AE96&gt;0,AC96&gt;0,Z96&gt;0),((Z96-AC96)*AE96)/((AE96-AC96)*Z96),0)</f>
        <v>0</v>
      </c>
      <c r="AH96" s="60">
        <f t="shared" si="649"/>
        <v>0</v>
      </c>
      <c r="AI96" s="12"/>
      <c r="AJ96" s="14"/>
      <c r="AK96" s="15"/>
      <c r="AL96" s="30">
        <f t="shared" ref="AL96:AL98" si="943">AI96*(1-AJ96)*AK96</f>
        <v>0</v>
      </c>
      <c r="AM96" s="19"/>
      <c r="AN96" s="19"/>
      <c r="AO96" s="101">
        <f>AO94+AI96-AN96</f>
        <v>788.40000000000009</v>
      </c>
      <c r="AP96" s="102"/>
      <c r="AQ96" s="12"/>
      <c r="AR96" s="31"/>
      <c r="AS96" s="20"/>
      <c r="AT96" s="20"/>
      <c r="AU96" s="20"/>
      <c r="AV96" s="20"/>
    </row>
    <row r="97" spans="1:48" x14ac:dyDescent="0.35">
      <c r="A97" s="149"/>
      <c r="B97" s="33">
        <v>2</v>
      </c>
      <c r="C97" s="11"/>
      <c r="D97" s="34"/>
      <c r="E97" s="34"/>
      <c r="F97" s="34"/>
      <c r="G97" s="35"/>
      <c r="H97" s="35"/>
      <c r="I97" s="34"/>
      <c r="J97" s="35"/>
      <c r="K97" s="34"/>
      <c r="L97" s="36"/>
      <c r="M97" s="37">
        <f>ROUND(K97*(1-L97),0)</f>
        <v>0</v>
      </c>
      <c r="N97" s="38"/>
      <c r="O97" s="25">
        <f t="shared" si="933"/>
        <v>0</v>
      </c>
      <c r="P97" s="36"/>
      <c r="Q97" s="25">
        <f t="shared" si="934"/>
        <v>0</v>
      </c>
      <c r="R97" s="39"/>
      <c r="S97" s="25">
        <f t="shared" si="935"/>
        <v>0</v>
      </c>
      <c r="T97" s="28"/>
      <c r="U97" s="25">
        <f t="shared" si="936"/>
        <v>0</v>
      </c>
      <c r="V97" s="39"/>
      <c r="W97" s="25">
        <f t="shared" si="937"/>
        <v>0</v>
      </c>
      <c r="X97" s="39"/>
      <c r="Y97" s="25">
        <f t="shared" si="938"/>
        <v>0</v>
      </c>
      <c r="Z97" s="40"/>
      <c r="AA97" s="18">
        <f t="shared" si="939"/>
        <v>0</v>
      </c>
      <c r="AB97" s="27">
        <f>IF(M97&gt;0,(AD97+AL97)/M97,0)</f>
        <v>0</v>
      </c>
      <c r="AC97" s="40"/>
      <c r="AD97" s="37">
        <f t="shared" si="940"/>
        <v>0</v>
      </c>
      <c r="AE97" s="28"/>
      <c r="AF97" s="41">
        <f t="shared" si="941"/>
        <v>0</v>
      </c>
      <c r="AG97" s="28">
        <f t="shared" si="942"/>
        <v>0</v>
      </c>
      <c r="AH97" s="29">
        <f t="shared" si="649"/>
        <v>0</v>
      </c>
      <c r="AI97" s="34"/>
      <c r="AJ97" s="36"/>
      <c r="AK97" s="38"/>
      <c r="AL97" s="41">
        <f t="shared" si="943"/>
        <v>0</v>
      </c>
      <c r="AM97" s="42"/>
      <c r="AN97" s="42"/>
      <c r="AO97" s="121">
        <f>AO96+AI97-AN97</f>
        <v>788.40000000000009</v>
      </c>
      <c r="AP97" s="104"/>
      <c r="AQ97" s="43"/>
      <c r="AR97" s="44"/>
      <c r="AS97" s="45"/>
      <c r="AT97" s="45"/>
      <c r="AU97" s="45"/>
      <c r="AV97" s="45"/>
    </row>
    <row r="98" spans="1:48" x14ac:dyDescent="0.35">
      <c r="A98" s="149"/>
      <c r="B98" s="33">
        <v>3</v>
      </c>
      <c r="C98" s="46"/>
      <c r="D98" s="43"/>
      <c r="E98" s="43"/>
      <c r="F98" s="43"/>
      <c r="G98" s="37"/>
      <c r="H98" s="37"/>
      <c r="I98" s="43"/>
      <c r="J98" s="37"/>
      <c r="K98" s="43"/>
      <c r="L98" s="39"/>
      <c r="M98" s="37">
        <f>ROUND(K98*(1-L98),0)</f>
        <v>0</v>
      </c>
      <c r="N98" s="28"/>
      <c r="O98" s="25">
        <f t="shared" si="933"/>
        <v>0</v>
      </c>
      <c r="P98" s="39"/>
      <c r="Q98" s="25">
        <f t="shared" si="934"/>
        <v>0</v>
      </c>
      <c r="R98" s="39"/>
      <c r="S98" s="25">
        <f t="shared" si="935"/>
        <v>0</v>
      </c>
      <c r="T98" s="28"/>
      <c r="U98" s="25">
        <f t="shared" si="936"/>
        <v>0</v>
      </c>
      <c r="V98" s="39"/>
      <c r="W98" s="25">
        <f t="shared" si="937"/>
        <v>0</v>
      </c>
      <c r="X98" s="39"/>
      <c r="Y98" s="25">
        <f t="shared" si="938"/>
        <v>0</v>
      </c>
      <c r="Z98" s="47"/>
      <c r="AA98" s="18">
        <f t="shared" si="939"/>
        <v>0</v>
      </c>
      <c r="AB98" s="27">
        <f>IF(M98&gt;0,(AD98+AL98)/M98,0)</f>
        <v>0</v>
      </c>
      <c r="AC98" s="47"/>
      <c r="AD98" s="37">
        <f t="shared" si="940"/>
        <v>0</v>
      </c>
      <c r="AE98" s="28"/>
      <c r="AF98" s="41">
        <f t="shared" si="941"/>
        <v>0</v>
      </c>
      <c r="AG98" s="28">
        <f t="shared" si="942"/>
        <v>0</v>
      </c>
      <c r="AH98" s="29">
        <f t="shared" si="649"/>
        <v>0</v>
      </c>
      <c r="AI98" s="43"/>
      <c r="AJ98" s="39"/>
      <c r="AK98" s="28"/>
      <c r="AL98" s="41">
        <f t="shared" si="943"/>
        <v>0</v>
      </c>
      <c r="AM98" s="18"/>
      <c r="AN98" s="18"/>
      <c r="AO98" s="121">
        <f>AO97+AI98-AN98</f>
        <v>788.40000000000009</v>
      </c>
      <c r="AP98" s="104"/>
      <c r="AQ98" s="43"/>
      <c r="AR98" s="48"/>
      <c r="AS98" s="41"/>
      <c r="AT98" s="41"/>
      <c r="AU98" s="41"/>
      <c r="AV98" s="41"/>
    </row>
    <row r="99" spans="1:48" s="22" customFormat="1" ht="13.3" thickBot="1" x14ac:dyDescent="0.4">
      <c r="A99" s="150"/>
      <c r="B99" s="49" t="s">
        <v>38</v>
      </c>
      <c r="C99" s="50"/>
      <c r="D99" s="51">
        <f t="shared" ref="D99" si="944">SUM(D96:D98)</f>
        <v>0</v>
      </c>
      <c r="E99" s="51"/>
      <c r="F99" s="51">
        <f t="shared" ref="F99" si="945">SUM(F96:F98)</f>
        <v>0</v>
      </c>
      <c r="G99" s="52"/>
      <c r="H99" s="52"/>
      <c r="I99" s="51">
        <f t="shared" ref="I99:K99" si="946">SUM(I96:I98)</f>
        <v>0</v>
      </c>
      <c r="J99" s="52"/>
      <c r="K99" s="51">
        <f t="shared" si="946"/>
        <v>0</v>
      </c>
      <c r="L99" s="21">
        <f t="shared" ref="L99" si="947">IF(K99&gt;0,(K96*L96+K97*L97+K98*L98)/K99,0)</f>
        <v>0</v>
      </c>
      <c r="M99" s="52">
        <f t="shared" ref="M99" si="948">M96+M97+M98</f>
        <v>0</v>
      </c>
      <c r="N99" s="53">
        <f t="shared" ref="N99" si="949">IF(M99&gt;0,O99/M99,0)</f>
        <v>0</v>
      </c>
      <c r="O99" s="54">
        <f t="shared" ref="O99" si="950">O96+O97+O98</f>
        <v>0</v>
      </c>
      <c r="P99" s="21">
        <f t="shared" ref="P99" si="951">IF(M99&gt;0,Q99/M99,0)</f>
        <v>0</v>
      </c>
      <c r="Q99" s="54">
        <f t="shared" ref="Q99" si="952">Q96+Q97+Q98</f>
        <v>0</v>
      </c>
      <c r="R99" s="21">
        <f t="shared" ref="R99" si="953">IF(M99&gt;0,S99/M99,0)</f>
        <v>0</v>
      </c>
      <c r="S99" s="54">
        <f t="shared" ref="S99" si="954">S96+S97+S98</f>
        <v>0</v>
      </c>
      <c r="T99" s="21">
        <f t="shared" ref="T99" si="955">IF(M99&gt;0,U99/M99,0)</f>
        <v>0</v>
      </c>
      <c r="U99" s="54">
        <f t="shared" ref="U99" si="956">U96+U97+U98</f>
        <v>0</v>
      </c>
      <c r="V99" s="21">
        <f t="shared" ref="V99" si="957">IF(M99&gt;0,W99/M99,0)</f>
        <v>0</v>
      </c>
      <c r="W99" s="54">
        <f t="shared" ref="W99" si="958">W96+W97+W98</f>
        <v>0</v>
      </c>
      <c r="X99" s="21">
        <f t="shared" ref="X99" si="959">IF(M99&gt;0,Y99/M99,0)</f>
        <v>0</v>
      </c>
      <c r="Y99" s="54">
        <f t="shared" ref="Y99" si="960">Y96+Y97+Y98</f>
        <v>0</v>
      </c>
      <c r="Z99" s="55">
        <f t="shared" ref="Z99" si="961">IF(M99&gt;0,AA99/M99,0)</f>
        <v>0</v>
      </c>
      <c r="AA99" s="56">
        <f t="shared" ref="AA99" si="962">SUM(AA96:AA98)</f>
        <v>0</v>
      </c>
      <c r="AB99" s="55">
        <f t="shared" ref="AB99" si="963">IF(M99&gt;0,(AB96*M96+AB97*M97+AB98*M98)/M99,0)</f>
        <v>0</v>
      </c>
      <c r="AC99" s="55">
        <f t="shared" ref="AC99" si="964">IF(K99&gt;0,(K96*AC96+K97*AC97+K98*AC98)/K99,0)</f>
        <v>0</v>
      </c>
      <c r="AD99" s="52">
        <f t="shared" ref="AD99" si="965">SUM(AD96:AD98)</f>
        <v>0</v>
      </c>
      <c r="AE99" s="53">
        <f t="shared" ref="AE99" si="966">IF(K99&gt;0,(K96*AE96+K97*AE97+K98*AE98)/K99,0)</f>
        <v>0</v>
      </c>
      <c r="AF99" s="58">
        <f t="shared" ref="AF99" si="967">SUM(AF96:AF98)</f>
        <v>0</v>
      </c>
      <c r="AG99" s="53">
        <f t="shared" ref="AG99" si="968">IF(AND(AA99&gt;0),((AA96*AG96+AA97*AG97+AA98*AG98)/AA99),0)</f>
        <v>0</v>
      </c>
      <c r="AH99" s="57">
        <f t="shared" si="649"/>
        <v>0</v>
      </c>
      <c r="AI99" s="51">
        <f t="shared" ref="AI99" si="969">SUM(AI96:AI98)</f>
        <v>0</v>
      </c>
      <c r="AJ99" s="21">
        <f t="shared" ref="AJ99" si="970">IF(AI99&gt;0,(AJ96*AI96+AJ97*AI97+AJ98*AI98)/AI99,0)</f>
        <v>0</v>
      </c>
      <c r="AK99" s="53">
        <f t="shared" ref="AK99" si="971">IF(K99&gt;0,(AK96*K96+AK97*K97+AK98*K98)/K99,0)</f>
        <v>0</v>
      </c>
      <c r="AL99" s="58">
        <f t="shared" ref="AL99" si="972">SUM(AL96:AL98)</f>
        <v>0</v>
      </c>
      <c r="AM99" s="56"/>
      <c r="AN99" s="56">
        <f t="shared" ref="AN99" si="973">SUM(AN96:AN98)</f>
        <v>0</v>
      </c>
      <c r="AO99" s="105"/>
      <c r="AP99" s="106">
        <f>AO98</f>
        <v>788.40000000000009</v>
      </c>
      <c r="AQ99" s="51">
        <f t="shared" ref="AQ99" si="974">SUM(AQ96:AQ98)</f>
        <v>0</v>
      </c>
      <c r="AR99" s="59"/>
      <c r="AS99" s="58"/>
      <c r="AT99" s="58"/>
      <c r="AU99" s="58"/>
      <c r="AV99" s="58"/>
    </row>
    <row r="100" spans="1:48" x14ac:dyDescent="0.35">
      <c r="A100" s="157">
        <v>25</v>
      </c>
      <c r="B100" s="33">
        <v>1</v>
      </c>
      <c r="C100" s="11"/>
      <c r="D100" s="12"/>
      <c r="E100" s="12"/>
      <c r="F100" s="12"/>
      <c r="G100" s="13"/>
      <c r="H100" s="13"/>
      <c r="I100" s="12"/>
      <c r="J100" s="13"/>
      <c r="K100" s="12"/>
      <c r="L100" s="14"/>
      <c r="M100" s="24">
        <f>ROUND(K100*(1-L100),0)</f>
        <v>0</v>
      </c>
      <c r="N100" s="15"/>
      <c r="O100" s="25">
        <f t="shared" ref="O100:O102" si="975">M100*N100</f>
        <v>0</v>
      </c>
      <c r="P100" s="14"/>
      <c r="Q100" s="25">
        <f t="shared" ref="Q100:Q102" si="976">M100*P100</f>
        <v>0</v>
      </c>
      <c r="R100" s="16"/>
      <c r="S100" s="25">
        <f t="shared" ref="S100:S102" si="977">M100*R100</f>
        <v>0</v>
      </c>
      <c r="T100" s="26"/>
      <c r="U100" s="25">
        <f t="shared" ref="U100:U102" si="978">M100*T100</f>
        <v>0</v>
      </c>
      <c r="V100" s="16"/>
      <c r="W100" s="25">
        <f t="shared" ref="W100:W102" si="979">M100*V100</f>
        <v>0</v>
      </c>
      <c r="X100" s="16"/>
      <c r="Y100" s="25">
        <f t="shared" ref="Y100:Y102" si="980">X100*M100</f>
        <v>0</v>
      </c>
      <c r="Z100" s="17"/>
      <c r="AA100" s="18">
        <f t="shared" ref="AA100:AA102" si="981">M100*Z100</f>
        <v>0</v>
      </c>
      <c r="AB100" s="27">
        <f>IF(M100&gt;0,(AD100+AL100)/M100,0)</f>
        <v>0</v>
      </c>
      <c r="AC100" s="17"/>
      <c r="AD100" s="24">
        <f t="shared" ref="AD100:AD102" si="982">AC100*M100</f>
        <v>0</v>
      </c>
      <c r="AE100" s="117"/>
      <c r="AF100" s="30">
        <f t="shared" ref="AF100:AF102" si="983">AI100*(1-AJ100)*AE100</f>
        <v>0</v>
      </c>
      <c r="AG100" s="28">
        <f t="shared" ref="AG100:AG102" si="984">IF(AND(AE100&gt;0,AC100&gt;0,Z100&gt;0),((Z100-AC100)*AE100)/((AE100-AC100)*Z100),0)</f>
        <v>0</v>
      </c>
      <c r="AH100" s="60">
        <f t="shared" si="649"/>
        <v>0</v>
      </c>
      <c r="AI100" s="12"/>
      <c r="AJ100" s="14"/>
      <c r="AK100" s="15"/>
      <c r="AL100" s="30">
        <f t="shared" ref="AL100:AL102" si="985">AI100*(1-AJ100)*AK100</f>
        <v>0</v>
      </c>
      <c r="AM100" s="19"/>
      <c r="AN100" s="19"/>
      <c r="AO100" s="101">
        <f>AO98+AI100-AN100</f>
        <v>788.40000000000009</v>
      </c>
      <c r="AP100" s="120"/>
      <c r="AQ100" s="12"/>
      <c r="AR100" s="31"/>
      <c r="AS100" s="20"/>
      <c r="AT100" s="20"/>
      <c r="AU100" s="20"/>
      <c r="AV100" s="20"/>
    </row>
    <row r="101" spans="1:48" x14ac:dyDescent="0.35">
      <c r="A101" s="157"/>
      <c r="B101" s="33">
        <v>2</v>
      </c>
      <c r="C101" s="11"/>
      <c r="D101" s="34"/>
      <c r="E101" s="34"/>
      <c r="F101" s="34"/>
      <c r="G101" s="35"/>
      <c r="H101" s="35"/>
      <c r="I101" s="34"/>
      <c r="J101" s="35"/>
      <c r="K101" s="34"/>
      <c r="L101" s="36"/>
      <c r="M101" s="37">
        <f>ROUND(K101*(1-L101),0)</f>
        <v>0</v>
      </c>
      <c r="N101" s="38"/>
      <c r="O101" s="25">
        <f t="shared" si="975"/>
        <v>0</v>
      </c>
      <c r="P101" s="36"/>
      <c r="Q101" s="25">
        <f t="shared" si="976"/>
        <v>0</v>
      </c>
      <c r="R101" s="39"/>
      <c r="S101" s="25">
        <f t="shared" si="977"/>
        <v>0</v>
      </c>
      <c r="T101" s="28"/>
      <c r="U101" s="25">
        <f t="shared" si="978"/>
        <v>0</v>
      </c>
      <c r="V101" s="39"/>
      <c r="W101" s="25">
        <f t="shared" si="979"/>
        <v>0</v>
      </c>
      <c r="X101" s="39"/>
      <c r="Y101" s="25">
        <f t="shared" si="980"/>
        <v>0</v>
      </c>
      <c r="Z101" s="40"/>
      <c r="AA101" s="18">
        <f t="shared" si="981"/>
        <v>0</v>
      </c>
      <c r="AB101" s="27">
        <f>IF(M101&gt;0,(AD101+AL101)/M101,0)</f>
        <v>0</v>
      </c>
      <c r="AC101" s="40"/>
      <c r="AD101" s="37">
        <f t="shared" si="982"/>
        <v>0</v>
      </c>
      <c r="AE101" s="28"/>
      <c r="AF101" s="41">
        <f t="shared" si="983"/>
        <v>0</v>
      </c>
      <c r="AG101" s="28">
        <f t="shared" si="984"/>
        <v>0</v>
      </c>
      <c r="AH101" s="29">
        <f t="shared" si="649"/>
        <v>0</v>
      </c>
      <c r="AI101" s="34"/>
      <c r="AJ101" s="36"/>
      <c r="AK101" s="38"/>
      <c r="AL101" s="41">
        <f t="shared" si="985"/>
        <v>0</v>
      </c>
      <c r="AM101" s="42"/>
      <c r="AN101" s="42"/>
      <c r="AO101" s="121">
        <f>AO100+AI101-AN101</f>
        <v>788.40000000000009</v>
      </c>
      <c r="AP101" s="104"/>
      <c r="AQ101" s="43"/>
      <c r="AR101" s="44"/>
      <c r="AS101" s="45"/>
      <c r="AT101" s="45"/>
      <c r="AU101" s="45"/>
      <c r="AV101" s="45"/>
    </row>
    <row r="102" spans="1:48" x14ac:dyDescent="0.35">
      <c r="A102" s="157"/>
      <c r="B102" s="33">
        <v>3</v>
      </c>
      <c r="C102" s="46"/>
      <c r="D102" s="43"/>
      <c r="E102" s="43"/>
      <c r="F102" s="43"/>
      <c r="G102" s="37"/>
      <c r="H102" s="37"/>
      <c r="I102" s="43"/>
      <c r="J102" s="37"/>
      <c r="K102" s="43"/>
      <c r="L102" s="39"/>
      <c r="M102" s="37">
        <f>ROUND(K102*(1-L102),0)</f>
        <v>0</v>
      </c>
      <c r="N102" s="28"/>
      <c r="O102" s="25">
        <f t="shared" si="975"/>
        <v>0</v>
      </c>
      <c r="P102" s="39"/>
      <c r="Q102" s="25">
        <f t="shared" si="976"/>
        <v>0</v>
      </c>
      <c r="R102" s="39"/>
      <c r="S102" s="25">
        <f t="shared" si="977"/>
        <v>0</v>
      </c>
      <c r="T102" s="28"/>
      <c r="U102" s="25">
        <f t="shared" si="978"/>
        <v>0</v>
      </c>
      <c r="V102" s="39"/>
      <c r="W102" s="25">
        <f t="shared" si="979"/>
        <v>0</v>
      </c>
      <c r="X102" s="39"/>
      <c r="Y102" s="25">
        <f t="shared" si="980"/>
        <v>0</v>
      </c>
      <c r="Z102" s="47"/>
      <c r="AA102" s="18">
        <f t="shared" si="981"/>
        <v>0</v>
      </c>
      <c r="AB102" s="27">
        <f>IF(M102&gt;0,(AD102+AL102)/M102,0)</f>
        <v>0</v>
      </c>
      <c r="AC102" s="47"/>
      <c r="AD102" s="37">
        <f t="shared" si="982"/>
        <v>0</v>
      </c>
      <c r="AE102" s="28"/>
      <c r="AF102" s="41">
        <f t="shared" si="983"/>
        <v>0</v>
      </c>
      <c r="AG102" s="28">
        <f t="shared" si="984"/>
        <v>0</v>
      </c>
      <c r="AH102" s="29">
        <f t="shared" si="649"/>
        <v>0</v>
      </c>
      <c r="AI102" s="43"/>
      <c r="AJ102" s="39"/>
      <c r="AK102" s="28"/>
      <c r="AL102" s="41">
        <f t="shared" si="985"/>
        <v>0</v>
      </c>
      <c r="AM102" s="18"/>
      <c r="AN102" s="18"/>
      <c r="AO102" s="121">
        <f>AO101+AI102-AN102</f>
        <v>788.40000000000009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3" thickBot="1" x14ac:dyDescent="0.4">
      <c r="A103" s="157"/>
      <c r="B103" s="66" t="s">
        <v>38</v>
      </c>
      <c r="C103" s="50"/>
      <c r="D103" s="51">
        <f t="shared" ref="D103" si="986">SUM(D100:D102)</f>
        <v>0</v>
      </c>
      <c r="E103" s="51"/>
      <c r="F103" s="51">
        <f t="shared" ref="F103" si="987">SUM(F100:F102)</f>
        <v>0</v>
      </c>
      <c r="G103" s="52"/>
      <c r="H103" s="52"/>
      <c r="I103" s="51">
        <f t="shared" ref="I103:K103" si="988">SUM(I100:I102)</f>
        <v>0</v>
      </c>
      <c r="J103" s="52"/>
      <c r="K103" s="51">
        <f t="shared" si="988"/>
        <v>0</v>
      </c>
      <c r="L103" s="21">
        <f t="shared" ref="L103" si="989">IF(K103&gt;0,(K100*L100+K101*L101+K102*L102)/K103,0)</f>
        <v>0</v>
      </c>
      <c r="M103" s="52">
        <f t="shared" ref="M103" si="990">M100+M101+M102</f>
        <v>0</v>
      </c>
      <c r="N103" s="53">
        <f t="shared" ref="N103" si="991">IF(M103&gt;0,O103/M103,0)</f>
        <v>0</v>
      </c>
      <c r="O103" s="54">
        <f t="shared" ref="O103" si="992">O100+O101+O102</f>
        <v>0</v>
      </c>
      <c r="P103" s="21">
        <f t="shared" ref="P103" si="993">IF(M103&gt;0,Q103/M103,0)</f>
        <v>0</v>
      </c>
      <c r="Q103" s="54">
        <f t="shared" ref="Q103" si="994">Q100+Q101+Q102</f>
        <v>0</v>
      </c>
      <c r="R103" s="21">
        <f t="shared" ref="R103" si="995">IF(M103&gt;0,S103/M103,0)</f>
        <v>0</v>
      </c>
      <c r="S103" s="54">
        <f t="shared" ref="S103" si="996">S100+S101+S102</f>
        <v>0</v>
      </c>
      <c r="T103" s="21">
        <f t="shared" ref="T103" si="997">IF(M103&gt;0,U103/M103,0)</f>
        <v>0</v>
      </c>
      <c r="U103" s="54">
        <f t="shared" ref="U103" si="998">U100+U101+U102</f>
        <v>0</v>
      </c>
      <c r="V103" s="21">
        <f t="shared" ref="V103" si="999">IF(M103&gt;0,W103/M103,0)</f>
        <v>0</v>
      </c>
      <c r="W103" s="54">
        <f t="shared" ref="W103" si="1000">W100+W101+W102</f>
        <v>0</v>
      </c>
      <c r="X103" s="21">
        <f t="shared" ref="X103" si="1001">IF(M103&gt;0,Y103/M103,0)</f>
        <v>0</v>
      </c>
      <c r="Y103" s="54">
        <f t="shared" ref="Y103" si="1002">Y100+Y101+Y102</f>
        <v>0</v>
      </c>
      <c r="Z103" s="55">
        <f t="shared" ref="Z103" si="1003">IF(M103&gt;0,AA103/M103,0)</f>
        <v>0</v>
      </c>
      <c r="AA103" s="56">
        <f t="shared" ref="AA103" si="1004">SUM(AA100:AA102)</f>
        <v>0</v>
      </c>
      <c r="AB103" s="55">
        <f t="shared" ref="AB103" si="1005">IF(M103&gt;0,(AB100*M100+AB101*M101+AB102*M102)/M103,0)</f>
        <v>0</v>
      </c>
      <c r="AC103" s="55">
        <f t="shared" ref="AC103" si="1006">IF(K103&gt;0,(K100*AC100+K101*AC101+K102*AC102)/K103,0)</f>
        <v>0</v>
      </c>
      <c r="AD103" s="52">
        <f t="shared" ref="AD103" si="1007">SUM(AD100:AD102)</f>
        <v>0</v>
      </c>
      <c r="AE103" s="53">
        <f t="shared" ref="AE103" si="1008">IF(K103&gt;0,(K100*AE100+K101*AE101+K102*AE102)/K103,0)</f>
        <v>0</v>
      </c>
      <c r="AF103" s="58">
        <f t="shared" ref="AF103" si="1009">SUM(AF100:AF102)</f>
        <v>0</v>
      </c>
      <c r="AG103" s="53">
        <f t="shared" ref="AG103" si="1010">IF(AND(AA103&gt;0),((AA100*AG100+AA101*AG101+AA102*AG102)/AA103),0)</f>
        <v>0</v>
      </c>
      <c r="AH103" s="57">
        <f t="shared" si="649"/>
        <v>0</v>
      </c>
      <c r="AI103" s="51">
        <f t="shared" ref="AI103" si="1011">SUM(AI100:AI102)</f>
        <v>0</v>
      </c>
      <c r="AJ103" s="21">
        <f t="shared" ref="AJ103" si="1012">IF(AI103&gt;0,(AJ100*AI100+AJ101*AI101+AJ102*AI102)/AI103,0)</f>
        <v>0</v>
      </c>
      <c r="AK103" s="53">
        <f t="shared" ref="AK103" si="1013">IF(K103&gt;0,(AK100*K100+AK101*K101+AK102*K102)/K103,0)</f>
        <v>0</v>
      </c>
      <c r="AL103" s="58">
        <f t="shared" ref="AL103" si="1014">SUM(AL100:AL102)</f>
        <v>0</v>
      </c>
      <c r="AM103" s="56"/>
      <c r="AN103" s="56">
        <f t="shared" ref="AN103" si="1015">SUM(AN100:AN102)</f>
        <v>0</v>
      </c>
      <c r="AO103" s="122"/>
      <c r="AP103" s="106">
        <f>AO102</f>
        <v>788.40000000000009</v>
      </c>
      <c r="AQ103" s="51">
        <f t="shared" ref="AQ103" si="1016">SUM(AQ100:AQ102)</f>
        <v>0</v>
      </c>
      <c r="AR103" s="59"/>
      <c r="AS103" s="58"/>
      <c r="AT103" s="58"/>
      <c r="AU103" s="58"/>
      <c r="AV103" s="58"/>
    </row>
    <row r="104" spans="1:48" x14ac:dyDescent="0.35">
      <c r="A104" s="148">
        <v>26</v>
      </c>
      <c r="B104" s="23">
        <v>1</v>
      </c>
      <c r="C104" s="11"/>
      <c r="D104" s="12"/>
      <c r="E104" s="12"/>
      <c r="F104" s="12"/>
      <c r="G104" s="13"/>
      <c r="H104" s="13"/>
      <c r="I104" s="12"/>
      <c r="J104" s="13"/>
      <c r="K104" s="12"/>
      <c r="L104" s="14"/>
      <c r="M104" s="24">
        <f>ROUND(K104*(1-L104),0)</f>
        <v>0</v>
      </c>
      <c r="N104" s="15"/>
      <c r="O104" s="25">
        <f t="shared" ref="O104:O106" si="1017">M104*N104</f>
        <v>0</v>
      </c>
      <c r="P104" s="14"/>
      <c r="Q104" s="25">
        <f t="shared" ref="Q104:Q106" si="1018">M104*P104</f>
        <v>0</v>
      </c>
      <c r="R104" s="16"/>
      <c r="S104" s="25">
        <f t="shared" ref="S104:S106" si="1019">M104*R104</f>
        <v>0</v>
      </c>
      <c r="T104" s="26"/>
      <c r="U104" s="25">
        <f t="shared" ref="U104:U106" si="1020">M104*T104</f>
        <v>0</v>
      </c>
      <c r="V104" s="16"/>
      <c r="W104" s="25">
        <f t="shared" ref="W104:W106" si="1021">M104*V104</f>
        <v>0</v>
      </c>
      <c r="X104" s="16"/>
      <c r="Y104" s="25">
        <f t="shared" ref="Y104:Y106" si="1022">X104*M104</f>
        <v>0</v>
      </c>
      <c r="Z104" s="17"/>
      <c r="AA104" s="18">
        <f t="shared" ref="AA104:AA106" si="1023">M104*Z104</f>
        <v>0</v>
      </c>
      <c r="AB104" s="27">
        <f>IF(M104&gt;0,(AD104+AL104)/M104,0)</f>
        <v>0</v>
      </c>
      <c r="AC104" s="17"/>
      <c r="AD104" s="24">
        <f t="shared" ref="AD104:AD106" si="1024">AC104*M104</f>
        <v>0</v>
      </c>
      <c r="AE104" s="117"/>
      <c r="AF104" s="30">
        <f t="shared" ref="AF104:AF106" si="1025">AI104*(1-AJ104)*AE104</f>
        <v>0</v>
      </c>
      <c r="AG104" s="28">
        <f t="shared" ref="AG104:AG106" si="1026">IF(AND(AE104&gt;0,AC104&gt;0,Z104&gt;0),((Z104-AC104)*AE104)/((AE104-AC104)*Z104),0)</f>
        <v>0</v>
      </c>
      <c r="AH104" s="60">
        <f t="shared" si="649"/>
        <v>0</v>
      </c>
      <c r="AI104" s="12"/>
      <c r="AJ104" s="14"/>
      <c r="AK104" s="15"/>
      <c r="AL104" s="30">
        <f t="shared" ref="AL104:AL106" si="1027">AI104*(1-AJ104)*AK104</f>
        <v>0</v>
      </c>
      <c r="AM104" s="19"/>
      <c r="AN104" s="19"/>
      <c r="AO104" s="101">
        <f>AO102+AI104-AN104</f>
        <v>788.40000000000009</v>
      </c>
      <c r="AP104" s="102"/>
      <c r="AQ104" s="12"/>
      <c r="AR104" s="31"/>
      <c r="AS104" s="20"/>
      <c r="AT104" s="20"/>
      <c r="AU104" s="20"/>
      <c r="AV104" s="20"/>
    </row>
    <row r="105" spans="1:48" x14ac:dyDescent="0.35">
      <c r="A105" s="149"/>
      <c r="B105" s="33">
        <v>2</v>
      </c>
      <c r="C105" s="11"/>
      <c r="D105" s="34"/>
      <c r="E105" s="34"/>
      <c r="F105" s="34"/>
      <c r="G105" s="35"/>
      <c r="H105" s="35"/>
      <c r="I105" s="34"/>
      <c r="J105" s="35"/>
      <c r="K105" s="34"/>
      <c r="L105" s="36"/>
      <c r="M105" s="37">
        <f>ROUND(K105*(1-L105),0)</f>
        <v>0</v>
      </c>
      <c r="N105" s="38"/>
      <c r="O105" s="25">
        <f t="shared" si="1017"/>
        <v>0</v>
      </c>
      <c r="P105" s="36"/>
      <c r="Q105" s="25">
        <f t="shared" si="1018"/>
        <v>0</v>
      </c>
      <c r="R105" s="39"/>
      <c r="S105" s="25">
        <f t="shared" si="1019"/>
        <v>0</v>
      </c>
      <c r="T105" s="28"/>
      <c r="U105" s="25">
        <f t="shared" si="1020"/>
        <v>0</v>
      </c>
      <c r="V105" s="39"/>
      <c r="W105" s="25">
        <f t="shared" si="1021"/>
        <v>0</v>
      </c>
      <c r="X105" s="39"/>
      <c r="Y105" s="25">
        <f t="shared" si="1022"/>
        <v>0</v>
      </c>
      <c r="Z105" s="40"/>
      <c r="AA105" s="18">
        <f t="shared" si="1023"/>
        <v>0</v>
      </c>
      <c r="AB105" s="27">
        <f>IF(M105&gt;0,(AD105+AL105)/M105,0)</f>
        <v>0</v>
      </c>
      <c r="AC105" s="40"/>
      <c r="AD105" s="37">
        <f t="shared" si="1024"/>
        <v>0</v>
      </c>
      <c r="AE105" s="28"/>
      <c r="AF105" s="41">
        <f t="shared" si="1025"/>
        <v>0</v>
      </c>
      <c r="AG105" s="28">
        <f t="shared" si="1026"/>
        <v>0</v>
      </c>
      <c r="AH105" s="29">
        <f t="shared" si="649"/>
        <v>0</v>
      </c>
      <c r="AI105" s="34"/>
      <c r="AJ105" s="36"/>
      <c r="AK105" s="38"/>
      <c r="AL105" s="41">
        <f t="shared" si="1027"/>
        <v>0</v>
      </c>
      <c r="AM105" s="42"/>
      <c r="AN105" s="42"/>
      <c r="AO105" s="121">
        <f>AO104+AI105-AN105</f>
        <v>788.40000000000009</v>
      </c>
      <c r="AP105" s="104"/>
      <c r="AQ105" s="43"/>
      <c r="AR105" s="44"/>
      <c r="AS105" s="45"/>
      <c r="AT105" s="45"/>
      <c r="AU105" s="45"/>
      <c r="AV105" s="45"/>
    </row>
    <row r="106" spans="1:48" x14ac:dyDescent="0.35">
      <c r="A106" s="149"/>
      <c r="B106" s="33">
        <v>3</v>
      </c>
      <c r="C106" s="46"/>
      <c r="D106" s="43"/>
      <c r="E106" s="43"/>
      <c r="F106" s="43"/>
      <c r="G106" s="37"/>
      <c r="H106" s="37"/>
      <c r="I106" s="43"/>
      <c r="J106" s="37"/>
      <c r="K106" s="43"/>
      <c r="L106" s="39"/>
      <c r="M106" s="37">
        <f>ROUND(K106*(1-L106),0)</f>
        <v>0</v>
      </c>
      <c r="N106" s="28"/>
      <c r="O106" s="25">
        <f t="shared" si="1017"/>
        <v>0</v>
      </c>
      <c r="P106" s="39"/>
      <c r="Q106" s="25">
        <f t="shared" si="1018"/>
        <v>0</v>
      </c>
      <c r="R106" s="39"/>
      <c r="S106" s="25">
        <f t="shared" si="1019"/>
        <v>0</v>
      </c>
      <c r="T106" s="28"/>
      <c r="U106" s="25">
        <f t="shared" si="1020"/>
        <v>0</v>
      </c>
      <c r="V106" s="39"/>
      <c r="W106" s="25">
        <f t="shared" si="1021"/>
        <v>0</v>
      </c>
      <c r="X106" s="39"/>
      <c r="Y106" s="25">
        <f t="shared" si="1022"/>
        <v>0</v>
      </c>
      <c r="Z106" s="47"/>
      <c r="AA106" s="18">
        <f t="shared" si="1023"/>
        <v>0</v>
      </c>
      <c r="AB106" s="27">
        <f>IF(M106&gt;0,(AD106+AL106)/M106,0)</f>
        <v>0</v>
      </c>
      <c r="AC106" s="47"/>
      <c r="AD106" s="37">
        <f t="shared" si="1024"/>
        <v>0</v>
      </c>
      <c r="AE106" s="28"/>
      <c r="AF106" s="41">
        <f t="shared" si="1025"/>
        <v>0</v>
      </c>
      <c r="AG106" s="28">
        <f t="shared" si="1026"/>
        <v>0</v>
      </c>
      <c r="AH106" s="29">
        <f t="shared" si="649"/>
        <v>0</v>
      </c>
      <c r="AI106" s="43"/>
      <c r="AJ106" s="39"/>
      <c r="AK106" s="28"/>
      <c r="AL106" s="41">
        <f t="shared" si="1027"/>
        <v>0</v>
      </c>
      <c r="AM106" s="18"/>
      <c r="AN106" s="18"/>
      <c r="AO106" s="121">
        <f>AO105+AI106-AN106</f>
        <v>788.40000000000009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3" thickBot="1" x14ac:dyDescent="0.4">
      <c r="A107" s="150"/>
      <c r="B107" s="49" t="s">
        <v>38</v>
      </c>
      <c r="C107" s="50"/>
      <c r="D107" s="51">
        <f t="shared" ref="D107" si="1028">SUM(D104:D106)</f>
        <v>0</v>
      </c>
      <c r="E107" s="51"/>
      <c r="F107" s="51">
        <f t="shared" ref="F107" si="1029">SUM(F104:F106)</f>
        <v>0</v>
      </c>
      <c r="G107" s="52"/>
      <c r="H107" s="52"/>
      <c r="I107" s="51">
        <f t="shared" ref="I107:K107" si="1030">SUM(I104:I106)</f>
        <v>0</v>
      </c>
      <c r="J107" s="52"/>
      <c r="K107" s="51">
        <f t="shared" si="1030"/>
        <v>0</v>
      </c>
      <c r="L107" s="21">
        <f t="shared" ref="L107" si="1031">IF(K107&gt;0,(K104*L104+K105*L105+K106*L106)/K107,0)</f>
        <v>0</v>
      </c>
      <c r="M107" s="52">
        <f t="shared" ref="M107" si="1032">M104+M105+M106</f>
        <v>0</v>
      </c>
      <c r="N107" s="53">
        <f t="shared" ref="N107" si="1033">IF(M107&gt;0,O107/M107,0)</f>
        <v>0</v>
      </c>
      <c r="O107" s="54">
        <f t="shared" ref="O107" si="1034">O104+O105+O106</f>
        <v>0</v>
      </c>
      <c r="P107" s="21">
        <f t="shared" ref="P107" si="1035">IF(M107&gt;0,Q107/M107,0)</f>
        <v>0</v>
      </c>
      <c r="Q107" s="54">
        <f t="shared" ref="Q107" si="1036">Q104+Q105+Q106</f>
        <v>0</v>
      </c>
      <c r="R107" s="21">
        <f t="shared" ref="R107" si="1037">IF(M107&gt;0,S107/M107,0)</f>
        <v>0</v>
      </c>
      <c r="S107" s="54">
        <f t="shared" ref="S107" si="1038">S104+S105+S106</f>
        <v>0</v>
      </c>
      <c r="T107" s="21">
        <f t="shared" ref="T107" si="1039">IF(M107&gt;0,U107/M107,0)</f>
        <v>0</v>
      </c>
      <c r="U107" s="54">
        <f t="shared" ref="U107" si="1040">U104+U105+U106</f>
        <v>0</v>
      </c>
      <c r="V107" s="21">
        <f t="shared" ref="V107" si="1041">IF(M107&gt;0,W107/M107,0)</f>
        <v>0</v>
      </c>
      <c r="W107" s="54">
        <f t="shared" ref="W107" si="1042">W104+W105+W106</f>
        <v>0</v>
      </c>
      <c r="X107" s="21">
        <f t="shared" ref="X107" si="1043">IF(M107&gt;0,Y107/M107,0)</f>
        <v>0</v>
      </c>
      <c r="Y107" s="54">
        <f t="shared" ref="Y107" si="1044">Y104+Y105+Y106</f>
        <v>0</v>
      </c>
      <c r="Z107" s="55">
        <f t="shared" ref="Z107" si="1045">IF(M107&gt;0,AA107/M107,0)</f>
        <v>0</v>
      </c>
      <c r="AA107" s="56">
        <f t="shared" ref="AA107" si="1046">SUM(AA104:AA106)</f>
        <v>0</v>
      </c>
      <c r="AB107" s="55">
        <f t="shared" ref="AB107" si="1047">IF(M107&gt;0,(AB104*M104+AB105*M105+AB106*M106)/M107,0)</f>
        <v>0</v>
      </c>
      <c r="AC107" s="55">
        <f t="shared" ref="AC107" si="1048">IF(K107&gt;0,(K104*AC104+K105*AC105+K106*AC106)/K107,0)</f>
        <v>0</v>
      </c>
      <c r="AD107" s="52">
        <f t="shared" ref="AD107" si="1049">SUM(AD104:AD106)</f>
        <v>0</v>
      </c>
      <c r="AE107" s="53">
        <f t="shared" ref="AE107" si="1050">IF(K107&gt;0,(K104*AE104+K105*AE105+K106*AE106)/K107,0)</f>
        <v>0</v>
      </c>
      <c r="AF107" s="58">
        <f t="shared" ref="AF107" si="1051">SUM(AF104:AF106)</f>
        <v>0</v>
      </c>
      <c r="AG107" s="53">
        <f t="shared" ref="AG107" si="1052">IF(AND(AA107&gt;0),((AA104*AG104+AA105*AG105+AA106*AG106)/AA107),0)</f>
        <v>0</v>
      </c>
      <c r="AH107" s="57">
        <f t="shared" si="649"/>
        <v>0</v>
      </c>
      <c r="AI107" s="51">
        <f t="shared" ref="AI107" si="1053">SUM(AI104:AI106)</f>
        <v>0</v>
      </c>
      <c r="AJ107" s="21">
        <f t="shared" ref="AJ107" si="1054">IF(AI107&gt;0,(AJ104*AI104+AJ105*AI105+AJ106*AI106)/AI107,0)</f>
        <v>0</v>
      </c>
      <c r="AK107" s="53">
        <f t="shared" ref="AK107" si="1055">IF(K107&gt;0,(AK104*K104+AK105*K105+AK106*K106)/K107,0)</f>
        <v>0</v>
      </c>
      <c r="AL107" s="58">
        <f t="shared" ref="AL107" si="1056">SUM(AL104:AL106)</f>
        <v>0</v>
      </c>
      <c r="AM107" s="56"/>
      <c r="AN107" s="56">
        <f t="shared" ref="AN107" si="1057">SUM(AN104:AN106)</f>
        <v>0</v>
      </c>
      <c r="AO107" s="105"/>
      <c r="AP107" s="106">
        <f>AO106</f>
        <v>788.40000000000009</v>
      </c>
      <c r="AQ107" s="51">
        <f t="shared" ref="AQ107" si="1058">SUM(AQ104:AQ106)</f>
        <v>0</v>
      </c>
      <c r="AR107" s="59"/>
      <c r="AS107" s="58"/>
      <c r="AT107" s="58"/>
      <c r="AU107" s="58"/>
      <c r="AV107" s="58"/>
    </row>
    <row r="108" spans="1:48" x14ac:dyDescent="0.35">
      <c r="A108" s="148">
        <v>27</v>
      </c>
      <c r="B108" s="23">
        <v>1</v>
      </c>
      <c r="C108" s="11"/>
      <c r="D108" s="12"/>
      <c r="E108" s="12"/>
      <c r="F108" s="12"/>
      <c r="G108" s="13"/>
      <c r="H108" s="13"/>
      <c r="I108" s="12"/>
      <c r="J108" s="13"/>
      <c r="K108" s="12"/>
      <c r="L108" s="14"/>
      <c r="M108" s="24">
        <f>ROUND(K108*(1-L108),0)</f>
        <v>0</v>
      </c>
      <c r="N108" s="15"/>
      <c r="O108" s="25">
        <f t="shared" ref="O108:O110" si="1059">M108*N108</f>
        <v>0</v>
      </c>
      <c r="P108" s="14"/>
      <c r="Q108" s="25">
        <f t="shared" ref="Q108:Q110" si="1060">M108*P108</f>
        <v>0</v>
      </c>
      <c r="R108" s="16"/>
      <c r="S108" s="25">
        <f t="shared" ref="S108:S110" si="1061">M108*R108</f>
        <v>0</v>
      </c>
      <c r="T108" s="26"/>
      <c r="U108" s="25">
        <f t="shared" ref="U108:U110" si="1062">M108*T108</f>
        <v>0</v>
      </c>
      <c r="V108" s="16"/>
      <c r="W108" s="25">
        <f t="shared" ref="W108:W110" si="1063">M108*V108</f>
        <v>0</v>
      </c>
      <c r="X108" s="16"/>
      <c r="Y108" s="25">
        <f t="shared" ref="Y108:Y110" si="1064">X108*M108</f>
        <v>0</v>
      </c>
      <c r="Z108" s="17"/>
      <c r="AA108" s="18">
        <f t="shared" ref="AA108:AA110" si="1065">M108*Z108</f>
        <v>0</v>
      </c>
      <c r="AB108" s="27">
        <f>IF(M108&gt;0,(AD108+AL108)/M108,0)</f>
        <v>0</v>
      </c>
      <c r="AC108" s="17"/>
      <c r="AD108" s="24">
        <f t="shared" ref="AD108:AD110" si="1066">AC108*M108</f>
        <v>0</v>
      </c>
      <c r="AE108" s="117"/>
      <c r="AF108" s="30">
        <f t="shared" ref="AF108:AF110" si="1067">AI108*(1-AJ108)*AE108</f>
        <v>0</v>
      </c>
      <c r="AG108" s="28">
        <f t="shared" ref="AG108:AG110" si="1068">IF(AND(AE108&gt;0,AC108&gt;0,Z108&gt;0),((Z108-AC108)*AE108)/((AE108-AC108)*Z108),0)</f>
        <v>0</v>
      </c>
      <c r="AH108" s="60">
        <f t="shared" si="649"/>
        <v>0</v>
      </c>
      <c r="AI108" s="12"/>
      <c r="AJ108" s="14"/>
      <c r="AK108" s="15"/>
      <c r="AL108" s="30">
        <f t="shared" ref="AL108:AL110" si="1069">AI108*(1-AJ108)*AK108</f>
        <v>0</v>
      </c>
      <c r="AM108" s="19"/>
      <c r="AN108" s="19"/>
      <c r="AO108" s="101">
        <f>AO106+AI108-AN108</f>
        <v>788.40000000000009</v>
      </c>
      <c r="AP108" s="102"/>
      <c r="AQ108" s="12"/>
      <c r="AR108" s="31"/>
      <c r="AS108" s="20"/>
      <c r="AT108" s="20"/>
      <c r="AU108" s="20"/>
      <c r="AV108" s="20"/>
    </row>
    <row r="109" spans="1:48" x14ac:dyDescent="0.35">
      <c r="A109" s="149"/>
      <c r="B109" s="33">
        <v>2</v>
      </c>
      <c r="C109" s="11"/>
      <c r="D109" s="34"/>
      <c r="E109" s="34"/>
      <c r="F109" s="34"/>
      <c r="G109" s="35"/>
      <c r="H109" s="35"/>
      <c r="I109" s="34"/>
      <c r="J109" s="35"/>
      <c r="K109" s="34"/>
      <c r="L109" s="36"/>
      <c r="M109" s="37">
        <f>ROUND(K109*(1-L109),0)</f>
        <v>0</v>
      </c>
      <c r="N109" s="38"/>
      <c r="O109" s="25">
        <f t="shared" si="1059"/>
        <v>0</v>
      </c>
      <c r="P109" s="36"/>
      <c r="Q109" s="25">
        <f t="shared" si="1060"/>
        <v>0</v>
      </c>
      <c r="R109" s="39"/>
      <c r="S109" s="25">
        <f t="shared" si="1061"/>
        <v>0</v>
      </c>
      <c r="T109" s="28"/>
      <c r="U109" s="25">
        <f t="shared" si="1062"/>
        <v>0</v>
      </c>
      <c r="V109" s="39"/>
      <c r="W109" s="25">
        <f t="shared" si="1063"/>
        <v>0</v>
      </c>
      <c r="X109" s="39"/>
      <c r="Y109" s="25">
        <f t="shared" si="1064"/>
        <v>0</v>
      </c>
      <c r="Z109" s="40"/>
      <c r="AA109" s="18">
        <f t="shared" si="1065"/>
        <v>0</v>
      </c>
      <c r="AB109" s="27">
        <f>IF(M109&gt;0,(AD109+AL109)/M109,0)</f>
        <v>0</v>
      </c>
      <c r="AC109" s="40"/>
      <c r="AD109" s="37">
        <f t="shared" si="1066"/>
        <v>0</v>
      </c>
      <c r="AE109" s="28"/>
      <c r="AF109" s="41">
        <f t="shared" si="1067"/>
        <v>0</v>
      </c>
      <c r="AG109" s="28">
        <f t="shared" si="1068"/>
        <v>0</v>
      </c>
      <c r="AH109" s="29">
        <f t="shared" si="649"/>
        <v>0</v>
      </c>
      <c r="AI109" s="34"/>
      <c r="AJ109" s="36"/>
      <c r="AK109" s="38"/>
      <c r="AL109" s="41">
        <f t="shared" si="1069"/>
        <v>0</v>
      </c>
      <c r="AM109" s="42"/>
      <c r="AN109" s="42"/>
      <c r="AO109" s="121">
        <f>AO108+AI109-AN109</f>
        <v>788.40000000000009</v>
      </c>
      <c r="AP109" s="104"/>
      <c r="AQ109" s="43"/>
      <c r="AR109" s="44"/>
      <c r="AS109" s="45"/>
      <c r="AT109" s="45"/>
      <c r="AU109" s="45"/>
      <c r="AV109" s="45"/>
    </row>
    <row r="110" spans="1:48" x14ac:dyDescent="0.35">
      <c r="A110" s="149"/>
      <c r="B110" s="33">
        <v>3</v>
      </c>
      <c r="C110" s="46"/>
      <c r="D110" s="43"/>
      <c r="E110" s="43"/>
      <c r="F110" s="43"/>
      <c r="G110" s="37"/>
      <c r="H110" s="37"/>
      <c r="I110" s="43"/>
      <c r="J110" s="37"/>
      <c r="K110" s="43"/>
      <c r="L110" s="39"/>
      <c r="M110" s="37">
        <f>ROUND(K110*(1-L110),0)</f>
        <v>0</v>
      </c>
      <c r="N110" s="28"/>
      <c r="O110" s="25">
        <f t="shared" si="1059"/>
        <v>0</v>
      </c>
      <c r="P110" s="39"/>
      <c r="Q110" s="25">
        <f t="shared" si="1060"/>
        <v>0</v>
      </c>
      <c r="R110" s="39"/>
      <c r="S110" s="25">
        <f t="shared" si="1061"/>
        <v>0</v>
      </c>
      <c r="T110" s="28"/>
      <c r="U110" s="25">
        <f t="shared" si="1062"/>
        <v>0</v>
      </c>
      <c r="V110" s="39"/>
      <c r="W110" s="25">
        <f t="shared" si="1063"/>
        <v>0</v>
      </c>
      <c r="X110" s="39"/>
      <c r="Y110" s="25">
        <f t="shared" si="1064"/>
        <v>0</v>
      </c>
      <c r="Z110" s="47"/>
      <c r="AA110" s="18">
        <f t="shared" si="1065"/>
        <v>0</v>
      </c>
      <c r="AB110" s="27">
        <f>IF(M110&gt;0,(AD110+AL110)/M110,0)</f>
        <v>0</v>
      </c>
      <c r="AC110" s="47"/>
      <c r="AD110" s="37">
        <f t="shared" si="1066"/>
        <v>0</v>
      </c>
      <c r="AE110" s="28"/>
      <c r="AF110" s="41">
        <f t="shared" si="1067"/>
        <v>0</v>
      </c>
      <c r="AG110" s="28">
        <f t="shared" si="1068"/>
        <v>0</v>
      </c>
      <c r="AH110" s="29">
        <f t="shared" si="649"/>
        <v>0</v>
      </c>
      <c r="AI110" s="43"/>
      <c r="AJ110" s="39"/>
      <c r="AK110" s="28"/>
      <c r="AL110" s="41">
        <f t="shared" si="1069"/>
        <v>0</v>
      </c>
      <c r="AM110" s="18"/>
      <c r="AN110" s="18"/>
      <c r="AO110" s="121">
        <f>AO109+AI110-AN110</f>
        <v>788.40000000000009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3" thickBot="1" x14ac:dyDescent="0.4">
      <c r="A111" s="150"/>
      <c r="B111" s="49" t="s">
        <v>38</v>
      </c>
      <c r="C111" s="50"/>
      <c r="D111" s="51">
        <f t="shared" ref="D111" si="1070">SUM(D108:D110)</f>
        <v>0</v>
      </c>
      <c r="E111" s="51"/>
      <c r="F111" s="51">
        <f t="shared" ref="F111" si="1071">SUM(F108:F110)</f>
        <v>0</v>
      </c>
      <c r="G111" s="52"/>
      <c r="H111" s="52"/>
      <c r="I111" s="51">
        <f t="shared" ref="I111:K111" si="1072">SUM(I108:I110)</f>
        <v>0</v>
      </c>
      <c r="J111" s="52"/>
      <c r="K111" s="51">
        <f t="shared" si="1072"/>
        <v>0</v>
      </c>
      <c r="L111" s="21">
        <f t="shared" ref="L111" si="1073">IF(K111&gt;0,(K108*L108+K109*L109+K110*L110)/K111,0)</f>
        <v>0</v>
      </c>
      <c r="M111" s="52">
        <f t="shared" ref="M111" si="1074">M108+M109+M110</f>
        <v>0</v>
      </c>
      <c r="N111" s="53">
        <f t="shared" ref="N111" si="1075">IF(M111&gt;0,O111/M111,0)</f>
        <v>0</v>
      </c>
      <c r="O111" s="54">
        <f t="shared" ref="O111" si="1076">O108+O109+O110</f>
        <v>0</v>
      </c>
      <c r="P111" s="21">
        <f t="shared" ref="P111" si="1077">IF(M111&gt;0,Q111/M111,0)</f>
        <v>0</v>
      </c>
      <c r="Q111" s="54">
        <f t="shared" ref="Q111" si="1078">Q108+Q109+Q110</f>
        <v>0</v>
      </c>
      <c r="R111" s="21">
        <f t="shared" ref="R111" si="1079">IF(M111&gt;0,S111/M111,0)</f>
        <v>0</v>
      </c>
      <c r="S111" s="54">
        <f t="shared" ref="S111" si="1080">S108+S109+S110</f>
        <v>0</v>
      </c>
      <c r="T111" s="21">
        <f t="shared" ref="T111" si="1081">IF(M111&gt;0,U111/M111,0)</f>
        <v>0</v>
      </c>
      <c r="U111" s="54">
        <f t="shared" ref="U111" si="1082">U108+U109+U110</f>
        <v>0</v>
      </c>
      <c r="V111" s="21">
        <f t="shared" ref="V111" si="1083">IF(M111&gt;0,W111/M111,0)</f>
        <v>0</v>
      </c>
      <c r="W111" s="54">
        <f t="shared" ref="W111" si="1084">W108+W109+W110</f>
        <v>0</v>
      </c>
      <c r="X111" s="21">
        <f t="shared" ref="X111" si="1085">IF(M111&gt;0,Y111/M111,0)</f>
        <v>0</v>
      </c>
      <c r="Y111" s="54">
        <f t="shared" ref="Y111" si="1086">Y108+Y109+Y110</f>
        <v>0</v>
      </c>
      <c r="Z111" s="55">
        <f t="shared" ref="Z111" si="1087">IF(M111&gt;0,AA111/M111,0)</f>
        <v>0</v>
      </c>
      <c r="AA111" s="56">
        <f t="shared" ref="AA111" si="1088">SUM(AA108:AA110)</f>
        <v>0</v>
      </c>
      <c r="AB111" s="55">
        <f t="shared" ref="AB111" si="1089">IF(M111&gt;0,(AB108*M108+AB109*M109+AB110*M110)/M111,0)</f>
        <v>0</v>
      </c>
      <c r="AC111" s="55">
        <f t="shared" ref="AC111" si="1090">IF(K111&gt;0,(K108*AC108+K109*AC109+K110*AC110)/K111,0)</f>
        <v>0</v>
      </c>
      <c r="AD111" s="52">
        <f t="shared" ref="AD111" si="1091">SUM(AD108:AD110)</f>
        <v>0</v>
      </c>
      <c r="AE111" s="53">
        <f t="shared" ref="AE111" si="1092">IF(K111&gt;0,(K108*AE108+K109*AE109+K110*AE110)/K111,0)</f>
        <v>0</v>
      </c>
      <c r="AF111" s="58">
        <f t="shared" ref="AF111" si="1093">SUM(AF108:AF110)</f>
        <v>0</v>
      </c>
      <c r="AG111" s="53">
        <f t="shared" ref="AG111" si="1094">IF(AND(AA111&gt;0),((AA108*AG108+AA109*AG109+AA110*AG110)/AA111),0)</f>
        <v>0</v>
      </c>
      <c r="AH111" s="57">
        <f t="shared" si="649"/>
        <v>0</v>
      </c>
      <c r="AI111" s="51">
        <f t="shared" ref="AI111" si="1095">SUM(AI108:AI110)</f>
        <v>0</v>
      </c>
      <c r="AJ111" s="21">
        <f t="shared" ref="AJ111" si="1096">IF(AI111&gt;0,(AJ108*AI108+AJ109*AI109+AJ110*AI110)/AI111,0)</f>
        <v>0</v>
      </c>
      <c r="AK111" s="53">
        <f t="shared" ref="AK111" si="1097">IF(K111&gt;0,(AK108*K108+AK109*K109+AK110*K110)/K111,0)</f>
        <v>0</v>
      </c>
      <c r="AL111" s="58">
        <f t="shared" ref="AL111" si="1098">SUM(AL108:AL110)</f>
        <v>0</v>
      </c>
      <c r="AM111" s="56"/>
      <c r="AN111" s="56">
        <f t="shared" ref="AN111" si="1099">SUM(AN108:AN110)</f>
        <v>0</v>
      </c>
      <c r="AO111" s="105"/>
      <c r="AP111" s="106">
        <f>AO110</f>
        <v>788.40000000000009</v>
      </c>
      <c r="AQ111" s="51">
        <f t="shared" ref="AQ111" si="1100">SUM(AQ108:AQ110)</f>
        <v>0</v>
      </c>
      <c r="AR111" s="59"/>
      <c r="AS111" s="58"/>
      <c r="AT111" s="58"/>
      <c r="AU111" s="58"/>
      <c r="AV111" s="58"/>
    </row>
    <row r="112" spans="1:48" x14ac:dyDescent="0.35">
      <c r="A112" s="148">
        <v>28</v>
      </c>
      <c r="B112" s="23">
        <v>1</v>
      </c>
      <c r="C112" s="11"/>
      <c r="D112" s="12"/>
      <c r="E112" s="12"/>
      <c r="F112" s="12"/>
      <c r="G112" s="13"/>
      <c r="H112" s="13"/>
      <c r="I112" s="12"/>
      <c r="J112" s="13"/>
      <c r="K112" s="12"/>
      <c r="L112" s="14"/>
      <c r="M112" s="24">
        <f>ROUND(K112*(1-L112),0)</f>
        <v>0</v>
      </c>
      <c r="N112" s="15"/>
      <c r="O112" s="25">
        <f t="shared" ref="O112:O114" si="1101">M112*N112</f>
        <v>0</v>
      </c>
      <c r="P112" s="14"/>
      <c r="Q112" s="25">
        <f t="shared" ref="Q112:Q114" si="1102">M112*P112</f>
        <v>0</v>
      </c>
      <c r="R112" s="16"/>
      <c r="S112" s="25">
        <f t="shared" ref="S112:S114" si="1103">M112*R112</f>
        <v>0</v>
      </c>
      <c r="T112" s="26"/>
      <c r="U112" s="25">
        <f t="shared" ref="U112:U114" si="1104">M112*T112</f>
        <v>0</v>
      </c>
      <c r="V112" s="16"/>
      <c r="W112" s="25">
        <f t="shared" ref="W112:W114" si="1105">M112*V112</f>
        <v>0</v>
      </c>
      <c r="X112" s="16"/>
      <c r="Y112" s="25">
        <f t="shared" ref="Y112:Y114" si="1106">X112*M112</f>
        <v>0</v>
      </c>
      <c r="Z112" s="17"/>
      <c r="AA112" s="18">
        <f t="shared" ref="AA112:AA114" si="1107">M112*Z112</f>
        <v>0</v>
      </c>
      <c r="AB112" s="27">
        <f>IF(M112&gt;0,(AD112+AL112)/M112,0)</f>
        <v>0</v>
      </c>
      <c r="AC112" s="17"/>
      <c r="AD112" s="24">
        <f t="shared" ref="AD112:AD114" si="1108">AC112*M112</f>
        <v>0</v>
      </c>
      <c r="AE112" s="117"/>
      <c r="AF112" s="30">
        <f t="shared" ref="AF112:AF114" si="1109">AI112*(1-AJ112)*AE112</f>
        <v>0</v>
      </c>
      <c r="AG112" s="28">
        <f t="shared" ref="AG112:AG114" si="1110">IF(AND(AE112&gt;0,AC112&gt;0,Z112&gt;0),((Z112-AC112)*AE112)/((AE112-AC112)*Z112),0)</f>
        <v>0</v>
      </c>
      <c r="AH112" s="60">
        <f t="shared" si="649"/>
        <v>0</v>
      </c>
      <c r="AI112" s="12"/>
      <c r="AJ112" s="14"/>
      <c r="AK112" s="15"/>
      <c r="AL112" s="30">
        <f t="shared" ref="AL112:AL114" si="1111">AI112*(1-AJ112)*AK112</f>
        <v>0</v>
      </c>
      <c r="AM112" s="19"/>
      <c r="AN112" s="19"/>
      <c r="AO112" s="101">
        <f>AO110+AI112-AN112</f>
        <v>788.40000000000009</v>
      </c>
      <c r="AP112" s="102"/>
      <c r="AQ112" s="12"/>
      <c r="AR112" s="31"/>
      <c r="AS112" s="20"/>
      <c r="AT112" s="20"/>
      <c r="AU112" s="20"/>
      <c r="AV112" s="20"/>
    </row>
    <row r="113" spans="1:48" x14ac:dyDescent="0.35">
      <c r="A113" s="149"/>
      <c r="B113" s="33">
        <v>2</v>
      </c>
      <c r="C113" s="11"/>
      <c r="D113" s="34"/>
      <c r="E113" s="34"/>
      <c r="F113" s="34"/>
      <c r="G113" s="35"/>
      <c r="H113" s="35"/>
      <c r="I113" s="34"/>
      <c r="J113" s="35"/>
      <c r="K113" s="34"/>
      <c r="L113" s="36"/>
      <c r="M113" s="37">
        <f>ROUND(K113*(1-L113),0)</f>
        <v>0</v>
      </c>
      <c r="N113" s="38"/>
      <c r="O113" s="25">
        <f t="shared" si="1101"/>
        <v>0</v>
      </c>
      <c r="P113" s="36"/>
      <c r="Q113" s="25">
        <f t="shared" si="1102"/>
        <v>0</v>
      </c>
      <c r="R113" s="39"/>
      <c r="S113" s="25">
        <f t="shared" si="1103"/>
        <v>0</v>
      </c>
      <c r="T113" s="28"/>
      <c r="U113" s="25">
        <f t="shared" si="1104"/>
        <v>0</v>
      </c>
      <c r="V113" s="39"/>
      <c r="W113" s="25">
        <f t="shared" si="1105"/>
        <v>0</v>
      </c>
      <c r="X113" s="39"/>
      <c r="Y113" s="25">
        <f t="shared" si="1106"/>
        <v>0</v>
      </c>
      <c r="Z113" s="40"/>
      <c r="AA113" s="18">
        <f t="shared" si="1107"/>
        <v>0</v>
      </c>
      <c r="AB113" s="27">
        <f>IF(M113&gt;0,(AD113+AL113)/M113,0)</f>
        <v>0</v>
      </c>
      <c r="AC113" s="40"/>
      <c r="AD113" s="37">
        <f t="shared" si="1108"/>
        <v>0</v>
      </c>
      <c r="AE113" s="28"/>
      <c r="AF113" s="41">
        <f t="shared" si="1109"/>
        <v>0</v>
      </c>
      <c r="AG113" s="28">
        <f t="shared" si="1110"/>
        <v>0</v>
      </c>
      <c r="AH113" s="29">
        <f t="shared" si="649"/>
        <v>0</v>
      </c>
      <c r="AI113" s="34"/>
      <c r="AJ113" s="36"/>
      <c r="AK113" s="38"/>
      <c r="AL113" s="41">
        <f t="shared" si="1111"/>
        <v>0</v>
      </c>
      <c r="AM113" s="42"/>
      <c r="AN113" s="42"/>
      <c r="AO113" s="121">
        <f>AO112+AI113-AN113</f>
        <v>788.40000000000009</v>
      </c>
      <c r="AP113" s="104"/>
      <c r="AQ113" s="43"/>
      <c r="AR113" s="44"/>
      <c r="AS113" s="45"/>
      <c r="AT113" s="45"/>
      <c r="AU113" s="45"/>
      <c r="AV113" s="45"/>
    </row>
    <row r="114" spans="1:48" x14ac:dyDescent="0.35">
      <c r="A114" s="149"/>
      <c r="B114" s="33">
        <v>3</v>
      </c>
      <c r="C114" s="46"/>
      <c r="D114" s="43"/>
      <c r="E114" s="43"/>
      <c r="F114" s="43"/>
      <c r="G114" s="37"/>
      <c r="H114" s="37"/>
      <c r="I114" s="43"/>
      <c r="J114" s="37"/>
      <c r="K114" s="43"/>
      <c r="L114" s="39"/>
      <c r="M114" s="37">
        <f>ROUND(K114*(1-L114),0)</f>
        <v>0</v>
      </c>
      <c r="N114" s="28"/>
      <c r="O114" s="25">
        <f t="shared" si="1101"/>
        <v>0</v>
      </c>
      <c r="P114" s="39"/>
      <c r="Q114" s="25">
        <f t="shared" si="1102"/>
        <v>0</v>
      </c>
      <c r="R114" s="39"/>
      <c r="S114" s="25">
        <f t="shared" si="1103"/>
        <v>0</v>
      </c>
      <c r="T114" s="28"/>
      <c r="U114" s="25">
        <f t="shared" si="1104"/>
        <v>0</v>
      </c>
      <c r="V114" s="39"/>
      <c r="W114" s="25">
        <f t="shared" si="1105"/>
        <v>0</v>
      </c>
      <c r="X114" s="39"/>
      <c r="Y114" s="25">
        <f t="shared" si="1106"/>
        <v>0</v>
      </c>
      <c r="Z114" s="47"/>
      <c r="AA114" s="18">
        <f t="shared" si="1107"/>
        <v>0</v>
      </c>
      <c r="AB114" s="27">
        <f>IF(M114&gt;0,(AD114+AL114)/M114,0)</f>
        <v>0</v>
      </c>
      <c r="AC114" s="47"/>
      <c r="AD114" s="37">
        <f t="shared" si="1108"/>
        <v>0</v>
      </c>
      <c r="AE114" s="28"/>
      <c r="AF114" s="41">
        <f t="shared" si="1109"/>
        <v>0</v>
      </c>
      <c r="AG114" s="28">
        <f t="shared" si="1110"/>
        <v>0</v>
      </c>
      <c r="AH114" s="29">
        <f t="shared" si="649"/>
        <v>0</v>
      </c>
      <c r="AI114" s="43"/>
      <c r="AJ114" s="39"/>
      <c r="AK114" s="28"/>
      <c r="AL114" s="41">
        <f t="shared" si="1111"/>
        <v>0</v>
      </c>
      <c r="AM114" s="18"/>
      <c r="AN114" s="18"/>
      <c r="AO114" s="121">
        <f>AO113+AI114-AN114</f>
        <v>788.40000000000009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3" thickBot="1" x14ac:dyDescent="0.4">
      <c r="A115" s="150"/>
      <c r="B115" s="49" t="s">
        <v>38</v>
      </c>
      <c r="C115" s="50"/>
      <c r="D115" s="51">
        <f t="shared" ref="D115" si="1112">SUM(D112:D114)</f>
        <v>0</v>
      </c>
      <c r="E115" s="51"/>
      <c r="F115" s="51">
        <f t="shared" ref="F115" si="1113">SUM(F112:F114)</f>
        <v>0</v>
      </c>
      <c r="G115" s="52"/>
      <c r="H115" s="52"/>
      <c r="I115" s="51">
        <f t="shared" ref="I115:K115" si="1114">SUM(I112:I114)</f>
        <v>0</v>
      </c>
      <c r="J115" s="52"/>
      <c r="K115" s="51">
        <f t="shared" si="1114"/>
        <v>0</v>
      </c>
      <c r="L115" s="21">
        <f t="shared" ref="L115" si="1115">IF(K115&gt;0,(K112*L112+K113*L113+K114*L114)/K115,0)</f>
        <v>0</v>
      </c>
      <c r="M115" s="52">
        <f t="shared" ref="M115" si="1116">M112+M113+M114</f>
        <v>0</v>
      </c>
      <c r="N115" s="53">
        <f t="shared" ref="N115" si="1117">IF(M115&gt;0,O115/M115,0)</f>
        <v>0</v>
      </c>
      <c r="O115" s="54">
        <f t="shared" ref="O115" si="1118">O112+O113+O114</f>
        <v>0</v>
      </c>
      <c r="P115" s="21">
        <f t="shared" ref="P115" si="1119">IF(M115&gt;0,Q115/M115,0)</f>
        <v>0</v>
      </c>
      <c r="Q115" s="54">
        <f t="shared" ref="Q115" si="1120">Q112+Q113+Q114</f>
        <v>0</v>
      </c>
      <c r="R115" s="21">
        <f t="shared" ref="R115" si="1121">IF(M115&gt;0,S115/M115,0)</f>
        <v>0</v>
      </c>
      <c r="S115" s="54">
        <f t="shared" ref="S115" si="1122">S112+S113+S114</f>
        <v>0</v>
      </c>
      <c r="T115" s="21">
        <f t="shared" ref="T115" si="1123">IF(M115&gt;0,U115/M115,0)</f>
        <v>0</v>
      </c>
      <c r="U115" s="54">
        <f t="shared" ref="U115" si="1124">U112+U113+U114</f>
        <v>0</v>
      </c>
      <c r="V115" s="21">
        <f t="shared" ref="V115" si="1125">IF(M115&gt;0,W115/M115,0)</f>
        <v>0</v>
      </c>
      <c r="W115" s="54">
        <f t="shared" ref="W115" si="1126">W112+W113+W114</f>
        <v>0</v>
      </c>
      <c r="X115" s="21">
        <f t="shared" ref="X115" si="1127">IF(M115&gt;0,Y115/M115,0)</f>
        <v>0</v>
      </c>
      <c r="Y115" s="54">
        <f t="shared" ref="Y115" si="1128">Y112+Y113+Y114</f>
        <v>0</v>
      </c>
      <c r="Z115" s="55">
        <f t="shared" ref="Z115" si="1129">IF(M115&gt;0,AA115/M115,0)</f>
        <v>0</v>
      </c>
      <c r="AA115" s="56">
        <f t="shared" ref="AA115" si="1130">SUM(AA112:AA114)</f>
        <v>0</v>
      </c>
      <c r="AB115" s="55">
        <f t="shared" ref="AB115" si="1131">IF(M115&gt;0,(AB112*M112+AB113*M113+AB114*M114)/M115,0)</f>
        <v>0</v>
      </c>
      <c r="AC115" s="55">
        <f t="shared" ref="AC115" si="1132">IF(K115&gt;0,(K112*AC112+K113*AC113+K114*AC114)/K115,0)</f>
        <v>0</v>
      </c>
      <c r="AD115" s="52">
        <f t="shared" ref="AD115" si="1133">SUM(AD112:AD114)</f>
        <v>0</v>
      </c>
      <c r="AE115" s="53">
        <f t="shared" ref="AE115" si="1134">IF(K115&gt;0,(K112*AE112+K113*AE113+K114*AE114)/K115,0)</f>
        <v>0</v>
      </c>
      <c r="AF115" s="58">
        <f t="shared" ref="AF115" si="1135">SUM(AF112:AF114)</f>
        <v>0</v>
      </c>
      <c r="AG115" s="53">
        <f t="shared" ref="AG115" si="1136">IF(AND(AA115&gt;0),((AA112*AG112+AA113*AG113+AA114*AG114)/AA115),0)</f>
        <v>0</v>
      </c>
      <c r="AH115" s="57">
        <f t="shared" si="649"/>
        <v>0</v>
      </c>
      <c r="AI115" s="51">
        <f t="shared" ref="AI115" si="1137">SUM(AI112:AI114)</f>
        <v>0</v>
      </c>
      <c r="AJ115" s="21">
        <f t="shared" ref="AJ115" si="1138">IF(AI115&gt;0,(AJ112*AI112+AJ113*AI113+AJ114*AI114)/AI115,0)</f>
        <v>0</v>
      </c>
      <c r="AK115" s="53">
        <f t="shared" ref="AK115" si="1139">IF(K115&gt;0,(AK112*K112+AK113*K113+AK114*K114)/K115,0)</f>
        <v>0</v>
      </c>
      <c r="AL115" s="58">
        <f t="shared" ref="AL115" si="1140">SUM(AL112:AL114)</f>
        <v>0</v>
      </c>
      <c r="AM115" s="56"/>
      <c r="AN115" s="56">
        <f t="shared" ref="AN115" si="1141">SUM(AN112:AN114)</f>
        <v>0</v>
      </c>
      <c r="AO115" s="105"/>
      <c r="AP115" s="106">
        <f>AO114</f>
        <v>788.40000000000009</v>
      </c>
      <c r="AQ115" s="51">
        <f t="shared" ref="AQ115" si="1142">SUM(AQ112:AQ114)</f>
        <v>0</v>
      </c>
      <c r="AR115" s="59"/>
      <c r="AS115" s="58"/>
      <c r="AT115" s="58"/>
      <c r="AU115" s="58"/>
      <c r="AV115" s="58"/>
    </row>
    <row r="116" spans="1:48" x14ac:dyDescent="0.35">
      <c r="A116" s="149">
        <v>29</v>
      </c>
      <c r="B116" s="33">
        <v>1</v>
      </c>
      <c r="C116" s="11"/>
      <c r="D116" s="12"/>
      <c r="E116" s="12"/>
      <c r="F116" s="12"/>
      <c r="G116" s="13"/>
      <c r="H116" s="13"/>
      <c r="I116" s="12"/>
      <c r="J116" s="13"/>
      <c r="K116" s="12"/>
      <c r="L116" s="14"/>
      <c r="M116" s="24">
        <f>ROUND(K116*(1-L116),0)</f>
        <v>0</v>
      </c>
      <c r="N116" s="15"/>
      <c r="O116" s="25">
        <f t="shared" ref="O116:O118" si="1143">M116*N116</f>
        <v>0</v>
      </c>
      <c r="P116" s="14"/>
      <c r="Q116" s="25">
        <f t="shared" ref="Q116:Q118" si="1144">M116*P116</f>
        <v>0</v>
      </c>
      <c r="R116" s="16"/>
      <c r="S116" s="25">
        <f t="shared" ref="S116:S118" si="1145">M116*R116</f>
        <v>0</v>
      </c>
      <c r="T116" s="26"/>
      <c r="U116" s="25">
        <f t="shared" ref="U116:U118" si="1146">M116*T116</f>
        <v>0</v>
      </c>
      <c r="V116" s="16"/>
      <c r="W116" s="25">
        <f t="shared" ref="W116:W118" si="1147">M116*V116</f>
        <v>0</v>
      </c>
      <c r="X116" s="16"/>
      <c r="Y116" s="25">
        <f t="shared" ref="Y116:Y118" si="1148">X116*M116</f>
        <v>0</v>
      </c>
      <c r="Z116" s="17"/>
      <c r="AA116" s="18">
        <f t="shared" ref="AA116:AA118" si="1149">M116*Z116</f>
        <v>0</v>
      </c>
      <c r="AB116" s="27">
        <f>IF(M116&gt;0,(AD116+AL116)/M116,0)</f>
        <v>0</v>
      </c>
      <c r="AC116" s="17"/>
      <c r="AD116" s="24">
        <f t="shared" ref="AD116:AD118" si="1150">AC116*M116</f>
        <v>0</v>
      </c>
      <c r="AE116" s="117"/>
      <c r="AF116" s="30">
        <f t="shared" ref="AF116:AF118" si="1151">AI116*(1-AJ116)*AE116</f>
        <v>0</v>
      </c>
      <c r="AG116" s="28">
        <f t="shared" ref="AG116:AG118" si="1152">IF(AND(AE116&gt;0,AC116&gt;0,Z116&gt;0),((Z116-AC116)*AE116)/((AE116-AC116)*Z116),0)</f>
        <v>0</v>
      </c>
      <c r="AH116" s="60">
        <f t="shared" si="649"/>
        <v>0</v>
      </c>
      <c r="AI116" s="12"/>
      <c r="AJ116" s="14"/>
      <c r="AK116" s="15"/>
      <c r="AL116" s="30">
        <f t="shared" ref="AL116:AL118" si="1153">AI116*(1-AJ116)*AK116</f>
        <v>0</v>
      </c>
      <c r="AM116" s="19"/>
      <c r="AN116" s="19"/>
      <c r="AO116" s="101">
        <f>AO114+AI116-AN116</f>
        <v>788.40000000000009</v>
      </c>
      <c r="AP116" s="120"/>
      <c r="AQ116" s="12"/>
      <c r="AR116" s="31"/>
      <c r="AS116" s="20"/>
      <c r="AT116" s="20"/>
      <c r="AU116" s="20"/>
      <c r="AV116" s="20"/>
    </row>
    <row r="117" spans="1:48" x14ac:dyDescent="0.35">
      <c r="A117" s="149"/>
      <c r="B117" s="33">
        <v>2</v>
      </c>
      <c r="C117" s="11"/>
      <c r="D117" s="34"/>
      <c r="E117" s="34"/>
      <c r="F117" s="34"/>
      <c r="G117" s="35"/>
      <c r="H117" s="35"/>
      <c r="I117" s="34"/>
      <c r="J117" s="35"/>
      <c r="K117" s="34"/>
      <c r="L117" s="36"/>
      <c r="M117" s="37">
        <f>ROUND(K117*(1-L117),0)</f>
        <v>0</v>
      </c>
      <c r="N117" s="38"/>
      <c r="O117" s="25">
        <f t="shared" si="1143"/>
        <v>0</v>
      </c>
      <c r="P117" s="36"/>
      <c r="Q117" s="25">
        <f t="shared" si="1144"/>
        <v>0</v>
      </c>
      <c r="R117" s="39"/>
      <c r="S117" s="25">
        <f t="shared" si="1145"/>
        <v>0</v>
      </c>
      <c r="T117" s="28"/>
      <c r="U117" s="25">
        <f t="shared" si="1146"/>
        <v>0</v>
      </c>
      <c r="V117" s="39"/>
      <c r="W117" s="25">
        <f t="shared" si="1147"/>
        <v>0</v>
      </c>
      <c r="X117" s="39"/>
      <c r="Y117" s="25">
        <f t="shared" si="1148"/>
        <v>0</v>
      </c>
      <c r="Z117" s="40"/>
      <c r="AA117" s="18">
        <f t="shared" si="1149"/>
        <v>0</v>
      </c>
      <c r="AB117" s="27">
        <f>IF(M117&gt;0,(AD117+AL117)/M117,0)</f>
        <v>0</v>
      </c>
      <c r="AC117" s="40"/>
      <c r="AD117" s="37">
        <f t="shared" si="1150"/>
        <v>0</v>
      </c>
      <c r="AE117" s="28"/>
      <c r="AF117" s="41">
        <f t="shared" si="1151"/>
        <v>0</v>
      </c>
      <c r="AG117" s="28">
        <f t="shared" si="1152"/>
        <v>0</v>
      </c>
      <c r="AH117" s="29">
        <f t="shared" si="649"/>
        <v>0</v>
      </c>
      <c r="AI117" s="34"/>
      <c r="AJ117" s="36"/>
      <c r="AK117" s="38"/>
      <c r="AL117" s="41">
        <f t="shared" si="1153"/>
        <v>0</v>
      </c>
      <c r="AM117" s="42"/>
      <c r="AN117" s="42"/>
      <c r="AO117" s="121">
        <f>AO116+AI117-AN117</f>
        <v>788.40000000000009</v>
      </c>
      <c r="AP117" s="104"/>
      <c r="AQ117" s="43"/>
      <c r="AR117" s="44"/>
      <c r="AS117" s="45"/>
      <c r="AT117" s="45"/>
      <c r="AU117" s="45"/>
      <c r="AV117" s="45"/>
    </row>
    <row r="118" spans="1:48" x14ac:dyDescent="0.35">
      <c r="A118" s="149"/>
      <c r="B118" s="33">
        <v>3</v>
      </c>
      <c r="C118" s="46"/>
      <c r="D118" s="43"/>
      <c r="E118" s="43"/>
      <c r="F118" s="43"/>
      <c r="G118" s="37"/>
      <c r="H118" s="37"/>
      <c r="I118" s="43"/>
      <c r="J118" s="37"/>
      <c r="K118" s="43"/>
      <c r="L118" s="39"/>
      <c r="M118" s="37">
        <f>ROUND(K118*(1-L118),0)</f>
        <v>0</v>
      </c>
      <c r="N118" s="28"/>
      <c r="O118" s="25">
        <f t="shared" si="1143"/>
        <v>0</v>
      </c>
      <c r="P118" s="39"/>
      <c r="Q118" s="25">
        <f t="shared" si="1144"/>
        <v>0</v>
      </c>
      <c r="R118" s="39"/>
      <c r="S118" s="25">
        <f t="shared" si="1145"/>
        <v>0</v>
      </c>
      <c r="T118" s="28"/>
      <c r="U118" s="25">
        <f t="shared" si="1146"/>
        <v>0</v>
      </c>
      <c r="V118" s="39"/>
      <c r="W118" s="25">
        <f t="shared" si="1147"/>
        <v>0</v>
      </c>
      <c r="X118" s="39"/>
      <c r="Y118" s="25">
        <f t="shared" si="1148"/>
        <v>0</v>
      </c>
      <c r="Z118" s="47"/>
      <c r="AA118" s="18">
        <f t="shared" si="1149"/>
        <v>0</v>
      </c>
      <c r="AB118" s="27">
        <f>IF(M118&gt;0,(AD118+AL118)/M118,0)</f>
        <v>0</v>
      </c>
      <c r="AC118" s="47"/>
      <c r="AD118" s="37">
        <f t="shared" si="1150"/>
        <v>0</v>
      </c>
      <c r="AE118" s="28"/>
      <c r="AF118" s="41">
        <f t="shared" si="1151"/>
        <v>0</v>
      </c>
      <c r="AG118" s="28">
        <f t="shared" si="1152"/>
        <v>0</v>
      </c>
      <c r="AH118" s="29">
        <f t="shared" si="649"/>
        <v>0</v>
      </c>
      <c r="AI118" s="43"/>
      <c r="AJ118" s="39"/>
      <c r="AK118" s="28"/>
      <c r="AL118" s="41">
        <f t="shared" si="1153"/>
        <v>0</v>
      </c>
      <c r="AM118" s="18"/>
      <c r="AN118" s="18"/>
      <c r="AO118" s="121">
        <f>AO117+AI118-AN118</f>
        <v>788.40000000000009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3" thickBot="1" x14ac:dyDescent="0.4">
      <c r="A119" s="150"/>
      <c r="B119" s="49" t="s">
        <v>38</v>
      </c>
      <c r="C119" s="50"/>
      <c r="D119" s="51">
        <f t="shared" ref="D119" si="1154">SUM(D116:D118)</f>
        <v>0</v>
      </c>
      <c r="E119" s="51"/>
      <c r="F119" s="51">
        <f t="shared" ref="F119" si="1155">SUM(F116:F118)</f>
        <v>0</v>
      </c>
      <c r="G119" s="52"/>
      <c r="H119" s="52"/>
      <c r="I119" s="51">
        <f t="shared" ref="I119:K119" si="1156">SUM(I116:I118)</f>
        <v>0</v>
      </c>
      <c r="J119" s="52"/>
      <c r="K119" s="51">
        <f t="shared" si="1156"/>
        <v>0</v>
      </c>
      <c r="L119" s="21">
        <f t="shared" ref="L119" si="1157">IF(K119&gt;0,(K116*L116+K117*L117+K118*L118)/K119,0)</f>
        <v>0</v>
      </c>
      <c r="M119" s="52">
        <f t="shared" ref="M119" si="1158">M116+M117+M118</f>
        <v>0</v>
      </c>
      <c r="N119" s="53">
        <f t="shared" ref="N119" si="1159">IF(M119&gt;0,O119/M119,0)</f>
        <v>0</v>
      </c>
      <c r="O119" s="54">
        <f t="shared" ref="O119" si="1160">O116+O117+O118</f>
        <v>0</v>
      </c>
      <c r="P119" s="21">
        <f t="shared" ref="P119" si="1161">IF(M119&gt;0,Q119/M119,0)</f>
        <v>0</v>
      </c>
      <c r="Q119" s="54">
        <f t="shared" ref="Q119" si="1162">Q116+Q117+Q118</f>
        <v>0</v>
      </c>
      <c r="R119" s="21">
        <f t="shared" ref="R119" si="1163">IF(M119&gt;0,S119/M119,0)</f>
        <v>0</v>
      </c>
      <c r="S119" s="54">
        <f t="shared" ref="S119" si="1164">S116+S117+S118</f>
        <v>0</v>
      </c>
      <c r="T119" s="21">
        <f t="shared" ref="T119" si="1165">IF(M119&gt;0,U119/M119,0)</f>
        <v>0</v>
      </c>
      <c r="U119" s="54">
        <f t="shared" ref="U119" si="1166">U116+U117+U118</f>
        <v>0</v>
      </c>
      <c r="V119" s="21">
        <f t="shared" ref="V119" si="1167">IF(M119&gt;0,W119/M119,0)</f>
        <v>0</v>
      </c>
      <c r="W119" s="54">
        <f t="shared" ref="W119" si="1168">W116+W117+W118</f>
        <v>0</v>
      </c>
      <c r="X119" s="21">
        <f t="shared" ref="X119" si="1169">IF(M119&gt;0,Y119/M119,0)</f>
        <v>0</v>
      </c>
      <c r="Y119" s="54">
        <f t="shared" ref="Y119" si="1170">Y116+Y117+Y118</f>
        <v>0</v>
      </c>
      <c r="Z119" s="55">
        <f t="shared" ref="Z119" si="1171">IF(M119&gt;0,AA119/M119,0)</f>
        <v>0</v>
      </c>
      <c r="AA119" s="56">
        <f t="shared" ref="AA119" si="1172">SUM(AA116:AA118)</f>
        <v>0</v>
      </c>
      <c r="AB119" s="55">
        <f t="shared" ref="AB119" si="1173">IF(M119&gt;0,(AB116*M116+AB117*M117+AB118*M118)/M119,0)</f>
        <v>0</v>
      </c>
      <c r="AC119" s="55">
        <f t="shared" ref="AC119" si="1174">IF(K119&gt;0,(K116*AC116+K117*AC117+K118*AC118)/K119,0)</f>
        <v>0</v>
      </c>
      <c r="AD119" s="52">
        <f t="shared" ref="AD119" si="1175">SUM(AD116:AD118)</f>
        <v>0</v>
      </c>
      <c r="AE119" s="53">
        <f t="shared" ref="AE119" si="1176">IF(K119&gt;0,(K116*AE116+K117*AE117+K118*AE118)/K119,0)</f>
        <v>0</v>
      </c>
      <c r="AF119" s="58">
        <f t="shared" ref="AF119" si="1177">SUM(AF116:AF118)</f>
        <v>0</v>
      </c>
      <c r="AG119" s="53">
        <f t="shared" ref="AG119" si="1178">IF(AND(AA119&gt;0),((AA116*AG116+AA117*AG117+AA118*AG118)/AA119),0)</f>
        <v>0</v>
      </c>
      <c r="AH119" s="57">
        <f t="shared" si="649"/>
        <v>0</v>
      </c>
      <c r="AI119" s="51">
        <f t="shared" ref="AI119" si="1179">SUM(AI116:AI118)</f>
        <v>0</v>
      </c>
      <c r="AJ119" s="21">
        <f t="shared" ref="AJ119" si="1180">IF(AI119&gt;0,(AJ116*AI116+AJ117*AI117+AJ118*AI118)/AI119,0)</f>
        <v>0</v>
      </c>
      <c r="AK119" s="53">
        <f t="shared" ref="AK119" si="1181">IF(K119&gt;0,(AK116*K116+AK117*K117+AK118*K118)/K119,0)</f>
        <v>0</v>
      </c>
      <c r="AL119" s="58">
        <f t="shared" ref="AL119" si="1182">SUM(AL116:AL118)</f>
        <v>0</v>
      </c>
      <c r="AM119" s="56"/>
      <c r="AN119" s="56">
        <f t="shared" ref="AN119" si="1183">SUM(AN116:AN118)</f>
        <v>0</v>
      </c>
      <c r="AO119" s="105"/>
      <c r="AP119" s="106">
        <f>AO118</f>
        <v>788.40000000000009</v>
      </c>
      <c r="AQ119" s="51">
        <f t="shared" ref="AQ119" si="1184">SUM(AQ116:AQ118)</f>
        <v>0</v>
      </c>
      <c r="AR119" s="59"/>
      <c r="AS119" s="58"/>
      <c r="AT119" s="58"/>
      <c r="AU119" s="58"/>
      <c r="AV119" s="58"/>
    </row>
    <row r="120" spans="1:48" x14ac:dyDescent="0.35">
      <c r="A120" s="148">
        <v>30</v>
      </c>
      <c r="B120" s="23">
        <v>1</v>
      </c>
      <c r="C120" s="11"/>
      <c r="D120" s="12"/>
      <c r="E120" s="12"/>
      <c r="F120" s="12"/>
      <c r="G120" s="13"/>
      <c r="H120" s="13"/>
      <c r="I120" s="12"/>
      <c r="J120" s="13"/>
      <c r="K120" s="12"/>
      <c r="L120" s="14"/>
      <c r="M120" s="37">
        <f>ROUND(K120*(1-L120),0)</f>
        <v>0</v>
      </c>
      <c r="N120" s="15"/>
      <c r="O120" s="25">
        <f t="shared" ref="O120:O122" si="1185">M120*N120</f>
        <v>0</v>
      </c>
      <c r="P120" s="14"/>
      <c r="Q120" s="25">
        <f t="shared" ref="Q120:Q122" si="1186">M120*P120</f>
        <v>0</v>
      </c>
      <c r="R120" s="16"/>
      <c r="S120" s="25">
        <f t="shared" ref="S120:S122" si="1187">M120*R120</f>
        <v>0</v>
      </c>
      <c r="T120" s="26"/>
      <c r="U120" s="25">
        <f t="shared" ref="U120:U122" si="1188">M120*T120</f>
        <v>0</v>
      </c>
      <c r="V120" s="16"/>
      <c r="W120" s="25">
        <f t="shared" ref="W120:W122" si="1189">M120*V120</f>
        <v>0</v>
      </c>
      <c r="X120" s="16"/>
      <c r="Y120" s="25">
        <f t="shared" ref="Y120:Y122" si="1190">X120*M120</f>
        <v>0</v>
      </c>
      <c r="Z120" s="17"/>
      <c r="AA120" s="18">
        <f t="shared" ref="AA120:AA122" si="1191">M120*Z120</f>
        <v>0</v>
      </c>
      <c r="AB120" s="27">
        <f>IF(M120&gt;0,(AD120+AL120)/M120,0)</f>
        <v>0</v>
      </c>
      <c r="AC120" s="17"/>
      <c r="AD120" s="24">
        <f t="shared" ref="AD120:AD122" si="1192">AC120*M120</f>
        <v>0</v>
      </c>
      <c r="AE120" s="117"/>
      <c r="AF120" s="30">
        <f t="shared" ref="AF120:AF122" si="1193">AI120*(1-AJ120)*AE120</f>
        <v>0</v>
      </c>
      <c r="AG120" s="28">
        <f t="shared" ref="AG120:AG122" si="1194">IF(AND(AE120&gt;0,AC120&gt;0,Z120&gt;0),((Z120-AC120)*AE120)/((AE120-AC120)*Z120),0)</f>
        <v>0</v>
      </c>
      <c r="AH120" s="60">
        <f t="shared" si="649"/>
        <v>0</v>
      </c>
      <c r="AI120" s="12"/>
      <c r="AJ120" s="14"/>
      <c r="AK120" s="15"/>
      <c r="AL120" s="30">
        <f t="shared" ref="AL120:AL122" si="1195">AI120*(1-AJ120)*AK120</f>
        <v>0</v>
      </c>
      <c r="AM120" s="19"/>
      <c r="AN120" s="19"/>
      <c r="AO120" s="101">
        <f>AO118+AI120-AN120</f>
        <v>788.40000000000009</v>
      </c>
      <c r="AP120" s="102"/>
      <c r="AQ120" s="12"/>
      <c r="AR120" s="31"/>
      <c r="AS120" s="20"/>
      <c r="AT120" s="20"/>
      <c r="AU120" s="20"/>
      <c r="AV120" s="20"/>
    </row>
    <row r="121" spans="1:48" x14ac:dyDescent="0.35">
      <c r="A121" s="149"/>
      <c r="B121" s="33">
        <v>2</v>
      </c>
      <c r="C121" s="11"/>
      <c r="D121" s="34"/>
      <c r="E121" s="34"/>
      <c r="F121" s="34"/>
      <c r="G121" s="35"/>
      <c r="H121" s="35"/>
      <c r="I121" s="34"/>
      <c r="J121" s="35"/>
      <c r="K121" s="34"/>
      <c r="L121" s="36"/>
      <c r="M121" s="37">
        <f>ROUND(K121*(1-L121),0)</f>
        <v>0</v>
      </c>
      <c r="N121" s="38"/>
      <c r="O121" s="25">
        <f t="shared" si="1185"/>
        <v>0</v>
      </c>
      <c r="P121" s="36"/>
      <c r="Q121" s="25">
        <f t="shared" si="1186"/>
        <v>0</v>
      </c>
      <c r="R121" s="39"/>
      <c r="S121" s="25">
        <f t="shared" si="1187"/>
        <v>0</v>
      </c>
      <c r="T121" s="28"/>
      <c r="U121" s="25">
        <f t="shared" si="1188"/>
        <v>0</v>
      </c>
      <c r="V121" s="39"/>
      <c r="W121" s="25">
        <f t="shared" si="1189"/>
        <v>0</v>
      </c>
      <c r="X121" s="39"/>
      <c r="Y121" s="25">
        <f t="shared" si="1190"/>
        <v>0</v>
      </c>
      <c r="Z121" s="40"/>
      <c r="AA121" s="18">
        <f t="shared" si="1191"/>
        <v>0</v>
      </c>
      <c r="AB121" s="27">
        <f>IF(M121&gt;0,(AD121+AL121)/M121,0)</f>
        <v>0</v>
      </c>
      <c r="AC121" s="40"/>
      <c r="AD121" s="37">
        <f t="shared" si="1192"/>
        <v>0</v>
      </c>
      <c r="AE121" s="28"/>
      <c r="AF121" s="41">
        <f t="shared" si="1193"/>
        <v>0</v>
      </c>
      <c r="AG121" s="28">
        <f t="shared" si="1194"/>
        <v>0</v>
      </c>
      <c r="AH121" s="29">
        <f t="shared" si="649"/>
        <v>0</v>
      </c>
      <c r="AI121" s="34"/>
      <c r="AJ121" s="36"/>
      <c r="AK121" s="38"/>
      <c r="AL121" s="41">
        <f t="shared" si="1195"/>
        <v>0</v>
      </c>
      <c r="AM121" s="42"/>
      <c r="AN121" s="42"/>
      <c r="AO121" s="121">
        <f>AO120+AI121-AN121</f>
        <v>788.40000000000009</v>
      </c>
      <c r="AP121" s="104"/>
      <c r="AQ121" s="43"/>
      <c r="AR121" s="44"/>
      <c r="AS121" s="45"/>
      <c r="AT121" s="45"/>
      <c r="AU121" s="45"/>
      <c r="AV121" s="45"/>
    </row>
    <row r="122" spans="1:48" x14ac:dyDescent="0.35">
      <c r="A122" s="149"/>
      <c r="B122" s="33">
        <v>3</v>
      </c>
      <c r="C122" s="46"/>
      <c r="D122" s="43"/>
      <c r="E122" s="43"/>
      <c r="F122" s="43"/>
      <c r="G122" s="37"/>
      <c r="H122" s="37"/>
      <c r="I122" s="43"/>
      <c r="J122" s="37"/>
      <c r="K122" s="43"/>
      <c r="L122" s="39"/>
      <c r="M122" s="37">
        <f>ROUND(K122*(1-L122),0)</f>
        <v>0</v>
      </c>
      <c r="N122" s="28"/>
      <c r="O122" s="25">
        <f t="shared" si="1185"/>
        <v>0</v>
      </c>
      <c r="P122" s="39"/>
      <c r="Q122" s="25">
        <f t="shared" si="1186"/>
        <v>0</v>
      </c>
      <c r="R122" s="39"/>
      <c r="S122" s="25">
        <f t="shared" si="1187"/>
        <v>0</v>
      </c>
      <c r="T122" s="28"/>
      <c r="U122" s="25">
        <f t="shared" si="1188"/>
        <v>0</v>
      </c>
      <c r="V122" s="39"/>
      <c r="W122" s="25">
        <f t="shared" si="1189"/>
        <v>0</v>
      </c>
      <c r="X122" s="39"/>
      <c r="Y122" s="25">
        <f t="shared" si="1190"/>
        <v>0</v>
      </c>
      <c r="Z122" s="47"/>
      <c r="AA122" s="18">
        <f t="shared" si="1191"/>
        <v>0</v>
      </c>
      <c r="AB122" s="27">
        <f>IF(M122&gt;0,(AD122+AL122)/M122,0)</f>
        <v>0</v>
      </c>
      <c r="AC122" s="47"/>
      <c r="AD122" s="37">
        <f t="shared" si="1192"/>
        <v>0</v>
      </c>
      <c r="AE122" s="28"/>
      <c r="AF122" s="41">
        <f t="shared" si="1193"/>
        <v>0</v>
      </c>
      <c r="AG122" s="28">
        <f t="shared" si="1194"/>
        <v>0</v>
      </c>
      <c r="AH122" s="29">
        <f t="shared" si="649"/>
        <v>0</v>
      </c>
      <c r="AI122" s="43"/>
      <c r="AJ122" s="39"/>
      <c r="AK122" s="28"/>
      <c r="AL122" s="41">
        <f t="shared" si="1195"/>
        <v>0</v>
      </c>
      <c r="AM122" s="18"/>
      <c r="AN122" s="18"/>
      <c r="AO122" s="121">
        <f>AO121+AI122-AN122</f>
        <v>788.40000000000009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3" thickBot="1" x14ac:dyDescent="0.4">
      <c r="A123" s="150"/>
      <c r="B123" s="49" t="s">
        <v>38</v>
      </c>
      <c r="C123" s="50"/>
      <c r="D123" s="51">
        <f t="shared" ref="D123" si="1196">SUM(D120:D122)</f>
        <v>0</v>
      </c>
      <c r="E123" s="51"/>
      <c r="F123" s="51">
        <f t="shared" ref="F123" si="1197">SUM(F120:F122)</f>
        <v>0</v>
      </c>
      <c r="G123" s="52"/>
      <c r="H123" s="52"/>
      <c r="I123" s="51">
        <f t="shared" ref="I123:K123" si="1198">SUM(I120:I122)</f>
        <v>0</v>
      </c>
      <c r="J123" s="52"/>
      <c r="K123" s="51">
        <f t="shared" si="1198"/>
        <v>0</v>
      </c>
      <c r="L123" s="21">
        <f t="shared" ref="L123" si="1199">IF(K123&gt;0,(K120*L120+K121*L121+K122*L122)/K123,0)</f>
        <v>0</v>
      </c>
      <c r="M123" s="52">
        <f t="shared" ref="M123" si="1200">M120+M121+M122</f>
        <v>0</v>
      </c>
      <c r="N123" s="53">
        <f t="shared" ref="N123" si="1201">IF(M123&gt;0,O123/M123,0)</f>
        <v>0</v>
      </c>
      <c r="O123" s="54">
        <f t="shared" ref="O123" si="1202">O120+O121+O122</f>
        <v>0</v>
      </c>
      <c r="P123" s="21">
        <f t="shared" ref="P123" si="1203">IF(M123&gt;0,Q123/M123,0)</f>
        <v>0</v>
      </c>
      <c r="Q123" s="54">
        <f t="shared" ref="Q123" si="1204">Q120+Q121+Q122</f>
        <v>0</v>
      </c>
      <c r="R123" s="21">
        <f t="shared" ref="R123" si="1205">IF(M123&gt;0,S123/M123,0)</f>
        <v>0</v>
      </c>
      <c r="S123" s="54">
        <f t="shared" ref="S123" si="1206">S120+S121+S122</f>
        <v>0</v>
      </c>
      <c r="T123" s="21">
        <f t="shared" ref="T123" si="1207">IF(M123&gt;0,U123/M123,0)</f>
        <v>0</v>
      </c>
      <c r="U123" s="54">
        <f t="shared" ref="U123" si="1208">U120+U121+U122</f>
        <v>0</v>
      </c>
      <c r="V123" s="21">
        <f t="shared" ref="V123" si="1209">IF(M123&gt;0,W123/M123,0)</f>
        <v>0</v>
      </c>
      <c r="W123" s="54">
        <f t="shared" ref="W123" si="1210">W120+W121+W122</f>
        <v>0</v>
      </c>
      <c r="X123" s="21">
        <f t="shared" ref="X123" si="1211">IF(M123&gt;0,Y123/M123,0)</f>
        <v>0</v>
      </c>
      <c r="Y123" s="54">
        <f t="shared" ref="Y123" si="1212">Y120+Y121+Y122</f>
        <v>0</v>
      </c>
      <c r="Z123" s="55">
        <f t="shared" ref="Z123" si="1213">IF(M123&gt;0,AA123/M123,0)</f>
        <v>0</v>
      </c>
      <c r="AA123" s="56">
        <f t="shared" ref="AA123" si="1214">SUM(AA120:AA122)</f>
        <v>0</v>
      </c>
      <c r="AB123" s="55">
        <f t="shared" ref="AB123" si="1215">IF(M123&gt;0,(AB120*M120+AB121*M121+AB122*M122)/M123,0)</f>
        <v>0</v>
      </c>
      <c r="AC123" s="55">
        <f t="shared" ref="AC123" si="1216">IF(K123&gt;0,(K120*AC120+K121*AC121+K122*AC122)/K123,0)</f>
        <v>0</v>
      </c>
      <c r="AD123" s="52">
        <f t="shared" ref="AD123" si="1217">SUM(AD120:AD122)</f>
        <v>0</v>
      </c>
      <c r="AE123" s="53">
        <f t="shared" ref="AE123" si="1218">IF(K123&gt;0,(K120*AE120+K121*AE121+K122*AE122)/K123,0)</f>
        <v>0</v>
      </c>
      <c r="AF123" s="58">
        <f t="shared" ref="AF123" si="1219">SUM(AF120:AF122)</f>
        <v>0</v>
      </c>
      <c r="AG123" s="53">
        <f t="shared" ref="AG123" si="1220">IF(AND(AA123&gt;0),((AA120*AG120+AA121*AG121+AA122*AG122)/AA123),0)</f>
        <v>0</v>
      </c>
      <c r="AH123" s="57">
        <f t="shared" si="649"/>
        <v>0</v>
      </c>
      <c r="AI123" s="51">
        <f t="shared" ref="AI123" si="1221">SUM(AI120:AI122)</f>
        <v>0</v>
      </c>
      <c r="AJ123" s="21">
        <f t="shared" ref="AJ123" si="1222">IF(AI123&gt;0,(AJ120*AI120+AJ121*AI121+AJ122*AI122)/AI123,0)</f>
        <v>0</v>
      </c>
      <c r="AK123" s="53">
        <f t="shared" ref="AK123" si="1223">IF(K123&gt;0,(AK120*K120+AK121*K121+AK122*K122)/K123,0)</f>
        <v>0</v>
      </c>
      <c r="AL123" s="58">
        <f t="shared" ref="AL123" si="1224">SUM(AL120:AL122)</f>
        <v>0</v>
      </c>
      <c r="AM123" s="56"/>
      <c r="AN123" s="56">
        <f t="shared" ref="AN123" si="1225">SUM(AN120:AN122)</f>
        <v>0</v>
      </c>
      <c r="AO123" s="105"/>
      <c r="AP123" s="106">
        <f>AO122</f>
        <v>788.40000000000009</v>
      </c>
      <c r="AQ123" s="51">
        <f t="shared" ref="AQ123" si="1226">SUM(AQ120:AQ122)</f>
        <v>0</v>
      </c>
      <c r="AR123" s="59"/>
      <c r="AS123" s="58"/>
      <c r="AT123" s="58"/>
      <c r="AU123" s="58"/>
      <c r="AV123" s="58"/>
    </row>
    <row r="124" spans="1:48" x14ac:dyDescent="0.35">
      <c r="A124" s="148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 t="shared" ref="O124:O126" si="1227">M124*N124</f>
        <v>0</v>
      </c>
      <c r="P124" s="14"/>
      <c r="Q124" s="25">
        <f t="shared" ref="Q124:Q126" si="1228">M124*P124</f>
        <v>0</v>
      </c>
      <c r="R124" s="16"/>
      <c r="S124" s="25">
        <f t="shared" ref="S124:S126" si="1229">M124*R124</f>
        <v>0</v>
      </c>
      <c r="T124" s="26"/>
      <c r="U124" s="25">
        <f t="shared" ref="U124:U126" si="1230">M124*T124</f>
        <v>0</v>
      </c>
      <c r="V124" s="16"/>
      <c r="W124" s="25">
        <f t="shared" ref="W124:W126" si="1231">M124*V124</f>
        <v>0</v>
      </c>
      <c r="X124" s="16"/>
      <c r="Y124" s="25">
        <f t="shared" ref="Y124:Y126" si="1232">X124*M124</f>
        <v>0</v>
      </c>
      <c r="Z124" s="17"/>
      <c r="AA124" s="18">
        <f t="shared" ref="AA124:AA126" si="1233">M124*Z124</f>
        <v>0</v>
      </c>
      <c r="AB124" s="27">
        <f>IF(M124&gt;0,(AD124+AL124)/M124,0)</f>
        <v>0</v>
      </c>
      <c r="AC124" s="17"/>
      <c r="AD124" s="24">
        <f t="shared" ref="AD124:AD126" si="1234">AC124*M124</f>
        <v>0</v>
      </c>
      <c r="AE124" s="117"/>
      <c r="AF124" s="30">
        <f t="shared" ref="AF124:AF126" si="1235">AI124*(1-AJ124)*AE124</f>
        <v>0</v>
      </c>
      <c r="AG124" s="28">
        <f t="shared" ref="AG124:AG126" si="1236">IF(AND(AE124&gt;0,AC124&gt;0,Z124&gt;0),((Z124-AC124)*AE124)/((AE124-AC124)*Z124),0)</f>
        <v>0</v>
      </c>
      <c r="AH124" s="60">
        <f t="shared" si="649"/>
        <v>0</v>
      </c>
      <c r="AI124" s="12"/>
      <c r="AJ124" s="14"/>
      <c r="AK124" s="15"/>
      <c r="AL124" s="30">
        <f t="shared" ref="AL124:AL126" si="1237">AI124*(1-AJ124)*AK124</f>
        <v>0</v>
      </c>
      <c r="AM124" s="19"/>
      <c r="AN124" s="19"/>
      <c r="AO124" s="101">
        <f>AO122+AI124-AN124</f>
        <v>788.40000000000009</v>
      </c>
      <c r="AP124" s="102"/>
      <c r="AQ124" s="12"/>
      <c r="AR124" s="31"/>
      <c r="AS124" s="20"/>
      <c r="AT124" s="20"/>
      <c r="AU124" s="20"/>
      <c r="AV124" s="20"/>
    </row>
    <row r="125" spans="1:48" x14ac:dyDescent="0.35">
      <c r="A125" s="149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 t="shared" si="1227"/>
        <v>0</v>
      </c>
      <c r="P125" s="36"/>
      <c r="Q125" s="25">
        <f t="shared" si="1228"/>
        <v>0</v>
      </c>
      <c r="R125" s="39"/>
      <c r="S125" s="25">
        <f t="shared" si="1229"/>
        <v>0</v>
      </c>
      <c r="T125" s="28"/>
      <c r="U125" s="25">
        <f t="shared" si="1230"/>
        <v>0</v>
      </c>
      <c r="V125" s="39"/>
      <c r="W125" s="25">
        <f t="shared" si="1231"/>
        <v>0</v>
      </c>
      <c r="X125" s="39"/>
      <c r="Y125" s="25">
        <f t="shared" si="1232"/>
        <v>0</v>
      </c>
      <c r="Z125" s="40"/>
      <c r="AA125" s="18">
        <f t="shared" si="1233"/>
        <v>0</v>
      </c>
      <c r="AB125" s="27">
        <f>IF(M125&gt;0,(AD125+AL125)/M125,0)</f>
        <v>0</v>
      </c>
      <c r="AC125" s="40"/>
      <c r="AD125" s="37">
        <f t="shared" si="1234"/>
        <v>0</v>
      </c>
      <c r="AE125" s="28"/>
      <c r="AF125" s="41">
        <f t="shared" si="1235"/>
        <v>0</v>
      </c>
      <c r="AG125" s="28">
        <f t="shared" si="1236"/>
        <v>0</v>
      </c>
      <c r="AH125" s="29">
        <f t="shared" si="649"/>
        <v>0</v>
      </c>
      <c r="AI125" s="34"/>
      <c r="AJ125" s="36"/>
      <c r="AK125" s="38"/>
      <c r="AL125" s="41">
        <f t="shared" si="1237"/>
        <v>0</v>
      </c>
      <c r="AM125" s="42"/>
      <c r="AN125" s="42"/>
      <c r="AO125" s="121">
        <f>AO124+AI125-AN125</f>
        <v>788.40000000000009</v>
      </c>
      <c r="AP125" s="104"/>
      <c r="AQ125" s="43"/>
      <c r="AR125" s="44"/>
      <c r="AS125" s="45"/>
      <c r="AT125" s="45"/>
      <c r="AU125" s="45"/>
      <c r="AV125" s="45"/>
    </row>
    <row r="126" spans="1:48" x14ac:dyDescent="0.35">
      <c r="A126" s="149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 t="shared" si="1227"/>
        <v>0</v>
      </c>
      <c r="P126" s="39"/>
      <c r="Q126" s="25">
        <f t="shared" si="1228"/>
        <v>0</v>
      </c>
      <c r="R126" s="39"/>
      <c r="S126" s="25">
        <f t="shared" si="1229"/>
        <v>0</v>
      </c>
      <c r="T126" s="28"/>
      <c r="U126" s="25">
        <f t="shared" si="1230"/>
        <v>0</v>
      </c>
      <c r="V126" s="39"/>
      <c r="W126" s="25">
        <f t="shared" si="1231"/>
        <v>0</v>
      </c>
      <c r="X126" s="39"/>
      <c r="Y126" s="25">
        <f t="shared" si="1232"/>
        <v>0</v>
      </c>
      <c r="Z126" s="47"/>
      <c r="AA126" s="18">
        <f t="shared" si="1233"/>
        <v>0</v>
      </c>
      <c r="AB126" s="27">
        <f>IF(M126&gt;0,(AD126+AL126)/M126,0)</f>
        <v>0</v>
      </c>
      <c r="AC126" s="47"/>
      <c r="AD126" s="37">
        <f t="shared" si="1234"/>
        <v>0</v>
      </c>
      <c r="AE126" s="28"/>
      <c r="AF126" s="41">
        <f t="shared" si="1235"/>
        <v>0</v>
      </c>
      <c r="AG126" s="28">
        <f t="shared" si="1236"/>
        <v>0</v>
      </c>
      <c r="AH126" s="29">
        <f t="shared" si="649"/>
        <v>0</v>
      </c>
      <c r="AI126" s="43"/>
      <c r="AJ126" s="39"/>
      <c r="AK126" s="28"/>
      <c r="AL126" s="41">
        <f t="shared" si="1237"/>
        <v>0</v>
      </c>
      <c r="AM126" s="18"/>
      <c r="AN126" s="18"/>
      <c r="AO126" s="121">
        <f>AO125+AI126-AN126</f>
        <v>788.40000000000009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3" thickBot="1" x14ac:dyDescent="0.4">
      <c r="A127" s="150"/>
      <c r="B127" s="49" t="s">
        <v>38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 t="shared" ref="O127" si="1238">O124+O125+O126</f>
        <v>0</v>
      </c>
      <c r="P127" s="21">
        <f>IF(M127&gt;0,Q127/M127,0)</f>
        <v>0</v>
      </c>
      <c r="Q127" s="54">
        <f t="shared" ref="Q127" si="1239">Q124+Q125+Q126</f>
        <v>0</v>
      </c>
      <c r="R127" s="21">
        <f>IF(M127&gt;0,S127/M127,0)</f>
        <v>0</v>
      </c>
      <c r="S127" s="54">
        <f t="shared" ref="S127" si="1240">S124+S125+S126</f>
        <v>0</v>
      </c>
      <c r="T127" s="21">
        <f>IF(M127&gt;0,U127/M127,0)</f>
        <v>0</v>
      </c>
      <c r="U127" s="54">
        <f t="shared" ref="U127" si="1241">U124+U125+U126</f>
        <v>0</v>
      </c>
      <c r="V127" s="21">
        <f>IF(M127&gt;0,W127/M127,0)</f>
        <v>0</v>
      </c>
      <c r="W127" s="54">
        <f t="shared" ref="W127" si="1242">W124+W125+W126</f>
        <v>0</v>
      </c>
      <c r="X127" s="21">
        <f>IF(M127&gt;0,Y127/M127,0)</f>
        <v>0</v>
      </c>
      <c r="Y127" s="54">
        <f t="shared" ref="Y127" si="1243">Y124+Y125+Y126</f>
        <v>0</v>
      </c>
      <c r="Z127" s="55">
        <f>IF(M127&gt;0,AA127/M127,0)</f>
        <v>0</v>
      </c>
      <c r="AA127" s="56">
        <f t="shared" ref="AA127" si="1244">SUM(AA124:AA126)</f>
        <v>0</v>
      </c>
      <c r="AB127" s="55">
        <f t="shared" ref="AB127" si="1245">IF(M127&gt;0,(AB124*M124+AB125*M125+AB126*M126)/M127,0)</f>
        <v>0</v>
      </c>
      <c r="AC127" s="55">
        <f>IF(K127&gt;0,(K124*AC124+K125*AC125+K126*AC126)/K127,0)</f>
        <v>0</v>
      </c>
      <c r="AD127" s="52">
        <f t="shared" ref="AD127" si="1246">SUM(AD124:AD126)</f>
        <v>0</v>
      </c>
      <c r="AE127" s="53">
        <f>IF(K127&gt;0,(K124*AE124+K125*AE125+K126*AE126)/K127,0)</f>
        <v>0</v>
      </c>
      <c r="AF127" s="58">
        <f>SUM(AF124:AF126)</f>
        <v>0</v>
      </c>
      <c r="AG127" s="53">
        <f>IF(AND(AA127&gt;0),((AA124*AG124+AA125*AG125+AA126*AG126)/AA127),0)</f>
        <v>0</v>
      </c>
      <c r="AH127" s="57">
        <f t="shared" si="649"/>
        <v>0</v>
      </c>
      <c r="AI127" s="51">
        <f>SUM(AI124:AI126)</f>
        <v>0</v>
      </c>
      <c r="AJ127" s="21">
        <f>IF(AI127&gt;0,(AJ124*AI124+AJ125*AI125+AJ126*AI126)/AI127,0)</f>
        <v>0</v>
      </c>
      <c r="AK127" s="53">
        <f>IF(K127&gt;0,(AK124*K124+AK125*K125+AK126*K126)/K127,0)</f>
        <v>0</v>
      </c>
      <c r="AL127" s="58">
        <f>SUM(AL124:AL126)</f>
        <v>0</v>
      </c>
      <c r="AM127" s="63"/>
      <c r="AN127" s="56">
        <f>SUM(AN124:AN126)</f>
        <v>0</v>
      </c>
      <c r="AO127" s="105"/>
      <c r="AP127" s="106">
        <f>AO126</f>
        <v>788.40000000000009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thickBot="1" x14ac:dyDescent="0.3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0</v>
      </c>
      <c r="E128" s="69"/>
      <c r="F128" s="69">
        <f>SUM(F127,F123,F119,F115,F111,F107,F103,F99,F95,F91,F87,F83,F79,F75,F71,F67,F63,F59,F55,F51,F47,F43,F39,F35,F31,F27,F23,F19,F15,F11,F7)</f>
        <v>0</v>
      </c>
      <c r="G128" s="75"/>
      <c r="H128" s="69"/>
      <c r="I128" s="69">
        <f>SUM(I127,I123,I119,I115,I111,I107,I103,I99,I95,I91,I87,I83,I79,I75,I71,I67,I63,I59,I55,I51,I47,I43,I39,I35,I31,I27,I23,I19,I15,I11,I7)</f>
        <v>0</v>
      </c>
      <c r="J128" s="75"/>
      <c r="K128" s="69">
        <f>SUM(K127,K123,K119,K115,K111,K107,K103,K99,K95,K91,K87,K83,K79,K75,K71,K67,K63,K59,K55,K51,K47,K43,K39,K35,K31,K27,K23,K19,K15,K11,K7)</f>
        <v>0</v>
      </c>
      <c r="L128" s="70" t="e">
        <f>1-M128/K128</f>
        <v>#DIV/0!</v>
      </c>
      <c r="M128" s="69">
        <f>SUM(M127,M123,M119,M115,M111,M107,M103,M99,M95,M91,M87,M83,M79,M75,M71,M67,M63,M59,M55,M51,M47,M43,M39,M35,M31,M27,M23,M19,M15,M11,M7)</f>
        <v>0</v>
      </c>
      <c r="N128" s="71">
        <f>IF(AND(M128&gt;0),(O128/M128),0)</f>
        <v>0</v>
      </c>
      <c r="O128" s="69">
        <f>SUM(O127,O123,O119,O115,O111,O107,O103,O99,O95,O91,O87,O83,O79,O75,O71,O67,O63,O59,O55,O51,O47,O43,O39,O35,O31,O27,O23,O19,O15,O11,O7)</f>
        <v>0</v>
      </c>
      <c r="P128" s="71" t="e">
        <f>Q128/M128</f>
        <v>#DIV/0!</v>
      </c>
      <c r="Q128" s="69">
        <f>SUM(Q127,Q123,Q119,Q115,Q111,Q107,Q103,Q99,Q95,Q91,Q87,Q83,Q79,Q75,Q71,Q67,Q63,Q59,Q55,Q51,Q47,Q43,Q39,Q35,Q31,Q27,Q23,Q19,Q15,Q11,Q7)</f>
        <v>0</v>
      </c>
      <c r="R128" s="71" t="e">
        <f>S128/M128</f>
        <v>#DIV/0!</v>
      </c>
      <c r="S128" s="69">
        <f>SUM(S127,S123,S119,S115,S111,S107,S103,S99,S95,S91,S87,S83,S79,S75,S71,S67,S63,S59,S55,S51,S47,S43,S39,S35,S31,S27,S23,S19,S15,S11,S7)</f>
        <v>0</v>
      </c>
      <c r="T128" s="71" t="e">
        <f>U128/M128</f>
        <v>#DIV/0!</v>
      </c>
      <c r="U128" s="69">
        <f>SUM(U127,U123,U119,U115,U111,U107,U103,U99,U95,U91,U87,U83,U79,U75,U71,U67,U63,U59,U55,U51,U47,U43,U39,U35,U31,U27,U23,U19,U15,U11,U7)</f>
        <v>0</v>
      </c>
      <c r="V128" s="71" t="e">
        <f>W128/M128</f>
        <v>#DIV/0!</v>
      </c>
      <c r="W128" s="69">
        <f>SUM(W127,W123,W119,W115,W111,W107,W103,W99,W95,W91,W87,W83,W79,W75,W71,W67,W63,W59,W55,W51,W47,W43,W39,W35,W31,W27,W23,W19,W15,W11,W7)</f>
        <v>0</v>
      </c>
      <c r="X128" s="71">
        <f>IF(AND(M128&gt;0),(Y128/M128),0)</f>
        <v>0</v>
      </c>
      <c r="Y128" s="69">
        <f>SUM(Y127,Y123,Y119,Y115,Y111,Y107,Y103,Y99,Y95,Y91,Y87,Y83,Y79,Y75,Y71,Y67,Y63,Y59,Y55,Y51,Y47,Y43,Y39,Y35,Y31,Y27,Y23,Y19,Y15,Y11,Y7)</f>
        <v>0</v>
      </c>
      <c r="Z128" s="72">
        <f>IF(AND(M128&gt;0),(AA128/M128),0)</f>
        <v>0</v>
      </c>
      <c r="AA128" s="69">
        <f>SUM(AA127,AA123,AA119,AA115,AA111,AA107,AA103,AA99,AA95,AA91,AA87,AA83,AA79,AA75,AA71,AA67,AA63,AA59,AA55,AA51,AA47,AA43,AA39,AA35,AA31,AA27,AA23,AA19,AA15,AA11,AA7)</f>
        <v>0</v>
      </c>
      <c r="AB128" s="73" t="e">
        <f>(AD128+AL128)/M128</f>
        <v>#DIV/0!</v>
      </c>
      <c r="AC128" s="74" t="e">
        <f>AD128/(M128-AI128)</f>
        <v>#DIV/0!</v>
      </c>
      <c r="AD128" s="75">
        <f>SUM(AD127,AD123,AD119,AD115,AD111,AD107,AD103,AD99,AD95,AD91,AD87,AD83,AD79,AD75,AD71,AD67,AD63,AD59,AD55,AD51,AD47,AD43,AD39,AD35,AD31,AD27,AD23,AD19,AD15,AD11,AD7)</f>
        <v>0</v>
      </c>
      <c r="AE128" s="71" t="e">
        <f>AF128/AI128</f>
        <v>#DIV/0!</v>
      </c>
      <c r="AF128" s="69">
        <f>SUM(AF127,AF123,AF119,AF115,AF111,AF107,AF103,AF99,AF95,AF91,AF87,AF83,AF79,AF75,AF71,AF67,AF63,AF59,AF55,AF51,AF47,AF43,AF39,AF35,AF31,AF27,AF23,AF19,AF15,AF11,AF7)</f>
        <v>0</v>
      </c>
      <c r="AG128" s="76" t="e">
        <f>((Z128-AC128)*AE128)/((AE128-AC128)*Z128)</f>
        <v>#DIV/0!</v>
      </c>
      <c r="AH128" s="77" t="e">
        <f>((AB128-AC128)*AK128)/((AK128-AC128)*AB128)</f>
        <v>#DIV/0!</v>
      </c>
      <c r="AI128" s="69">
        <f>SUM(AI127,AI123,AI119,AI115,AI111,AI107,AI103,AI99,AI95,AI91,AI87,AI83,AI79,AI75,AI71,AI67,AI63,AI59,AI55,AI51,AI47,AI43,AI39,AI35,AI31,AI27,AI23,AI19,AI15,AI11,AI7)</f>
        <v>0</v>
      </c>
      <c r="AJ128" s="70" t="e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#DIV/0!</v>
      </c>
      <c r="AK128" s="71" t="e">
        <f>AL128/AI128</f>
        <v>#DIV/0!</v>
      </c>
      <c r="AL128" s="69">
        <f>SUM(AL127,AL123,AL119,AL115,AL111,AL107,AL103,AL99,AL95,AL91,AL87,AL83,AL79,AL75,AL71,AL67,AL63,AL59,AL55,AL51,AL47,AL43,AL39,AL35,AL31,AL27,AL23,AL19,AL15,AL11,AL7)</f>
        <v>0</v>
      </c>
      <c r="AM128" s="69"/>
      <c r="AN128" s="107">
        <f>SUM(AN127,AN123,AN119,AN115,AN111,AN107,AN103,AN99,AN95,AN91,AN87,AN83,AN79,AN75,AN71,AN67,AN63,AN59,AN55,AN51,AN47,AN43,AN39,AN35,AN31,AN27,AN23,AN19,AN15,AN11,AN7)</f>
        <v>0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35">
      <c r="AH131" s="80"/>
    </row>
    <row r="132" spans="34:34" x14ac:dyDescent="0.35">
      <c r="AH132" s="80"/>
    </row>
  </sheetData>
  <protectedRanges>
    <protectedRange sqref="Q1:Q3 U1:U3 W1:W3 Y1:Y3 AL1:AL1048576 O1:O3 S1:S3 AD1:AD3 AH1:AH1048576 AA1:AB3 AA128:AB1048576 O128:O1048576 Q128:Q1048576 S128:S1048576 U128:U1048576 W128:W1048576 Y128:Y1048576 AD128:AD1048576 M1:M1048576" name="Range1_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_2"/>
    <protectedRange sqref="O4:O127" name="Range1_1_1_1_1_5_1"/>
    <protectedRange sqref="Q4:Q127" name="Range1_1_1_1_1_7_1"/>
    <protectedRange sqref="S4:S127" name="Range1_1_1_1_1_8_1"/>
    <protectedRange sqref="U4:U127" name="Range1_1_1_1_1_10_1"/>
    <protectedRange sqref="W4:W127" name="Range1_1_1_1_1_12_1"/>
    <protectedRange sqref="Y4:Y127" name="Range1_1_1_1_1_16_1"/>
    <protectedRange sqref="AD4:AD127" name="Range1_1_1_1_1_18_1"/>
    <protectedRange sqref="AB4:AB6" name="Range1_1_1_1_1_2_1_31"/>
    <protectedRange sqref="AB8:AB10" name="Range1_1_1_1_1_2_1_1_2_1"/>
    <protectedRange sqref="AB12:AB14" name="Range1_1_1_1_1_2_1_2_1"/>
    <protectedRange sqref="AB16:AB18" name="Range1_1_1_1_1_2_1_3_1"/>
    <protectedRange sqref="AB20:AB22" name="Range1_1_1_1_1_2_1_4_1"/>
    <protectedRange sqref="AB24:AB26" name="Range1_1_1_1_1_2_1_5_1"/>
    <protectedRange sqref="AB28:AB30" name="Range1_1_1_1_1_2_1_6_1"/>
    <protectedRange sqref="AB32:AB34" name="Range1_1_1_1_1_2_1_7_1"/>
    <protectedRange sqref="AB36:AB38" name="Range1_1_1_1_1_2_1_8_1"/>
    <protectedRange sqref="AB40:AB42" name="Range1_1_1_1_1_2_1_9_1"/>
    <protectedRange sqref="AB44:AB46" name="Range1_1_1_1_1_2_1_10_1"/>
    <protectedRange sqref="AB48:AB50" name="Range1_1_1_1_1_2_1_11_1"/>
    <protectedRange sqref="AB52:AB54" name="Range1_1_1_1_1_2_1_12_1"/>
    <protectedRange sqref="AB56:AB58" name="Range1_1_1_1_1_2_1_13_1"/>
    <protectedRange sqref="AB60:AB62" name="Range1_1_1_1_1_2_1_14_1"/>
    <protectedRange sqref="AB64:AB66" name="Range1_1_1_1_1_2_1_15_1"/>
    <protectedRange sqref="AB68:AB70" name="Range1_1_1_1_1_2_1_16_1"/>
    <protectedRange sqref="AB72:AB74" name="Range1_1_1_1_1_2_1_17_1"/>
    <protectedRange sqref="AB76:AB78" name="Range1_1_1_1_1_2_1_18_1"/>
    <protectedRange sqref="AB80:AB82" name="Range1_1_1_1_1_2_1_19_1"/>
    <protectedRange sqref="AB84:AB86" name="Range1_1_1_1_1_2_1_20_1"/>
    <protectedRange sqref="AB88:AB90" name="Range1_1_1_1_1_2_1_21_1"/>
    <protectedRange sqref="AB92:AB94" name="Range1_1_1_1_1_2_1_22_1"/>
    <protectedRange sqref="AB96:AB98" name="Range1_1_1_1_1_2_1_23_1"/>
    <protectedRange sqref="AB100:AB102" name="Range1_1_1_1_1_2_1_24_1"/>
    <protectedRange sqref="AB104:AB106" name="Range1_1_1_1_1_2_1_25_1"/>
    <protectedRange sqref="AB108:AB110" name="Range1_1_1_1_1_2_1_26_1"/>
    <protectedRange sqref="AB112:AB114" name="Range1_1_1_1_1_2_1_27_1"/>
    <protectedRange sqref="AB116:AB118" name="Range1_1_1_1_1_2_1_28_1"/>
    <protectedRange sqref="AB120:AB122" name="Range1_1_1_1_1_2_1_29_1"/>
    <protectedRange sqref="AB124:AB126" name="Range1_1_1_1_1_2_1_30_1"/>
  </protectedRanges>
  <mergeCells count="36">
    <mergeCell ref="AS1:AT1"/>
    <mergeCell ref="AU1:AV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124:A127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V132"/>
  <sheetViews>
    <sheetView zoomScale="110" zoomScaleNormal="110" workbookViewId="0">
      <pane ySplit="2" topLeftCell="A3" activePane="bottomLeft" state="frozen"/>
      <selection pane="bottomLeft" sqref="A1:A2"/>
    </sheetView>
  </sheetViews>
  <sheetFormatPr defaultColWidth="9.15234375" defaultRowHeight="12.9" x14ac:dyDescent="0.35"/>
  <cols>
    <col min="1" max="1" width="3.3046875" style="79" bestFit="1" customWidth="1"/>
    <col min="2" max="2" width="5.84375" style="22" customWidth="1"/>
    <col min="3" max="3" width="18.15234375" style="32" customWidth="1"/>
    <col min="4" max="4" width="13.69140625" style="32" bestFit="1" customWidth="1"/>
    <col min="5" max="5" width="11.3046875" style="32" bestFit="1" customWidth="1"/>
    <col min="6" max="6" width="11.3046875" style="32" customWidth="1"/>
    <col min="7" max="7" width="11.3046875" style="81" customWidth="1"/>
    <col min="8" max="8" width="8.84375" style="32" customWidth="1"/>
    <col min="9" max="9" width="13.3828125" style="32" bestFit="1" customWidth="1"/>
    <col min="10" max="10" width="13.3828125" style="81" customWidth="1"/>
    <col min="11" max="11" width="13" style="32" customWidth="1"/>
    <col min="12" max="12" width="14.53515625" style="32" customWidth="1"/>
    <col min="13" max="13" width="12.53515625" style="32" customWidth="1"/>
    <col min="14" max="14" width="8.53515625" style="32" bestFit="1" customWidth="1"/>
    <col min="15" max="15" width="10.69140625" style="32" hidden="1" customWidth="1"/>
    <col min="16" max="16" width="7.69140625" style="32" bestFit="1" customWidth="1"/>
    <col min="17" max="17" width="11.84375" style="32" hidden="1" customWidth="1"/>
    <col min="18" max="18" width="7.69140625" style="32" bestFit="1" customWidth="1"/>
    <col min="19" max="19" width="8.3828125" style="32" hidden="1" customWidth="1"/>
    <col min="20" max="20" width="9" style="32" customWidth="1"/>
    <col min="21" max="21" width="6.69140625" style="32" hidden="1" customWidth="1"/>
    <col min="22" max="22" width="9" style="32" customWidth="1"/>
    <col min="23" max="23" width="7.3828125" style="32" hidden="1" customWidth="1"/>
    <col min="24" max="24" width="9.84375" style="32" customWidth="1"/>
    <col min="25" max="25" width="14.3828125" style="32" hidden="1" customWidth="1"/>
    <col min="26" max="26" width="11.53515625" style="32" bestFit="1" customWidth="1"/>
    <col min="27" max="27" width="7.53515625" style="32" hidden="1" customWidth="1"/>
    <col min="28" max="28" width="11.69140625" style="32" hidden="1" customWidth="1"/>
    <col min="29" max="29" width="11.53515625" style="32" bestFit="1" customWidth="1"/>
    <col min="30" max="30" width="12.3046875" style="32" hidden="1" customWidth="1"/>
    <col min="31" max="31" width="15" style="80" customWidth="1"/>
    <col min="32" max="32" width="15" style="82" hidden="1" customWidth="1"/>
    <col min="33" max="33" width="13.84375" style="32" customWidth="1"/>
    <col min="34" max="34" width="10" style="32" customWidth="1"/>
    <col min="35" max="35" width="12" style="32" customWidth="1"/>
    <col min="36" max="36" width="11.53515625" style="81" customWidth="1"/>
    <col min="37" max="37" width="12.3046875" style="82" bestFit="1" customWidth="1"/>
    <col min="38" max="38" width="11.69140625" style="32" bestFit="1" customWidth="1"/>
    <col min="39" max="39" width="11.84375" style="32" customWidth="1"/>
    <col min="40" max="40" width="12" style="110" customWidth="1"/>
    <col min="41" max="41" width="11.53515625" style="111" customWidth="1"/>
    <col min="42" max="42" width="11.53515625" style="112" customWidth="1"/>
    <col min="43" max="43" width="12.15234375" style="83" customWidth="1"/>
    <col min="44" max="44" width="14.84375" style="32" customWidth="1"/>
    <col min="45" max="45" width="6.3828125" style="32" bestFit="1" customWidth="1"/>
    <col min="46" max="46" width="10.3828125" style="32" customWidth="1"/>
    <col min="47" max="47" width="6.3828125" style="32" bestFit="1" customWidth="1"/>
    <col min="48" max="48" width="11.15234375" style="32" customWidth="1"/>
    <col min="49" max="16384" width="9.15234375" style="32"/>
  </cols>
  <sheetData>
    <row r="1" spans="1:48" s="22" customFormat="1" ht="66" customHeight="1" x14ac:dyDescent="0.35">
      <c r="A1" s="151" t="s">
        <v>47</v>
      </c>
      <c r="B1" s="153" t="s">
        <v>46</v>
      </c>
      <c r="C1" s="155" t="s">
        <v>45</v>
      </c>
      <c r="D1" s="129" t="s">
        <v>0</v>
      </c>
      <c r="E1" s="129" t="s">
        <v>1</v>
      </c>
      <c r="F1" s="129" t="s">
        <v>2</v>
      </c>
      <c r="G1" s="2" t="s">
        <v>48</v>
      </c>
      <c r="H1" s="129" t="s">
        <v>3</v>
      </c>
      <c r="I1" s="129" t="s">
        <v>4</v>
      </c>
      <c r="J1" s="124" t="s">
        <v>49</v>
      </c>
      <c r="K1" s="129" t="s">
        <v>5</v>
      </c>
      <c r="L1" s="129" t="s">
        <v>6</v>
      </c>
      <c r="M1" s="129" t="s">
        <v>7</v>
      </c>
      <c r="N1" s="129" t="s">
        <v>8</v>
      </c>
      <c r="O1" s="129"/>
      <c r="P1" s="1" t="s">
        <v>9</v>
      </c>
      <c r="Q1" s="1"/>
      <c r="R1" s="1" t="s">
        <v>10</v>
      </c>
      <c r="S1" s="1"/>
      <c r="T1" s="129" t="s">
        <v>11</v>
      </c>
      <c r="U1" s="129"/>
      <c r="V1" s="129" t="s">
        <v>12</v>
      </c>
      <c r="W1" s="129"/>
      <c r="X1" s="129" t="s">
        <v>13</v>
      </c>
      <c r="Y1" s="129"/>
      <c r="Z1" s="129" t="s">
        <v>14</v>
      </c>
      <c r="AA1" s="129" t="s">
        <v>15</v>
      </c>
      <c r="AB1" s="129" t="s">
        <v>16</v>
      </c>
      <c r="AC1" s="129" t="s">
        <v>17</v>
      </c>
      <c r="AD1" s="129" t="s">
        <v>18</v>
      </c>
      <c r="AE1" s="114" t="s">
        <v>43</v>
      </c>
      <c r="AF1" s="3" t="s">
        <v>44</v>
      </c>
      <c r="AG1" s="129" t="s">
        <v>19</v>
      </c>
      <c r="AH1" s="129" t="s">
        <v>20</v>
      </c>
      <c r="AI1" s="129" t="s">
        <v>21</v>
      </c>
      <c r="AJ1" s="2" t="s">
        <v>22</v>
      </c>
      <c r="AK1" s="3" t="s">
        <v>23</v>
      </c>
      <c r="AL1" s="129" t="s">
        <v>24</v>
      </c>
      <c r="AM1" s="129" t="s">
        <v>25</v>
      </c>
      <c r="AN1" s="93" t="s">
        <v>40</v>
      </c>
      <c r="AO1" s="94" t="s">
        <v>41</v>
      </c>
      <c r="AP1" s="95" t="s">
        <v>41</v>
      </c>
      <c r="AQ1" s="4" t="s">
        <v>26</v>
      </c>
      <c r="AR1" s="129" t="s">
        <v>27</v>
      </c>
      <c r="AS1" s="147" t="s">
        <v>28</v>
      </c>
      <c r="AT1" s="147"/>
      <c r="AU1" s="147" t="s">
        <v>29</v>
      </c>
      <c r="AV1" s="147"/>
    </row>
    <row r="2" spans="1:48" s="22" customFormat="1" ht="13.3" thickBot="1" x14ac:dyDescent="0.4">
      <c r="A2" s="152"/>
      <c r="B2" s="154"/>
      <c r="C2" s="156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 t="s">
        <v>32</v>
      </c>
      <c r="U2" s="5"/>
      <c r="V2" s="5" t="s">
        <v>33</v>
      </c>
      <c r="W2" s="5"/>
      <c r="X2" s="5" t="s">
        <v>33</v>
      </c>
      <c r="Y2" s="5"/>
      <c r="Z2" s="7" t="s">
        <v>32</v>
      </c>
      <c r="AA2" s="7" t="s">
        <v>32</v>
      </c>
      <c r="AB2" s="7" t="s">
        <v>32</v>
      </c>
      <c r="AC2" s="7" t="s">
        <v>32</v>
      </c>
      <c r="AD2" s="7" t="s">
        <v>30</v>
      </c>
      <c r="AE2" s="115" t="s">
        <v>32</v>
      </c>
      <c r="AF2" s="118" t="s">
        <v>30</v>
      </c>
      <c r="AG2" s="7" t="s">
        <v>32</v>
      </c>
      <c r="AH2" s="7" t="s">
        <v>32</v>
      </c>
      <c r="AI2" s="5" t="s">
        <v>30</v>
      </c>
      <c r="AJ2" s="8" t="s">
        <v>32</v>
      </c>
      <c r="AK2" s="9" t="s">
        <v>32</v>
      </c>
      <c r="AL2" s="5" t="s">
        <v>30</v>
      </c>
      <c r="AM2" s="5" t="s">
        <v>34</v>
      </c>
      <c r="AN2" s="96" t="s">
        <v>42</v>
      </c>
      <c r="AO2" s="97" t="s">
        <v>42</v>
      </c>
      <c r="AP2" s="98" t="s">
        <v>42</v>
      </c>
      <c r="AQ2" s="10" t="s">
        <v>35</v>
      </c>
      <c r="AR2" s="5" t="s">
        <v>32</v>
      </c>
      <c r="AS2" s="5" t="s">
        <v>36</v>
      </c>
      <c r="AT2" s="5" t="s">
        <v>37</v>
      </c>
      <c r="AU2" s="5" t="s">
        <v>36</v>
      </c>
      <c r="AV2" s="5" t="s">
        <v>37</v>
      </c>
    </row>
    <row r="3" spans="1:48" s="22" customFormat="1" ht="13.3" thickBot="1" x14ac:dyDescent="0.4">
      <c r="A3" s="84"/>
      <c r="B3" s="85"/>
      <c r="C3" s="91"/>
      <c r="D3" s="128"/>
      <c r="E3" s="128"/>
      <c r="F3" s="128"/>
      <c r="G3" s="88"/>
      <c r="H3" s="128"/>
      <c r="I3" s="128"/>
      <c r="J3" s="88"/>
      <c r="K3" s="128"/>
      <c r="L3" s="128"/>
      <c r="M3" s="128"/>
      <c r="N3" s="128"/>
      <c r="O3" s="6"/>
      <c r="P3" s="128"/>
      <c r="Q3" s="6"/>
      <c r="R3" s="128"/>
      <c r="S3" s="6"/>
      <c r="T3" s="91"/>
      <c r="U3" s="6"/>
      <c r="V3" s="128"/>
      <c r="W3" s="6"/>
      <c r="X3" s="128"/>
      <c r="Y3" s="91"/>
      <c r="Z3" s="86"/>
      <c r="AA3" s="87"/>
      <c r="AB3" s="92"/>
      <c r="AC3" s="86"/>
      <c r="AD3" s="86"/>
      <c r="AE3" s="116"/>
      <c r="AF3" s="119"/>
      <c r="AG3" s="92"/>
      <c r="AH3" s="92"/>
      <c r="AI3" s="128"/>
      <c r="AJ3" s="88"/>
      <c r="AK3" s="89"/>
      <c r="AL3" s="128"/>
      <c r="AM3" s="128"/>
      <c r="AN3" s="99"/>
      <c r="AO3" s="123">
        <f>Ноември!AP127</f>
        <v>788.40000000000009</v>
      </c>
      <c r="AP3" s="100"/>
      <c r="AQ3" s="90"/>
      <c r="AR3" s="128"/>
      <c r="AS3" s="128"/>
      <c r="AT3" s="128"/>
      <c r="AU3" s="128"/>
      <c r="AV3" s="128"/>
    </row>
    <row r="4" spans="1:48" x14ac:dyDescent="0.35">
      <c r="A4" s="148">
        <v>1</v>
      </c>
      <c r="B4" s="23">
        <v>1</v>
      </c>
      <c r="C4" s="11"/>
      <c r="D4" s="12"/>
      <c r="E4" s="12"/>
      <c r="F4" s="12"/>
      <c r="G4" s="13"/>
      <c r="H4" s="13"/>
      <c r="I4" s="12"/>
      <c r="J4" s="13"/>
      <c r="K4" s="12"/>
      <c r="L4" s="14"/>
      <c r="M4" s="24">
        <f>ROUND(K4*(1-L4),0)</f>
        <v>0</v>
      </c>
      <c r="N4" s="15"/>
      <c r="O4" s="25">
        <f t="shared" ref="O4:O6" si="0">M4*N4</f>
        <v>0</v>
      </c>
      <c r="P4" s="14"/>
      <c r="Q4" s="25">
        <f t="shared" ref="Q4:Q6" si="1">M4*P4</f>
        <v>0</v>
      </c>
      <c r="R4" s="16"/>
      <c r="S4" s="25">
        <f t="shared" ref="S4:S6" si="2">M4*R4</f>
        <v>0</v>
      </c>
      <c r="T4" s="26"/>
      <c r="U4" s="25">
        <f t="shared" ref="U4:U6" si="3">M4*T4</f>
        <v>0</v>
      </c>
      <c r="V4" s="16"/>
      <c r="W4" s="25">
        <f>M4*V4</f>
        <v>0</v>
      </c>
      <c r="X4" s="16"/>
      <c r="Y4" s="130">
        <f t="shared" ref="Y4:Y6" si="4">X4*M4</f>
        <v>0</v>
      </c>
      <c r="Z4" s="17"/>
      <c r="AA4" s="19">
        <f>M4*Z4</f>
        <v>0</v>
      </c>
      <c r="AB4" s="27">
        <f>IF(M4&gt;0,(AD4+AL4)/M4,0)</f>
        <v>0</v>
      </c>
      <c r="AC4" s="17"/>
      <c r="AD4" s="24">
        <f t="shared" ref="AD4:AD6" si="5">AC4*M4</f>
        <v>0</v>
      </c>
      <c r="AE4" s="117"/>
      <c r="AF4" s="30">
        <f>AI4*(1-AJ4)*AE4</f>
        <v>0</v>
      </c>
      <c r="AG4" s="28">
        <f>IF(AND(AE4&gt;0,AC4&gt;0,Z4&gt;0),((Z4-AC4)*AE4)/((AE4-AC4)*Z4),0)</f>
        <v>0</v>
      </c>
      <c r="AH4" s="60">
        <f>IF(AND(AB4&gt;0,AK4&gt;0,AC4&gt;0),((AK4*(AB4-AC4))/(AB4*(AK4-AC4))),0)</f>
        <v>0</v>
      </c>
      <c r="AI4" s="12"/>
      <c r="AJ4" s="14"/>
      <c r="AK4" s="15"/>
      <c r="AL4" s="30">
        <f>AI4*(1-AJ4)*AK4</f>
        <v>0</v>
      </c>
      <c r="AM4" s="19"/>
      <c r="AN4" s="19"/>
      <c r="AO4" s="113">
        <f>AO3+AI4-AN4</f>
        <v>788.40000000000009</v>
      </c>
      <c r="AP4" s="102"/>
      <c r="AQ4" s="12"/>
      <c r="AR4" s="31"/>
      <c r="AS4" s="20"/>
      <c r="AT4" s="20"/>
      <c r="AU4" s="20"/>
      <c r="AV4" s="20"/>
    </row>
    <row r="5" spans="1:48" x14ac:dyDescent="0.35">
      <c r="A5" s="149"/>
      <c r="B5" s="33">
        <v>2</v>
      </c>
      <c r="C5" s="11"/>
      <c r="D5" s="34"/>
      <c r="E5" s="34"/>
      <c r="F5" s="34"/>
      <c r="G5" s="35"/>
      <c r="H5" s="35"/>
      <c r="I5" s="34"/>
      <c r="J5" s="35"/>
      <c r="K5" s="34"/>
      <c r="L5" s="36"/>
      <c r="M5" s="37">
        <f>ROUND(K5*(1-L5),0)</f>
        <v>0</v>
      </c>
      <c r="N5" s="38"/>
      <c r="O5" s="25">
        <f t="shared" si="0"/>
        <v>0</v>
      </c>
      <c r="P5" s="36"/>
      <c r="Q5" s="25">
        <f t="shared" si="1"/>
        <v>0</v>
      </c>
      <c r="R5" s="39"/>
      <c r="S5" s="25">
        <f t="shared" si="2"/>
        <v>0</v>
      </c>
      <c r="T5" s="28"/>
      <c r="U5" s="25">
        <f t="shared" si="3"/>
        <v>0</v>
      </c>
      <c r="V5" s="39"/>
      <c r="W5" s="25">
        <f>M5*V5</f>
        <v>0</v>
      </c>
      <c r="X5" s="39"/>
      <c r="Y5" s="25">
        <f t="shared" si="4"/>
        <v>0</v>
      </c>
      <c r="Z5" s="40"/>
      <c r="AA5" s="18">
        <f>M5*Z5</f>
        <v>0</v>
      </c>
      <c r="AB5" s="27">
        <f>IF(M5&gt;0,(AD5+AL5)/M5,0)</f>
        <v>0</v>
      </c>
      <c r="AC5" s="40"/>
      <c r="AD5" s="37">
        <f t="shared" si="5"/>
        <v>0</v>
      </c>
      <c r="AE5" s="28"/>
      <c r="AF5" s="41">
        <f>AI5*(1-AJ5)*AE5</f>
        <v>0</v>
      </c>
      <c r="AG5" s="28">
        <f>IF(AND(AE5&gt;0,AC5&gt;0,Z5&gt;0),((Z5-AC5)*AE5)/((AE5-AC5)*Z5),0)</f>
        <v>0</v>
      </c>
      <c r="AH5" s="29">
        <f t="shared" ref="AH5:AH68" si="6">IF(AND(AB5&gt;0,AK5&gt;0,AC5&gt;0),((AK5*(AB5-AC5))/(AB5*(AK5-AC5))),0)</f>
        <v>0</v>
      </c>
      <c r="AI5" s="34"/>
      <c r="AJ5" s="36"/>
      <c r="AK5" s="38"/>
      <c r="AL5" s="41">
        <f>AI5*(1-AJ5)*AK5</f>
        <v>0</v>
      </c>
      <c r="AM5" s="42"/>
      <c r="AN5" s="42"/>
      <c r="AO5" s="113">
        <f t="shared" ref="AO5:AO6" si="7">AO4+AI5-AN5</f>
        <v>788.40000000000009</v>
      </c>
      <c r="AP5" s="103"/>
      <c r="AQ5" s="43"/>
      <c r="AR5" s="44"/>
      <c r="AS5" s="45"/>
      <c r="AT5" s="45"/>
      <c r="AU5" s="45"/>
      <c r="AV5" s="45"/>
    </row>
    <row r="6" spans="1:48" x14ac:dyDescent="0.35">
      <c r="A6" s="149"/>
      <c r="B6" s="33">
        <v>3</v>
      </c>
      <c r="C6" s="11"/>
      <c r="D6" s="43"/>
      <c r="E6" s="43"/>
      <c r="F6" s="43"/>
      <c r="G6" s="37"/>
      <c r="H6" s="37"/>
      <c r="I6" s="43"/>
      <c r="J6" s="37"/>
      <c r="K6" s="43"/>
      <c r="L6" s="39"/>
      <c r="M6" s="37">
        <f>ROUND(K6*(1-L6),0)</f>
        <v>0</v>
      </c>
      <c r="N6" s="28"/>
      <c r="O6" s="25">
        <f t="shared" si="0"/>
        <v>0</v>
      </c>
      <c r="P6" s="39"/>
      <c r="Q6" s="25">
        <f t="shared" si="1"/>
        <v>0</v>
      </c>
      <c r="R6" s="39"/>
      <c r="S6" s="25">
        <f t="shared" si="2"/>
        <v>0</v>
      </c>
      <c r="T6" s="28"/>
      <c r="U6" s="25">
        <f t="shared" si="3"/>
        <v>0</v>
      </c>
      <c r="V6" s="39"/>
      <c r="W6" s="25">
        <f>M6*V6</f>
        <v>0</v>
      </c>
      <c r="X6" s="39"/>
      <c r="Y6" s="25">
        <f t="shared" si="4"/>
        <v>0</v>
      </c>
      <c r="Z6" s="47"/>
      <c r="AA6" s="18">
        <f>M6*Z6</f>
        <v>0</v>
      </c>
      <c r="AB6" s="27">
        <f>IF(M6&gt;0,(AD6+AL6)/M6,0)</f>
        <v>0</v>
      </c>
      <c r="AC6" s="47"/>
      <c r="AD6" s="37">
        <f t="shared" si="5"/>
        <v>0</v>
      </c>
      <c r="AE6" s="28"/>
      <c r="AF6" s="41">
        <f>AI6*(1-AJ6)*AE6</f>
        <v>0</v>
      </c>
      <c r="AG6" s="28">
        <f>IF(AND(AE6&gt;0,AC6&gt;0,Z6&gt;0),((Z6-AC6)*AE6)/((AE6-AC6)*Z6),0)</f>
        <v>0</v>
      </c>
      <c r="AH6" s="29">
        <f t="shared" si="6"/>
        <v>0</v>
      </c>
      <c r="AI6" s="43"/>
      <c r="AJ6" s="39"/>
      <c r="AK6" s="28"/>
      <c r="AL6" s="41">
        <f>AI6*(1-AJ6)*AK6</f>
        <v>0</v>
      </c>
      <c r="AM6" s="18"/>
      <c r="AN6" s="18"/>
      <c r="AO6" s="113">
        <f t="shared" si="7"/>
        <v>788.40000000000009</v>
      </c>
      <c r="AP6" s="104"/>
      <c r="AQ6" s="43"/>
      <c r="AR6" s="48"/>
      <c r="AS6" s="41"/>
      <c r="AT6" s="41"/>
      <c r="AU6" s="41"/>
      <c r="AV6" s="41"/>
    </row>
    <row r="7" spans="1:48" s="22" customFormat="1" ht="13.3" thickBot="1" x14ac:dyDescent="0.4">
      <c r="A7" s="150"/>
      <c r="B7" s="49" t="s">
        <v>38</v>
      </c>
      <c r="C7" s="50"/>
      <c r="D7" s="51">
        <f>SUM(D4:D6)</f>
        <v>0</v>
      </c>
      <c r="E7" s="51"/>
      <c r="F7" s="51">
        <f>SUM(F4:F6)</f>
        <v>0</v>
      </c>
      <c r="G7" s="52"/>
      <c r="H7" s="52"/>
      <c r="I7" s="51">
        <f>SUM(I4:I6)</f>
        <v>0</v>
      </c>
      <c r="J7" s="52"/>
      <c r="K7" s="51">
        <f>SUM(K4:K6)</f>
        <v>0</v>
      </c>
      <c r="L7" s="21">
        <f>IF(K7&gt;0,(K4*L4+K5*L5+K6*L6)/K7,0)</f>
        <v>0</v>
      </c>
      <c r="M7" s="52">
        <f>M4+M5+M6</f>
        <v>0</v>
      </c>
      <c r="N7" s="53">
        <f>IF(M7&gt;0,O7/M7,0)</f>
        <v>0</v>
      </c>
      <c r="O7" s="54">
        <f>O4+O5+O6</f>
        <v>0</v>
      </c>
      <c r="P7" s="21">
        <f>IF(M7&gt;0,Q7/M7,0)</f>
        <v>0</v>
      </c>
      <c r="Q7" s="54">
        <f>Q4+Q5+Q6</f>
        <v>0</v>
      </c>
      <c r="R7" s="21">
        <f>IF(M7&gt;0,S7/M7,0)</f>
        <v>0</v>
      </c>
      <c r="S7" s="54">
        <f>S4+S5+S6</f>
        <v>0</v>
      </c>
      <c r="T7" s="21">
        <f>IF(M7&gt;0,U7/M7,0)</f>
        <v>0</v>
      </c>
      <c r="U7" s="54">
        <f>U4+U5+U6</f>
        <v>0</v>
      </c>
      <c r="V7" s="21">
        <f>IF(M7&gt;0,W7/M7,0)</f>
        <v>0</v>
      </c>
      <c r="W7" s="54">
        <f>W4+W5+W6</f>
        <v>0</v>
      </c>
      <c r="X7" s="21">
        <f>IF(M7&gt;0,Y7/M7,0)</f>
        <v>0</v>
      </c>
      <c r="Y7" s="54">
        <f>Y4+Y5+Y6</f>
        <v>0</v>
      </c>
      <c r="Z7" s="55">
        <f>IF(M7&gt;0,AA7/M7,0)</f>
        <v>0</v>
      </c>
      <c r="AA7" s="56">
        <f>SUM(AA4:AA6)</f>
        <v>0</v>
      </c>
      <c r="AB7" s="55">
        <f>IF(M7&gt;0,(AB4*M4+AB5*M5+AB6*M6)/M7,0)</f>
        <v>0</v>
      </c>
      <c r="AC7" s="55">
        <f>IF(K7&gt;0,(K4*AC4+K5*AC5+K6*AC6)/K7,0)</f>
        <v>0</v>
      </c>
      <c r="AD7" s="52">
        <f>SUM(AD4:AD6)</f>
        <v>0</v>
      </c>
      <c r="AE7" s="53">
        <f>IF(K7&gt;0,(K4*AE4+K5*AE5+K6*AE6)/K7,0)</f>
        <v>0</v>
      </c>
      <c r="AF7" s="58">
        <f>SUM(AF4:AF6)</f>
        <v>0</v>
      </c>
      <c r="AG7" s="53">
        <f>IF(AND(AA7&gt;0),((AA4*AG4+AA5*AG5+AA6*AG6)/AA7),0)</f>
        <v>0</v>
      </c>
      <c r="AH7" s="57">
        <f t="shared" si="6"/>
        <v>0</v>
      </c>
      <c r="AI7" s="51">
        <f>SUM(AI4:AI6)</f>
        <v>0</v>
      </c>
      <c r="AJ7" s="21">
        <f>IF(AI7&gt;0,(AJ4*AI4+AJ5*AI5+AJ6*AI6)/AI7,0)</f>
        <v>0</v>
      </c>
      <c r="AK7" s="53">
        <f>IF(K7&gt;0,(AK4*K4+AK5*K5+AK6*K6)/K7,0)</f>
        <v>0</v>
      </c>
      <c r="AL7" s="58">
        <f>SUM(AL4:AL6)</f>
        <v>0</v>
      </c>
      <c r="AM7" s="56"/>
      <c r="AN7" s="56">
        <f>SUM(AN4:AN6)</f>
        <v>0</v>
      </c>
      <c r="AO7" s="105"/>
      <c r="AP7" s="106">
        <f>AO6</f>
        <v>788.40000000000009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35">
      <c r="A8" s="148">
        <v>2</v>
      </c>
      <c r="B8" s="23">
        <v>1</v>
      </c>
      <c r="C8" s="11"/>
      <c r="D8" s="12"/>
      <c r="E8" s="12"/>
      <c r="F8" s="12"/>
      <c r="G8" s="13"/>
      <c r="H8" s="13"/>
      <c r="I8" s="12"/>
      <c r="J8" s="13"/>
      <c r="K8" s="12"/>
      <c r="L8" s="14"/>
      <c r="M8" s="24">
        <f>ROUND(K8*(1-L8),0)</f>
        <v>0</v>
      </c>
      <c r="N8" s="15"/>
      <c r="O8" s="25">
        <f t="shared" ref="O8:O10" si="8">M8*N8</f>
        <v>0</v>
      </c>
      <c r="P8" s="14"/>
      <c r="Q8" s="25">
        <f t="shared" ref="Q8:Q10" si="9">M8*P8</f>
        <v>0</v>
      </c>
      <c r="R8" s="16"/>
      <c r="S8" s="25">
        <f t="shared" ref="S8:S10" si="10">M8*R8</f>
        <v>0</v>
      </c>
      <c r="T8" s="26"/>
      <c r="U8" s="25">
        <f t="shared" ref="U8:U10" si="11">M8*T8</f>
        <v>0</v>
      </c>
      <c r="V8" s="16"/>
      <c r="W8" s="25">
        <f t="shared" ref="W8:W10" si="12">M8*V8</f>
        <v>0</v>
      </c>
      <c r="X8" s="16"/>
      <c r="Y8" s="25">
        <f t="shared" ref="Y8:Y10" si="13">X8*M8</f>
        <v>0</v>
      </c>
      <c r="Z8" s="17"/>
      <c r="AA8" s="18">
        <f t="shared" ref="AA8:AA10" si="14">M8*Z8</f>
        <v>0</v>
      </c>
      <c r="AB8" s="27">
        <f>IF(M8&gt;0,(AD8+AL8)/M8,0)</f>
        <v>0</v>
      </c>
      <c r="AC8" s="17"/>
      <c r="AD8" s="24">
        <f t="shared" ref="AD8:AD10" si="15">AC8*M8</f>
        <v>0</v>
      </c>
      <c r="AE8" s="117"/>
      <c r="AF8" s="30">
        <f t="shared" ref="AF8:AF10" si="16">AI8*(1-AJ8)*AE8</f>
        <v>0</v>
      </c>
      <c r="AG8" s="28">
        <f t="shared" ref="AG8:AG10" si="17">IF(AND(AE8&gt;0,AC8&gt;0,Z8&gt;0),((Z8-AC8)*AE8)/((AE8-AC8)*Z8),0)</f>
        <v>0</v>
      </c>
      <c r="AH8" s="60">
        <f t="shared" si="6"/>
        <v>0</v>
      </c>
      <c r="AI8" s="12"/>
      <c r="AJ8" s="14"/>
      <c r="AK8" s="15"/>
      <c r="AL8" s="30">
        <f t="shared" ref="AL8:AL10" si="18">AI8*(1-AJ8)*AK8</f>
        <v>0</v>
      </c>
      <c r="AM8" s="19"/>
      <c r="AN8" s="19"/>
      <c r="AO8" s="101">
        <f>AO6+AI8-AN8</f>
        <v>788.40000000000009</v>
      </c>
      <c r="AP8" s="102"/>
      <c r="AQ8" s="12"/>
      <c r="AR8" s="31"/>
      <c r="AS8" s="20"/>
      <c r="AT8" s="20"/>
      <c r="AU8" s="20"/>
      <c r="AV8" s="20"/>
    </row>
    <row r="9" spans="1:48" x14ac:dyDescent="0.35">
      <c r="A9" s="149"/>
      <c r="B9" s="33">
        <v>2</v>
      </c>
      <c r="C9" s="11"/>
      <c r="D9" s="34"/>
      <c r="E9" s="34"/>
      <c r="F9" s="34"/>
      <c r="G9" s="35"/>
      <c r="H9" s="35"/>
      <c r="I9" s="34"/>
      <c r="J9" s="35"/>
      <c r="K9" s="34"/>
      <c r="L9" s="36"/>
      <c r="M9" s="37">
        <f>ROUND(K9*(1-L9),0)</f>
        <v>0</v>
      </c>
      <c r="N9" s="38"/>
      <c r="O9" s="25">
        <f t="shared" si="8"/>
        <v>0</v>
      </c>
      <c r="P9" s="36"/>
      <c r="Q9" s="25">
        <f t="shared" si="9"/>
        <v>0</v>
      </c>
      <c r="R9" s="39"/>
      <c r="S9" s="25">
        <f t="shared" si="10"/>
        <v>0</v>
      </c>
      <c r="T9" s="28"/>
      <c r="U9" s="25">
        <f t="shared" si="11"/>
        <v>0</v>
      </c>
      <c r="V9" s="39"/>
      <c r="W9" s="25">
        <f t="shared" si="12"/>
        <v>0</v>
      </c>
      <c r="X9" s="39"/>
      <c r="Y9" s="25">
        <f t="shared" si="13"/>
        <v>0</v>
      </c>
      <c r="Z9" s="40"/>
      <c r="AA9" s="18">
        <f t="shared" si="14"/>
        <v>0</v>
      </c>
      <c r="AB9" s="27">
        <f>IF(M9&gt;0,(AD9+AL9)/M9,0)</f>
        <v>0</v>
      </c>
      <c r="AC9" s="40"/>
      <c r="AD9" s="37">
        <f t="shared" si="15"/>
        <v>0</v>
      </c>
      <c r="AE9" s="28"/>
      <c r="AF9" s="41">
        <f t="shared" si="16"/>
        <v>0</v>
      </c>
      <c r="AG9" s="28">
        <f t="shared" si="17"/>
        <v>0</v>
      </c>
      <c r="AH9" s="29">
        <f t="shared" si="6"/>
        <v>0</v>
      </c>
      <c r="AI9" s="34"/>
      <c r="AJ9" s="36"/>
      <c r="AK9" s="38"/>
      <c r="AL9" s="41">
        <f t="shared" si="18"/>
        <v>0</v>
      </c>
      <c r="AM9" s="42"/>
      <c r="AN9" s="42"/>
      <c r="AO9" s="113">
        <f>AO8+AI9-AN9</f>
        <v>788.40000000000009</v>
      </c>
      <c r="AP9" s="104"/>
      <c r="AQ9" s="43"/>
      <c r="AR9" s="44"/>
      <c r="AS9" s="45"/>
      <c r="AT9" s="45"/>
      <c r="AU9" s="45"/>
      <c r="AV9" s="45"/>
    </row>
    <row r="10" spans="1:48" x14ac:dyDescent="0.35">
      <c r="A10" s="149"/>
      <c r="B10" s="33">
        <v>3</v>
      </c>
      <c r="C10" s="46"/>
      <c r="D10" s="43"/>
      <c r="E10" s="43"/>
      <c r="F10" s="43"/>
      <c r="G10" s="37"/>
      <c r="H10" s="37"/>
      <c r="I10" s="43"/>
      <c r="J10" s="37"/>
      <c r="K10" s="43"/>
      <c r="L10" s="39"/>
      <c r="M10" s="37">
        <f>ROUND(K10*(1-L10),0)</f>
        <v>0</v>
      </c>
      <c r="N10" s="28"/>
      <c r="O10" s="25">
        <f t="shared" si="8"/>
        <v>0</v>
      </c>
      <c r="P10" s="39"/>
      <c r="Q10" s="25">
        <f t="shared" si="9"/>
        <v>0</v>
      </c>
      <c r="R10" s="39"/>
      <c r="S10" s="25">
        <f t="shared" si="10"/>
        <v>0</v>
      </c>
      <c r="T10" s="28"/>
      <c r="U10" s="25">
        <f t="shared" si="11"/>
        <v>0</v>
      </c>
      <c r="V10" s="39"/>
      <c r="W10" s="25">
        <f t="shared" si="12"/>
        <v>0</v>
      </c>
      <c r="X10" s="39"/>
      <c r="Y10" s="25">
        <f t="shared" si="13"/>
        <v>0</v>
      </c>
      <c r="Z10" s="47"/>
      <c r="AA10" s="18">
        <f t="shared" si="14"/>
        <v>0</v>
      </c>
      <c r="AB10" s="27">
        <f>IF(M10&gt;0,(AD10+AL10)/M10,0)</f>
        <v>0</v>
      </c>
      <c r="AC10" s="47"/>
      <c r="AD10" s="37">
        <f t="shared" si="15"/>
        <v>0</v>
      </c>
      <c r="AE10" s="28"/>
      <c r="AF10" s="41">
        <f t="shared" si="16"/>
        <v>0</v>
      </c>
      <c r="AG10" s="28">
        <f t="shared" si="17"/>
        <v>0</v>
      </c>
      <c r="AH10" s="29">
        <f t="shared" si="6"/>
        <v>0</v>
      </c>
      <c r="AI10" s="43"/>
      <c r="AJ10" s="39"/>
      <c r="AK10" s="28"/>
      <c r="AL10" s="41">
        <f t="shared" si="18"/>
        <v>0</v>
      </c>
      <c r="AM10" s="18"/>
      <c r="AN10" s="18"/>
      <c r="AO10" s="113">
        <f>AO9+AI10-AN10</f>
        <v>788.40000000000009</v>
      </c>
      <c r="AP10" s="104"/>
      <c r="AQ10" s="43"/>
      <c r="AR10" s="48"/>
      <c r="AS10" s="41"/>
      <c r="AT10" s="41"/>
      <c r="AU10" s="41"/>
      <c r="AV10" s="41"/>
    </row>
    <row r="11" spans="1:48" s="22" customFormat="1" ht="13.3" thickBot="1" x14ac:dyDescent="0.4">
      <c r="A11" s="150"/>
      <c r="B11" s="49" t="s">
        <v>38</v>
      </c>
      <c r="C11" s="50"/>
      <c r="D11" s="51">
        <f t="shared" ref="D11" si="19">SUM(D8:D10)</f>
        <v>0</v>
      </c>
      <c r="E11" s="51"/>
      <c r="F11" s="51">
        <f t="shared" ref="F11" si="20">SUM(F8:F10)</f>
        <v>0</v>
      </c>
      <c r="G11" s="52"/>
      <c r="H11" s="52"/>
      <c r="I11" s="51">
        <f t="shared" ref="I11:K11" si="21">SUM(I8:I10)</f>
        <v>0</v>
      </c>
      <c r="J11" s="52"/>
      <c r="K11" s="51">
        <f t="shared" si="21"/>
        <v>0</v>
      </c>
      <c r="L11" s="21">
        <f t="shared" ref="L11" si="22">IF(K11&gt;0,(K8*L8+K9*L9+K10*L10)/K11,0)</f>
        <v>0</v>
      </c>
      <c r="M11" s="52">
        <f t="shared" ref="M11" si="23">M8+M9+M10</f>
        <v>0</v>
      </c>
      <c r="N11" s="53">
        <f t="shared" ref="N11" si="24">IF(M11&gt;0,O11/M11,0)</f>
        <v>0</v>
      </c>
      <c r="O11" s="54">
        <f t="shared" ref="O11" si="25">O8+O9+O10</f>
        <v>0</v>
      </c>
      <c r="P11" s="21">
        <f t="shared" ref="P11" si="26">IF(M11&gt;0,Q11/M11,0)</f>
        <v>0</v>
      </c>
      <c r="Q11" s="54">
        <f t="shared" ref="Q11" si="27">Q8+Q9+Q10</f>
        <v>0</v>
      </c>
      <c r="R11" s="21">
        <f t="shared" ref="R11" si="28">IF(M11&gt;0,S11/M11,0)</f>
        <v>0</v>
      </c>
      <c r="S11" s="54">
        <f t="shared" ref="S11" si="29">S8+S9+S10</f>
        <v>0</v>
      </c>
      <c r="T11" s="21">
        <f t="shared" ref="T11" si="30">IF(M11&gt;0,U11/M11,0)</f>
        <v>0</v>
      </c>
      <c r="U11" s="54">
        <f t="shared" ref="U11" si="31">U8+U9+U10</f>
        <v>0</v>
      </c>
      <c r="V11" s="21">
        <f t="shared" ref="V11" si="32">IF(M11&gt;0,W11/M11,0)</f>
        <v>0</v>
      </c>
      <c r="W11" s="54">
        <f t="shared" ref="W11" si="33">W8+W9+W10</f>
        <v>0</v>
      </c>
      <c r="X11" s="21">
        <f t="shared" ref="X11" si="34">IF(M11&gt;0,Y11/M11,0)</f>
        <v>0</v>
      </c>
      <c r="Y11" s="54">
        <f t="shared" ref="Y11" si="35">Y8+Y9+Y10</f>
        <v>0</v>
      </c>
      <c r="Z11" s="55">
        <f t="shared" ref="Z11" si="36">IF(M11&gt;0,AA11/M11,0)</f>
        <v>0</v>
      </c>
      <c r="AA11" s="56">
        <f t="shared" ref="AA11" si="37">SUM(AA8:AA10)</f>
        <v>0</v>
      </c>
      <c r="AB11" s="55">
        <f t="shared" ref="AB11" si="38">IF(M11&gt;0,(AB8*M8+AB9*M9+AB10*M10)/M11,0)</f>
        <v>0</v>
      </c>
      <c r="AC11" s="55">
        <f t="shared" ref="AC11" si="39">IF(K11&gt;0,(K8*AC8+K9*AC9+K10*AC10)/K11,0)</f>
        <v>0</v>
      </c>
      <c r="AD11" s="52">
        <f t="shared" ref="AD11" si="40">SUM(AD8:AD10)</f>
        <v>0</v>
      </c>
      <c r="AE11" s="53">
        <f t="shared" ref="AE11" si="41">IF(K11&gt;0,(K8*AE8+K9*AE9+K10*AE10)/K11,0)</f>
        <v>0</v>
      </c>
      <c r="AF11" s="58">
        <f t="shared" ref="AF11" si="42">SUM(AF8:AF10)</f>
        <v>0</v>
      </c>
      <c r="AG11" s="53">
        <f t="shared" ref="AG11" si="43">IF(AND(AA11&gt;0),((AA8*AG8+AA9*AG9+AA10*AG10)/AA11),0)</f>
        <v>0</v>
      </c>
      <c r="AH11" s="57">
        <f t="shared" si="6"/>
        <v>0</v>
      </c>
      <c r="AI11" s="51">
        <f t="shared" ref="AI11" si="44">SUM(AI8:AI10)</f>
        <v>0</v>
      </c>
      <c r="AJ11" s="21">
        <f t="shared" ref="AJ11" si="45">IF(AI11&gt;0,(AJ8*AI8+AJ9*AI9+AJ10*AI10)/AI11,0)</f>
        <v>0</v>
      </c>
      <c r="AK11" s="53">
        <f t="shared" ref="AK11" si="46">IF(K11&gt;0,(AK8*K8+AK9*K9+AK10*K10)/K11,0)</f>
        <v>0</v>
      </c>
      <c r="AL11" s="58">
        <f t="shared" ref="AL11" si="47">SUM(AL8:AL10)</f>
        <v>0</v>
      </c>
      <c r="AM11" s="56"/>
      <c r="AN11" s="56">
        <f t="shared" ref="AN11" si="48">SUM(AN8:AN10)</f>
        <v>0</v>
      </c>
      <c r="AO11" s="105"/>
      <c r="AP11" s="106">
        <f>AO10</f>
        <v>788.40000000000009</v>
      </c>
      <c r="AQ11" s="51">
        <f t="shared" ref="AQ11" si="49">SUM(AQ8:AQ10)</f>
        <v>0</v>
      </c>
      <c r="AR11" s="59"/>
      <c r="AS11" s="58"/>
      <c r="AT11" s="58"/>
      <c r="AU11" s="58"/>
      <c r="AV11" s="58"/>
    </row>
    <row r="12" spans="1:48" x14ac:dyDescent="0.35">
      <c r="A12" s="148">
        <v>3</v>
      </c>
      <c r="B12" s="23">
        <v>1</v>
      </c>
      <c r="C12" s="11"/>
      <c r="D12" s="12"/>
      <c r="E12" s="12"/>
      <c r="F12" s="12"/>
      <c r="G12" s="13"/>
      <c r="H12" s="13"/>
      <c r="I12" s="12"/>
      <c r="J12" s="13"/>
      <c r="K12" s="12"/>
      <c r="L12" s="14"/>
      <c r="M12" s="24">
        <f>ROUND(K12*(1-L12),0)</f>
        <v>0</v>
      </c>
      <c r="N12" s="15"/>
      <c r="O12" s="25">
        <f t="shared" ref="O12:O14" si="50">M12*N12</f>
        <v>0</v>
      </c>
      <c r="P12" s="14"/>
      <c r="Q12" s="25">
        <f t="shared" ref="Q12:Q14" si="51">M12*P12</f>
        <v>0</v>
      </c>
      <c r="R12" s="16"/>
      <c r="S12" s="25">
        <f t="shared" ref="S12:S14" si="52">M12*R12</f>
        <v>0</v>
      </c>
      <c r="T12" s="26"/>
      <c r="U12" s="25">
        <f t="shared" ref="U12:U14" si="53">M12*T12</f>
        <v>0</v>
      </c>
      <c r="V12" s="16"/>
      <c r="W12" s="25">
        <f t="shared" ref="W12:W14" si="54">M12*V12</f>
        <v>0</v>
      </c>
      <c r="X12" s="16"/>
      <c r="Y12" s="25">
        <f t="shared" ref="Y12:Y14" si="55">X12*M12</f>
        <v>0</v>
      </c>
      <c r="Z12" s="17"/>
      <c r="AA12" s="18">
        <f t="shared" ref="AA12:AA14" si="56">M12*Z12</f>
        <v>0</v>
      </c>
      <c r="AB12" s="27">
        <f>IF(M12&gt;0,(AD12+AL12)/M12,0)</f>
        <v>0</v>
      </c>
      <c r="AC12" s="17"/>
      <c r="AD12" s="24">
        <f t="shared" ref="AD12:AD14" si="57">AC12*M12</f>
        <v>0</v>
      </c>
      <c r="AE12" s="117"/>
      <c r="AF12" s="30">
        <f t="shared" ref="AF12:AF14" si="58">AI12*(1-AJ12)*AE12</f>
        <v>0</v>
      </c>
      <c r="AG12" s="28">
        <f t="shared" ref="AG12:AG14" si="59">IF(AND(AE12&gt;0,AC12&gt;0,Z12&gt;0),((Z12-AC12)*AE12)/((AE12-AC12)*Z12),0)</f>
        <v>0</v>
      </c>
      <c r="AH12" s="60">
        <f t="shared" si="6"/>
        <v>0</v>
      </c>
      <c r="AI12" s="12"/>
      <c r="AJ12" s="14"/>
      <c r="AK12" s="15"/>
      <c r="AL12" s="30">
        <f t="shared" ref="AL12:AL14" si="60">AI12*(1-AJ12)*AK12</f>
        <v>0</v>
      </c>
      <c r="AM12" s="19"/>
      <c r="AN12" s="19"/>
      <c r="AO12" s="101">
        <f>AO10+AI12-AN12</f>
        <v>788.40000000000009</v>
      </c>
      <c r="AP12" s="102"/>
      <c r="AQ12" s="12"/>
      <c r="AR12" s="31"/>
      <c r="AS12" s="20"/>
      <c r="AT12" s="20"/>
      <c r="AU12" s="20"/>
      <c r="AV12" s="20"/>
    </row>
    <row r="13" spans="1:48" x14ac:dyDescent="0.35">
      <c r="A13" s="149"/>
      <c r="B13" s="33">
        <v>2</v>
      </c>
      <c r="C13" s="11"/>
      <c r="D13" s="34"/>
      <c r="E13" s="34"/>
      <c r="F13" s="34"/>
      <c r="G13" s="35"/>
      <c r="H13" s="35"/>
      <c r="I13" s="34"/>
      <c r="J13" s="35"/>
      <c r="K13" s="34"/>
      <c r="L13" s="36"/>
      <c r="M13" s="37">
        <f>ROUND(K13*(1-L13),0)</f>
        <v>0</v>
      </c>
      <c r="N13" s="38"/>
      <c r="O13" s="25">
        <f t="shared" si="50"/>
        <v>0</v>
      </c>
      <c r="P13" s="36"/>
      <c r="Q13" s="25">
        <f t="shared" si="51"/>
        <v>0</v>
      </c>
      <c r="R13" s="39"/>
      <c r="S13" s="25">
        <f t="shared" si="52"/>
        <v>0</v>
      </c>
      <c r="T13" s="28"/>
      <c r="U13" s="25">
        <f t="shared" si="53"/>
        <v>0</v>
      </c>
      <c r="V13" s="39"/>
      <c r="W13" s="25">
        <f t="shared" si="54"/>
        <v>0</v>
      </c>
      <c r="X13" s="39"/>
      <c r="Y13" s="25">
        <f t="shared" si="55"/>
        <v>0</v>
      </c>
      <c r="Z13" s="40"/>
      <c r="AA13" s="18">
        <f t="shared" si="56"/>
        <v>0</v>
      </c>
      <c r="AB13" s="27">
        <f>IF(M13&gt;0,(AD13+AL13)/M13,0)</f>
        <v>0</v>
      </c>
      <c r="AC13" s="40"/>
      <c r="AD13" s="37">
        <f t="shared" si="57"/>
        <v>0</v>
      </c>
      <c r="AE13" s="28"/>
      <c r="AF13" s="41">
        <f t="shared" si="58"/>
        <v>0</v>
      </c>
      <c r="AG13" s="28">
        <f t="shared" si="59"/>
        <v>0</v>
      </c>
      <c r="AH13" s="29">
        <f t="shared" si="6"/>
        <v>0</v>
      </c>
      <c r="AI13" s="34"/>
      <c r="AJ13" s="36"/>
      <c r="AK13" s="38"/>
      <c r="AL13" s="41">
        <f t="shared" si="60"/>
        <v>0</v>
      </c>
      <c r="AM13" s="42"/>
      <c r="AN13" s="42"/>
      <c r="AO13" s="113">
        <f>AO12+AI13-AN13</f>
        <v>788.40000000000009</v>
      </c>
      <c r="AP13" s="104"/>
      <c r="AQ13" s="43"/>
      <c r="AR13" s="44"/>
      <c r="AS13" s="45"/>
      <c r="AT13" s="45"/>
      <c r="AU13" s="45"/>
      <c r="AV13" s="45"/>
    </row>
    <row r="14" spans="1:48" x14ac:dyDescent="0.35">
      <c r="A14" s="149"/>
      <c r="B14" s="33">
        <v>3</v>
      </c>
      <c r="C14" s="46"/>
      <c r="D14" s="43"/>
      <c r="E14" s="43"/>
      <c r="F14" s="43"/>
      <c r="G14" s="37"/>
      <c r="H14" s="37"/>
      <c r="I14" s="43"/>
      <c r="J14" s="37"/>
      <c r="K14" s="43"/>
      <c r="L14" s="39"/>
      <c r="M14" s="37">
        <f>ROUND(K14*(1-L14),0)</f>
        <v>0</v>
      </c>
      <c r="N14" s="28"/>
      <c r="O14" s="25">
        <f t="shared" si="50"/>
        <v>0</v>
      </c>
      <c r="P14" s="39"/>
      <c r="Q14" s="25">
        <f t="shared" si="51"/>
        <v>0</v>
      </c>
      <c r="R14" s="39"/>
      <c r="S14" s="25">
        <f t="shared" si="52"/>
        <v>0</v>
      </c>
      <c r="T14" s="28"/>
      <c r="U14" s="25">
        <f t="shared" si="53"/>
        <v>0</v>
      </c>
      <c r="V14" s="39"/>
      <c r="W14" s="25">
        <f t="shared" si="54"/>
        <v>0</v>
      </c>
      <c r="X14" s="39"/>
      <c r="Y14" s="25">
        <f t="shared" si="55"/>
        <v>0</v>
      </c>
      <c r="Z14" s="47"/>
      <c r="AA14" s="18">
        <f t="shared" si="56"/>
        <v>0</v>
      </c>
      <c r="AB14" s="27">
        <f>IF(M14&gt;0,(AD14+AL14)/M14,0)</f>
        <v>0</v>
      </c>
      <c r="AC14" s="47"/>
      <c r="AD14" s="37">
        <f t="shared" si="57"/>
        <v>0</v>
      </c>
      <c r="AE14" s="28"/>
      <c r="AF14" s="41">
        <f t="shared" si="58"/>
        <v>0</v>
      </c>
      <c r="AG14" s="28">
        <f t="shared" si="59"/>
        <v>0</v>
      </c>
      <c r="AH14" s="29">
        <f t="shared" si="6"/>
        <v>0</v>
      </c>
      <c r="AI14" s="43"/>
      <c r="AJ14" s="39"/>
      <c r="AK14" s="28"/>
      <c r="AL14" s="41">
        <f t="shared" si="60"/>
        <v>0</v>
      </c>
      <c r="AM14" s="18"/>
      <c r="AN14" s="18"/>
      <c r="AO14" s="113">
        <f>AO13+AI14-AN14</f>
        <v>788.40000000000009</v>
      </c>
      <c r="AP14" s="104"/>
      <c r="AQ14" s="43"/>
      <c r="AR14" s="48"/>
      <c r="AS14" s="41"/>
      <c r="AT14" s="41"/>
      <c r="AU14" s="41"/>
      <c r="AV14" s="41"/>
    </row>
    <row r="15" spans="1:48" s="22" customFormat="1" ht="13.3" thickBot="1" x14ac:dyDescent="0.4">
      <c r="A15" s="150"/>
      <c r="B15" s="49" t="s">
        <v>38</v>
      </c>
      <c r="C15" s="50"/>
      <c r="D15" s="51">
        <f t="shared" ref="D15" si="61">SUM(D12:D14)</f>
        <v>0</v>
      </c>
      <c r="E15" s="51"/>
      <c r="F15" s="51">
        <f t="shared" ref="F15" si="62">SUM(F12:F14)</f>
        <v>0</v>
      </c>
      <c r="G15" s="52"/>
      <c r="H15" s="52"/>
      <c r="I15" s="51">
        <f t="shared" ref="I15:K15" si="63">SUM(I12:I14)</f>
        <v>0</v>
      </c>
      <c r="J15" s="52"/>
      <c r="K15" s="51">
        <f t="shared" si="63"/>
        <v>0</v>
      </c>
      <c r="L15" s="21">
        <f t="shared" ref="L15" si="64">IF(K15&gt;0,(K12*L12+K13*L13+K14*L14)/K15,0)</f>
        <v>0</v>
      </c>
      <c r="M15" s="52">
        <f t="shared" ref="M15" si="65">M12+M13+M14</f>
        <v>0</v>
      </c>
      <c r="N15" s="53">
        <f t="shared" ref="N15" si="66">IF(M15&gt;0,O15/M15,0)</f>
        <v>0</v>
      </c>
      <c r="O15" s="54">
        <f t="shared" ref="O15" si="67">O12+O13+O14</f>
        <v>0</v>
      </c>
      <c r="P15" s="21">
        <f t="shared" ref="P15" si="68">IF(M15&gt;0,Q15/M15,0)</f>
        <v>0</v>
      </c>
      <c r="Q15" s="54">
        <f t="shared" ref="Q15" si="69">Q12+Q13+Q14</f>
        <v>0</v>
      </c>
      <c r="R15" s="21">
        <f t="shared" ref="R15" si="70">IF(M15&gt;0,S15/M15,0)</f>
        <v>0</v>
      </c>
      <c r="S15" s="54">
        <f t="shared" ref="S15" si="71">S12+S13+S14</f>
        <v>0</v>
      </c>
      <c r="T15" s="21">
        <f t="shared" ref="T15" si="72">IF(M15&gt;0,U15/M15,0)</f>
        <v>0</v>
      </c>
      <c r="U15" s="54">
        <f t="shared" ref="U15" si="73">U12+U13+U14</f>
        <v>0</v>
      </c>
      <c r="V15" s="21">
        <f t="shared" ref="V15" si="74">IF(M15&gt;0,W15/M15,0)</f>
        <v>0</v>
      </c>
      <c r="W15" s="54">
        <f t="shared" ref="W15" si="75">W12+W13+W14</f>
        <v>0</v>
      </c>
      <c r="X15" s="21">
        <f t="shared" ref="X15" si="76">IF(M15&gt;0,Y15/M15,0)</f>
        <v>0</v>
      </c>
      <c r="Y15" s="54">
        <f t="shared" ref="Y15" si="77">Y12+Y13+Y14</f>
        <v>0</v>
      </c>
      <c r="Z15" s="55">
        <f t="shared" ref="Z15" si="78">IF(M15&gt;0,AA15/M15,0)</f>
        <v>0</v>
      </c>
      <c r="AA15" s="56">
        <f t="shared" ref="AA15" si="79">SUM(AA12:AA14)</f>
        <v>0</v>
      </c>
      <c r="AB15" s="55">
        <f t="shared" ref="AB15" si="80">IF(M15&gt;0,(AB12*M12+AB13*M13+AB14*M14)/M15,0)</f>
        <v>0</v>
      </c>
      <c r="AC15" s="55">
        <f t="shared" ref="AC15" si="81">IF(K15&gt;0,(K12*AC12+K13*AC13+K14*AC14)/K15,0)</f>
        <v>0</v>
      </c>
      <c r="AD15" s="52">
        <f t="shared" ref="AD15" si="82">SUM(AD12:AD14)</f>
        <v>0</v>
      </c>
      <c r="AE15" s="53">
        <f t="shared" ref="AE15" si="83">IF(K15&gt;0,(K12*AE12+K13*AE13+K14*AE14)/K15,0)</f>
        <v>0</v>
      </c>
      <c r="AF15" s="58">
        <f t="shared" ref="AF15" si="84">SUM(AF12:AF14)</f>
        <v>0</v>
      </c>
      <c r="AG15" s="53">
        <f t="shared" ref="AG15" si="85">IF(AND(AA15&gt;0),((AA12*AG12+AA13*AG13+AA14*AG14)/AA15),0)</f>
        <v>0</v>
      </c>
      <c r="AH15" s="57">
        <f t="shared" si="6"/>
        <v>0</v>
      </c>
      <c r="AI15" s="51">
        <f t="shared" ref="AI15" si="86">SUM(AI12:AI14)</f>
        <v>0</v>
      </c>
      <c r="AJ15" s="21">
        <f t="shared" ref="AJ15" si="87">IF(AI15&gt;0,(AJ12*AI12+AJ13*AI13+AJ14*AI14)/AI15,0)</f>
        <v>0</v>
      </c>
      <c r="AK15" s="53">
        <f t="shared" ref="AK15" si="88">IF(K15&gt;0,(AK12*K12+AK13*K13+AK14*K14)/K15,0)</f>
        <v>0</v>
      </c>
      <c r="AL15" s="58">
        <f t="shared" ref="AL15" si="89">SUM(AL12:AL14)</f>
        <v>0</v>
      </c>
      <c r="AM15" s="56"/>
      <c r="AN15" s="56">
        <f t="shared" ref="AN15" si="90">SUM(AN12:AN14)</f>
        <v>0</v>
      </c>
      <c r="AO15" s="105"/>
      <c r="AP15" s="106">
        <f>AO14</f>
        <v>788.40000000000009</v>
      </c>
      <c r="AQ15" s="51">
        <f t="shared" ref="AQ15" si="91">SUM(AQ12:AQ14)</f>
        <v>0</v>
      </c>
      <c r="AR15" s="59"/>
      <c r="AS15" s="58"/>
      <c r="AT15" s="58"/>
      <c r="AU15" s="58"/>
      <c r="AV15" s="58"/>
    </row>
    <row r="16" spans="1:48" x14ac:dyDescent="0.35">
      <c r="A16" s="148">
        <v>4</v>
      </c>
      <c r="B16" s="23">
        <v>1</v>
      </c>
      <c r="C16" s="11"/>
      <c r="D16" s="12"/>
      <c r="E16" s="12"/>
      <c r="F16" s="12"/>
      <c r="G16" s="13"/>
      <c r="H16" s="13"/>
      <c r="I16" s="12"/>
      <c r="J16" s="13"/>
      <c r="K16" s="12"/>
      <c r="L16" s="14"/>
      <c r="M16" s="24">
        <f>ROUND(K16*(1-L16),0)</f>
        <v>0</v>
      </c>
      <c r="N16" s="15"/>
      <c r="O16" s="25">
        <f t="shared" ref="O16:O18" si="92">M16*N16</f>
        <v>0</v>
      </c>
      <c r="P16" s="14"/>
      <c r="Q16" s="25">
        <f t="shared" ref="Q16:Q18" si="93">M16*P16</f>
        <v>0</v>
      </c>
      <c r="R16" s="16"/>
      <c r="S16" s="25">
        <f t="shared" ref="S16:S18" si="94">M16*R16</f>
        <v>0</v>
      </c>
      <c r="T16" s="26"/>
      <c r="U16" s="25">
        <f t="shared" ref="U16:U18" si="95">M16*T16</f>
        <v>0</v>
      </c>
      <c r="V16" s="16"/>
      <c r="W16" s="25">
        <f t="shared" ref="W16:W18" si="96">M16*V16</f>
        <v>0</v>
      </c>
      <c r="X16" s="16"/>
      <c r="Y16" s="25">
        <f t="shared" ref="Y16:Y18" si="97">X16*M16</f>
        <v>0</v>
      </c>
      <c r="Z16" s="17"/>
      <c r="AA16" s="18">
        <f t="shared" ref="AA16:AA18" si="98">M16*Z16</f>
        <v>0</v>
      </c>
      <c r="AB16" s="27">
        <f>IF(M16&gt;0,(AD16+AL16)/M16,0)</f>
        <v>0</v>
      </c>
      <c r="AC16" s="17"/>
      <c r="AD16" s="24">
        <f t="shared" ref="AD16:AD18" si="99">AC16*M16</f>
        <v>0</v>
      </c>
      <c r="AE16" s="117"/>
      <c r="AF16" s="30">
        <f t="shared" ref="AF16:AF18" si="100">AI16*(1-AJ16)*AE16</f>
        <v>0</v>
      </c>
      <c r="AG16" s="28">
        <f t="shared" ref="AG16:AG18" si="101">IF(AND(AE16&gt;0,AC16&gt;0,Z16&gt;0),((Z16-AC16)*AE16)/((AE16-AC16)*Z16),0)</f>
        <v>0</v>
      </c>
      <c r="AH16" s="60">
        <f t="shared" si="6"/>
        <v>0</v>
      </c>
      <c r="AI16" s="12"/>
      <c r="AJ16" s="14"/>
      <c r="AK16" s="15"/>
      <c r="AL16" s="30">
        <f t="shared" ref="AL16:AL18" si="102">AI16*(1-AJ16)*AK16</f>
        <v>0</v>
      </c>
      <c r="AM16" s="19"/>
      <c r="AN16" s="19"/>
      <c r="AO16" s="101">
        <f>AO14+AI16-AN16</f>
        <v>788.40000000000009</v>
      </c>
      <c r="AP16" s="102"/>
      <c r="AQ16" s="12"/>
      <c r="AR16" s="31"/>
      <c r="AS16" s="20"/>
      <c r="AT16" s="20"/>
      <c r="AU16" s="20"/>
      <c r="AV16" s="20"/>
    </row>
    <row r="17" spans="1:48" x14ac:dyDescent="0.35">
      <c r="A17" s="149"/>
      <c r="B17" s="33">
        <v>2</v>
      </c>
      <c r="C17" s="11"/>
      <c r="D17" s="34"/>
      <c r="E17" s="34"/>
      <c r="F17" s="34"/>
      <c r="G17" s="35"/>
      <c r="H17" s="35"/>
      <c r="I17" s="34"/>
      <c r="J17" s="35"/>
      <c r="K17" s="34"/>
      <c r="L17" s="36"/>
      <c r="M17" s="37">
        <f>ROUND(K17*(1-L17),0)</f>
        <v>0</v>
      </c>
      <c r="N17" s="38"/>
      <c r="O17" s="25">
        <f t="shared" si="92"/>
        <v>0</v>
      </c>
      <c r="P17" s="36"/>
      <c r="Q17" s="25">
        <f t="shared" si="93"/>
        <v>0</v>
      </c>
      <c r="R17" s="39"/>
      <c r="S17" s="25">
        <f t="shared" si="94"/>
        <v>0</v>
      </c>
      <c r="T17" s="28"/>
      <c r="U17" s="25">
        <f t="shared" si="95"/>
        <v>0</v>
      </c>
      <c r="V17" s="39"/>
      <c r="W17" s="25">
        <f t="shared" si="96"/>
        <v>0</v>
      </c>
      <c r="X17" s="39"/>
      <c r="Y17" s="25">
        <f t="shared" si="97"/>
        <v>0</v>
      </c>
      <c r="Z17" s="40"/>
      <c r="AA17" s="18">
        <f t="shared" si="98"/>
        <v>0</v>
      </c>
      <c r="AB17" s="27">
        <f>IF(M17&gt;0,(AD17+AL17)/M17,0)</f>
        <v>0</v>
      </c>
      <c r="AC17" s="40"/>
      <c r="AD17" s="37">
        <f t="shared" si="99"/>
        <v>0</v>
      </c>
      <c r="AE17" s="28"/>
      <c r="AF17" s="41">
        <f t="shared" si="100"/>
        <v>0</v>
      </c>
      <c r="AG17" s="28">
        <f t="shared" si="101"/>
        <v>0</v>
      </c>
      <c r="AH17" s="29">
        <f t="shared" si="6"/>
        <v>0</v>
      </c>
      <c r="AI17" s="34"/>
      <c r="AJ17" s="36"/>
      <c r="AK17" s="38"/>
      <c r="AL17" s="41">
        <f t="shared" si="102"/>
        <v>0</v>
      </c>
      <c r="AM17" s="42"/>
      <c r="AN17" s="42"/>
      <c r="AO17" s="113">
        <f>AO16+AI17-AN17</f>
        <v>788.40000000000009</v>
      </c>
      <c r="AP17" s="104"/>
      <c r="AQ17" s="43"/>
      <c r="AR17" s="44"/>
      <c r="AS17" s="45"/>
      <c r="AT17" s="45"/>
      <c r="AU17" s="45"/>
      <c r="AV17" s="45"/>
    </row>
    <row r="18" spans="1:48" x14ac:dyDescent="0.35">
      <c r="A18" s="149"/>
      <c r="B18" s="33">
        <v>3</v>
      </c>
      <c r="C18" s="46"/>
      <c r="D18" s="43"/>
      <c r="E18" s="43"/>
      <c r="F18" s="43"/>
      <c r="G18" s="37"/>
      <c r="H18" s="37"/>
      <c r="I18" s="43"/>
      <c r="J18" s="37"/>
      <c r="K18" s="43"/>
      <c r="L18" s="39"/>
      <c r="M18" s="37">
        <f>ROUND(K18*(1-L18),0)</f>
        <v>0</v>
      </c>
      <c r="N18" s="28"/>
      <c r="O18" s="25">
        <f t="shared" si="92"/>
        <v>0</v>
      </c>
      <c r="P18" s="39"/>
      <c r="Q18" s="25">
        <f t="shared" si="93"/>
        <v>0</v>
      </c>
      <c r="R18" s="39"/>
      <c r="S18" s="25">
        <f t="shared" si="94"/>
        <v>0</v>
      </c>
      <c r="T18" s="28"/>
      <c r="U18" s="25">
        <f t="shared" si="95"/>
        <v>0</v>
      </c>
      <c r="V18" s="39"/>
      <c r="W18" s="25">
        <f t="shared" si="96"/>
        <v>0</v>
      </c>
      <c r="X18" s="39"/>
      <c r="Y18" s="25">
        <f t="shared" si="97"/>
        <v>0</v>
      </c>
      <c r="Z18" s="47"/>
      <c r="AA18" s="18">
        <f t="shared" si="98"/>
        <v>0</v>
      </c>
      <c r="AB18" s="27">
        <f>IF(M18&gt;0,(AD18+AL18)/M18,0)</f>
        <v>0</v>
      </c>
      <c r="AC18" s="47"/>
      <c r="AD18" s="37">
        <f t="shared" si="99"/>
        <v>0</v>
      </c>
      <c r="AE18" s="28"/>
      <c r="AF18" s="41">
        <f t="shared" si="100"/>
        <v>0</v>
      </c>
      <c r="AG18" s="28">
        <f t="shared" si="101"/>
        <v>0</v>
      </c>
      <c r="AH18" s="29">
        <f t="shared" si="6"/>
        <v>0</v>
      </c>
      <c r="AI18" s="43"/>
      <c r="AJ18" s="39"/>
      <c r="AK18" s="28"/>
      <c r="AL18" s="41">
        <f t="shared" si="102"/>
        <v>0</v>
      </c>
      <c r="AM18" s="18"/>
      <c r="AN18" s="18"/>
      <c r="AO18" s="113">
        <f>AO17+AI18-AN18</f>
        <v>788.40000000000009</v>
      </c>
      <c r="AP18" s="104"/>
      <c r="AQ18" s="43"/>
      <c r="AR18" s="48"/>
      <c r="AS18" s="41"/>
      <c r="AT18" s="41"/>
      <c r="AU18" s="41"/>
      <c r="AV18" s="41"/>
    </row>
    <row r="19" spans="1:48" s="22" customFormat="1" ht="13.3" thickBot="1" x14ac:dyDescent="0.4">
      <c r="A19" s="150"/>
      <c r="B19" s="49" t="s">
        <v>38</v>
      </c>
      <c r="C19" s="50"/>
      <c r="D19" s="51">
        <f t="shared" ref="D19" si="103">SUM(D16:D18)</f>
        <v>0</v>
      </c>
      <c r="E19" s="51"/>
      <c r="F19" s="51">
        <f t="shared" ref="F19" si="104">SUM(F16:F18)</f>
        <v>0</v>
      </c>
      <c r="G19" s="52"/>
      <c r="H19" s="52"/>
      <c r="I19" s="51">
        <f t="shared" ref="I19:K19" si="105">SUM(I16:I18)</f>
        <v>0</v>
      </c>
      <c r="J19" s="52"/>
      <c r="K19" s="51">
        <f t="shared" si="105"/>
        <v>0</v>
      </c>
      <c r="L19" s="21">
        <f t="shared" ref="L19" si="106">IF(K19&gt;0,(K16*L16+K17*L17+K18*L18)/K19,0)</f>
        <v>0</v>
      </c>
      <c r="M19" s="52">
        <f t="shared" ref="M19" si="107">M16+M17+M18</f>
        <v>0</v>
      </c>
      <c r="N19" s="53">
        <f t="shared" ref="N19" si="108">IF(M19&gt;0,O19/M19,0)</f>
        <v>0</v>
      </c>
      <c r="O19" s="54">
        <f t="shared" ref="O19" si="109">O16+O17+O18</f>
        <v>0</v>
      </c>
      <c r="P19" s="21">
        <f t="shared" ref="P19" si="110">IF(M19&gt;0,Q19/M19,0)</f>
        <v>0</v>
      </c>
      <c r="Q19" s="54">
        <f t="shared" ref="Q19" si="111">Q16+Q17+Q18</f>
        <v>0</v>
      </c>
      <c r="R19" s="21">
        <f t="shared" ref="R19" si="112">IF(M19&gt;0,S19/M19,0)</f>
        <v>0</v>
      </c>
      <c r="S19" s="54">
        <f t="shared" ref="S19" si="113">S16+S17+S18</f>
        <v>0</v>
      </c>
      <c r="T19" s="21">
        <f t="shared" ref="T19" si="114">IF(M19&gt;0,U19/M19,0)</f>
        <v>0</v>
      </c>
      <c r="U19" s="54">
        <f t="shared" ref="U19" si="115">U16+U17+U18</f>
        <v>0</v>
      </c>
      <c r="V19" s="21">
        <f t="shared" ref="V19" si="116">IF(M19&gt;0,W19/M19,0)</f>
        <v>0</v>
      </c>
      <c r="W19" s="54">
        <f t="shared" ref="W19" si="117">W16+W17+W18</f>
        <v>0</v>
      </c>
      <c r="X19" s="21">
        <f t="shared" ref="X19" si="118">IF(M19&gt;0,Y19/M19,0)</f>
        <v>0</v>
      </c>
      <c r="Y19" s="54">
        <f t="shared" ref="Y19" si="119">Y16+Y17+Y18</f>
        <v>0</v>
      </c>
      <c r="Z19" s="55">
        <f t="shared" ref="Z19" si="120">IF(M19&gt;0,AA19/M19,0)</f>
        <v>0</v>
      </c>
      <c r="AA19" s="56">
        <f t="shared" ref="AA19" si="121">SUM(AA16:AA18)</f>
        <v>0</v>
      </c>
      <c r="AB19" s="55">
        <f t="shared" ref="AB19" si="122">IF(M19&gt;0,(AB16*M16+AB17*M17+AB18*M18)/M19,0)</f>
        <v>0</v>
      </c>
      <c r="AC19" s="55">
        <f t="shared" ref="AC19" si="123">IF(K19&gt;0,(K16*AC16+K17*AC17+K18*AC18)/K19,0)</f>
        <v>0</v>
      </c>
      <c r="AD19" s="52">
        <f t="shared" ref="AD19" si="124">SUM(AD16:AD18)</f>
        <v>0</v>
      </c>
      <c r="AE19" s="53">
        <f t="shared" ref="AE19" si="125">IF(K19&gt;0,(K16*AE16+K17*AE17+K18*AE18)/K19,0)</f>
        <v>0</v>
      </c>
      <c r="AF19" s="58">
        <f t="shared" ref="AF19" si="126">SUM(AF16:AF18)</f>
        <v>0</v>
      </c>
      <c r="AG19" s="53">
        <f t="shared" ref="AG19" si="127">IF(AND(AA19&gt;0),((AA16*AG16+AA17*AG17+AA18*AG18)/AA19),0)</f>
        <v>0</v>
      </c>
      <c r="AH19" s="57">
        <f t="shared" si="6"/>
        <v>0</v>
      </c>
      <c r="AI19" s="51">
        <f t="shared" ref="AI19" si="128">SUM(AI16:AI18)</f>
        <v>0</v>
      </c>
      <c r="AJ19" s="21">
        <f t="shared" ref="AJ19" si="129">IF(AI19&gt;0,(AJ16*AI16+AJ17*AI17+AJ18*AI18)/AI19,0)</f>
        <v>0</v>
      </c>
      <c r="AK19" s="53">
        <f t="shared" ref="AK19" si="130">IF(K19&gt;0,(AK16*K16+AK17*K17+AK18*K18)/K19,0)</f>
        <v>0</v>
      </c>
      <c r="AL19" s="58">
        <f t="shared" ref="AL19" si="131">SUM(AL16:AL18)</f>
        <v>0</v>
      </c>
      <c r="AM19" s="56"/>
      <c r="AN19" s="56">
        <f t="shared" ref="AN19" si="132">SUM(AN16:AN18)</f>
        <v>0</v>
      </c>
      <c r="AO19" s="105"/>
      <c r="AP19" s="106">
        <f>AO18</f>
        <v>788.40000000000009</v>
      </c>
      <c r="AQ19" s="51">
        <f t="shared" ref="AQ19" si="133">SUM(AQ16:AQ18)</f>
        <v>0</v>
      </c>
      <c r="AR19" s="59"/>
      <c r="AS19" s="58"/>
      <c r="AT19" s="58"/>
      <c r="AU19" s="58"/>
      <c r="AV19" s="58"/>
    </row>
    <row r="20" spans="1:48" x14ac:dyDescent="0.35">
      <c r="A20" s="148">
        <v>5</v>
      </c>
      <c r="B20" s="23">
        <v>1</v>
      </c>
      <c r="C20" s="11"/>
      <c r="D20" s="12"/>
      <c r="E20" s="12"/>
      <c r="F20" s="12"/>
      <c r="G20" s="13"/>
      <c r="H20" s="13"/>
      <c r="I20" s="12"/>
      <c r="J20" s="13"/>
      <c r="K20" s="12"/>
      <c r="L20" s="14"/>
      <c r="M20" s="24">
        <f>ROUND(K20*(1-L20),0)</f>
        <v>0</v>
      </c>
      <c r="N20" s="15"/>
      <c r="O20" s="25">
        <f t="shared" ref="O20:O22" si="134">M20*N20</f>
        <v>0</v>
      </c>
      <c r="P20" s="14"/>
      <c r="Q20" s="25">
        <f t="shared" ref="Q20:Q22" si="135">M20*P20</f>
        <v>0</v>
      </c>
      <c r="R20" s="16"/>
      <c r="S20" s="25">
        <f t="shared" ref="S20:S22" si="136">M20*R20</f>
        <v>0</v>
      </c>
      <c r="T20" s="26"/>
      <c r="U20" s="25">
        <f t="shared" ref="U20:U22" si="137">M20*T20</f>
        <v>0</v>
      </c>
      <c r="V20" s="16"/>
      <c r="W20" s="25">
        <f t="shared" ref="W20:W22" si="138">M20*V20</f>
        <v>0</v>
      </c>
      <c r="X20" s="16"/>
      <c r="Y20" s="25">
        <f t="shared" ref="Y20:Y22" si="139">X20*M20</f>
        <v>0</v>
      </c>
      <c r="Z20" s="17"/>
      <c r="AA20" s="18">
        <f t="shared" ref="AA20:AA22" si="140">M20*Z20</f>
        <v>0</v>
      </c>
      <c r="AB20" s="27">
        <f>IF(M20&gt;0,(AD20+AL20)/M20,0)</f>
        <v>0</v>
      </c>
      <c r="AC20" s="17"/>
      <c r="AD20" s="24">
        <f t="shared" ref="AD20:AD22" si="141">AC20*M20</f>
        <v>0</v>
      </c>
      <c r="AE20" s="117"/>
      <c r="AF20" s="30">
        <f t="shared" ref="AF20:AF22" si="142">AI20*(1-AJ20)*AE20</f>
        <v>0</v>
      </c>
      <c r="AG20" s="28">
        <f t="shared" ref="AG20:AG22" si="143">IF(AND(AE20&gt;0,AC20&gt;0,Z20&gt;0),((Z20-AC20)*AE20)/((AE20-AC20)*Z20),0)</f>
        <v>0</v>
      </c>
      <c r="AH20" s="60">
        <f t="shared" si="6"/>
        <v>0</v>
      </c>
      <c r="AI20" s="12"/>
      <c r="AJ20" s="14"/>
      <c r="AK20" s="15"/>
      <c r="AL20" s="30">
        <f t="shared" ref="AL20:AL22" si="144">AI20*(1-AJ20)*AK20</f>
        <v>0</v>
      </c>
      <c r="AM20" s="19"/>
      <c r="AN20" s="19"/>
      <c r="AO20" s="101">
        <f>AO18+AI20-AN20</f>
        <v>788.40000000000009</v>
      </c>
      <c r="AP20" s="102"/>
      <c r="AQ20" s="12"/>
      <c r="AR20" s="31"/>
      <c r="AS20" s="20"/>
      <c r="AT20" s="20"/>
      <c r="AU20" s="20"/>
      <c r="AV20" s="20"/>
    </row>
    <row r="21" spans="1:48" x14ac:dyDescent="0.35">
      <c r="A21" s="149"/>
      <c r="B21" s="33">
        <v>2</v>
      </c>
      <c r="C21" s="11"/>
      <c r="D21" s="34"/>
      <c r="E21" s="34"/>
      <c r="F21" s="34"/>
      <c r="G21" s="35"/>
      <c r="H21" s="35"/>
      <c r="I21" s="34"/>
      <c r="J21" s="35"/>
      <c r="K21" s="34"/>
      <c r="L21" s="36"/>
      <c r="M21" s="37">
        <f>ROUND(K21*(1-L21),0)</f>
        <v>0</v>
      </c>
      <c r="N21" s="38"/>
      <c r="O21" s="25">
        <f t="shared" si="134"/>
        <v>0</v>
      </c>
      <c r="P21" s="36"/>
      <c r="Q21" s="25">
        <f t="shared" si="135"/>
        <v>0</v>
      </c>
      <c r="R21" s="39"/>
      <c r="S21" s="25">
        <f t="shared" si="136"/>
        <v>0</v>
      </c>
      <c r="T21" s="28"/>
      <c r="U21" s="25">
        <f t="shared" si="137"/>
        <v>0</v>
      </c>
      <c r="V21" s="39"/>
      <c r="W21" s="25">
        <f t="shared" si="138"/>
        <v>0</v>
      </c>
      <c r="X21" s="39"/>
      <c r="Y21" s="25">
        <f t="shared" si="139"/>
        <v>0</v>
      </c>
      <c r="Z21" s="40"/>
      <c r="AA21" s="18">
        <f t="shared" si="140"/>
        <v>0</v>
      </c>
      <c r="AB21" s="27">
        <f>IF(M21&gt;0,(AD21+AL21)/M21,0)</f>
        <v>0</v>
      </c>
      <c r="AC21" s="40"/>
      <c r="AD21" s="37">
        <f t="shared" si="141"/>
        <v>0</v>
      </c>
      <c r="AE21" s="28"/>
      <c r="AF21" s="41">
        <f t="shared" si="142"/>
        <v>0</v>
      </c>
      <c r="AG21" s="28">
        <f t="shared" si="143"/>
        <v>0</v>
      </c>
      <c r="AH21" s="29">
        <f t="shared" si="6"/>
        <v>0</v>
      </c>
      <c r="AI21" s="34"/>
      <c r="AJ21" s="36"/>
      <c r="AK21" s="38"/>
      <c r="AL21" s="41">
        <f t="shared" si="144"/>
        <v>0</v>
      </c>
      <c r="AM21" s="42"/>
      <c r="AN21" s="42"/>
      <c r="AO21" s="121">
        <f>AO20+AI21-AN21</f>
        <v>788.40000000000009</v>
      </c>
      <c r="AP21" s="104"/>
      <c r="AQ21" s="43"/>
      <c r="AR21" s="44"/>
      <c r="AS21" s="45"/>
      <c r="AT21" s="45"/>
      <c r="AU21" s="45"/>
      <c r="AV21" s="45"/>
    </row>
    <row r="22" spans="1:48" x14ac:dyDescent="0.35">
      <c r="A22" s="149"/>
      <c r="B22" s="33">
        <v>3</v>
      </c>
      <c r="C22" s="46"/>
      <c r="D22" s="43"/>
      <c r="E22" s="43"/>
      <c r="F22" s="43"/>
      <c r="G22" s="37"/>
      <c r="H22" s="37"/>
      <c r="I22" s="43"/>
      <c r="J22" s="37"/>
      <c r="K22" s="43"/>
      <c r="L22" s="39"/>
      <c r="M22" s="37">
        <f>ROUND(K22*(1-L22),0)</f>
        <v>0</v>
      </c>
      <c r="N22" s="28"/>
      <c r="O22" s="25">
        <f t="shared" si="134"/>
        <v>0</v>
      </c>
      <c r="P22" s="39"/>
      <c r="Q22" s="25">
        <f t="shared" si="135"/>
        <v>0</v>
      </c>
      <c r="R22" s="39"/>
      <c r="S22" s="25">
        <f t="shared" si="136"/>
        <v>0</v>
      </c>
      <c r="T22" s="28"/>
      <c r="U22" s="25">
        <f t="shared" si="137"/>
        <v>0</v>
      </c>
      <c r="V22" s="39"/>
      <c r="W22" s="25">
        <f t="shared" si="138"/>
        <v>0</v>
      </c>
      <c r="X22" s="39"/>
      <c r="Y22" s="25">
        <f t="shared" si="139"/>
        <v>0</v>
      </c>
      <c r="Z22" s="47"/>
      <c r="AA22" s="18">
        <f t="shared" si="140"/>
        <v>0</v>
      </c>
      <c r="AB22" s="27">
        <f>IF(M22&gt;0,(AD22+AL22)/M22,0)</f>
        <v>0</v>
      </c>
      <c r="AC22" s="47"/>
      <c r="AD22" s="37">
        <f t="shared" si="141"/>
        <v>0</v>
      </c>
      <c r="AE22" s="28"/>
      <c r="AF22" s="41">
        <f t="shared" si="142"/>
        <v>0</v>
      </c>
      <c r="AG22" s="28">
        <f t="shared" si="143"/>
        <v>0</v>
      </c>
      <c r="AH22" s="29">
        <f t="shared" si="6"/>
        <v>0</v>
      </c>
      <c r="AI22" s="43"/>
      <c r="AJ22" s="39"/>
      <c r="AK22" s="28"/>
      <c r="AL22" s="41">
        <f t="shared" si="144"/>
        <v>0</v>
      </c>
      <c r="AM22" s="18"/>
      <c r="AN22" s="18"/>
      <c r="AO22" s="121">
        <f>AO21+AI22-AN22</f>
        <v>788.40000000000009</v>
      </c>
      <c r="AP22" s="104"/>
      <c r="AQ22" s="43"/>
      <c r="AR22" s="48"/>
      <c r="AS22" s="41"/>
      <c r="AT22" s="41"/>
      <c r="AU22" s="41"/>
      <c r="AV22" s="41"/>
    </row>
    <row r="23" spans="1:48" s="22" customFormat="1" ht="13.3" thickBot="1" x14ac:dyDescent="0.4">
      <c r="A23" s="150"/>
      <c r="B23" s="49" t="s">
        <v>38</v>
      </c>
      <c r="C23" s="50"/>
      <c r="D23" s="51">
        <f t="shared" ref="D23" si="145">SUM(D20:D22)</f>
        <v>0</v>
      </c>
      <c r="E23" s="51"/>
      <c r="F23" s="51">
        <f t="shared" ref="F23" si="146">SUM(F20:F22)</f>
        <v>0</v>
      </c>
      <c r="G23" s="52"/>
      <c r="H23" s="52"/>
      <c r="I23" s="51">
        <f t="shared" ref="I23:K23" si="147">SUM(I20:I22)</f>
        <v>0</v>
      </c>
      <c r="J23" s="52"/>
      <c r="K23" s="51">
        <f t="shared" si="147"/>
        <v>0</v>
      </c>
      <c r="L23" s="21">
        <f t="shared" ref="L23" si="148">IF(K23&gt;0,(K20*L20+K21*L21+K22*L22)/K23,0)</f>
        <v>0</v>
      </c>
      <c r="M23" s="52">
        <f t="shared" ref="M23" si="149">M20+M21+M22</f>
        <v>0</v>
      </c>
      <c r="N23" s="53">
        <f t="shared" ref="N23" si="150">IF(M23&gt;0,O23/M23,0)</f>
        <v>0</v>
      </c>
      <c r="O23" s="54">
        <f t="shared" ref="O23" si="151">O20+O21+O22</f>
        <v>0</v>
      </c>
      <c r="P23" s="21">
        <f t="shared" ref="P23" si="152">IF(M23&gt;0,Q23/M23,0)</f>
        <v>0</v>
      </c>
      <c r="Q23" s="54">
        <f t="shared" ref="Q23" si="153">Q20+Q21+Q22</f>
        <v>0</v>
      </c>
      <c r="R23" s="21">
        <f t="shared" ref="R23" si="154">IF(M23&gt;0,S23/M23,0)</f>
        <v>0</v>
      </c>
      <c r="S23" s="54">
        <f t="shared" ref="S23" si="155">S20+S21+S22</f>
        <v>0</v>
      </c>
      <c r="T23" s="21">
        <f t="shared" ref="T23" si="156">IF(M23&gt;0,U23/M23,0)</f>
        <v>0</v>
      </c>
      <c r="U23" s="54">
        <f t="shared" ref="U23" si="157">U20+U21+U22</f>
        <v>0</v>
      </c>
      <c r="V23" s="21">
        <f t="shared" ref="V23" si="158">IF(M23&gt;0,W23/M23,0)</f>
        <v>0</v>
      </c>
      <c r="W23" s="54">
        <f t="shared" ref="W23" si="159">W20+W21+W22</f>
        <v>0</v>
      </c>
      <c r="X23" s="21">
        <f t="shared" ref="X23" si="160">IF(M23&gt;0,Y23/M23,0)</f>
        <v>0</v>
      </c>
      <c r="Y23" s="54">
        <f t="shared" ref="Y23" si="161">Y20+Y21+Y22</f>
        <v>0</v>
      </c>
      <c r="Z23" s="55">
        <f t="shared" ref="Z23" si="162">IF(M23&gt;0,AA23/M23,0)</f>
        <v>0</v>
      </c>
      <c r="AA23" s="56">
        <f t="shared" ref="AA23" si="163">SUM(AA20:AA22)</f>
        <v>0</v>
      </c>
      <c r="AB23" s="55">
        <f t="shared" ref="AB23" si="164">IF(M23&gt;0,(AB20*M20+AB21*M21+AB22*M22)/M23,0)</f>
        <v>0</v>
      </c>
      <c r="AC23" s="55">
        <f t="shared" ref="AC23" si="165">IF(K23&gt;0,(K20*AC20+K21*AC21+K22*AC22)/K23,0)</f>
        <v>0</v>
      </c>
      <c r="AD23" s="52">
        <f t="shared" ref="AD23" si="166">SUM(AD20:AD22)</f>
        <v>0</v>
      </c>
      <c r="AE23" s="53">
        <f t="shared" ref="AE23" si="167">IF(K23&gt;0,(K20*AE20+K21*AE21+K22*AE22)/K23,0)</f>
        <v>0</v>
      </c>
      <c r="AF23" s="58">
        <f t="shared" ref="AF23" si="168">SUM(AF20:AF22)</f>
        <v>0</v>
      </c>
      <c r="AG23" s="53">
        <f t="shared" ref="AG23" si="169">IF(AND(AA23&gt;0),((AA20*AG20+AA21*AG21+AA22*AG22)/AA23),0)</f>
        <v>0</v>
      </c>
      <c r="AH23" s="57">
        <f t="shared" si="6"/>
        <v>0</v>
      </c>
      <c r="AI23" s="51">
        <f t="shared" ref="AI23" si="170">SUM(AI20:AI22)</f>
        <v>0</v>
      </c>
      <c r="AJ23" s="21">
        <f t="shared" ref="AJ23" si="171">IF(AI23&gt;0,(AJ20*AI20+AJ21*AI21+AJ22*AI22)/AI23,0)</f>
        <v>0</v>
      </c>
      <c r="AK23" s="53">
        <f t="shared" ref="AK23" si="172">IF(K23&gt;0,(AK20*K20+AK21*K21+AK22*K22)/K23,0)</f>
        <v>0</v>
      </c>
      <c r="AL23" s="58">
        <f t="shared" ref="AL23" si="173">SUM(AL20:AL22)</f>
        <v>0</v>
      </c>
      <c r="AM23" s="56"/>
      <c r="AN23" s="56">
        <f t="shared" ref="AN23" si="174">SUM(AN20:AN22)</f>
        <v>0</v>
      </c>
      <c r="AO23" s="105"/>
      <c r="AP23" s="106">
        <f>AO22</f>
        <v>788.40000000000009</v>
      </c>
      <c r="AQ23" s="51">
        <f t="shared" ref="AQ23" si="175">SUM(AQ20:AQ22)</f>
        <v>0</v>
      </c>
      <c r="AR23" s="59"/>
      <c r="AS23" s="58"/>
      <c r="AT23" s="58"/>
      <c r="AU23" s="58"/>
      <c r="AV23" s="58"/>
    </row>
    <row r="24" spans="1:48" x14ac:dyDescent="0.35">
      <c r="A24" s="148">
        <v>6</v>
      </c>
      <c r="B24" s="23">
        <v>1</v>
      </c>
      <c r="C24" s="11"/>
      <c r="D24" s="12"/>
      <c r="E24" s="12"/>
      <c r="F24" s="12"/>
      <c r="G24" s="13"/>
      <c r="H24" s="13"/>
      <c r="I24" s="12"/>
      <c r="J24" s="13"/>
      <c r="K24" s="12"/>
      <c r="L24" s="14"/>
      <c r="M24" s="24">
        <f>ROUND(K24*(1-L24),0)</f>
        <v>0</v>
      </c>
      <c r="N24" s="15"/>
      <c r="O24" s="25">
        <f t="shared" ref="O24:O26" si="176">M24*N24</f>
        <v>0</v>
      </c>
      <c r="P24" s="14"/>
      <c r="Q24" s="25">
        <f t="shared" ref="Q24:Q26" si="177">M24*P24</f>
        <v>0</v>
      </c>
      <c r="R24" s="16"/>
      <c r="S24" s="25">
        <f t="shared" ref="S24:S26" si="178">M24*R24</f>
        <v>0</v>
      </c>
      <c r="T24" s="26"/>
      <c r="U24" s="25">
        <f t="shared" ref="U24:U26" si="179">M24*T24</f>
        <v>0</v>
      </c>
      <c r="V24" s="16"/>
      <c r="W24" s="25">
        <f t="shared" ref="W24:W26" si="180">M24*V24</f>
        <v>0</v>
      </c>
      <c r="X24" s="16"/>
      <c r="Y24" s="25">
        <f t="shared" ref="Y24:Y26" si="181">X24*M24</f>
        <v>0</v>
      </c>
      <c r="Z24" s="17"/>
      <c r="AA24" s="18">
        <f t="shared" ref="AA24:AA26" si="182">M24*Z24</f>
        <v>0</v>
      </c>
      <c r="AB24" s="27">
        <f>IF(M24&gt;0,(AD24+AL24)/M24,0)</f>
        <v>0</v>
      </c>
      <c r="AC24" s="17"/>
      <c r="AD24" s="24">
        <f t="shared" ref="AD24:AD26" si="183">AC24*M24</f>
        <v>0</v>
      </c>
      <c r="AE24" s="117"/>
      <c r="AF24" s="30">
        <f t="shared" ref="AF24:AF26" si="184">AI24*(1-AJ24)*AE24</f>
        <v>0</v>
      </c>
      <c r="AG24" s="28">
        <f t="shared" ref="AG24:AG26" si="185">IF(AND(AE24&gt;0,AC24&gt;0,Z24&gt;0),((Z24-AC24)*AE24)/((AE24-AC24)*Z24),0)</f>
        <v>0</v>
      </c>
      <c r="AH24" s="60">
        <f t="shared" si="6"/>
        <v>0</v>
      </c>
      <c r="AI24" s="12"/>
      <c r="AJ24" s="14"/>
      <c r="AK24" s="15"/>
      <c r="AL24" s="30">
        <f t="shared" ref="AL24:AL26" si="186">AI24*(1-AJ24)*AK24</f>
        <v>0</v>
      </c>
      <c r="AM24" s="19"/>
      <c r="AN24" s="19"/>
      <c r="AO24" s="101">
        <f>AO22+AI24-AN24</f>
        <v>788.40000000000009</v>
      </c>
      <c r="AP24" s="102"/>
      <c r="AQ24" s="12"/>
      <c r="AR24" s="31"/>
      <c r="AS24" s="20"/>
      <c r="AT24" s="20"/>
      <c r="AU24" s="20"/>
      <c r="AV24" s="20"/>
    </row>
    <row r="25" spans="1:48" x14ac:dyDescent="0.35">
      <c r="A25" s="149"/>
      <c r="B25" s="33">
        <v>2</v>
      </c>
      <c r="C25" s="11"/>
      <c r="D25" s="34"/>
      <c r="E25" s="34"/>
      <c r="F25" s="34"/>
      <c r="G25" s="35"/>
      <c r="H25" s="35"/>
      <c r="I25" s="34"/>
      <c r="J25" s="35"/>
      <c r="K25" s="34"/>
      <c r="L25" s="36"/>
      <c r="M25" s="37">
        <f>ROUND(K25*(1-L25),0)</f>
        <v>0</v>
      </c>
      <c r="N25" s="38"/>
      <c r="O25" s="25">
        <f t="shared" si="176"/>
        <v>0</v>
      </c>
      <c r="P25" s="36"/>
      <c r="Q25" s="25">
        <f t="shared" si="177"/>
        <v>0</v>
      </c>
      <c r="R25" s="39"/>
      <c r="S25" s="25">
        <f t="shared" si="178"/>
        <v>0</v>
      </c>
      <c r="T25" s="28"/>
      <c r="U25" s="25">
        <f t="shared" si="179"/>
        <v>0</v>
      </c>
      <c r="V25" s="39"/>
      <c r="W25" s="25">
        <f t="shared" si="180"/>
        <v>0</v>
      </c>
      <c r="X25" s="39"/>
      <c r="Y25" s="25">
        <f t="shared" si="181"/>
        <v>0</v>
      </c>
      <c r="Z25" s="40"/>
      <c r="AA25" s="18">
        <f t="shared" si="182"/>
        <v>0</v>
      </c>
      <c r="AB25" s="27">
        <f>IF(M25&gt;0,(AD25+AL25)/M25,0)</f>
        <v>0</v>
      </c>
      <c r="AC25" s="40"/>
      <c r="AD25" s="37">
        <f t="shared" si="183"/>
        <v>0</v>
      </c>
      <c r="AE25" s="28"/>
      <c r="AF25" s="41">
        <f t="shared" si="184"/>
        <v>0</v>
      </c>
      <c r="AG25" s="28">
        <f t="shared" si="185"/>
        <v>0</v>
      </c>
      <c r="AH25" s="29">
        <f t="shared" si="6"/>
        <v>0</v>
      </c>
      <c r="AI25" s="34"/>
      <c r="AJ25" s="36"/>
      <c r="AK25" s="38"/>
      <c r="AL25" s="41">
        <f t="shared" si="186"/>
        <v>0</v>
      </c>
      <c r="AM25" s="42"/>
      <c r="AN25" s="42"/>
      <c r="AO25" s="121">
        <f>AO24+AI25-AN25</f>
        <v>788.40000000000009</v>
      </c>
      <c r="AP25" s="104"/>
      <c r="AQ25" s="43"/>
      <c r="AR25" s="44"/>
      <c r="AS25" s="45"/>
      <c r="AT25" s="45"/>
      <c r="AU25" s="45"/>
      <c r="AV25" s="45"/>
    </row>
    <row r="26" spans="1:48" x14ac:dyDescent="0.35">
      <c r="A26" s="149"/>
      <c r="B26" s="33">
        <v>3</v>
      </c>
      <c r="C26" s="46"/>
      <c r="D26" s="43"/>
      <c r="E26" s="43"/>
      <c r="F26" s="43"/>
      <c r="G26" s="37"/>
      <c r="H26" s="37"/>
      <c r="I26" s="43"/>
      <c r="J26" s="37"/>
      <c r="K26" s="43"/>
      <c r="L26" s="39"/>
      <c r="M26" s="37">
        <f>ROUND(K26*(1-L26),0)</f>
        <v>0</v>
      </c>
      <c r="N26" s="28"/>
      <c r="O26" s="25">
        <f t="shared" si="176"/>
        <v>0</v>
      </c>
      <c r="P26" s="39"/>
      <c r="Q26" s="25">
        <f t="shared" si="177"/>
        <v>0</v>
      </c>
      <c r="R26" s="39"/>
      <c r="S26" s="25">
        <f t="shared" si="178"/>
        <v>0</v>
      </c>
      <c r="T26" s="28"/>
      <c r="U26" s="25">
        <f t="shared" si="179"/>
        <v>0</v>
      </c>
      <c r="V26" s="39"/>
      <c r="W26" s="25">
        <f t="shared" si="180"/>
        <v>0</v>
      </c>
      <c r="X26" s="39"/>
      <c r="Y26" s="25">
        <f t="shared" si="181"/>
        <v>0</v>
      </c>
      <c r="Z26" s="47"/>
      <c r="AA26" s="18">
        <f t="shared" si="182"/>
        <v>0</v>
      </c>
      <c r="AB26" s="27">
        <f>IF(M26&gt;0,(AD26+AL26)/M26,0)</f>
        <v>0</v>
      </c>
      <c r="AC26" s="47"/>
      <c r="AD26" s="37">
        <f t="shared" si="183"/>
        <v>0</v>
      </c>
      <c r="AE26" s="28"/>
      <c r="AF26" s="41">
        <f t="shared" si="184"/>
        <v>0</v>
      </c>
      <c r="AG26" s="28">
        <f t="shared" si="185"/>
        <v>0</v>
      </c>
      <c r="AH26" s="29">
        <f t="shared" si="6"/>
        <v>0</v>
      </c>
      <c r="AI26" s="43"/>
      <c r="AJ26" s="39"/>
      <c r="AK26" s="28"/>
      <c r="AL26" s="41">
        <f t="shared" si="186"/>
        <v>0</v>
      </c>
      <c r="AM26" s="18"/>
      <c r="AN26" s="18"/>
      <c r="AO26" s="121">
        <f>AO25+AI26-AN26</f>
        <v>788.40000000000009</v>
      </c>
      <c r="AP26" s="104"/>
      <c r="AQ26" s="43"/>
      <c r="AR26" s="48"/>
      <c r="AS26" s="41"/>
      <c r="AT26" s="41"/>
      <c r="AU26" s="41"/>
      <c r="AV26" s="41"/>
    </row>
    <row r="27" spans="1:48" s="22" customFormat="1" ht="13.3" thickBot="1" x14ac:dyDescent="0.4">
      <c r="A27" s="150"/>
      <c r="B27" s="49" t="s">
        <v>38</v>
      </c>
      <c r="C27" s="50"/>
      <c r="D27" s="51">
        <f t="shared" ref="D27" si="187">SUM(D24:D26)</f>
        <v>0</v>
      </c>
      <c r="E27" s="51"/>
      <c r="F27" s="51">
        <f t="shared" ref="F27" si="188">SUM(F24:F26)</f>
        <v>0</v>
      </c>
      <c r="G27" s="52"/>
      <c r="H27" s="52"/>
      <c r="I27" s="51">
        <f t="shared" ref="I27:K27" si="189">SUM(I24:I26)</f>
        <v>0</v>
      </c>
      <c r="J27" s="52"/>
      <c r="K27" s="51">
        <f t="shared" si="189"/>
        <v>0</v>
      </c>
      <c r="L27" s="21">
        <f t="shared" ref="L27" si="190">IF(K27&gt;0,(K24*L24+K25*L25+K26*L26)/K27,0)</f>
        <v>0</v>
      </c>
      <c r="M27" s="52">
        <f t="shared" ref="M27" si="191">M24+M25+M26</f>
        <v>0</v>
      </c>
      <c r="N27" s="53">
        <f t="shared" ref="N27" si="192">IF(M27&gt;0,O27/M27,0)</f>
        <v>0</v>
      </c>
      <c r="O27" s="54">
        <f t="shared" ref="O27" si="193">O24+O25+O26</f>
        <v>0</v>
      </c>
      <c r="P27" s="21">
        <f t="shared" ref="P27" si="194">IF(M27&gt;0,Q27/M27,0)</f>
        <v>0</v>
      </c>
      <c r="Q27" s="54">
        <f t="shared" ref="Q27" si="195">Q24+Q25+Q26</f>
        <v>0</v>
      </c>
      <c r="R27" s="21">
        <f t="shared" ref="R27" si="196">IF(M27&gt;0,S27/M27,0)</f>
        <v>0</v>
      </c>
      <c r="S27" s="54">
        <f t="shared" ref="S27" si="197">S24+S25+S26</f>
        <v>0</v>
      </c>
      <c r="T27" s="21">
        <f t="shared" ref="T27" si="198">IF(M27&gt;0,U27/M27,0)</f>
        <v>0</v>
      </c>
      <c r="U27" s="54">
        <f t="shared" ref="U27" si="199">U24+U25+U26</f>
        <v>0</v>
      </c>
      <c r="V27" s="21">
        <f t="shared" ref="V27" si="200">IF(M27&gt;0,W27/M27,0)</f>
        <v>0</v>
      </c>
      <c r="W27" s="54">
        <f t="shared" ref="W27" si="201">W24+W25+W26</f>
        <v>0</v>
      </c>
      <c r="X27" s="21">
        <f t="shared" ref="X27" si="202">IF(M27&gt;0,Y27/M27,0)</f>
        <v>0</v>
      </c>
      <c r="Y27" s="54">
        <f t="shared" ref="Y27" si="203">Y24+Y25+Y26</f>
        <v>0</v>
      </c>
      <c r="Z27" s="55">
        <f t="shared" ref="Z27" si="204">IF(M27&gt;0,AA27/M27,0)</f>
        <v>0</v>
      </c>
      <c r="AA27" s="56">
        <f t="shared" ref="AA27" si="205">SUM(AA24:AA26)</f>
        <v>0</v>
      </c>
      <c r="AB27" s="55">
        <f t="shared" ref="AB27" si="206">IF(M27&gt;0,(AB24*M24+AB25*M25+AB26*M26)/M27,0)</f>
        <v>0</v>
      </c>
      <c r="AC27" s="55">
        <f t="shared" ref="AC27" si="207">IF(K27&gt;0,(K24*AC24+K25*AC25+K26*AC26)/K27,0)</f>
        <v>0</v>
      </c>
      <c r="AD27" s="52">
        <f t="shared" ref="AD27" si="208">SUM(AD24:AD26)</f>
        <v>0</v>
      </c>
      <c r="AE27" s="53">
        <f t="shared" ref="AE27" si="209">IF(K27&gt;0,(K24*AE24+K25*AE25+K26*AE26)/K27,0)</f>
        <v>0</v>
      </c>
      <c r="AF27" s="58">
        <f t="shared" ref="AF27" si="210">SUM(AF24:AF26)</f>
        <v>0</v>
      </c>
      <c r="AG27" s="53">
        <f t="shared" ref="AG27" si="211">IF(AND(AA27&gt;0),((AA24*AG24+AA25*AG25+AA26*AG26)/AA27),0)</f>
        <v>0</v>
      </c>
      <c r="AH27" s="57">
        <f t="shared" si="6"/>
        <v>0</v>
      </c>
      <c r="AI27" s="51">
        <f t="shared" ref="AI27" si="212">SUM(AI24:AI26)</f>
        <v>0</v>
      </c>
      <c r="AJ27" s="21">
        <f t="shared" ref="AJ27" si="213">IF(AI27&gt;0,(AJ24*AI24+AJ25*AI25+AJ26*AI26)/AI27,0)</f>
        <v>0</v>
      </c>
      <c r="AK27" s="53">
        <f t="shared" ref="AK27" si="214">IF(K27&gt;0,(AK24*K24+AK25*K25+AK26*K26)/K27,0)</f>
        <v>0</v>
      </c>
      <c r="AL27" s="58">
        <f t="shared" ref="AL27" si="215">SUM(AL24:AL26)</f>
        <v>0</v>
      </c>
      <c r="AM27" s="56"/>
      <c r="AN27" s="56">
        <f t="shared" ref="AN27" si="216">SUM(AN24:AN26)</f>
        <v>0</v>
      </c>
      <c r="AO27" s="105"/>
      <c r="AP27" s="106">
        <f>AO26</f>
        <v>788.40000000000009</v>
      </c>
      <c r="AQ27" s="51">
        <f t="shared" ref="AQ27" si="217">SUM(AQ24:AQ26)</f>
        <v>0</v>
      </c>
      <c r="AR27" s="59"/>
      <c r="AS27" s="58"/>
      <c r="AT27" s="58"/>
      <c r="AU27" s="58"/>
      <c r="AV27" s="58"/>
    </row>
    <row r="28" spans="1:48" x14ac:dyDescent="0.35">
      <c r="A28" s="148">
        <v>7</v>
      </c>
      <c r="B28" s="23">
        <v>1</v>
      </c>
      <c r="C28" s="11"/>
      <c r="D28" s="12"/>
      <c r="E28" s="12"/>
      <c r="F28" s="12"/>
      <c r="G28" s="13"/>
      <c r="H28" s="13"/>
      <c r="I28" s="12"/>
      <c r="J28" s="13"/>
      <c r="K28" s="12"/>
      <c r="L28" s="14"/>
      <c r="M28" s="24">
        <f>ROUND(K28*(1-L28),0)</f>
        <v>0</v>
      </c>
      <c r="N28" s="15"/>
      <c r="O28" s="25">
        <f t="shared" ref="O28:O30" si="218">M28*N28</f>
        <v>0</v>
      </c>
      <c r="P28" s="14"/>
      <c r="Q28" s="25">
        <f t="shared" ref="Q28:Q30" si="219">M28*P28</f>
        <v>0</v>
      </c>
      <c r="R28" s="16"/>
      <c r="S28" s="25">
        <f t="shared" ref="S28:S30" si="220">M28*R28</f>
        <v>0</v>
      </c>
      <c r="T28" s="26"/>
      <c r="U28" s="25">
        <f t="shared" ref="U28:U30" si="221">M28*T28</f>
        <v>0</v>
      </c>
      <c r="V28" s="16"/>
      <c r="W28" s="25">
        <f t="shared" ref="W28:W30" si="222">M28*V28</f>
        <v>0</v>
      </c>
      <c r="X28" s="16"/>
      <c r="Y28" s="25">
        <f t="shared" ref="Y28:Y30" si="223">X28*M28</f>
        <v>0</v>
      </c>
      <c r="Z28" s="17"/>
      <c r="AA28" s="18">
        <f t="shared" ref="AA28:AA30" si="224">M28*Z28</f>
        <v>0</v>
      </c>
      <c r="AB28" s="27">
        <f>IF(M28&gt;0,(AD28+AL28)/M28,0)</f>
        <v>0</v>
      </c>
      <c r="AC28" s="17"/>
      <c r="AD28" s="24">
        <f t="shared" ref="AD28:AD30" si="225">AC28*M28</f>
        <v>0</v>
      </c>
      <c r="AE28" s="117"/>
      <c r="AF28" s="30">
        <f t="shared" ref="AF28:AF30" si="226">AI28*(1-AJ28)*AE28</f>
        <v>0</v>
      </c>
      <c r="AG28" s="28">
        <f t="shared" ref="AG28:AG30" si="227">IF(AND(AE28&gt;0,AC28&gt;0,Z28&gt;0),((Z28-AC28)*AE28)/((AE28-AC28)*Z28),0)</f>
        <v>0</v>
      </c>
      <c r="AH28" s="60">
        <f t="shared" si="6"/>
        <v>0</v>
      </c>
      <c r="AI28" s="12"/>
      <c r="AJ28" s="14"/>
      <c r="AK28" s="15"/>
      <c r="AL28" s="30">
        <f t="shared" ref="AL28:AL30" si="228">AI28*(1-AJ28)*AK28</f>
        <v>0</v>
      </c>
      <c r="AM28" s="19"/>
      <c r="AN28" s="19"/>
      <c r="AO28" s="101">
        <f>AO26+AI28-AN28</f>
        <v>788.40000000000009</v>
      </c>
      <c r="AP28" s="102"/>
      <c r="AQ28" s="12"/>
      <c r="AR28" s="31"/>
      <c r="AS28" s="20"/>
      <c r="AT28" s="20"/>
      <c r="AU28" s="20"/>
      <c r="AV28" s="20"/>
    </row>
    <row r="29" spans="1:48" x14ac:dyDescent="0.35">
      <c r="A29" s="149"/>
      <c r="B29" s="33">
        <v>2</v>
      </c>
      <c r="C29" s="11"/>
      <c r="D29" s="34"/>
      <c r="E29" s="34"/>
      <c r="F29" s="34"/>
      <c r="G29" s="35"/>
      <c r="H29" s="35"/>
      <c r="I29" s="34"/>
      <c r="J29" s="35"/>
      <c r="K29" s="34"/>
      <c r="L29" s="36"/>
      <c r="M29" s="37">
        <f>ROUND(K29*(1-L29),0)</f>
        <v>0</v>
      </c>
      <c r="N29" s="38"/>
      <c r="O29" s="25">
        <f t="shared" si="218"/>
        <v>0</v>
      </c>
      <c r="P29" s="36"/>
      <c r="Q29" s="25">
        <f t="shared" si="219"/>
        <v>0</v>
      </c>
      <c r="R29" s="39"/>
      <c r="S29" s="25">
        <f t="shared" si="220"/>
        <v>0</v>
      </c>
      <c r="T29" s="28"/>
      <c r="U29" s="25">
        <f t="shared" si="221"/>
        <v>0</v>
      </c>
      <c r="V29" s="39"/>
      <c r="W29" s="25">
        <f t="shared" si="222"/>
        <v>0</v>
      </c>
      <c r="X29" s="39"/>
      <c r="Y29" s="25">
        <f t="shared" si="223"/>
        <v>0</v>
      </c>
      <c r="Z29" s="40"/>
      <c r="AA29" s="18">
        <f t="shared" si="224"/>
        <v>0</v>
      </c>
      <c r="AB29" s="27">
        <f>IF(M29&gt;0,(AD29+AL29)/M29,0)</f>
        <v>0</v>
      </c>
      <c r="AC29" s="40"/>
      <c r="AD29" s="37">
        <f t="shared" si="225"/>
        <v>0</v>
      </c>
      <c r="AE29" s="28"/>
      <c r="AF29" s="41">
        <f t="shared" si="226"/>
        <v>0</v>
      </c>
      <c r="AG29" s="28">
        <f t="shared" si="227"/>
        <v>0</v>
      </c>
      <c r="AH29" s="29">
        <f t="shared" si="6"/>
        <v>0</v>
      </c>
      <c r="AI29" s="34"/>
      <c r="AJ29" s="36"/>
      <c r="AK29" s="38"/>
      <c r="AL29" s="41">
        <f t="shared" si="228"/>
        <v>0</v>
      </c>
      <c r="AM29" s="42"/>
      <c r="AN29" s="42"/>
      <c r="AO29" s="121">
        <f>AO28+AI29-AN29</f>
        <v>788.40000000000009</v>
      </c>
      <c r="AP29" s="104"/>
      <c r="AQ29" s="43"/>
      <c r="AR29" s="44"/>
      <c r="AS29" s="45"/>
      <c r="AT29" s="45"/>
      <c r="AU29" s="45"/>
      <c r="AV29" s="45"/>
    </row>
    <row r="30" spans="1:48" x14ac:dyDescent="0.35">
      <c r="A30" s="149"/>
      <c r="B30" s="33">
        <v>3</v>
      </c>
      <c r="C30" s="46"/>
      <c r="D30" s="43"/>
      <c r="E30" s="43"/>
      <c r="F30" s="43"/>
      <c r="G30" s="37"/>
      <c r="H30" s="37"/>
      <c r="I30" s="43"/>
      <c r="J30" s="37"/>
      <c r="K30" s="43"/>
      <c r="L30" s="39"/>
      <c r="M30" s="37">
        <f>ROUND(K30*(1-L30),0)</f>
        <v>0</v>
      </c>
      <c r="N30" s="28"/>
      <c r="O30" s="25">
        <f t="shared" si="218"/>
        <v>0</v>
      </c>
      <c r="P30" s="39"/>
      <c r="Q30" s="25">
        <f t="shared" si="219"/>
        <v>0</v>
      </c>
      <c r="R30" s="39"/>
      <c r="S30" s="25">
        <f t="shared" si="220"/>
        <v>0</v>
      </c>
      <c r="T30" s="28"/>
      <c r="U30" s="25">
        <f t="shared" si="221"/>
        <v>0</v>
      </c>
      <c r="V30" s="39"/>
      <c r="W30" s="25">
        <f t="shared" si="222"/>
        <v>0</v>
      </c>
      <c r="X30" s="39"/>
      <c r="Y30" s="25">
        <f t="shared" si="223"/>
        <v>0</v>
      </c>
      <c r="Z30" s="47"/>
      <c r="AA30" s="18">
        <f t="shared" si="224"/>
        <v>0</v>
      </c>
      <c r="AB30" s="27">
        <f>IF(M30&gt;0,(AD30+AL30)/M30,0)</f>
        <v>0</v>
      </c>
      <c r="AC30" s="47"/>
      <c r="AD30" s="37">
        <f t="shared" si="225"/>
        <v>0</v>
      </c>
      <c r="AE30" s="28"/>
      <c r="AF30" s="41">
        <f t="shared" si="226"/>
        <v>0</v>
      </c>
      <c r="AG30" s="28">
        <f t="shared" si="227"/>
        <v>0</v>
      </c>
      <c r="AH30" s="29">
        <f t="shared" si="6"/>
        <v>0</v>
      </c>
      <c r="AI30" s="43"/>
      <c r="AJ30" s="39"/>
      <c r="AK30" s="28"/>
      <c r="AL30" s="41">
        <f t="shared" si="228"/>
        <v>0</v>
      </c>
      <c r="AM30" s="18"/>
      <c r="AN30" s="18"/>
      <c r="AO30" s="121">
        <f>AO29+AI30-AN30</f>
        <v>788.40000000000009</v>
      </c>
      <c r="AP30" s="104"/>
      <c r="AQ30" s="43"/>
      <c r="AR30" s="48"/>
      <c r="AS30" s="41"/>
      <c r="AT30" s="41"/>
      <c r="AU30" s="41"/>
      <c r="AV30" s="41"/>
    </row>
    <row r="31" spans="1:48" s="22" customFormat="1" ht="13.3" thickBot="1" x14ac:dyDescent="0.4">
      <c r="A31" s="150"/>
      <c r="B31" s="49" t="s">
        <v>38</v>
      </c>
      <c r="C31" s="50"/>
      <c r="D31" s="51">
        <f t="shared" ref="D31" si="229">SUM(D28:D30)</f>
        <v>0</v>
      </c>
      <c r="E31" s="51"/>
      <c r="F31" s="51">
        <f t="shared" ref="F31" si="230">SUM(F28:F30)</f>
        <v>0</v>
      </c>
      <c r="G31" s="52"/>
      <c r="H31" s="52"/>
      <c r="I31" s="51">
        <f t="shared" ref="I31:K31" si="231">SUM(I28:I30)</f>
        <v>0</v>
      </c>
      <c r="J31" s="52"/>
      <c r="K31" s="51">
        <f t="shared" si="231"/>
        <v>0</v>
      </c>
      <c r="L31" s="21">
        <f t="shared" ref="L31" si="232">IF(K31&gt;0,(K28*L28+K29*L29+K30*L30)/K31,0)</f>
        <v>0</v>
      </c>
      <c r="M31" s="52">
        <f t="shared" ref="M31" si="233">M28+M29+M30</f>
        <v>0</v>
      </c>
      <c r="N31" s="53">
        <f t="shared" ref="N31" si="234">IF(M31&gt;0,O31/M31,0)</f>
        <v>0</v>
      </c>
      <c r="O31" s="54">
        <f t="shared" ref="O31" si="235">O28+O29+O30</f>
        <v>0</v>
      </c>
      <c r="P31" s="21">
        <f t="shared" ref="P31" si="236">IF(M31&gt;0,Q31/M31,0)</f>
        <v>0</v>
      </c>
      <c r="Q31" s="54">
        <f t="shared" ref="Q31" si="237">Q28+Q29+Q30</f>
        <v>0</v>
      </c>
      <c r="R31" s="21">
        <f t="shared" ref="R31" si="238">IF(M31&gt;0,S31/M31,0)</f>
        <v>0</v>
      </c>
      <c r="S31" s="54">
        <f t="shared" ref="S31" si="239">S28+S29+S30</f>
        <v>0</v>
      </c>
      <c r="T31" s="21">
        <f t="shared" ref="T31" si="240">IF(M31&gt;0,U31/M31,0)</f>
        <v>0</v>
      </c>
      <c r="U31" s="54">
        <f t="shared" ref="U31" si="241">U28+U29+U30</f>
        <v>0</v>
      </c>
      <c r="V31" s="21">
        <f t="shared" ref="V31" si="242">IF(M31&gt;0,W31/M31,0)</f>
        <v>0</v>
      </c>
      <c r="W31" s="54">
        <f t="shared" ref="W31" si="243">W28+W29+W30</f>
        <v>0</v>
      </c>
      <c r="X31" s="21">
        <f t="shared" ref="X31" si="244">IF(M31&gt;0,Y31/M31,0)</f>
        <v>0</v>
      </c>
      <c r="Y31" s="54">
        <f t="shared" ref="Y31" si="245">Y28+Y29+Y30</f>
        <v>0</v>
      </c>
      <c r="Z31" s="55">
        <f t="shared" ref="Z31" si="246">IF(M31&gt;0,AA31/M31,0)</f>
        <v>0</v>
      </c>
      <c r="AA31" s="56">
        <f t="shared" ref="AA31" si="247">SUM(AA28:AA30)</f>
        <v>0</v>
      </c>
      <c r="AB31" s="55">
        <f t="shared" ref="AB31" si="248">IF(M31&gt;0,(AB28*M28+AB29*M29+AB30*M30)/M31,0)</f>
        <v>0</v>
      </c>
      <c r="AC31" s="55">
        <f t="shared" ref="AC31" si="249">IF(K31&gt;0,(K28*AC28+K29*AC29+K30*AC30)/K31,0)</f>
        <v>0</v>
      </c>
      <c r="AD31" s="52">
        <f t="shared" ref="AD31" si="250">SUM(AD28:AD30)</f>
        <v>0</v>
      </c>
      <c r="AE31" s="53">
        <f t="shared" ref="AE31" si="251">IF(K31&gt;0,(K28*AE28+K29*AE29+K30*AE30)/K31,0)</f>
        <v>0</v>
      </c>
      <c r="AF31" s="58">
        <f t="shared" ref="AF31" si="252">SUM(AF28:AF30)</f>
        <v>0</v>
      </c>
      <c r="AG31" s="53">
        <f t="shared" ref="AG31" si="253">IF(AND(AA31&gt;0),((AA28*AG28+AA29*AG29+AA30*AG30)/AA31),0)</f>
        <v>0</v>
      </c>
      <c r="AH31" s="57">
        <f t="shared" si="6"/>
        <v>0</v>
      </c>
      <c r="AI31" s="51">
        <f t="shared" ref="AI31" si="254">SUM(AI28:AI30)</f>
        <v>0</v>
      </c>
      <c r="AJ31" s="21">
        <f t="shared" ref="AJ31" si="255">IF(AI31&gt;0,(AJ28*AI28+AJ29*AI29+AJ30*AI30)/AI31,0)</f>
        <v>0</v>
      </c>
      <c r="AK31" s="53">
        <f t="shared" ref="AK31" si="256">IF(K31&gt;0,(AK28*K28+AK29*K29+AK30*K30)/K31,0)</f>
        <v>0</v>
      </c>
      <c r="AL31" s="58">
        <f t="shared" ref="AL31" si="257">SUM(AL28:AL30)</f>
        <v>0</v>
      </c>
      <c r="AM31" s="56"/>
      <c r="AN31" s="56">
        <f t="shared" ref="AN31" si="258">SUM(AN28:AN30)</f>
        <v>0</v>
      </c>
      <c r="AO31" s="105"/>
      <c r="AP31" s="106">
        <f>AO30</f>
        <v>788.40000000000009</v>
      </c>
      <c r="AQ31" s="51">
        <f t="shared" ref="AQ31" si="259">SUM(AQ28:AQ30)</f>
        <v>0</v>
      </c>
      <c r="AR31" s="59"/>
      <c r="AS31" s="58"/>
      <c r="AT31" s="58"/>
      <c r="AU31" s="58"/>
      <c r="AV31" s="58"/>
    </row>
    <row r="32" spans="1:48" x14ac:dyDescent="0.35">
      <c r="A32" s="148">
        <v>8</v>
      </c>
      <c r="B32" s="23">
        <v>1</v>
      </c>
      <c r="C32" s="11"/>
      <c r="D32" s="12"/>
      <c r="E32" s="12"/>
      <c r="F32" s="12"/>
      <c r="G32" s="13"/>
      <c r="H32" s="13"/>
      <c r="I32" s="12"/>
      <c r="J32" s="13"/>
      <c r="K32" s="12"/>
      <c r="L32" s="14"/>
      <c r="M32" s="24">
        <f>ROUND(K32*(1-L32),0)</f>
        <v>0</v>
      </c>
      <c r="N32" s="15"/>
      <c r="O32" s="25">
        <f t="shared" ref="O32:O34" si="260">M32*N32</f>
        <v>0</v>
      </c>
      <c r="P32" s="14"/>
      <c r="Q32" s="25">
        <f t="shared" ref="Q32:Q34" si="261">M32*P32</f>
        <v>0</v>
      </c>
      <c r="R32" s="16"/>
      <c r="S32" s="25">
        <f t="shared" ref="S32:S34" si="262">M32*R32</f>
        <v>0</v>
      </c>
      <c r="T32" s="26"/>
      <c r="U32" s="25">
        <f t="shared" ref="U32:U34" si="263">M32*T32</f>
        <v>0</v>
      </c>
      <c r="V32" s="16"/>
      <c r="W32" s="25">
        <f t="shared" ref="W32:W34" si="264">M32*V32</f>
        <v>0</v>
      </c>
      <c r="X32" s="16"/>
      <c r="Y32" s="25">
        <f t="shared" ref="Y32:Y34" si="265">X32*M32</f>
        <v>0</v>
      </c>
      <c r="Z32" s="17"/>
      <c r="AA32" s="18">
        <f t="shared" ref="AA32:AA34" si="266">M32*Z32</f>
        <v>0</v>
      </c>
      <c r="AB32" s="27">
        <f>IF(M32&gt;0,(AD32+AL32)/M32,0)</f>
        <v>0</v>
      </c>
      <c r="AC32" s="17"/>
      <c r="AD32" s="24">
        <f t="shared" ref="AD32:AD34" si="267">AC32*M32</f>
        <v>0</v>
      </c>
      <c r="AE32" s="117"/>
      <c r="AF32" s="30">
        <f t="shared" ref="AF32:AF34" si="268">AI32*(1-AJ32)*AE32</f>
        <v>0</v>
      </c>
      <c r="AG32" s="28">
        <f t="shared" ref="AG32:AG34" si="269">IF(AND(AE32&gt;0,AC32&gt;0,Z32&gt;0),((Z32-AC32)*AE32)/((AE32-AC32)*Z32),0)</f>
        <v>0</v>
      </c>
      <c r="AH32" s="60">
        <f t="shared" si="6"/>
        <v>0</v>
      </c>
      <c r="AI32" s="12"/>
      <c r="AJ32" s="14"/>
      <c r="AK32" s="15"/>
      <c r="AL32" s="30">
        <f t="shared" ref="AL32:AL34" si="270">AI32*(1-AJ32)*AK32</f>
        <v>0</v>
      </c>
      <c r="AM32" s="19"/>
      <c r="AN32" s="19"/>
      <c r="AO32" s="101">
        <f>AO30+AI32-AN32</f>
        <v>788.40000000000009</v>
      </c>
      <c r="AP32" s="102"/>
      <c r="AQ32" s="12"/>
      <c r="AR32" s="31"/>
      <c r="AS32" s="20"/>
      <c r="AT32" s="20"/>
      <c r="AU32" s="20"/>
      <c r="AV32" s="20"/>
    </row>
    <row r="33" spans="1:48" x14ac:dyDescent="0.35">
      <c r="A33" s="149"/>
      <c r="B33" s="33">
        <v>2</v>
      </c>
      <c r="C33" s="11"/>
      <c r="D33" s="34"/>
      <c r="E33" s="34"/>
      <c r="F33" s="34"/>
      <c r="G33" s="35"/>
      <c r="H33" s="35"/>
      <c r="I33" s="34"/>
      <c r="J33" s="35"/>
      <c r="K33" s="34"/>
      <c r="L33" s="36"/>
      <c r="M33" s="37">
        <f>ROUND(K33*(1-L33),0)</f>
        <v>0</v>
      </c>
      <c r="N33" s="38"/>
      <c r="O33" s="25">
        <f t="shared" si="260"/>
        <v>0</v>
      </c>
      <c r="P33" s="36"/>
      <c r="Q33" s="25">
        <f t="shared" si="261"/>
        <v>0</v>
      </c>
      <c r="R33" s="39"/>
      <c r="S33" s="25">
        <f t="shared" si="262"/>
        <v>0</v>
      </c>
      <c r="T33" s="28"/>
      <c r="U33" s="25">
        <f t="shared" si="263"/>
        <v>0</v>
      </c>
      <c r="V33" s="39"/>
      <c r="W33" s="25">
        <f t="shared" si="264"/>
        <v>0</v>
      </c>
      <c r="X33" s="39"/>
      <c r="Y33" s="25">
        <f t="shared" si="265"/>
        <v>0</v>
      </c>
      <c r="Z33" s="40"/>
      <c r="AA33" s="18">
        <f t="shared" si="266"/>
        <v>0</v>
      </c>
      <c r="AB33" s="27">
        <f>IF(M33&gt;0,(AD33+AL33)/M33,0)</f>
        <v>0</v>
      </c>
      <c r="AC33" s="40"/>
      <c r="AD33" s="37">
        <f t="shared" si="267"/>
        <v>0</v>
      </c>
      <c r="AE33" s="28"/>
      <c r="AF33" s="41">
        <f t="shared" si="268"/>
        <v>0</v>
      </c>
      <c r="AG33" s="28">
        <f t="shared" si="269"/>
        <v>0</v>
      </c>
      <c r="AH33" s="29">
        <f t="shared" si="6"/>
        <v>0</v>
      </c>
      <c r="AI33" s="34"/>
      <c r="AJ33" s="36"/>
      <c r="AK33" s="38"/>
      <c r="AL33" s="41">
        <f t="shared" si="270"/>
        <v>0</v>
      </c>
      <c r="AM33" s="42"/>
      <c r="AN33" s="42"/>
      <c r="AO33" s="121">
        <f>AO32+AI33-AN33</f>
        <v>788.40000000000009</v>
      </c>
      <c r="AP33" s="104"/>
      <c r="AQ33" s="43"/>
      <c r="AR33" s="44"/>
      <c r="AS33" s="45"/>
      <c r="AT33" s="45"/>
      <c r="AU33" s="45"/>
      <c r="AV33" s="45"/>
    </row>
    <row r="34" spans="1:48" x14ac:dyDescent="0.35">
      <c r="A34" s="149"/>
      <c r="B34" s="33">
        <v>3</v>
      </c>
      <c r="C34" s="46"/>
      <c r="D34" s="43"/>
      <c r="E34" s="43"/>
      <c r="F34" s="43"/>
      <c r="G34" s="37"/>
      <c r="H34" s="37"/>
      <c r="I34" s="43"/>
      <c r="J34" s="37"/>
      <c r="K34" s="43"/>
      <c r="L34" s="39"/>
      <c r="M34" s="37">
        <f>ROUND(K34*(1-L34),0)</f>
        <v>0</v>
      </c>
      <c r="N34" s="28"/>
      <c r="O34" s="25">
        <f t="shared" si="260"/>
        <v>0</v>
      </c>
      <c r="P34" s="39"/>
      <c r="Q34" s="25">
        <f t="shared" si="261"/>
        <v>0</v>
      </c>
      <c r="R34" s="39"/>
      <c r="S34" s="25">
        <f t="shared" si="262"/>
        <v>0</v>
      </c>
      <c r="T34" s="28"/>
      <c r="U34" s="25">
        <f t="shared" si="263"/>
        <v>0</v>
      </c>
      <c r="V34" s="39"/>
      <c r="W34" s="25">
        <f t="shared" si="264"/>
        <v>0</v>
      </c>
      <c r="X34" s="39"/>
      <c r="Y34" s="25">
        <f t="shared" si="265"/>
        <v>0</v>
      </c>
      <c r="Z34" s="47"/>
      <c r="AA34" s="18">
        <f t="shared" si="266"/>
        <v>0</v>
      </c>
      <c r="AB34" s="27">
        <f>IF(M34&gt;0,(AD34+AL34)/M34,0)</f>
        <v>0</v>
      </c>
      <c r="AC34" s="47"/>
      <c r="AD34" s="37">
        <f t="shared" si="267"/>
        <v>0</v>
      </c>
      <c r="AE34" s="28"/>
      <c r="AF34" s="41">
        <f t="shared" si="268"/>
        <v>0</v>
      </c>
      <c r="AG34" s="28">
        <f t="shared" si="269"/>
        <v>0</v>
      </c>
      <c r="AH34" s="29">
        <f t="shared" si="6"/>
        <v>0</v>
      </c>
      <c r="AI34" s="43"/>
      <c r="AJ34" s="39"/>
      <c r="AK34" s="28"/>
      <c r="AL34" s="41">
        <f t="shared" si="270"/>
        <v>0</v>
      </c>
      <c r="AM34" s="18"/>
      <c r="AN34" s="18"/>
      <c r="AO34" s="121">
        <f>AO33+AI34-AN34</f>
        <v>788.40000000000009</v>
      </c>
      <c r="AP34" s="104"/>
      <c r="AQ34" s="43"/>
      <c r="AR34" s="48"/>
      <c r="AS34" s="41"/>
      <c r="AT34" s="41"/>
      <c r="AU34" s="41"/>
      <c r="AV34" s="41"/>
    </row>
    <row r="35" spans="1:48" s="22" customFormat="1" ht="13.3" thickBot="1" x14ac:dyDescent="0.4">
      <c r="A35" s="150"/>
      <c r="B35" s="49" t="s">
        <v>38</v>
      </c>
      <c r="C35" s="50"/>
      <c r="D35" s="51">
        <f t="shared" ref="D35" si="271">SUM(D32:D34)</f>
        <v>0</v>
      </c>
      <c r="E35" s="51"/>
      <c r="F35" s="51">
        <f t="shared" ref="F35" si="272">SUM(F32:F34)</f>
        <v>0</v>
      </c>
      <c r="G35" s="52"/>
      <c r="H35" s="52"/>
      <c r="I35" s="51">
        <f t="shared" ref="I35:K35" si="273">SUM(I32:I34)</f>
        <v>0</v>
      </c>
      <c r="J35" s="52"/>
      <c r="K35" s="51">
        <f t="shared" si="273"/>
        <v>0</v>
      </c>
      <c r="L35" s="21">
        <f t="shared" ref="L35" si="274">IF(K35&gt;0,(K32*L32+K33*L33+K34*L34)/K35,0)</f>
        <v>0</v>
      </c>
      <c r="M35" s="52">
        <f t="shared" ref="M35" si="275">M32+M33+M34</f>
        <v>0</v>
      </c>
      <c r="N35" s="53">
        <f t="shared" ref="N35" si="276">IF(M35&gt;0,O35/M35,0)</f>
        <v>0</v>
      </c>
      <c r="O35" s="54">
        <f t="shared" ref="O35" si="277">O32+O33+O34</f>
        <v>0</v>
      </c>
      <c r="P35" s="21">
        <f t="shared" ref="P35" si="278">IF(M35&gt;0,Q35/M35,0)</f>
        <v>0</v>
      </c>
      <c r="Q35" s="54">
        <f t="shared" ref="Q35" si="279">Q32+Q33+Q34</f>
        <v>0</v>
      </c>
      <c r="R35" s="21">
        <f t="shared" ref="R35" si="280">IF(M35&gt;0,S35/M35,0)</f>
        <v>0</v>
      </c>
      <c r="S35" s="54">
        <f t="shared" ref="S35" si="281">S32+S33+S34</f>
        <v>0</v>
      </c>
      <c r="T35" s="21">
        <f t="shared" ref="T35" si="282">IF(M35&gt;0,U35/M35,0)</f>
        <v>0</v>
      </c>
      <c r="U35" s="54">
        <f t="shared" ref="U35" si="283">U32+U33+U34</f>
        <v>0</v>
      </c>
      <c r="V35" s="21">
        <f t="shared" ref="V35" si="284">IF(M35&gt;0,W35/M35,0)</f>
        <v>0</v>
      </c>
      <c r="W35" s="54">
        <f t="shared" ref="W35" si="285">W32+W33+W34</f>
        <v>0</v>
      </c>
      <c r="X35" s="21">
        <f t="shared" ref="X35" si="286">IF(M35&gt;0,Y35/M35,0)</f>
        <v>0</v>
      </c>
      <c r="Y35" s="54">
        <f t="shared" ref="Y35" si="287">Y32+Y33+Y34</f>
        <v>0</v>
      </c>
      <c r="Z35" s="55">
        <f t="shared" ref="Z35" si="288">IF(M35&gt;0,AA35/M35,0)</f>
        <v>0</v>
      </c>
      <c r="AA35" s="56">
        <f t="shared" ref="AA35" si="289">SUM(AA32:AA34)</f>
        <v>0</v>
      </c>
      <c r="AB35" s="55">
        <f t="shared" ref="AB35" si="290">IF(M35&gt;0,(AB32*M32+AB33*M33+AB34*M34)/M35,0)</f>
        <v>0</v>
      </c>
      <c r="AC35" s="55">
        <f t="shared" ref="AC35" si="291">IF(K35&gt;0,(K32*AC32+K33*AC33+K34*AC34)/K35,0)</f>
        <v>0</v>
      </c>
      <c r="AD35" s="52">
        <f t="shared" ref="AD35" si="292">SUM(AD32:AD34)</f>
        <v>0</v>
      </c>
      <c r="AE35" s="53">
        <f t="shared" ref="AE35" si="293">IF(K35&gt;0,(K32*AE32+K33*AE33+K34*AE34)/K35,0)</f>
        <v>0</v>
      </c>
      <c r="AF35" s="58">
        <f t="shared" ref="AF35" si="294">SUM(AF32:AF34)</f>
        <v>0</v>
      </c>
      <c r="AG35" s="53">
        <f t="shared" ref="AG35" si="295">IF(AND(AA35&gt;0),((AA32*AG32+AA33*AG33+AA34*AG34)/AA35),0)</f>
        <v>0</v>
      </c>
      <c r="AH35" s="57">
        <f t="shared" si="6"/>
        <v>0</v>
      </c>
      <c r="AI35" s="51">
        <f t="shared" ref="AI35" si="296">SUM(AI32:AI34)</f>
        <v>0</v>
      </c>
      <c r="AJ35" s="21">
        <f t="shared" ref="AJ35" si="297">IF(AI35&gt;0,(AJ32*AI32+AJ33*AI33+AJ34*AI34)/AI35,0)</f>
        <v>0</v>
      </c>
      <c r="AK35" s="53">
        <f t="shared" ref="AK35" si="298">IF(K35&gt;0,(AK32*K32+AK33*K33+AK34*K34)/K35,0)</f>
        <v>0</v>
      </c>
      <c r="AL35" s="58">
        <f t="shared" ref="AL35" si="299">SUM(AL32:AL34)</f>
        <v>0</v>
      </c>
      <c r="AM35" s="56"/>
      <c r="AN35" s="56">
        <f t="shared" ref="AN35" si="300">SUM(AN32:AN34)</f>
        <v>0</v>
      </c>
      <c r="AO35" s="105"/>
      <c r="AP35" s="106">
        <f>AO34</f>
        <v>788.40000000000009</v>
      </c>
      <c r="AQ35" s="51">
        <f t="shared" ref="AQ35" si="301">SUM(AQ32:AQ34)</f>
        <v>0</v>
      </c>
      <c r="AR35" s="59"/>
      <c r="AS35" s="58"/>
      <c r="AT35" s="58"/>
      <c r="AU35" s="58"/>
      <c r="AV35" s="58"/>
    </row>
    <row r="36" spans="1:48" x14ac:dyDescent="0.35">
      <c r="A36" s="148">
        <v>9</v>
      </c>
      <c r="B36" s="23">
        <v>1</v>
      </c>
      <c r="C36" s="11"/>
      <c r="D36" s="12"/>
      <c r="E36" s="12"/>
      <c r="F36" s="12"/>
      <c r="G36" s="13"/>
      <c r="H36" s="13"/>
      <c r="I36" s="12"/>
      <c r="J36" s="13"/>
      <c r="K36" s="12"/>
      <c r="L36" s="14"/>
      <c r="M36" s="24">
        <f>ROUND(K36*(1-L36),0)</f>
        <v>0</v>
      </c>
      <c r="N36" s="15"/>
      <c r="O36" s="25">
        <f t="shared" ref="O36:O38" si="302">M36*N36</f>
        <v>0</v>
      </c>
      <c r="P36" s="14"/>
      <c r="Q36" s="25">
        <f t="shared" ref="Q36:Q38" si="303">M36*P36</f>
        <v>0</v>
      </c>
      <c r="R36" s="16"/>
      <c r="S36" s="25">
        <f t="shared" ref="S36:S38" si="304">M36*R36</f>
        <v>0</v>
      </c>
      <c r="T36" s="26"/>
      <c r="U36" s="25">
        <f t="shared" ref="U36:U38" si="305">M36*T36</f>
        <v>0</v>
      </c>
      <c r="V36" s="16"/>
      <c r="W36" s="25">
        <f t="shared" ref="W36:W38" si="306">M36*V36</f>
        <v>0</v>
      </c>
      <c r="X36" s="16"/>
      <c r="Y36" s="25">
        <f t="shared" ref="Y36:Y38" si="307">X36*M36</f>
        <v>0</v>
      </c>
      <c r="Z36" s="17"/>
      <c r="AA36" s="18">
        <f t="shared" ref="AA36:AA38" si="308">M36*Z36</f>
        <v>0</v>
      </c>
      <c r="AB36" s="27">
        <f>IF(M36&gt;0,(AD36+AL36)/M36,0)</f>
        <v>0</v>
      </c>
      <c r="AC36" s="17"/>
      <c r="AD36" s="24">
        <f t="shared" ref="AD36:AD38" si="309">AC36*M36</f>
        <v>0</v>
      </c>
      <c r="AE36" s="117"/>
      <c r="AF36" s="30">
        <f t="shared" ref="AF36:AF38" si="310">AI36*(1-AJ36)*AE36</f>
        <v>0</v>
      </c>
      <c r="AG36" s="28">
        <f t="shared" ref="AG36:AG38" si="311">IF(AND(AE36&gt;0,AC36&gt;0,Z36&gt;0),((Z36-AC36)*AE36)/((AE36-AC36)*Z36),0)</f>
        <v>0</v>
      </c>
      <c r="AH36" s="60">
        <f t="shared" si="6"/>
        <v>0</v>
      </c>
      <c r="AI36" s="12"/>
      <c r="AJ36" s="14"/>
      <c r="AK36" s="15"/>
      <c r="AL36" s="30">
        <f t="shared" ref="AL36:AL38" si="312">AI36*(1-AJ36)*AK36</f>
        <v>0</v>
      </c>
      <c r="AM36" s="19"/>
      <c r="AN36" s="19"/>
      <c r="AO36" s="101">
        <f>AO34+AI36-AN36</f>
        <v>788.40000000000009</v>
      </c>
      <c r="AP36" s="102"/>
      <c r="AQ36" s="12"/>
      <c r="AR36" s="31"/>
      <c r="AS36" s="20"/>
      <c r="AT36" s="20"/>
      <c r="AU36" s="20"/>
      <c r="AV36" s="20"/>
    </row>
    <row r="37" spans="1:48" x14ac:dyDescent="0.35">
      <c r="A37" s="149"/>
      <c r="B37" s="33">
        <v>2</v>
      </c>
      <c r="C37" s="11"/>
      <c r="D37" s="34"/>
      <c r="E37" s="34"/>
      <c r="F37" s="34"/>
      <c r="G37" s="35"/>
      <c r="H37" s="35"/>
      <c r="I37" s="34"/>
      <c r="J37" s="35"/>
      <c r="K37" s="34"/>
      <c r="L37" s="36"/>
      <c r="M37" s="37">
        <f>ROUND(K37*(1-L37),0)</f>
        <v>0</v>
      </c>
      <c r="N37" s="38"/>
      <c r="O37" s="25">
        <f t="shared" si="302"/>
        <v>0</v>
      </c>
      <c r="P37" s="36"/>
      <c r="Q37" s="25">
        <f t="shared" si="303"/>
        <v>0</v>
      </c>
      <c r="R37" s="39"/>
      <c r="S37" s="25">
        <f t="shared" si="304"/>
        <v>0</v>
      </c>
      <c r="T37" s="28"/>
      <c r="U37" s="25">
        <f t="shared" si="305"/>
        <v>0</v>
      </c>
      <c r="V37" s="39"/>
      <c r="W37" s="25">
        <f t="shared" si="306"/>
        <v>0</v>
      </c>
      <c r="X37" s="39"/>
      <c r="Y37" s="25">
        <f t="shared" si="307"/>
        <v>0</v>
      </c>
      <c r="Z37" s="40"/>
      <c r="AA37" s="18">
        <f t="shared" si="308"/>
        <v>0</v>
      </c>
      <c r="AB37" s="27">
        <f>IF(M37&gt;0,(AD37+AL37)/M37,0)</f>
        <v>0</v>
      </c>
      <c r="AC37" s="40"/>
      <c r="AD37" s="37">
        <f t="shared" si="309"/>
        <v>0</v>
      </c>
      <c r="AE37" s="28"/>
      <c r="AF37" s="41">
        <f t="shared" si="310"/>
        <v>0</v>
      </c>
      <c r="AG37" s="28">
        <f t="shared" si="311"/>
        <v>0</v>
      </c>
      <c r="AH37" s="29">
        <f t="shared" si="6"/>
        <v>0</v>
      </c>
      <c r="AI37" s="34"/>
      <c r="AJ37" s="36"/>
      <c r="AK37" s="38"/>
      <c r="AL37" s="41">
        <f t="shared" si="312"/>
        <v>0</v>
      </c>
      <c r="AM37" s="42"/>
      <c r="AN37" s="42"/>
      <c r="AO37" s="121">
        <f>AO36+AI37-AN37</f>
        <v>788.40000000000009</v>
      </c>
      <c r="AP37" s="104"/>
      <c r="AQ37" s="43"/>
      <c r="AR37" s="44"/>
      <c r="AS37" s="45"/>
      <c r="AT37" s="45"/>
      <c r="AU37" s="45"/>
      <c r="AV37" s="45"/>
    </row>
    <row r="38" spans="1:48" x14ac:dyDescent="0.35">
      <c r="A38" s="149"/>
      <c r="B38" s="33">
        <v>3</v>
      </c>
      <c r="C38" s="46"/>
      <c r="D38" s="43"/>
      <c r="E38" s="43"/>
      <c r="F38" s="43"/>
      <c r="G38" s="37"/>
      <c r="H38" s="37"/>
      <c r="I38" s="43"/>
      <c r="J38" s="37"/>
      <c r="K38" s="43"/>
      <c r="L38" s="39"/>
      <c r="M38" s="37">
        <f>ROUND(K38*(1-L38),0)</f>
        <v>0</v>
      </c>
      <c r="N38" s="28"/>
      <c r="O38" s="25">
        <f t="shared" si="302"/>
        <v>0</v>
      </c>
      <c r="P38" s="39"/>
      <c r="Q38" s="25">
        <f t="shared" si="303"/>
        <v>0</v>
      </c>
      <c r="R38" s="39"/>
      <c r="S38" s="25">
        <f t="shared" si="304"/>
        <v>0</v>
      </c>
      <c r="T38" s="28"/>
      <c r="U38" s="25">
        <f t="shared" si="305"/>
        <v>0</v>
      </c>
      <c r="V38" s="39"/>
      <c r="W38" s="25">
        <f t="shared" si="306"/>
        <v>0</v>
      </c>
      <c r="X38" s="39"/>
      <c r="Y38" s="25">
        <f t="shared" si="307"/>
        <v>0</v>
      </c>
      <c r="Z38" s="47"/>
      <c r="AA38" s="18">
        <f t="shared" si="308"/>
        <v>0</v>
      </c>
      <c r="AB38" s="27">
        <f>IF(M38&gt;0,(AD38+AL38)/M38,0)</f>
        <v>0</v>
      </c>
      <c r="AC38" s="47"/>
      <c r="AD38" s="37">
        <f t="shared" si="309"/>
        <v>0</v>
      </c>
      <c r="AE38" s="28"/>
      <c r="AF38" s="41">
        <f t="shared" si="310"/>
        <v>0</v>
      </c>
      <c r="AG38" s="28">
        <f t="shared" si="311"/>
        <v>0</v>
      </c>
      <c r="AH38" s="29">
        <f t="shared" si="6"/>
        <v>0</v>
      </c>
      <c r="AI38" s="43"/>
      <c r="AJ38" s="39"/>
      <c r="AK38" s="28"/>
      <c r="AL38" s="41">
        <f t="shared" si="312"/>
        <v>0</v>
      </c>
      <c r="AM38" s="18"/>
      <c r="AN38" s="18"/>
      <c r="AO38" s="121">
        <f>AO37+AI38-AN38</f>
        <v>788.40000000000009</v>
      </c>
      <c r="AP38" s="104"/>
      <c r="AQ38" s="43"/>
      <c r="AR38" s="48"/>
      <c r="AS38" s="41"/>
      <c r="AT38" s="41"/>
      <c r="AU38" s="41"/>
      <c r="AV38" s="41"/>
    </row>
    <row r="39" spans="1:48" s="22" customFormat="1" ht="13.3" thickBot="1" x14ac:dyDescent="0.4">
      <c r="A39" s="150"/>
      <c r="B39" s="49" t="s">
        <v>38</v>
      </c>
      <c r="C39" s="50"/>
      <c r="D39" s="51">
        <f t="shared" ref="D39" si="313">SUM(D36:D38)</f>
        <v>0</v>
      </c>
      <c r="E39" s="51"/>
      <c r="F39" s="51">
        <f t="shared" ref="F39" si="314">SUM(F36:F38)</f>
        <v>0</v>
      </c>
      <c r="G39" s="52"/>
      <c r="H39" s="52"/>
      <c r="I39" s="51">
        <f t="shared" ref="I39:K39" si="315">SUM(I36:I38)</f>
        <v>0</v>
      </c>
      <c r="J39" s="52"/>
      <c r="K39" s="51">
        <f t="shared" si="315"/>
        <v>0</v>
      </c>
      <c r="L39" s="21">
        <f t="shared" ref="L39" si="316">IF(K39&gt;0,(K36*L36+K37*L37+K38*L38)/K39,0)</f>
        <v>0</v>
      </c>
      <c r="M39" s="52">
        <f t="shared" ref="M39" si="317">M36+M37+M38</f>
        <v>0</v>
      </c>
      <c r="N39" s="53">
        <f t="shared" ref="N39" si="318">IF(M39&gt;0,O39/M39,0)</f>
        <v>0</v>
      </c>
      <c r="O39" s="54">
        <f t="shared" ref="O39" si="319">O36+O37+O38</f>
        <v>0</v>
      </c>
      <c r="P39" s="21">
        <f t="shared" ref="P39" si="320">IF(M39&gt;0,Q39/M39,0)</f>
        <v>0</v>
      </c>
      <c r="Q39" s="54">
        <f t="shared" ref="Q39" si="321">Q36+Q37+Q38</f>
        <v>0</v>
      </c>
      <c r="R39" s="21">
        <f t="shared" ref="R39" si="322">IF(M39&gt;0,S39/M39,0)</f>
        <v>0</v>
      </c>
      <c r="S39" s="54">
        <f t="shared" ref="S39" si="323">S36+S37+S38</f>
        <v>0</v>
      </c>
      <c r="T39" s="21">
        <f t="shared" ref="T39" si="324">IF(M39&gt;0,U39/M39,0)</f>
        <v>0</v>
      </c>
      <c r="U39" s="54">
        <f t="shared" ref="U39" si="325">U36+U37+U38</f>
        <v>0</v>
      </c>
      <c r="V39" s="21">
        <f t="shared" ref="V39" si="326">IF(M39&gt;0,W39/M39,0)</f>
        <v>0</v>
      </c>
      <c r="W39" s="54">
        <f t="shared" ref="W39" si="327">W36+W37+W38</f>
        <v>0</v>
      </c>
      <c r="X39" s="21">
        <f t="shared" ref="X39" si="328">IF(M39&gt;0,Y39/M39,0)</f>
        <v>0</v>
      </c>
      <c r="Y39" s="54">
        <f t="shared" ref="Y39" si="329">Y36+Y37+Y38</f>
        <v>0</v>
      </c>
      <c r="Z39" s="55">
        <f t="shared" ref="Z39" si="330">IF(M39&gt;0,AA39/M39,0)</f>
        <v>0</v>
      </c>
      <c r="AA39" s="56">
        <f t="shared" ref="AA39" si="331">SUM(AA36:AA38)</f>
        <v>0</v>
      </c>
      <c r="AB39" s="55">
        <f t="shared" ref="AB39" si="332">IF(M39&gt;0,(AB36*M36+AB37*M37+AB38*M38)/M39,0)</f>
        <v>0</v>
      </c>
      <c r="AC39" s="55">
        <f t="shared" ref="AC39" si="333">IF(K39&gt;0,(K36*AC36+K37*AC37+K38*AC38)/K39,0)</f>
        <v>0</v>
      </c>
      <c r="AD39" s="52">
        <f t="shared" ref="AD39" si="334">SUM(AD36:AD38)</f>
        <v>0</v>
      </c>
      <c r="AE39" s="53">
        <f t="shared" ref="AE39" si="335">IF(K39&gt;0,(K36*AE36+K37*AE37+K38*AE38)/K39,0)</f>
        <v>0</v>
      </c>
      <c r="AF39" s="58">
        <f t="shared" ref="AF39" si="336">SUM(AF36:AF38)</f>
        <v>0</v>
      </c>
      <c r="AG39" s="53">
        <f t="shared" ref="AG39" si="337">IF(AND(AA39&gt;0),((AA36*AG36+AA37*AG37+AA38*AG38)/AA39),0)</f>
        <v>0</v>
      </c>
      <c r="AH39" s="57">
        <f t="shared" si="6"/>
        <v>0</v>
      </c>
      <c r="AI39" s="51">
        <f t="shared" ref="AI39" si="338">SUM(AI36:AI38)</f>
        <v>0</v>
      </c>
      <c r="AJ39" s="21">
        <f t="shared" ref="AJ39" si="339">IF(AI39&gt;0,(AJ36*AI36+AJ37*AI37+AJ38*AI38)/AI39,0)</f>
        <v>0</v>
      </c>
      <c r="AK39" s="53">
        <f t="shared" ref="AK39" si="340">IF(K39&gt;0,(AK36*K36+AK37*K37+AK38*K38)/K39,0)</f>
        <v>0</v>
      </c>
      <c r="AL39" s="58">
        <f t="shared" ref="AL39" si="341">SUM(AL36:AL38)</f>
        <v>0</v>
      </c>
      <c r="AM39" s="56"/>
      <c r="AN39" s="56">
        <f t="shared" ref="AN39" si="342">SUM(AN36:AN38)</f>
        <v>0</v>
      </c>
      <c r="AO39" s="105"/>
      <c r="AP39" s="106">
        <f>AO38</f>
        <v>788.40000000000009</v>
      </c>
      <c r="AQ39" s="51">
        <f t="shared" ref="AQ39" si="343">SUM(AQ36:AQ38)</f>
        <v>0</v>
      </c>
      <c r="AR39" s="59"/>
      <c r="AS39" s="58"/>
      <c r="AT39" s="58"/>
      <c r="AU39" s="58"/>
      <c r="AV39" s="58"/>
    </row>
    <row r="40" spans="1:48" x14ac:dyDescent="0.35">
      <c r="A40" s="148">
        <v>10</v>
      </c>
      <c r="B40" s="23">
        <v>1</v>
      </c>
      <c r="C40" s="11"/>
      <c r="D40" s="12"/>
      <c r="E40" s="12"/>
      <c r="F40" s="12"/>
      <c r="G40" s="13"/>
      <c r="H40" s="13"/>
      <c r="I40" s="12"/>
      <c r="J40" s="13"/>
      <c r="K40" s="12"/>
      <c r="L40" s="14"/>
      <c r="M40" s="24">
        <f>ROUND(K40*(1-L40),0)</f>
        <v>0</v>
      </c>
      <c r="N40" s="15"/>
      <c r="O40" s="25">
        <f t="shared" ref="O40:O42" si="344">M40*N40</f>
        <v>0</v>
      </c>
      <c r="P40" s="14"/>
      <c r="Q40" s="25">
        <f t="shared" ref="Q40:Q42" si="345">M40*P40</f>
        <v>0</v>
      </c>
      <c r="R40" s="16"/>
      <c r="S40" s="25">
        <f t="shared" ref="S40:S42" si="346">M40*R40</f>
        <v>0</v>
      </c>
      <c r="T40" s="26"/>
      <c r="U40" s="25">
        <f t="shared" ref="U40:U42" si="347">M40*T40</f>
        <v>0</v>
      </c>
      <c r="V40" s="16"/>
      <c r="W40" s="25">
        <f t="shared" ref="W40:W42" si="348">M40*V40</f>
        <v>0</v>
      </c>
      <c r="X40" s="16"/>
      <c r="Y40" s="25">
        <f t="shared" ref="Y40:Y42" si="349">X40*M40</f>
        <v>0</v>
      </c>
      <c r="Z40" s="17"/>
      <c r="AA40" s="18">
        <f t="shared" ref="AA40:AA42" si="350">M40*Z40</f>
        <v>0</v>
      </c>
      <c r="AB40" s="27">
        <f>IF(M40&gt;0,(AD40+AL40)/M40,0)</f>
        <v>0</v>
      </c>
      <c r="AC40" s="17"/>
      <c r="AD40" s="24">
        <f t="shared" ref="AD40:AD42" si="351">AC40*M40</f>
        <v>0</v>
      </c>
      <c r="AE40" s="117"/>
      <c r="AF40" s="30">
        <f t="shared" ref="AF40:AF42" si="352">AI40*(1-AJ40)*AE40</f>
        <v>0</v>
      </c>
      <c r="AG40" s="28">
        <f t="shared" ref="AG40:AG42" si="353">IF(AND(AE40&gt;0,AC40&gt;0,Z40&gt;0),((Z40-AC40)*AE40)/((AE40-AC40)*Z40),0)</f>
        <v>0</v>
      </c>
      <c r="AH40" s="60">
        <f t="shared" si="6"/>
        <v>0</v>
      </c>
      <c r="AI40" s="12"/>
      <c r="AJ40" s="14"/>
      <c r="AK40" s="15"/>
      <c r="AL40" s="30">
        <f t="shared" ref="AL40:AL42" si="354">AI40*(1-AJ40)*AK40</f>
        <v>0</v>
      </c>
      <c r="AM40" s="19"/>
      <c r="AN40" s="19"/>
      <c r="AO40" s="101">
        <f>AO38+AI40-AN40</f>
        <v>788.40000000000009</v>
      </c>
      <c r="AP40" s="102"/>
      <c r="AQ40" s="12"/>
      <c r="AR40" s="31"/>
      <c r="AS40" s="20"/>
      <c r="AT40" s="20"/>
      <c r="AU40" s="20"/>
      <c r="AV40" s="20"/>
    </row>
    <row r="41" spans="1:48" x14ac:dyDescent="0.35">
      <c r="A41" s="149"/>
      <c r="B41" s="33">
        <v>2</v>
      </c>
      <c r="C41" s="11"/>
      <c r="D41" s="34"/>
      <c r="E41" s="34"/>
      <c r="F41" s="34"/>
      <c r="G41" s="35"/>
      <c r="H41" s="35"/>
      <c r="I41" s="34"/>
      <c r="J41" s="35"/>
      <c r="K41" s="34"/>
      <c r="L41" s="36"/>
      <c r="M41" s="37">
        <f>ROUND(K41*(1-L41),0)</f>
        <v>0</v>
      </c>
      <c r="N41" s="38"/>
      <c r="O41" s="25">
        <f t="shared" si="344"/>
        <v>0</v>
      </c>
      <c r="P41" s="36"/>
      <c r="Q41" s="25">
        <f t="shared" si="345"/>
        <v>0</v>
      </c>
      <c r="R41" s="39"/>
      <c r="S41" s="25">
        <f t="shared" si="346"/>
        <v>0</v>
      </c>
      <c r="T41" s="28"/>
      <c r="U41" s="25">
        <f t="shared" si="347"/>
        <v>0</v>
      </c>
      <c r="V41" s="39"/>
      <c r="W41" s="25">
        <f t="shared" si="348"/>
        <v>0</v>
      </c>
      <c r="X41" s="39"/>
      <c r="Y41" s="25">
        <f t="shared" si="349"/>
        <v>0</v>
      </c>
      <c r="Z41" s="40"/>
      <c r="AA41" s="18">
        <f t="shared" si="350"/>
        <v>0</v>
      </c>
      <c r="AB41" s="27">
        <f>IF(M41&gt;0,(AD41+AL41)/M41,0)</f>
        <v>0</v>
      </c>
      <c r="AC41" s="40"/>
      <c r="AD41" s="37">
        <f t="shared" si="351"/>
        <v>0</v>
      </c>
      <c r="AE41" s="28"/>
      <c r="AF41" s="41">
        <f t="shared" si="352"/>
        <v>0</v>
      </c>
      <c r="AG41" s="28">
        <f t="shared" si="353"/>
        <v>0</v>
      </c>
      <c r="AH41" s="29">
        <f t="shared" si="6"/>
        <v>0</v>
      </c>
      <c r="AI41" s="34"/>
      <c r="AJ41" s="36"/>
      <c r="AK41" s="38"/>
      <c r="AL41" s="41">
        <f t="shared" si="354"/>
        <v>0</v>
      </c>
      <c r="AM41" s="42"/>
      <c r="AN41" s="42"/>
      <c r="AO41" s="121">
        <f>AO40+AI41-AN41</f>
        <v>788.40000000000009</v>
      </c>
      <c r="AP41" s="104"/>
      <c r="AQ41" s="43"/>
      <c r="AR41" s="44"/>
      <c r="AS41" s="45"/>
      <c r="AT41" s="45"/>
      <c r="AU41" s="45"/>
      <c r="AV41" s="45"/>
    </row>
    <row r="42" spans="1:48" x14ac:dyDescent="0.35">
      <c r="A42" s="149"/>
      <c r="B42" s="33">
        <v>3</v>
      </c>
      <c r="C42" s="46"/>
      <c r="D42" s="43"/>
      <c r="E42" s="43"/>
      <c r="F42" s="43"/>
      <c r="G42" s="37"/>
      <c r="H42" s="37"/>
      <c r="I42" s="43"/>
      <c r="J42" s="37"/>
      <c r="K42" s="43"/>
      <c r="L42" s="39"/>
      <c r="M42" s="37">
        <f>ROUND(K42*(1-L42),0)</f>
        <v>0</v>
      </c>
      <c r="N42" s="28"/>
      <c r="O42" s="25">
        <f t="shared" si="344"/>
        <v>0</v>
      </c>
      <c r="P42" s="39"/>
      <c r="Q42" s="25">
        <f t="shared" si="345"/>
        <v>0</v>
      </c>
      <c r="R42" s="39"/>
      <c r="S42" s="25">
        <f t="shared" si="346"/>
        <v>0</v>
      </c>
      <c r="T42" s="28"/>
      <c r="U42" s="25">
        <f t="shared" si="347"/>
        <v>0</v>
      </c>
      <c r="V42" s="39"/>
      <c r="W42" s="25">
        <f t="shared" si="348"/>
        <v>0</v>
      </c>
      <c r="X42" s="39"/>
      <c r="Y42" s="25">
        <f t="shared" si="349"/>
        <v>0</v>
      </c>
      <c r="Z42" s="47"/>
      <c r="AA42" s="18">
        <f t="shared" si="350"/>
        <v>0</v>
      </c>
      <c r="AB42" s="27">
        <f>IF(M42&gt;0,(AD42+AL42)/M42,0)</f>
        <v>0</v>
      </c>
      <c r="AC42" s="47"/>
      <c r="AD42" s="37">
        <f t="shared" si="351"/>
        <v>0</v>
      </c>
      <c r="AE42" s="28"/>
      <c r="AF42" s="41">
        <f t="shared" si="352"/>
        <v>0</v>
      </c>
      <c r="AG42" s="28">
        <f t="shared" si="353"/>
        <v>0</v>
      </c>
      <c r="AH42" s="29">
        <f t="shared" si="6"/>
        <v>0</v>
      </c>
      <c r="AI42" s="43"/>
      <c r="AJ42" s="39"/>
      <c r="AK42" s="28"/>
      <c r="AL42" s="41">
        <f t="shared" si="354"/>
        <v>0</v>
      </c>
      <c r="AM42" s="18"/>
      <c r="AN42" s="18"/>
      <c r="AO42" s="121">
        <f>AO41+AI42-AN42</f>
        <v>788.40000000000009</v>
      </c>
      <c r="AP42" s="104"/>
      <c r="AQ42" s="43"/>
      <c r="AR42" s="48"/>
      <c r="AS42" s="41"/>
      <c r="AT42" s="41"/>
      <c r="AU42" s="41"/>
      <c r="AV42" s="41"/>
    </row>
    <row r="43" spans="1:48" s="22" customFormat="1" ht="13.3" thickBot="1" x14ac:dyDescent="0.4">
      <c r="A43" s="150"/>
      <c r="B43" s="49" t="s">
        <v>38</v>
      </c>
      <c r="C43" s="50"/>
      <c r="D43" s="51">
        <f t="shared" ref="D43" si="355">SUM(D40:D42)</f>
        <v>0</v>
      </c>
      <c r="E43" s="51"/>
      <c r="F43" s="51">
        <f t="shared" ref="F43" si="356">SUM(F40:F42)</f>
        <v>0</v>
      </c>
      <c r="G43" s="52"/>
      <c r="H43" s="52"/>
      <c r="I43" s="51">
        <f t="shared" ref="I43:K43" si="357">SUM(I40:I42)</f>
        <v>0</v>
      </c>
      <c r="J43" s="52"/>
      <c r="K43" s="51">
        <f t="shared" si="357"/>
        <v>0</v>
      </c>
      <c r="L43" s="21">
        <f t="shared" ref="L43" si="358">IF(K43&gt;0,(K40*L40+K41*L41+K42*L42)/K43,0)</f>
        <v>0</v>
      </c>
      <c r="M43" s="52">
        <f t="shared" ref="M43" si="359">M40+M41+M42</f>
        <v>0</v>
      </c>
      <c r="N43" s="53">
        <f t="shared" ref="N43" si="360">IF(M43&gt;0,O43/M43,0)</f>
        <v>0</v>
      </c>
      <c r="O43" s="54">
        <f t="shared" ref="O43" si="361">O40+O41+O42</f>
        <v>0</v>
      </c>
      <c r="P43" s="21">
        <f t="shared" ref="P43" si="362">IF(M43&gt;0,Q43/M43,0)</f>
        <v>0</v>
      </c>
      <c r="Q43" s="54">
        <f t="shared" ref="Q43" si="363">Q40+Q41+Q42</f>
        <v>0</v>
      </c>
      <c r="R43" s="21">
        <f t="shared" ref="R43" si="364">IF(M43&gt;0,S43/M43,0)</f>
        <v>0</v>
      </c>
      <c r="S43" s="54">
        <f t="shared" ref="S43" si="365">S40+S41+S42</f>
        <v>0</v>
      </c>
      <c r="T43" s="21">
        <f t="shared" ref="T43" si="366">IF(M43&gt;0,U43/M43,0)</f>
        <v>0</v>
      </c>
      <c r="U43" s="54">
        <f t="shared" ref="U43" si="367">U40+U41+U42</f>
        <v>0</v>
      </c>
      <c r="V43" s="21">
        <f t="shared" ref="V43" si="368">IF(M43&gt;0,W43/M43,0)</f>
        <v>0</v>
      </c>
      <c r="W43" s="54">
        <f t="shared" ref="W43" si="369">W40+W41+W42</f>
        <v>0</v>
      </c>
      <c r="X43" s="21">
        <f t="shared" ref="X43" si="370">IF(M43&gt;0,Y43/M43,0)</f>
        <v>0</v>
      </c>
      <c r="Y43" s="54">
        <f t="shared" ref="Y43" si="371">Y40+Y41+Y42</f>
        <v>0</v>
      </c>
      <c r="Z43" s="55">
        <f t="shared" ref="Z43" si="372">IF(M43&gt;0,AA43/M43,0)</f>
        <v>0</v>
      </c>
      <c r="AA43" s="56">
        <f t="shared" ref="AA43" si="373">SUM(AA40:AA42)</f>
        <v>0</v>
      </c>
      <c r="AB43" s="55">
        <f t="shared" ref="AB43" si="374">IF(M43&gt;0,(AB40*M40+AB41*M41+AB42*M42)/M43,0)</f>
        <v>0</v>
      </c>
      <c r="AC43" s="55">
        <f t="shared" ref="AC43" si="375">IF(K43&gt;0,(K40*AC40+K41*AC41+K42*AC42)/K43,0)</f>
        <v>0</v>
      </c>
      <c r="AD43" s="52">
        <f t="shared" ref="AD43" si="376">SUM(AD40:AD42)</f>
        <v>0</v>
      </c>
      <c r="AE43" s="53">
        <f t="shared" ref="AE43" si="377">IF(K43&gt;0,(K40*AE40+K41*AE41+K42*AE42)/K43,0)</f>
        <v>0</v>
      </c>
      <c r="AF43" s="58">
        <f t="shared" ref="AF43" si="378">SUM(AF40:AF42)</f>
        <v>0</v>
      </c>
      <c r="AG43" s="53">
        <f t="shared" ref="AG43" si="379">IF(AND(AA43&gt;0),((AA40*AG40+AA41*AG41+AA42*AG42)/AA43),0)</f>
        <v>0</v>
      </c>
      <c r="AH43" s="57">
        <f t="shared" si="6"/>
        <v>0</v>
      </c>
      <c r="AI43" s="51">
        <f t="shared" ref="AI43" si="380">SUM(AI40:AI42)</f>
        <v>0</v>
      </c>
      <c r="AJ43" s="21">
        <f t="shared" ref="AJ43" si="381">IF(AI43&gt;0,(AJ40*AI40+AJ41*AI41+AJ42*AI42)/AI43,0)</f>
        <v>0</v>
      </c>
      <c r="AK43" s="53">
        <f t="shared" ref="AK43" si="382">IF(K43&gt;0,(AK40*K40+AK41*K41+AK42*K42)/K43,0)</f>
        <v>0</v>
      </c>
      <c r="AL43" s="58">
        <f t="shared" ref="AL43" si="383">SUM(AL40:AL42)</f>
        <v>0</v>
      </c>
      <c r="AM43" s="56"/>
      <c r="AN43" s="56">
        <f t="shared" ref="AN43" si="384">SUM(AN40:AN42)</f>
        <v>0</v>
      </c>
      <c r="AO43" s="105"/>
      <c r="AP43" s="106">
        <f>AO42</f>
        <v>788.40000000000009</v>
      </c>
      <c r="AQ43" s="51">
        <f t="shared" ref="AQ43" si="385">SUM(AQ40:AQ42)</f>
        <v>0</v>
      </c>
      <c r="AR43" s="59"/>
      <c r="AS43" s="58"/>
      <c r="AT43" s="58"/>
      <c r="AU43" s="58"/>
      <c r="AV43" s="58"/>
    </row>
    <row r="44" spans="1:48" x14ac:dyDescent="0.35">
      <c r="A44" s="148">
        <v>11</v>
      </c>
      <c r="B44" s="23">
        <v>1</v>
      </c>
      <c r="C44" s="11"/>
      <c r="D44" s="12"/>
      <c r="E44" s="12"/>
      <c r="F44" s="12"/>
      <c r="G44" s="13"/>
      <c r="H44" s="13"/>
      <c r="I44" s="12"/>
      <c r="J44" s="13"/>
      <c r="K44" s="12"/>
      <c r="L44" s="14"/>
      <c r="M44" s="24">
        <f>ROUND(K44*(1-L44),0)</f>
        <v>0</v>
      </c>
      <c r="N44" s="15"/>
      <c r="O44" s="25">
        <f t="shared" ref="O44:O46" si="386">M44*N44</f>
        <v>0</v>
      </c>
      <c r="P44" s="14"/>
      <c r="Q44" s="25">
        <f t="shared" ref="Q44:Q46" si="387">M44*P44</f>
        <v>0</v>
      </c>
      <c r="R44" s="16"/>
      <c r="S44" s="25">
        <f t="shared" ref="S44:S46" si="388">M44*R44</f>
        <v>0</v>
      </c>
      <c r="T44" s="26"/>
      <c r="U44" s="25">
        <f t="shared" ref="U44:U46" si="389">M44*T44</f>
        <v>0</v>
      </c>
      <c r="V44" s="16"/>
      <c r="W44" s="25">
        <f t="shared" ref="W44:W46" si="390">M44*V44</f>
        <v>0</v>
      </c>
      <c r="X44" s="16"/>
      <c r="Y44" s="25">
        <f t="shared" ref="Y44:Y46" si="391">X44*M44</f>
        <v>0</v>
      </c>
      <c r="Z44" s="17"/>
      <c r="AA44" s="18">
        <f t="shared" ref="AA44:AA46" si="392">M44*Z44</f>
        <v>0</v>
      </c>
      <c r="AB44" s="27">
        <f>IF(M44&gt;0,(AD44+AL44)/M44,0)</f>
        <v>0</v>
      </c>
      <c r="AC44" s="17"/>
      <c r="AD44" s="24">
        <f t="shared" ref="AD44:AD46" si="393">AC44*M44</f>
        <v>0</v>
      </c>
      <c r="AE44" s="117"/>
      <c r="AF44" s="30">
        <f t="shared" ref="AF44:AF46" si="394">AI44*(1-AJ44)*AE44</f>
        <v>0</v>
      </c>
      <c r="AG44" s="28">
        <f t="shared" ref="AG44:AG46" si="395">IF(AND(AE44&gt;0,AC44&gt;0,Z44&gt;0),((Z44-AC44)*AE44)/((AE44-AC44)*Z44),0)</f>
        <v>0</v>
      </c>
      <c r="AH44" s="60">
        <f t="shared" si="6"/>
        <v>0</v>
      </c>
      <c r="AI44" s="12"/>
      <c r="AJ44" s="14"/>
      <c r="AK44" s="15"/>
      <c r="AL44" s="30">
        <f t="shared" ref="AL44:AL46" si="396">AI44*(1-AJ44)*AK44</f>
        <v>0</v>
      </c>
      <c r="AM44" s="19"/>
      <c r="AN44" s="19"/>
      <c r="AO44" s="101">
        <f>AO42+AI44-AN44</f>
        <v>788.40000000000009</v>
      </c>
      <c r="AP44" s="102"/>
      <c r="AQ44" s="12"/>
      <c r="AR44" s="31"/>
      <c r="AS44" s="20"/>
      <c r="AT44" s="20"/>
      <c r="AU44" s="20"/>
      <c r="AV44" s="20"/>
    </row>
    <row r="45" spans="1:48" x14ac:dyDescent="0.35">
      <c r="A45" s="149"/>
      <c r="B45" s="33">
        <v>2</v>
      </c>
      <c r="C45" s="11"/>
      <c r="D45" s="34"/>
      <c r="E45" s="34"/>
      <c r="F45" s="34"/>
      <c r="G45" s="35"/>
      <c r="H45" s="35"/>
      <c r="I45" s="34"/>
      <c r="J45" s="35"/>
      <c r="K45" s="34"/>
      <c r="L45" s="36"/>
      <c r="M45" s="37">
        <f>ROUND(K45*(1-L45),0)</f>
        <v>0</v>
      </c>
      <c r="N45" s="38"/>
      <c r="O45" s="25">
        <f t="shared" si="386"/>
        <v>0</v>
      </c>
      <c r="P45" s="36"/>
      <c r="Q45" s="25">
        <f t="shared" si="387"/>
        <v>0</v>
      </c>
      <c r="R45" s="39"/>
      <c r="S45" s="25">
        <f t="shared" si="388"/>
        <v>0</v>
      </c>
      <c r="T45" s="28"/>
      <c r="U45" s="25">
        <f t="shared" si="389"/>
        <v>0</v>
      </c>
      <c r="V45" s="39"/>
      <c r="W45" s="25">
        <f t="shared" si="390"/>
        <v>0</v>
      </c>
      <c r="X45" s="39"/>
      <c r="Y45" s="25">
        <f t="shared" si="391"/>
        <v>0</v>
      </c>
      <c r="Z45" s="40"/>
      <c r="AA45" s="18">
        <f t="shared" si="392"/>
        <v>0</v>
      </c>
      <c r="AB45" s="27">
        <f>IF(M45&gt;0,(AD45+AL45)/M45,0)</f>
        <v>0</v>
      </c>
      <c r="AC45" s="40"/>
      <c r="AD45" s="37">
        <f t="shared" si="393"/>
        <v>0</v>
      </c>
      <c r="AE45" s="28"/>
      <c r="AF45" s="41">
        <f t="shared" si="394"/>
        <v>0</v>
      </c>
      <c r="AG45" s="28">
        <f t="shared" si="395"/>
        <v>0</v>
      </c>
      <c r="AH45" s="29">
        <f t="shared" si="6"/>
        <v>0</v>
      </c>
      <c r="AI45" s="34"/>
      <c r="AJ45" s="36"/>
      <c r="AK45" s="38"/>
      <c r="AL45" s="41">
        <f t="shared" si="396"/>
        <v>0</v>
      </c>
      <c r="AM45" s="42"/>
      <c r="AN45" s="42"/>
      <c r="AO45" s="121">
        <f>AO44+AI45-AN45</f>
        <v>788.40000000000009</v>
      </c>
      <c r="AP45" s="104"/>
      <c r="AQ45" s="43"/>
      <c r="AR45" s="44"/>
      <c r="AS45" s="45"/>
      <c r="AT45" s="45"/>
      <c r="AU45" s="45"/>
      <c r="AV45" s="45"/>
    </row>
    <row r="46" spans="1:48" x14ac:dyDescent="0.35">
      <c r="A46" s="149"/>
      <c r="B46" s="33">
        <v>3</v>
      </c>
      <c r="C46" s="46"/>
      <c r="D46" s="43"/>
      <c r="E46" s="43"/>
      <c r="F46" s="43"/>
      <c r="G46" s="37"/>
      <c r="H46" s="37"/>
      <c r="I46" s="43"/>
      <c r="J46" s="37"/>
      <c r="K46" s="43"/>
      <c r="L46" s="39"/>
      <c r="M46" s="37">
        <f>ROUND(K46*(1-L46),0)</f>
        <v>0</v>
      </c>
      <c r="N46" s="28"/>
      <c r="O46" s="25">
        <f t="shared" si="386"/>
        <v>0</v>
      </c>
      <c r="P46" s="39"/>
      <c r="Q46" s="25">
        <f t="shared" si="387"/>
        <v>0</v>
      </c>
      <c r="R46" s="39"/>
      <c r="S46" s="25">
        <f t="shared" si="388"/>
        <v>0</v>
      </c>
      <c r="T46" s="28"/>
      <c r="U46" s="25">
        <f t="shared" si="389"/>
        <v>0</v>
      </c>
      <c r="V46" s="39"/>
      <c r="W46" s="25">
        <f t="shared" si="390"/>
        <v>0</v>
      </c>
      <c r="X46" s="39"/>
      <c r="Y46" s="25">
        <f t="shared" si="391"/>
        <v>0</v>
      </c>
      <c r="Z46" s="47"/>
      <c r="AA46" s="18">
        <f t="shared" si="392"/>
        <v>0</v>
      </c>
      <c r="AB46" s="27">
        <f>IF(M46&gt;0,(AD46+AL46)/M46,0)</f>
        <v>0</v>
      </c>
      <c r="AC46" s="47"/>
      <c r="AD46" s="37">
        <f t="shared" si="393"/>
        <v>0</v>
      </c>
      <c r="AE46" s="28"/>
      <c r="AF46" s="41">
        <f t="shared" si="394"/>
        <v>0</v>
      </c>
      <c r="AG46" s="28">
        <f t="shared" si="395"/>
        <v>0</v>
      </c>
      <c r="AH46" s="29">
        <f t="shared" si="6"/>
        <v>0</v>
      </c>
      <c r="AI46" s="43"/>
      <c r="AJ46" s="39"/>
      <c r="AK46" s="28"/>
      <c r="AL46" s="41">
        <f t="shared" si="396"/>
        <v>0</v>
      </c>
      <c r="AM46" s="18"/>
      <c r="AN46" s="18"/>
      <c r="AO46" s="121">
        <f>AO45+AI46-AN46</f>
        <v>788.40000000000009</v>
      </c>
      <c r="AP46" s="104"/>
      <c r="AQ46" s="43"/>
      <c r="AR46" s="48"/>
      <c r="AS46" s="41"/>
      <c r="AT46" s="41"/>
      <c r="AU46" s="41"/>
      <c r="AV46" s="41"/>
    </row>
    <row r="47" spans="1:48" s="22" customFormat="1" ht="13.3" thickBot="1" x14ac:dyDescent="0.4">
      <c r="A47" s="150"/>
      <c r="B47" s="49" t="s">
        <v>38</v>
      </c>
      <c r="C47" s="50"/>
      <c r="D47" s="51">
        <f t="shared" ref="D47" si="397">SUM(D44:D46)</f>
        <v>0</v>
      </c>
      <c r="E47" s="51"/>
      <c r="F47" s="51">
        <f t="shared" ref="F47" si="398">SUM(F44:F46)</f>
        <v>0</v>
      </c>
      <c r="G47" s="52"/>
      <c r="H47" s="52"/>
      <c r="I47" s="51">
        <f t="shared" ref="I47:K47" si="399">SUM(I44:I46)</f>
        <v>0</v>
      </c>
      <c r="J47" s="52"/>
      <c r="K47" s="51">
        <f t="shared" si="399"/>
        <v>0</v>
      </c>
      <c r="L47" s="21">
        <f t="shared" ref="L47" si="400">IF(K47&gt;0,(K44*L44+K45*L45+K46*L46)/K47,0)</f>
        <v>0</v>
      </c>
      <c r="M47" s="52">
        <f t="shared" ref="M47" si="401">M44+M45+M46</f>
        <v>0</v>
      </c>
      <c r="N47" s="53">
        <f t="shared" ref="N47" si="402">IF(M47&gt;0,O47/M47,0)</f>
        <v>0</v>
      </c>
      <c r="O47" s="54">
        <f t="shared" ref="O47" si="403">O44+O45+O46</f>
        <v>0</v>
      </c>
      <c r="P47" s="21">
        <f t="shared" ref="P47" si="404">IF(M47&gt;0,Q47/M47,0)</f>
        <v>0</v>
      </c>
      <c r="Q47" s="54">
        <f t="shared" ref="Q47" si="405">Q44+Q45+Q46</f>
        <v>0</v>
      </c>
      <c r="R47" s="21">
        <f t="shared" ref="R47" si="406">IF(M47&gt;0,S47/M47,0)</f>
        <v>0</v>
      </c>
      <c r="S47" s="54">
        <f t="shared" ref="S47" si="407">S44+S45+S46</f>
        <v>0</v>
      </c>
      <c r="T47" s="21">
        <f t="shared" ref="T47" si="408">IF(M47&gt;0,U47/M47,0)</f>
        <v>0</v>
      </c>
      <c r="U47" s="54">
        <f t="shared" ref="U47" si="409">U44+U45+U46</f>
        <v>0</v>
      </c>
      <c r="V47" s="21">
        <f t="shared" ref="V47" si="410">IF(M47&gt;0,W47/M47,0)</f>
        <v>0</v>
      </c>
      <c r="W47" s="54">
        <f t="shared" ref="W47" si="411">W44+W45+W46</f>
        <v>0</v>
      </c>
      <c r="X47" s="21">
        <f t="shared" ref="X47" si="412">IF(M47&gt;0,Y47/M47,0)</f>
        <v>0</v>
      </c>
      <c r="Y47" s="54">
        <f t="shared" ref="Y47" si="413">Y44+Y45+Y46</f>
        <v>0</v>
      </c>
      <c r="Z47" s="55">
        <f t="shared" ref="Z47" si="414">IF(M47&gt;0,AA47/M47,0)</f>
        <v>0</v>
      </c>
      <c r="AA47" s="56">
        <f t="shared" ref="AA47" si="415">SUM(AA44:AA46)</f>
        <v>0</v>
      </c>
      <c r="AB47" s="55">
        <f t="shared" ref="AB47" si="416">IF(M47&gt;0,(AB44*M44+AB45*M45+AB46*M46)/M47,0)</f>
        <v>0</v>
      </c>
      <c r="AC47" s="55">
        <f t="shared" ref="AC47" si="417">IF(K47&gt;0,(K44*AC44+K45*AC45+K46*AC46)/K47,0)</f>
        <v>0</v>
      </c>
      <c r="AD47" s="52">
        <f t="shared" ref="AD47" si="418">SUM(AD44:AD46)</f>
        <v>0</v>
      </c>
      <c r="AE47" s="53">
        <f t="shared" ref="AE47" si="419">IF(K47&gt;0,(K44*AE44+K45*AE45+K46*AE46)/K47,0)</f>
        <v>0</v>
      </c>
      <c r="AF47" s="58">
        <f t="shared" ref="AF47" si="420">SUM(AF44:AF46)</f>
        <v>0</v>
      </c>
      <c r="AG47" s="53">
        <f t="shared" ref="AG47" si="421">IF(AND(AA47&gt;0),((AA44*AG44+AA45*AG45+AA46*AG46)/AA47),0)</f>
        <v>0</v>
      </c>
      <c r="AH47" s="57">
        <f t="shared" si="6"/>
        <v>0</v>
      </c>
      <c r="AI47" s="51">
        <f t="shared" ref="AI47" si="422">SUM(AI44:AI46)</f>
        <v>0</v>
      </c>
      <c r="AJ47" s="21">
        <f t="shared" ref="AJ47" si="423">IF(AI47&gt;0,(AJ44*AI44+AJ45*AI45+AJ46*AI46)/AI47,0)</f>
        <v>0</v>
      </c>
      <c r="AK47" s="53">
        <f t="shared" ref="AK47" si="424">IF(K47&gt;0,(AK44*K44+AK45*K45+AK46*K46)/K47,0)</f>
        <v>0</v>
      </c>
      <c r="AL47" s="58">
        <f t="shared" ref="AL47" si="425">SUM(AL44:AL46)</f>
        <v>0</v>
      </c>
      <c r="AM47" s="56"/>
      <c r="AN47" s="56">
        <f t="shared" ref="AN47" si="426">SUM(AN44:AN46)</f>
        <v>0</v>
      </c>
      <c r="AO47" s="105"/>
      <c r="AP47" s="106">
        <f>AO46</f>
        <v>788.40000000000009</v>
      </c>
      <c r="AQ47" s="51">
        <f t="shared" ref="AQ47" si="427">SUM(AQ44:AQ46)</f>
        <v>0</v>
      </c>
      <c r="AR47" s="59"/>
      <c r="AS47" s="58"/>
      <c r="AT47" s="58"/>
      <c r="AU47" s="58"/>
      <c r="AV47" s="58"/>
    </row>
    <row r="48" spans="1:48" x14ac:dyDescent="0.35">
      <c r="A48" s="148">
        <v>12</v>
      </c>
      <c r="B48" s="23">
        <v>1</v>
      </c>
      <c r="C48" s="11"/>
      <c r="D48" s="12"/>
      <c r="E48" s="12"/>
      <c r="F48" s="12"/>
      <c r="G48" s="13"/>
      <c r="H48" s="13"/>
      <c r="I48" s="12"/>
      <c r="J48" s="13"/>
      <c r="K48" s="12"/>
      <c r="L48" s="14"/>
      <c r="M48" s="24">
        <f>ROUND(K48*(1-L48),0)</f>
        <v>0</v>
      </c>
      <c r="N48" s="15"/>
      <c r="O48" s="25">
        <f t="shared" ref="O48:O50" si="428">M48*N48</f>
        <v>0</v>
      </c>
      <c r="P48" s="14"/>
      <c r="Q48" s="25">
        <f t="shared" ref="Q48:Q50" si="429">M48*P48</f>
        <v>0</v>
      </c>
      <c r="R48" s="16"/>
      <c r="S48" s="25">
        <f t="shared" ref="S48:S50" si="430">M48*R48</f>
        <v>0</v>
      </c>
      <c r="T48" s="26"/>
      <c r="U48" s="25">
        <f t="shared" ref="U48:U50" si="431">M48*T48</f>
        <v>0</v>
      </c>
      <c r="V48" s="16"/>
      <c r="W48" s="25">
        <f t="shared" ref="W48:W50" si="432">M48*V48</f>
        <v>0</v>
      </c>
      <c r="X48" s="16"/>
      <c r="Y48" s="25">
        <f t="shared" ref="Y48:Y50" si="433">X48*M48</f>
        <v>0</v>
      </c>
      <c r="Z48" s="17"/>
      <c r="AA48" s="18">
        <f t="shared" ref="AA48:AA50" si="434">M48*Z48</f>
        <v>0</v>
      </c>
      <c r="AB48" s="27">
        <f>IF(M48&gt;0,(AD48+AL48)/M48,0)</f>
        <v>0</v>
      </c>
      <c r="AC48" s="17"/>
      <c r="AD48" s="24">
        <f t="shared" ref="AD48:AD50" si="435">AC48*M48</f>
        <v>0</v>
      </c>
      <c r="AE48" s="117"/>
      <c r="AF48" s="30">
        <f t="shared" ref="AF48:AF50" si="436">AI48*(1-AJ48)*AE48</f>
        <v>0</v>
      </c>
      <c r="AG48" s="28">
        <f t="shared" ref="AG48:AG50" si="437">IF(AND(AE48&gt;0,AC48&gt;0,Z48&gt;0),((Z48-AC48)*AE48)/((AE48-AC48)*Z48),0)</f>
        <v>0</v>
      </c>
      <c r="AH48" s="60">
        <f t="shared" si="6"/>
        <v>0</v>
      </c>
      <c r="AI48" s="12"/>
      <c r="AJ48" s="14"/>
      <c r="AK48" s="15"/>
      <c r="AL48" s="30">
        <f t="shared" ref="AL48:AL50" si="438">AI48*(1-AJ48)*AK48</f>
        <v>0</v>
      </c>
      <c r="AM48" s="19"/>
      <c r="AN48" s="19"/>
      <c r="AO48" s="101">
        <f>AO46+AI48-AN48</f>
        <v>788.40000000000009</v>
      </c>
      <c r="AP48" s="102"/>
      <c r="AQ48" s="12"/>
      <c r="AR48" s="31"/>
      <c r="AS48" s="20"/>
      <c r="AT48" s="20"/>
      <c r="AU48" s="20"/>
      <c r="AV48" s="20"/>
    </row>
    <row r="49" spans="1:48" x14ac:dyDescent="0.35">
      <c r="A49" s="149"/>
      <c r="B49" s="33">
        <v>2</v>
      </c>
      <c r="C49" s="11"/>
      <c r="D49" s="34"/>
      <c r="E49" s="34"/>
      <c r="F49" s="34"/>
      <c r="G49" s="35"/>
      <c r="H49" s="35"/>
      <c r="I49" s="34"/>
      <c r="J49" s="35"/>
      <c r="K49" s="34"/>
      <c r="L49" s="36"/>
      <c r="M49" s="37">
        <f>ROUND(K49*(1-L49),0)</f>
        <v>0</v>
      </c>
      <c r="N49" s="38"/>
      <c r="O49" s="25">
        <f t="shared" si="428"/>
        <v>0</v>
      </c>
      <c r="P49" s="36"/>
      <c r="Q49" s="25">
        <f t="shared" si="429"/>
        <v>0</v>
      </c>
      <c r="R49" s="39"/>
      <c r="S49" s="25">
        <f t="shared" si="430"/>
        <v>0</v>
      </c>
      <c r="T49" s="28"/>
      <c r="U49" s="25">
        <f t="shared" si="431"/>
        <v>0</v>
      </c>
      <c r="V49" s="39"/>
      <c r="W49" s="25">
        <f t="shared" si="432"/>
        <v>0</v>
      </c>
      <c r="X49" s="39"/>
      <c r="Y49" s="25">
        <f t="shared" si="433"/>
        <v>0</v>
      </c>
      <c r="Z49" s="40"/>
      <c r="AA49" s="18">
        <f t="shared" si="434"/>
        <v>0</v>
      </c>
      <c r="AB49" s="27">
        <f>IF(M49&gt;0,(AD49+AL49)/M49,0)</f>
        <v>0</v>
      </c>
      <c r="AC49" s="40"/>
      <c r="AD49" s="37">
        <f t="shared" si="435"/>
        <v>0</v>
      </c>
      <c r="AE49" s="28"/>
      <c r="AF49" s="41">
        <f t="shared" si="436"/>
        <v>0</v>
      </c>
      <c r="AG49" s="28">
        <f t="shared" si="437"/>
        <v>0</v>
      </c>
      <c r="AH49" s="29">
        <f t="shared" si="6"/>
        <v>0</v>
      </c>
      <c r="AI49" s="34"/>
      <c r="AJ49" s="36"/>
      <c r="AK49" s="38"/>
      <c r="AL49" s="41">
        <f t="shared" si="438"/>
        <v>0</v>
      </c>
      <c r="AM49" s="42"/>
      <c r="AN49" s="42"/>
      <c r="AO49" s="121">
        <f>AO48+AI49-AN49</f>
        <v>788.40000000000009</v>
      </c>
      <c r="AP49" s="104"/>
      <c r="AQ49" s="43"/>
      <c r="AR49" s="44"/>
      <c r="AS49" s="45"/>
      <c r="AT49" s="45"/>
      <c r="AU49" s="45"/>
      <c r="AV49" s="45"/>
    </row>
    <row r="50" spans="1:48" x14ac:dyDescent="0.35">
      <c r="A50" s="149"/>
      <c r="B50" s="33">
        <v>3</v>
      </c>
      <c r="C50" s="46"/>
      <c r="D50" s="43"/>
      <c r="E50" s="43"/>
      <c r="F50" s="43"/>
      <c r="G50" s="37"/>
      <c r="H50" s="37"/>
      <c r="I50" s="43"/>
      <c r="J50" s="37"/>
      <c r="K50" s="43"/>
      <c r="L50" s="39"/>
      <c r="M50" s="37">
        <f>ROUND(K50*(1-L50),0)</f>
        <v>0</v>
      </c>
      <c r="N50" s="28"/>
      <c r="O50" s="25">
        <f t="shared" si="428"/>
        <v>0</v>
      </c>
      <c r="P50" s="39"/>
      <c r="Q50" s="25">
        <f t="shared" si="429"/>
        <v>0</v>
      </c>
      <c r="R50" s="39"/>
      <c r="S50" s="25">
        <f t="shared" si="430"/>
        <v>0</v>
      </c>
      <c r="T50" s="28"/>
      <c r="U50" s="25">
        <f t="shared" si="431"/>
        <v>0</v>
      </c>
      <c r="V50" s="39"/>
      <c r="W50" s="25">
        <f t="shared" si="432"/>
        <v>0</v>
      </c>
      <c r="X50" s="39"/>
      <c r="Y50" s="25">
        <f t="shared" si="433"/>
        <v>0</v>
      </c>
      <c r="Z50" s="47"/>
      <c r="AA50" s="18">
        <f t="shared" si="434"/>
        <v>0</v>
      </c>
      <c r="AB50" s="27">
        <f>IF(M50&gt;0,(AD50+AL50)/M50,0)</f>
        <v>0</v>
      </c>
      <c r="AC50" s="47"/>
      <c r="AD50" s="37">
        <f t="shared" si="435"/>
        <v>0</v>
      </c>
      <c r="AE50" s="28"/>
      <c r="AF50" s="41">
        <f t="shared" si="436"/>
        <v>0</v>
      </c>
      <c r="AG50" s="28">
        <f t="shared" si="437"/>
        <v>0</v>
      </c>
      <c r="AH50" s="29">
        <f t="shared" si="6"/>
        <v>0</v>
      </c>
      <c r="AI50" s="43"/>
      <c r="AJ50" s="39"/>
      <c r="AK50" s="28"/>
      <c r="AL50" s="41">
        <f t="shared" si="438"/>
        <v>0</v>
      </c>
      <c r="AM50" s="18"/>
      <c r="AN50" s="18"/>
      <c r="AO50" s="121">
        <f>AO49+AI50-AN50</f>
        <v>788.40000000000009</v>
      </c>
      <c r="AP50" s="104"/>
      <c r="AQ50" s="43"/>
      <c r="AR50" s="48"/>
      <c r="AS50" s="41"/>
      <c r="AT50" s="41"/>
      <c r="AU50" s="41"/>
      <c r="AV50" s="41"/>
    </row>
    <row r="51" spans="1:48" s="22" customFormat="1" ht="13.3" thickBot="1" x14ac:dyDescent="0.4">
      <c r="A51" s="150"/>
      <c r="B51" s="49" t="s">
        <v>38</v>
      </c>
      <c r="C51" s="50"/>
      <c r="D51" s="51">
        <f t="shared" ref="D51" si="439">SUM(D48:D50)</f>
        <v>0</v>
      </c>
      <c r="E51" s="51"/>
      <c r="F51" s="51">
        <f t="shared" ref="F51" si="440">SUM(F48:F50)</f>
        <v>0</v>
      </c>
      <c r="G51" s="52"/>
      <c r="H51" s="52"/>
      <c r="I51" s="51">
        <f t="shared" ref="I51:K51" si="441">SUM(I48:I50)</f>
        <v>0</v>
      </c>
      <c r="J51" s="52"/>
      <c r="K51" s="51">
        <f t="shared" si="441"/>
        <v>0</v>
      </c>
      <c r="L51" s="21">
        <f t="shared" ref="L51" si="442">IF(K51&gt;0,(K48*L48+K49*L49+K50*L50)/K51,0)</f>
        <v>0</v>
      </c>
      <c r="M51" s="52">
        <f t="shared" ref="M51" si="443">M48+M49+M50</f>
        <v>0</v>
      </c>
      <c r="N51" s="53">
        <f t="shared" ref="N51" si="444">IF(M51&gt;0,O51/M51,0)</f>
        <v>0</v>
      </c>
      <c r="O51" s="54">
        <f t="shared" ref="O51" si="445">O48+O49+O50</f>
        <v>0</v>
      </c>
      <c r="P51" s="21">
        <f t="shared" ref="P51" si="446">IF(M51&gt;0,Q51/M51,0)</f>
        <v>0</v>
      </c>
      <c r="Q51" s="54">
        <f t="shared" ref="Q51" si="447">Q48+Q49+Q50</f>
        <v>0</v>
      </c>
      <c r="R51" s="21">
        <f t="shared" ref="R51" si="448">IF(M51&gt;0,S51/M51,0)</f>
        <v>0</v>
      </c>
      <c r="S51" s="54">
        <f t="shared" ref="S51" si="449">S48+S49+S50</f>
        <v>0</v>
      </c>
      <c r="T51" s="21">
        <f t="shared" ref="T51" si="450">IF(M51&gt;0,U51/M51,0)</f>
        <v>0</v>
      </c>
      <c r="U51" s="54">
        <f t="shared" ref="U51" si="451">U48+U49+U50</f>
        <v>0</v>
      </c>
      <c r="V51" s="21">
        <f t="shared" ref="V51" si="452">IF(M51&gt;0,W51/M51,0)</f>
        <v>0</v>
      </c>
      <c r="W51" s="54">
        <f t="shared" ref="W51" si="453">W48+W49+W50</f>
        <v>0</v>
      </c>
      <c r="X51" s="21">
        <f t="shared" ref="X51" si="454">IF(M51&gt;0,Y51/M51,0)</f>
        <v>0</v>
      </c>
      <c r="Y51" s="54">
        <f t="shared" ref="Y51" si="455">Y48+Y49+Y50</f>
        <v>0</v>
      </c>
      <c r="Z51" s="55">
        <f t="shared" ref="Z51" si="456">IF(M51&gt;0,AA51/M51,0)</f>
        <v>0</v>
      </c>
      <c r="AA51" s="56">
        <f t="shared" ref="AA51" si="457">SUM(AA48:AA50)</f>
        <v>0</v>
      </c>
      <c r="AB51" s="55">
        <f t="shared" ref="AB51" si="458">IF(M51&gt;0,(AB48*M48+AB49*M49+AB50*M50)/M51,0)</f>
        <v>0</v>
      </c>
      <c r="AC51" s="55">
        <f t="shared" ref="AC51" si="459">IF(K51&gt;0,(K48*AC48+K49*AC49+K50*AC50)/K51,0)</f>
        <v>0</v>
      </c>
      <c r="AD51" s="52">
        <f t="shared" ref="AD51" si="460">SUM(AD48:AD50)</f>
        <v>0</v>
      </c>
      <c r="AE51" s="53">
        <f t="shared" ref="AE51" si="461">IF(K51&gt;0,(K48*AE48+K49*AE49+K50*AE50)/K51,0)</f>
        <v>0</v>
      </c>
      <c r="AF51" s="58">
        <f t="shared" ref="AF51" si="462">SUM(AF48:AF50)</f>
        <v>0</v>
      </c>
      <c r="AG51" s="53">
        <f t="shared" ref="AG51" si="463">IF(AND(AA51&gt;0),((AA48*AG48+AA49*AG49+AA50*AG50)/AA51),0)</f>
        <v>0</v>
      </c>
      <c r="AH51" s="57">
        <f t="shared" si="6"/>
        <v>0</v>
      </c>
      <c r="AI51" s="51">
        <f t="shared" ref="AI51" si="464">SUM(AI48:AI50)</f>
        <v>0</v>
      </c>
      <c r="AJ51" s="21">
        <f t="shared" ref="AJ51" si="465">IF(AI51&gt;0,(AJ48*AI48+AJ49*AI49+AJ50*AI50)/AI51,0)</f>
        <v>0</v>
      </c>
      <c r="AK51" s="53">
        <f t="shared" ref="AK51" si="466">IF(K51&gt;0,(AK48*K48+AK49*K49+AK50*K50)/K51,0)</f>
        <v>0</v>
      </c>
      <c r="AL51" s="58">
        <f t="shared" ref="AL51" si="467">SUM(AL48:AL50)</f>
        <v>0</v>
      </c>
      <c r="AM51" s="56"/>
      <c r="AN51" s="56">
        <f t="shared" ref="AN51" si="468">SUM(AN48:AN50)</f>
        <v>0</v>
      </c>
      <c r="AO51" s="105"/>
      <c r="AP51" s="106">
        <f>AO50</f>
        <v>788.40000000000009</v>
      </c>
      <c r="AQ51" s="51">
        <f t="shared" ref="AQ51" si="469">SUM(AQ48:AQ50)</f>
        <v>0</v>
      </c>
      <c r="AR51" s="59"/>
      <c r="AS51" s="58"/>
      <c r="AT51" s="58"/>
      <c r="AU51" s="58"/>
      <c r="AV51" s="58"/>
    </row>
    <row r="52" spans="1:48" x14ac:dyDescent="0.35">
      <c r="A52" s="148">
        <v>13</v>
      </c>
      <c r="B52" s="23">
        <v>1</v>
      </c>
      <c r="C52" s="11"/>
      <c r="D52" s="12"/>
      <c r="E52" s="12"/>
      <c r="F52" s="12"/>
      <c r="G52" s="13"/>
      <c r="H52" s="13"/>
      <c r="I52" s="12"/>
      <c r="J52" s="13"/>
      <c r="K52" s="12"/>
      <c r="L52" s="14"/>
      <c r="M52" s="24">
        <f>ROUND(K52*(1-L52),0)</f>
        <v>0</v>
      </c>
      <c r="N52" s="15"/>
      <c r="O52" s="25">
        <f t="shared" ref="O52:O54" si="470">M52*N52</f>
        <v>0</v>
      </c>
      <c r="P52" s="14"/>
      <c r="Q52" s="25">
        <f t="shared" ref="Q52:Q54" si="471">M52*P52</f>
        <v>0</v>
      </c>
      <c r="R52" s="16"/>
      <c r="S52" s="25">
        <f t="shared" ref="S52:S54" si="472">M52*R52</f>
        <v>0</v>
      </c>
      <c r="T52" s="26"/>
      <c r="U52" s="25">
        <f t="shared" ref="U52:U54" si="473">M52*T52</f>
        <v>0</v>
      </c>
      <c r="V52" s="16"/>
      <c r="W52" s="25">
        <f t="shared" ref="W52:W54" si="474">M52*V52</f>
        <v>0</v>
      </c>
      <c r="X52" s="16"/>
      <c r="Y52" s="25">
        <f t="shared" ref="Y52:Y54" si="475">X52*M52</f>
        <v>0</v>
      </c>
      <c r="Z52" s="17"/>
      <c r="AA52" s="18">
        <f t="shared" ref="AA52:AA54" si="476">M52*Z52</f>
        <v>0</v>
      </c>
      <c r="AB52" s="27">
        <f>IF(M52&gt;0,(AD52+AL52)/M52,0)</f>
        <v>0</v>
      </c>
      <c r="AC52" s="17"/>
      <c r="AD52" s="24">
        <f t="shared" ref="AD52:AD54" si="477">AC52*M52</f>
        <v>0</v>
      </c>
      <c r="AE52" s="117"/>
      <c r="AF52" s="30">
        <f t="shared" ref="AF52:AF54" si="478">AI52*(1-AJ52)*AE52</f>
        <v>0</v>
      </c>
      <c r="AG52" s="28">
        <f t="shared" ref="AG52:AG54" si="479">IF(AND(AE52&gt;0,AC52&gt;0,Z52&gt;0),((Z52-AC52)*AE52)/((AE52-AC52)*Z52),0)</f>
        <v>0</v>
      </c>
      <c r="AH52" s="60">
        <f t="shared" si="6"/>
        <v>0</v>
      </c>
      <c r="AI52" s="12"/>
      <c r="AJ52" s="14"/>
      <c r="AK52" s="15"/>
      <c r="AL52" s="30">
        <f t="shared" ref="AL52:AL54" si="480">AI52*(1-AJ52)*AK52</f>
        <v>0</v>
      </c>
      <c r="AM52" s="19"/>
      <c r="AN52" s="19"/>
      <c r="AO52" s="101">
        <f>AO50+AI52-AN52</f>
        <v>788.40000000000009</v>
      </c>
      <c r="AP52" s="102"/>
      <c r="AQ52" s="12"/>
      <c r="AR52" s="31"/>
      <c r="AS52" s="20"/>
      <c r="AT52" s="20"/>
      <c r="AU52" s="20"/>
      <c r="AV52" s="20"/>
    </row>
    <row r="53" spans="1:48" x14ac:dyDescent="0.35">
      <c r="A53" s="149"/>
      <c r="B53" s="33">
        <v>2</v>
      </c>
      <c r="C53" s="11"/>
      <c r="D53" s="34"/>
      <c r="E53" s="34"/>
      <c r="F53" s="34"/>
      <c r="G53" s="35"/>
      <c r="H53" s="35"/>
      <c r="I53" s="34"/>
      <c r="J53" s="35"/>
      <c r="K53" s="34"/>
      <c r="L53" s="36"/>
      <c r="M53" s="37">
        <f>ROUND(K53*(1-L53),0)</f>
        <v>0</v>
      </c>
      <c r="N53" s="38"/>
      <c r="O53" s="25">
        <f t="shared" si="470"/>
        <v>0</v>
      </c>
      <c r="P53" s="36"/>
      <c r="Q53" s="25">
        <f t="shared" si="471"/>
        <v>0</v>
      </c>
      <c r="R53" s="39"/>
      <c r="S53" s="25">
        <f t="shared" si="472"/>
        <v>0</v>
      </c>
      <c r="T53" s="28"/>
      <c r="U53" s="25">
        <f t="shared" si="473"/>
        <v>0</v>
      </c>
      <c r="V53" s="39"/>
      <c r="W53" s="25">
        <f t="shared" si="474"/>
        <v>0</v>
      </c>
      <c r="X53" s="39"/>
      <c r="Y53" s="25">
        <f t="shared" si="475"/>
        <v>0</v>
      </c>
      <c r="Z53" s="40"/>
      <c r="AA53" s="18">
        <f t="shared" si="476"/>
        <v>0</v>
      </c>
      <c r="AB53" s="27">
        <f>IF(M53&gt;0,(AD53+AL53)/M53,0)</f>
        <v>0</v>
      </c>
      <c r="AC53" s="40"/>
      <c r="AD53" s="37">
        <f t="shared" si="477"/>
        <v>0</v>
      </c>
      <c r="AE53" s="28"/>
      <c r="AF53" s="41">
        <f t="shared" si="478"/>
        <v>0</v>
      </c>
      <c r="AG53" s="28">
        <f t="shared" si="479"/>
        <v>0</v>
      </c>
      <c r="AH53" s="29">
        <f t="shared" si="6"/>
        <v>0</v>
      </c>
      <c r="AI53" s="34"/>
      <c r="AJ53" s="36"/>
      <c r="AK53" s="38"/>
      <c r="AL53" s="41">
        <f t="shared" si="480"/>
        <v>0</v>
      </c>
      <c r="AM53" s="42"/>
      <c r="AN53" s="42"/>
      <c r="AO53" s="121">
        <f>AO52+AI53-AN53</f>
        <v>788.40000000000009</v>
      </c>
      <c r="AP53" s="104"/>
      <c r="AQ53" s="43"/>
      <c r="AR53" s="44"/>
      <c r="AS53" s="45"/>
      <c r="AT53" s="45"/>
      <c r="AU53" s="45"/>
      <c r="AV53" s="45"/>
    </row>
    <row r="54" spans="1:48" x14ac:dyDescent="0.35">
      <c r="A54" s="149"/>
      <c r="B54" s="33">
        <v>3</v>
      </c>
      <c r="C54" s="46"/>
      <c r="D54" s="43"/>
      <c r="E54" s="43"/>
      <c r="F54" s="43"/>
      <c r="G54" s="37"/>
      <c r="H54" s="37"/>
      <c r="I54" s="43"/>
      <c r="J54" s="37"/>
      <c r="K54" s="43"/>
      <c r="L54" s="39"/>
      <c r="M54" s="37">
        <f>ROUND(K54*(1-L54),0)</f>
        <v>0</v>
      </c>
      <c r="N54" s="28"/>
      <c r="O54" s="25">
        <f t="shared" si="470"/>
        <v>0</v>
      </c>
      <c r="P54" s="39"/>
      <c r="Q54" s="25">
        <f t="shared" si="471"/>
        <v>0</v>
      </c>
      <c r="R54" s="39"/>
      <c r="S54" s="25">
        <f t="shared" si="472"/>
        <v>0</v>
      </c>
      <c r="T54" s="28"/>
      <c r="U54" s="25">
        <f t="shared" si="473"/>
        <v>0</v>
      </c>
      <c r="V54" s="39"/>
      <c r="W54" s="25">
        <f t="shared" si="474"/>
        <v>0</v>
      </c>
      <c r="X54" s="39"/>
      <c r="Y54" s="25">
        <f t="shared" si="475"/>
        <v>0</v>
      </c>
      <c r="Z54" s="47"/>
      <c r="AA54" s="18">
        <f t="shared" si="476"/>
        <v>0</v>
      </c>
      <c r="AB54" s="27">
        <f>IF(M54&gt;0,(AD54+AL54)/M54,0)</f>
        <v>0</v>
      </c>
      <c r="AC54" s="47"/>
      <c r="AD54" s="37">
        <f t="shared" si="477"/>
        <v>0</v>
      </c>
      <c r="AE54" s="28"/>
      <c r="AF54" s="41">
        <f t="shared" si="478"/>
        <v>0</v>
      </c>
      <c r="AG54" s="28">
        <f t="shared" si="479"/>
        <v>0</v>
      </c>
      <c r="AH54" s="29">
        <f t="shared" si="6"/>
        <v>0</v>
      </c>
      <c r="AI54" s="43"/>
      <c r="AJ54" s="39"/>
      <c r="AK54" s="28"/>
      <c r="AL54" s="41">
        <f t="shared" si="480"/>
        <v>0</v>
      </c>
      <c r="AM54" s="18"/>
      <c r="AN54" s="18"/>
      <c r="AO54" s="121">
        <f>AO53+AI54-AN54</f>
        <v>788.40000000000009</v>
      </c>
      <c r="AP54" s="104"/>
      <c r="AQ54" s="43"/>
      <c r="AR54" s="48"/>
      <c r="AS54" s="41"/>
      <c r="AT54" s="41"/>
      <c r="AU54" s="41"/>
      <c r="AV54" s="41"/>
    </row>
    <row r="55" spans="1:48" s="22" customFormat="1" ht="13.3" thickBot="1" x14ac:dyDescent="0.4">
      <c r="A55" s="150"/>
      <c r="B55" s="49" t="s">
        <v>38</v>
      </c>
      <c r="C55" s="50"/>
      <c r="D55" s="51">
        <f t="shared" ref="D55" si="481">SUM(D52:D54)</f>
        <v>0</v>
      </c>
      <c r="E55" s="51"/>
      <c r="F55" s="51">
        <f t="shared" ref="F55" si="482">SUM(F52:F54)</f>
        <v>0</v>
      </c>
      <c r="G55" s="52"/>
      <c r="H55" s="52"/>
      <c r="I55" s="51">
        <f t="shared" ref="I55:K55" si="483">SUM(I52:I54)</f>
        <v>0</v>
      </c>
      <c r="J55" s="52"/>
      <c r="K55" s="51">
        <f t="shared" si="483"/>
        <v>0</v>
      </c>
      <c r="L55" s="21">
        <f t="shared" ref="L55" si="484">IF(K55&gt;0,(K52*L52+K53*L53+K54*L54)/K55,0)</f>
        <v>0</v>
      </c>
      <c r="M55" s="52">
        <f t="shared" ref="M55" si="485">M52+M53+M54</f>
        <v>0</v>
      </c>
      <c r="N55" s="53">
        <f t="shared" ref="N55" si="486">IF(M55&gt;0,O55/M55,0)</f>
        <v>0</v>
      </c>
      <c r="O55" s="54">
        <f t="shared" ref="O55" si="487">O52+O53+O54</f>
        <v>0</v>
      </c>
      <c r="P55" s="21">
        <f t="shared" ref="P55" si="488">IF(M55&gt;0,Q55/M55,0)</f>
        <v>0</v>
      </c>
      <c r="Q55" s="54">
        <f t="shared" ref="Q55" si="489">Q52+Q53+Q54</f>
        <v>0</v>
      </c>
      <c r="R55" s="21">
        <f t="shared" ref="R55" si="490">IF(M55&gt;0,S55/M55,0)</f>
        <v>0</v>
      </c>
      <c r="S55" s="54">
        <f t="shared" ref="S55" si="491">S52+S53+S54</f>
        <v>0</v>
      </c>
      <c r="T55" s="21">
        <f t="shared" ref="T55" si="492">IF(M55&gt;0,U55/M55,0)</f>
        <v>0</v>
      </c>
      <c r="U55" s="54">
        <f t="shared" ref="U55" si="493">U52+U53+U54</f>
        <v>0</v>
      </c>
      <c r="V55" s="21">
        <f t="shared" ref="V55" si="494">IF(M55&gt;0,W55/M55,0)</f>
        <v>0</v>
      </c>
      <c r="W55" s="54">
        <f t="shared" ref="W55" si="495">W52+W53+W54</f>
        <v>0</v>
      </c>
      <c r="X55" s="21">
        <f t="shared" ref="X55" si="496">IF(M55&gt;0,Y55/M55,0)</f>
        <v>0</v>
      </c>
      <c r="Y55" s="54">
        <f t="shared" ref="Y55" si="497">Y52+Y53+Y54</f>
        <v>0</v>
      </c>
      <c r="Z55" s="55">
        <f t="shared" ref="Z55" si="498">IF(M55&gt;0,AA55/M55,0)</f>
        <v>0</v>
      </c>
      <c r="AA55" s="56">
        <f t="shared" ref="AA55" si="499">SUM(AA52:AA54)</f>
        <v>0</v>
      </c>
      <c r="AB55" s="55">
        <f t="shared" ref="AB55" si="500">IF(M55&gt;0,(AB52*M52+AB53*M53+AB54*M54)/M55,0)</f>
        <v>0</v>
      </c>
      <c r="AC55" s="55">
        <f t="shared" ref="AC55" si="501">IF(K55&gt;0,(K52*AC52+K53*AC53+K54*AC54)/K55,0)</f>
        <v>0</v>
      </c>
      <c r="AD55" s="52">
        <f t="shared" ref="AD55" si="502">SUM(AD52:AD54)</f>
        <v>0</v>
      </c>
      <c r="AE55" s="53">
        <f t="shared" ref="AE55" si="503">IF(K55&gt;0,(K52*AE52+K53*AE53+K54*AE54)/K55,0)</f>
        <v>0</v>
      </c>
      <c r="AF55" s="58">
        <f t="shared" ref="AF55" si="504">SUM(AF52:AF54)</f>
        <v>0</v>
      </c>
      <c r="AG55" s="53">
        <f t="shared" ref="AG55" si="505">IF(AND(AA55&gt;0),((AA52*AG52+AA53*AG53+AA54*AG54)/AA55),0)</f>
        <v>0</v>
      </c>
      <c r="AH55" s="57">
        <f t="shared" si="6"/>
        <v>0</v>
      </c>
      <c r="AI55" s="51">
        <f t="shared" ref="AI55" si="506">SUM(AI52:AI54)</f>
        <v>0</v>
      </c>
      <c r="AJ55" s="21">
        <f t="shared" ref="AJ55" si="507">IF(AI55&gt;0,(AJ52*AI52+AJ53*AI53+AJ54*AI54)/AI55,0)</f>
        <v>0</v>
      </c>
      <c r="AK55" s="53">
        <f t="shared" ref="AK55" si="508">IF(K55&gt;0,(AK52*K52+AK53*K53+AK54*K54)/K55,0)</f>
        <v>0</v>
      </c>
      <c r="AL55" s="58">
        <f t="shared" ref="AL55" si="509">SUM(AL52:AL54)</f>
        <v>0</v>
      </c>
      <c r="AM55" s="56"/>
      <c r="AN55" s="56">
        <f t="shared" ref="AN55" si="510">SUM(AN52:AN54)</f>
        <v>0</v>
      </c>
      <c r="AO55" s="105"/>
      <c r="AP55" s="106">
        <f>AO54</f>
        <v>788.40000000000009</v>
      </c>
      <c r="AQ55" s="51">
        <f t="shared" ref="AQ55" si="511">SUM(AQ52:AQ54)</f>
        <v>0</v>
      </c>
      <c r="AR55" s="59"/>
      <c r="AS55" s="58"/>
      <c r="AT55" s="58"/>
      <c r="AU55" s="58"/>
      <c r="AV55" s="58"/>
    </row>
    <row r="56" spans="1:48" x14ac:dyDescent="0.35">
      <c r="A56" s="148">
        <v>14</v>
      </c>
      <c r="B56" s="23">
        <v>1</v>
      </c>
      <c r="C56" s="11"/>
      <c r="D56" s="12"/>
      <c r="E56" s="12"/>
      <c r="F56" s="12"/>
      <c r="G56" s="13"/>
      <c r="H56" s="13"/>
      <c r="I56" s="12"/>
      <c r="J56" s="13"/>
      <c r="K56" s="12"/>
      <c r="L56" s="14"/>
      <c r="M56" s="24">
        <f>ROUND(K56*(1-L56),0)</f>
        <v>0</v>
      </c>
      <c r="N56" s="15"/>
      <c r="O56" s="25">
        <f t="shared" ref="O56:O58" si="512">M56*N56</f>
        <v>0</v>
      </c>
      <c r="P56" s="14"/>
      <c r="Q56" s="25">
        <f t="shared" ref="Q56:Q58" si="513">M56*P56</f>
        <v>0</v>
      </c>
      <c r="R56" s="16"/>
      <c r="S56" s="25">
        <f t="shared" ref="S56:S58" si="514">M56*R56</f>
        <v>0</v>
      </c>
      <c r="T56" s="26"/>
      <c r="U56" s="25">
        <f t="shared" ref="U56:U58" si="515">M56*T56</f>
        <v>0</v>
      </c>
      <c r="V56" s="16"/>
      <c r="W56" s="25">
        <f t="shared" ref="W56:W58" si="516">M56*V56</f>
        <v>0</v>
      </c>
      <c r="X56" s="16"/>
      <c r="Y56" s="25">
        <f t="shared" ref="Y56:Y58" si="517">X56*M56</f>
        <v>0</v>
      </c>
      <c r="Z56" s="17"/>
      <c r="AA56" s="18">
        <f t="shared" ref="AA56:AA58" si="518">M56*Z56</f>
        <v>0</v>
      </c>
      <c r="AB56" s="27">
        <f>IF(M56&gt;0,(AD56+AL56)/M56,0)</f>
        <v>0</v>
      </c>
      <c r="AC56" s="17"/>
      <c r="AD56" s="24">
        <f t="shared" ref="AD56:AD58" si="519">AC56*M56</f>
        <v>0</v>
      </c>
      <c r="AE56" s="117"/>
      <c r="AF56" s="30">
        <f t="shared" ref="AF56:AF58" si="520">AI56*(1-AJ56)*AE56</f>
        <v>0</v>
      </c>
      <c r="AG56" s="28">
        <f t="shared" ref="AG56:AG58" si="521">IF(AND(AE56&gt;0,AC56&gt;0,Z56&gt;0),((Z56-AC56)*AE56)/((AE56-AC56)*Z56),0)</f>
        <v>0</v>
      </c>
      <c r="AH56" s="60">
        <f t="shared" si="6"/>
        <v>0</v>
      </c>
      <c r="AI56" s="12"/>
      <c r="AJ56" s="14"/>
      <c r="AK56" s="15"/>
      <c r="AL56" s="30">
        <f t="shared" ref="AL56:AL58" si="522">AI56*(1-AJ56)*AK56</f>
        <v>0</v>
      </c>
      <c r="AM56" s="19"/>
      <c r="AN56" s="19"/>
      <c r="AO56" s="101">
        <f>AO54+AI56-AN56</f>
        <v>788.40000000000009</v>
      </c>
      <c r="AP56" s="102"/>
      <c r="AQ56" s="12"/>
      <c r="AR56" s="31"/>
      <c r="AS56" s="20"/>
      <c r="AT56" s="20"/>
      <c r="AU56" s="20"/>
      <c r="AV56" s="20"/>
    </row>
    <row r="57" spans="1:48" x14ac:dyDescent="0.35">
      <c r="A57" s="149"/>
      <c r="B57" s="33">
        <v>2</v>
      </c>
      <c r="C57" s="11"/>
      <c r="D57" s="34"/>
      <c r="E57" s="34"/>
      <c r="F57" s="34"/>
      <c r="G57" s="35"/>
      <c r="H57" s="35"/>
      <c r="I57" s="34"/>
      <c r="J57" s="35"/>
      <c r="K57" s="34"/>
      <c r="L57" s="36"/>
      <c r="M57" s="37">
        <f>ROUND(K57*(1-L57),0)</f>
        <v>0</v>
      </c>
      <c r="N57" s="38"/>
      <c r="O57" s="25">
        <f t="shared" si="512"/>
        <v>0</v>
      </c>
      <c r="P57" s="36"/>
      <c r="Q57" s="25">
        <f t="shared" si="513"/>
        <v>0</v>
      </c>
      <c r="R57" s="39"/>
      <c r="S57" s="25">
        <f t="shared" si="514"/>
        <v>0</v>
      </c>
      <c r="T57" s="28"/>
      <c r="U57" s="25">
        <f t="shared" si="515"/>
        <v>0</v>
      </c>
      <c r="V57" s="39"/>
      <c r="W57" s="25">
        <f t="shared" si="516"/>
        <v>0</v>
      </c>
      <c r="X57" s="39"/>
      <c r="Y57" s="25">
        <f t="shared" si="517"/>
        <v>0</v>
      </c>
      <c r="Z57" s="40"/>
      <c r="AA57" s="18">
        <f t="shared" si="518"/>
        <v>0</v>
      </c>
      <c r="AB57" s="27">
        <f>IF(M57&gt;0,(AD57+AL57)/M57,0)</f>
        <v>0</v>
      </c>
      <c r="AC57" s="40"/>
      <c r="AD57" s="37">
        <f t="shared" si="519"/>
        <v>0</v>
      </c>
      <c r="AE57" s="28"/>
      <c r="AF57" s="41">
        <f t="shared" si="520"/>
        <v>0</v>
      </c>
      <c r="AG57" s="28">
        <f t="shared" si="521"/>
        <v>0</v>
      </c>
      <c r="AH57" s="29">
        <f t="shared" si="6"/>
        <v>0</v>
      </c>
      <c r="AI57" s="34"/>
      <c r="AJ57" s="36"/>
      <c r="AK57" s="38"/>
      <c r="AL57" s="41">
        <f t="shared" si="522"/>
        <v>0</v>
      </c>
      <c r="AM57" s="42"/>
      <c r="AN57" s="42"/>
      <c r="AO57" s="121">
        <f>AO56+AI57-AN57</f>
        <v>788.40000000000009</v>
      </c>
      <c r="AP57" s="104"/>
      <c r="AQ57" s="43"/>
      <c r="AR57" s="44"/>
      <c r="AS57" s="45"/>
      <c r="AT57" s="45"/>
      <c r="AU57" s="45"/>
      <c r="AV57" s="45"/>
    </row>
    <row r="58" spans="1:48" x14ac:dyDescent="0.35">
      <c r="A58" s="149"/>
      <c r="B58" s="33">
        <v>3</v>
      </c>
      <c r="C58" s="46"/>
      <c r="D58" s="43"/>
      <c r="E58" s="43"/>
      <c r="F58" s="43"/>
      <c r="G58" s="37"/>
      <c r="H58" s="37"/>
      <c r="I58" s="43"/>
      <c r="J58" s="37"/>
      <c r="K58" s="43"/>
      <c r="L58" s="39"/>
      <c r="M58" s="37">
        <f>ROUND(K58*(1-L58),0)</f>
        <v>0</v>
      </c>
      <c r="N58" s="28"/>
      <c r="O58" s="25">
        <f t="shared" si="512"/>
        <v>0</v>
      </c>
      <c r="P58" s="39"/>
      <c r="Q58" s="25">
        <f t="shared" si="513"/>
        <v>0</v>
      </c>
      <c r="R58" s="39"/>
      <c r="S58" s="25">
        <f t="shared" si="514"/>
        <v>0</v>
      </c>
      <c r="T58" s="28"/>
      <c r="U58" s="25">
        <f t="shared" si="515"/>
        <v>0</v>
      </c>
      <c r="V58" s="39"/>
      <c r="W58" s="25">
        <f t="shared" si="516"/>
        <v>0</v>
      </c>
      <c r="X58" s="39"/>
      <c r="Y58" s="25">
        <f t="shared" si="517"/>
        <v>0</v>
      </c>
      <c r="Z58" s="47"/>
      <c r="AA58" s="18">
        <f t="shared" si="518"/>
        <v>0</v>
      </c>
      <c r="AB58" s="27">
        <f>IF(M58&gt;0,(AD58+AL58)/M58,0)</f>
        <v>0</v>
      </c>
      <c r="AC58" s="47"/>
      <c r="AD58" s="37">
        <f t="shared" si="519"/>
        <v>0</v>
      </c>
      <c r="AE58" s="28"/>
      <c r="AF58" s="41">
        <f t="shared" si="520"/>
        <v>0</v>
      </c>
      <c r="AG58" s="28">
        <f t="shared" si="521"/>
        <v>0</v>
      </c>
      <c r="AH58" s="29">
        <f t="shared" si="6"/>
        <v>0</v>
      </c>
      <c r="AI58" s="43"/>
      <c r="AJ58" s="39"/>
      <c r="AK58" s="28"/>
      <c r="AL58" s="41">
        <f t="shared" si="522"/>
        <v>0</v>
      </c>
      <c r="AM58" s="18"/>
      <c r="AN58" s="18"/>
      <c r="AO58" s="121">
        <f>AO57+AI58-AN58</f>
        <v>788.40000000000009</v>
      </c>
      <c r="AP58" s="104"/>
      <c r="AQ58" s="43"/>
      <c r="AR58" s="48"/>
      <c r="AS58" s="41"/>
      <c r="AT58" s="41"/>
      <c r="AU58" s="41"/>
      <c r="AV58" s="41"/>
    </row>
    <row r="59" spans="1:48" s="22" customFormat="1" ht="13.3" thickBot="1" x14ac:dyDescent="0.4">
      <c r="A59" s="150"/>
      <c r="B59" s="49" t="s">
        <v>38</v>
      </c>
      <c r="C59" s="50"/>
      <c r="D59" s="51">
        <f t="shared" ref="D59" si="523">SUM(D56:D58)</f>
        <v>0</v>
      </c>
      <c r="E59" s="51"/>
      <c r="F59" s="51">
        <f t="shared" ref="F59" si="524">SUM(F56:F58)</f>
        <v>0</v>
      </c>
      <c r="G59" s="52"/>
      <c r="H59" s="52"/>
      <c r="I59" s="51">
        <f t="shared" ref="I59:K59" si="525">SUM(I56:I58)</f>
        <v>0</v>
      </c>
      <c r="J59" s="52"/>
      <c r="K59" s="51">
        <f t="shared" si="525"/>
        <v>0</v>
      </c>
      <c r="L59" s="21">
        <f t="shared" ref="L59" si="526">IF(K59&gt;0,(K56*L56+K57*L57+K58*L58)/K59,0)</f>
        <v>0</v>
      </c>
      <c r="M59" s="52">
        <f t="shared" ref="M59" si="527">M56+M57+M58</f>
        <v>0</v>
      </c>
      <c r="N59" s="53">
        <f t="shared" ref="N59" si="528">IF(M59&gt;0,O59/M59,0)</f>
        <v>0</v>
      </c>
      <c r="O59" s="54">
        <f t="shared" ref="O59" si="529">O56+O57+O58</f>
        <v>0</v>
      </c>
      <c r="P59" s="21">
        <f t="shared" ref="P59" si="530">IF(M59&gt;0,Q59/M59,0)</f>
        <v>0</v>
      </c>
      <c r="Q59" s="54">
        <f t="shared" ref="Q59" si="531">Q56+Q57+Q58</f>
        <v>0</v>
      </c>
      <c r="R59" s="21">
        <f t="shared" ref="R59" si="532">IF(M59&gt;0,S59/M59,0)</f>
        <v>0</v>
      </c>
      <c r="S59" s="54">
        <f t="shared" ref="S59" si="533">S56+S57+S58</f>
        <v>0</v>
      </c>
      <c r="T59" s="21">
        <f t="shared" ref="T59" si="534">IF(M59&gt;0,U59/M59,0)</f>
        <v>0</v>
      </c>
      <c r="U59" s="54">
        <f t="shared" ref="U59" si="535">U56+U57+U58</f>
        <v>0</v>
      </c>
      <c r="V59" s="21">
        <f t="shared" ref="V59" si="536">IF(M59&gt;0,W59/M59,0)</f>
        <v>0</v>
      </c>
      <c r="W59" s="54">
        <f t="shared" ref="W59" si="537">W56+W57+W58</f>
        <v>0</v>
      </c>
      <c r="X59" s="21">
        <f t="shared" ref="X59" si="538">IF(M59&gt;0,Y59/M59,0)</f>
        <v>0</v>
      </c>
      <c r="Y59" s="54">
        <f t="shared" ref="Y59" si="539">Y56+Y57+Y58</f>
        <v>0</v>
      </c>
      <c r="Z59" s="55">
        <f t="shared" ref="Z59" si="540">IF(M59&gt;0,AA59/M59,0)</f>
        <v>0</v>
      </c>
      <c r="AA59" s="56">
        <f t="shared" ref="AA59" si="541">SUM(AA56:AA58)</f>
        <v>0</v>
      </c>
      <c r="AB59" s="55">
        <f t="shared" ref="AB59" si="542">IF(M59&gt;0,(AB56*M56+AB57*M57+AB58*M58)/M59,0)</f>
        <v>0</v>
      </c>
      <c r="AC59" s="55">
        <f t="shared" ref="AC59" si="543">IF(K59&gt;0,(K56*AC56+K57*AC57+K58*AC58)/K59,0)</f>
        <v>0</v>
      </c>
      <c r="AD59" s="52">
        <f t="shared" ref="AD59" si="544">SUM(AD56:AD58)</f>
        <v>0</v>
      </c>
      <c r="AE59" s="53">
        <f t="shared" ref="AE59" si="545">IF(K59&gt;0,(K56*AE56+K57*AE57+K58*AE58)/K59,0)</f>
        <v>0</v>
      </c>
      <c r="AF59" s="58">
        <f t="shared" ref="AF59" si="546">SUM(AF56:AF58)</f>
        <v>0</v>
      </c>
      <c r="AG59" s="53">
        <f t="shared" ref="AG59" si="547">IF(AND(AA59&gt;0),((AA56*AG56+AA57*AG57+AA58*AG58)/AA59),0)</f>
        <v>0</v>
      </c>
      <c r="AH59" s="57">
        <f t="shared" si="6"/>
        <v>0</v>
      </c>
      <c r="AI59" s="51">
        <f t="shared" ref="AI59" si="548">SUM(AI56:AI58)</f>
        <v>0</v>
      </c>
      <c r="AJ59" s="21">
        <f t="shared" ref="AJ59" si="549">IF(AI59&gt;0,(AJ56*AI56+AJ57*AI57+AJ58*AI58)/AI59,0)</f>
        <v>0</v>
      </c>
      <c r="AK59" s="53">
        <f t="shared" ref="AK59" si="550">IF(K59&gt;0,(AK56*K56+AK57*K57+AK58*K58)/K59,0)</f>
        <v>0</v>
      </c>
      <c r="AL59" s="58">
        <f t="shared" ref="AL59" si="551">SUM(AL56:AL58)</f>
        <v>0</v>
      </c>
      <c r="AM59" s="56"/>
      <c r="AN59" s="56">
        <f t="shared" ref="AN59" si="552">SUM(AN56:AN58)</f>
        <v>0</v>
      </c>
      <c r="AO59" s="105"/>
      <c r="AP59" s="106">
        <f>AO58</f>
        <v>788.40000000000009</v>
      </c>
      <c r="AQ59" s="51">
        <f t="shared" ref="AQ59" si="553">SUM(AQ56:AQ58)</f>
        <v>0</v>
      </c>
      <c r="AR59" s="59"/>
      <c r="AS59" s="58"/>
      <c r="AT59" s="58"/>
      <c r="AU59" s="58"/>
      <c r="AV59" s="58"/>
    </row>
    <row r="60" spans="1:48" x14ac:dyDescent="0.35">
      <c r="A60" s="148">
        <v>15</v>
      </c>
      <c r="B60" s="23">
        <v>1</v>
      </c>
      <c r="C60" s="11"/>
      <c r="D60" s="12"/>
      <c r="E60" s="12"/>
      <c r="F60" s="12"/>
      <c r="G60" s="13"/>
      <c r="H60" s="13"/>
      <c r="I60" s="12"/>
      <c r="J60" s="13"/>
      <c r="K60" s="12"/>
      <c r="L60" s="14"/>
      <c r="M60" s="24">
        <f>ROUND(K60*(1-L60),0)</f>
        <v>0</v>
      </c>
      <c r="N60" s="15"/>
      <c r="O60" s="25">
        <f t="shared" ref="O60:O62" si="554">M60*N60</f>
        <v>0</v>
      </c>
      <c r="P60" s="14"/>
      <c r="Q60" s="25">
        <f t="shared" ref="Q60:Q62" si="555">M60*P60</f>
        <v>0</v>
      </c>
      <c r="R60" s="16"/>
      <c r="S60" s="25">
        <f t="shared" ref="S60:S62" si="556">M60*R60</f>
        <v>0</v>
      </c>
      <c r="T60" s="26"/>
      <c r="U60" s="25">
        <f t="shared" ref="U60:U62" si="557">M60*T60</f>
        <v>0</v>
      </c>
      <c r="V60" s="16"/>
      <c r="W60" s="25">
        <f t="shared" ref="W60:W62" si="558">M60*V60</f>
        <v>0</v>
      </c>
      <c r="X60" s="16"/>
      <c r="Y60" s="25">
        <f t="shared" ref="Y60:Y62" si="559">X60*M60</f>
        <v>0</v>
      </c>
      <c r="Z60" s="17"/>
      <c r="AA60" s="18">
        <f t="shared" ref="AA60:AA62" si="560">M60*Z60</f>
        <v>0</v>
      </c>
      <c r="AB60" s="27">
        <f>IF(M60&gt;0,(AD60+AL60)/M60,0)</f>
        <v>0</v>
      </c>
      <c r="AC60" s="17"/>
      <c r="AD60" s="24">
        <f t="shared" ref="AD60:AD62" si="561">AC60*M60</f>
        <v>0</v>
      </c>
      <c r="AE60" s="117"/>
      <c r="AF60" s="30">
        <f t="shared" ref="AF60:AF62" si="562">AI60*(1-AJ60)*AE60</f>
        <v>0</v>
      </c>
      <c r="AG60" s="28">
        <f t="shared" ref="AG60:AG62" si="563">IF(AND(AE60&gt;0,AC60&gt;0,Z60&gt;0),((Z60-AC60)*AE60)/((AE60-AC60)*Z60),0)</f>
        <v>0</v>
      </c>
      <c r="AH60" s="60">
        <f t="shared" si="6"/>
        <v>0</v>
      </c>
      <c r="AI60" s="12"/>
      <c r="AJ60" s="14"/>
      <c r="AK60" s="15"/>
      <c r="AL60" s="30">
        <f t="shared" ref="AL60:AL62" si="564">AI60*(1-AJ60)*AK60</f>
        <v>0</v>
      </c>
      <c r="AM60" s="19"/>
      <c r="AN60" s="19"/>
      <c r="AO60" s="101">
        <f>AO58+AI60-AN60</f>
        <v>788.40000000000009</v>
      </c>
      <c r="AP60" s="102"/>
      <c r="AQ60" s="12"/>
      <c r="AR60" s="31"/>
      <c r="AS60" s="20"/>
      <c r="AT60" s="20"/>
      <c r="AU60" s="20"/>
      <c r="AV60" s="20"/>
    </row>
    <row r="61" spans="1:48" x14ac:dyDescent="0.35">
      <c r="A61" s="149"/>
      <c r="B61" s="33">
        <v>2</v>
      </c>
      <c r="C61" s="11"/>
      <c r="D61" s="34"/>
      <c r="E61" s="34"/>
      <c r="F61" s="34"/>
      <c r="G61" s="35"/>
      <c r="H61" s="35"/>
      <c r="I61" s="34"/>
      <c r="J61" s="35"/>
      <c r="K61" s="34"/>
      <c r="L61" s="36"/>
      <c r="M61" s="37">
        <f>ROUND(K61*(1-L61),0)</f>
        <v>0</v>
      </c>
      <c r="N61" s="38"/>
      <c r="O61" s="25">
        <f t="shared" si="554"/>
        <v>0</v>
      </c>
      <c r="P61" s="36"/>
      <c r="Q61" s="25">
        <f t="shared" si="555"/>
        <v>0</v>
      </c>
      <c r="R61" s="39"/>
      <c r="S61" s="25">
        <f t="shared" si="556"/>
        <v>0</v>
      </c>
      <c r="T61" s="28"/>
      <c r="U61" s="25">
        <f t="shared" si="557"/>
        <v>0</v>
      </c>
      <c r="V61" s="39"/>
      <c r="W61" s="25">
        <f t="shared" si="558"/>
        <v>0</v>
      </c>
      <c r="X61" s="39"/>
      <c r="Y61" s="25">
        <f t="shared" si="559"/>
        <v>0</v>
      </c>
      <c r="Z61" s="40"/>
      <c r="AA61" s="18">
        <f t="shared" si="560"/>
        <v>0</v>
      </c>
      <c r="AB61" s="27">
        <f>IF(M61&gt;0,(AD61+AL61)/M61,0)</f>
        <v>0</v>
      </c>
      <c r="AC61" s="40"/>
      <c r="AD61" s="37">
        <f t="shared" si="561"/>
        <v>0</v>
      </c>
      <c r="AE61" s="28"/>
      <c r="AF61" s="41">
        <f t="shared" si="562"/>
        <v>0</v>
      </c>
      <c r="AG61" s="28">
        <f t="shared" si="563"/>
        <v>0</v>
      </c>
      <c r="AH61" s="29">
        <f t="shared" si="6"/>
        <v>0</v>
      </c>
      <c r="AI61" s="34"/>
      <c r="AJ61" s="36"/>
      <c r="AK61" s="38"/>
      <c r="AL61" s="41">
        <f t="shared" si="564"/>
        <v>0</v>
      </c>
      <c r="AM61" s="42"/>
      <c r="AN61" s="42"/>
      <c r="AO61" s="121">
        <f>AO60+AI61-AN61</f>
        <v>788.40000000000009</v>
      </c>
      <c r="AP61" s="104"/>
      <c r="AQ61" s="43"/>
      <c r="AR61" s="44"/>
      <c r="AS61" s="45"/>
      <c r="AT61" s="45"/>
      <c r="AU61" s="45"/>
      <c r="AV61" s="45"/>
    </row>
    <row r="62" spans="1:48" x14ac:dyDescent="0.35">
      <c r="A62" s="149"/>
      <c r="B62" s="33">
        <v>3</v>
      </c>
      <c r="C62" s="46"/>
      <c r="D62" s="43"/>
      <c r="E62" s="43"/>
      <c r="F62" s="43"/>
      <c r="G62" s="37"/>
      <c r="H62" s="37"/>
      <c r="I62" s="43"/>
      <c r="J62" s="37"/>
      <c r="K62" s="43"/>
      <c r="L62" s="39"/>
      <c r="M62" s="37">
        <f>ROUND(K62*(1-L62),0)</f>
        <v>0</v>
      </c>
      <c r="N62" s="28"/>
      <c r="O62" s="25">
        <f t="shared" si="554"/>
        <v>0</v>
      </c>
      <c r="P62" s="39"/>
      <c r="Q62" s="25">
        <f t="shared" si="555"/>
        <v>0</v>
      </c>
      <c r="R62" s="39"/>
      <c r="S62" s="25">
        <f t="shared" si="556"/>
        <v>0</v>
      </c>
      <c r="T62" s="28"/>
      <c r="U62" s="25">
        <f t="shared" si="557"/>
        <v>0</v>
      </c>
      <c r="V62" s="39"/>
      <c r="W62" s="25">
        <f t="shared" si="558"/>
        <v>0</v>
      </c>
      <c r="X62" s="39"/>
      <c r="Y62" s="25">
        <f t="shared" si="559"/>
        <v>0</v>
      </c>
      <c r="Z62" s="47"/>
      <c r="AA62" s="18">
        <f t="shared" si="560"/>
        <v>0</v>
      </c>
      <c r="AB62" s="27">
        <f>IF(M62&gt;0,(AD62+AL62)/M62,0)</f>
        <v>0</v>
      </c>
      <c r="AC62" s="47"/>
      <c r="AD62" s="37">
        <f t="shared" si="561"/>
        <v>0</v>
      </c>
      <c r="AE62" s="28"/>
      <c r="AF62" s="41">
        <f t="shared" si="562"/>
        <v>0</v>
      </c>
      <c r="AG62" s="28">
        <f t="shared" si="563"/>
        <v>0</v>
      </c>
      <c r="AH62" s="29">
        <f t="shared" si="6"/>
        <v>0</v>
      </c>
      <c r="AI62" s="43"/>
      <c r="AJ62" s="39"/>
      <c r="AK62" s="28"/>
      <c r="AL62" s="41">
        <f t="shared" si="564"/>
        <v>0</v>
      </c>
      <c r="AM62" s="18"/>
      <c r="AN62" s="18"/>
      <c r="AO62" s="121">
        <f>AO61+AI62-AN62</f>
        <v>788.40000000000009</v>
      </c>
      <c r="AP62" s="104"/>
      <c r="AQ62" s="43"/>
      <c r="AR62" s="48"/>
      <c r="AS62" s="41"/>
      <c r="AT62" s="41"/>
      <c r="AU62" s="41"/>
      <c r="AV62" s="41"/>
    </row>
    <row r="63" spans="1:48" s="22" customFormat="1" ht="13.3" thickBot="1" x14ac:dyDescent="0.4">
      <c r="A63" s="150"/>
      <c r="B63" s="49" t="s">
        <v>38</v>
      </c>
      <c r="C63" s="50"/>
      <c r="D63" s="51">
        <f t="shared" ref="D63" si="565">SUM(D60:D62)</f>
        <v>0</v>
      </c>
      <c r="E63" s="51"/>
      <c r="F63" s="51">
        <f t="shared" ref="F63" si="566">SUM(F60:F62)</f>
        <v>0</v>
      </c>
      <c r="G63" s="52"/>
      <c r="H63" s="52"/>
      <c r="I63" s="51">
        <f t="shared" ref="I63:K63" si="567">SUM(I60:I62)</f>
        <v>0</v>
      </c>
      <c r="J63" s="52"/>
      <c r="K63" s="51">
        <f t="shared" si="567"/>
        <v>0</v>
      </c>
      <c r="L63" s="21">
        <f t="shared" ref="L63" si="568">IF(K63&gt;0,(K60*L60+K61*L61+K62*L62)/K63,0)</f>
        <v>0</v>
      </c>
      <c r="M63" s="52">
        <f t="shared" ref="M63" si="569">M60+M61+M62</f>
        <v>0</v>
      </c>
      <c r="N63" s="53">
        <f t="shared" ref="N63" si="570">IF(M63&gt;0,O63/M63,0)</f>
        <v>0</v>
      </c>
      <c r="O63" s="54">
        <f t="shared" ref="O63" si="571">O60+O61+O62</f>
        <v>0</v>
      </c>
      <c r="P63" s="21">
        <f t="shared" ref="P63" si="572">IF(M63&gt;0,Q63/M63,0)</f>
        <v>0</v>
      </c>
      <c r="Q63" s="54">
        <f t="shared" ref="Q63" si="573">Q60+Q61+Q62</f>
        <v>0</v>
      </c>
      <c r="R63" s="21">
        <f t="shared" ref="R63" si="574">IF(M63&gt;0,S63/M63,0)</f>
        <v>0</v>
      </c>
      <c r="S63" s="54">
        <f t="shared" ref="S63" si="575">S60+S61+S62</f>
        <v>0</v>
      </c>
      <c r="T63" s="21">
        <f t="shared" ref="T63" si="576">IF(M63&gt;0,U63/M63,0)</f>
        <v>0</v>
      </c>
      <c r="U63" s="54">
        <f t="shared" ref="U63" si="577">U60+U61+U62</f>
        <v>0</v>
      </c>
      <c r="V63" s="21">
        <f t="shared" ref="V63" si="578">IF(M63&gt;0,W63/M63,0)</f>
        <v>0</v>
      </c>
      <c r="W63" s="54">
        <f t="shared" ref="W63" si="579">W60+W61+W62</f>
        <v>0</v>
      </c>
      <c r="X63" s="21">
        <f t="shared" ref="X63" si="580">IF(M63&gt;0,Y63/M63,0)</f>
        <v>0</v>
      </c>
      <c r="Y63" s="54">
        <f t="shared" ref="Y63" si="581">Y60+Y61+Y62</f>
        <v>0</v>
      </c>
      <c r="Z63" s="55">
        <f t="shared" ref="Z63" si="582">IF(M63&gt;0,AA63/M63,0)</f>
        <v>0</v>
      </c>
      <c r="AA63" s="56">
        <f t="shared" ref="AA63" si="583">SUM(AA60:AA62)</f>
        <v>0</v>
      </c>
      <c r="AB63" s="55">
        <f t="shared" ref="AB63" si="584">IF(M63&gt;0,(AB60*M60+AB61*M61+AB62*M62)/M63,0)</f>
        <v>0</v>
      </c>
      <c r="AC63" s="55">
        <f t="shared" ref="AC63" si="585">IF(K63&gt;0,(K60*AC60+K61*AC61+K62*AC62)/K63,0)</f>
        <v>0</v>
      </c>
      <c r="AD63" s="52">
        <f t="shared" ref="AD63" si="586">SUM(AD60:AD62)</f>
        <v>0</v>
      </c>
      <c r="AE63" s="53">
        <f t="shared" ref="AE63" si="587">IF(K63&gt;0,(K60*AE60+K61*AE61+K62*AE62)/K63,0)</f>
        <v>0</v>
      </c>
      <c r="AF63" s="58">
        <f t="shared" ref="AF63" si="588">SUM(AF60:AF62)</f>
        <v>0</v>
      </c>
      <c r="AG63" s="53">
        <f t="shared" ref="AG63" si="589">IF(AND(AA63&gt;0),((AA60*AG60+AA61*AG61+AA62*AG62)/AA63),0)</f>
        <v>0</v>
      </c>
      <c r="AH63" s="57">
        <f t="shared" si="6"/>
        <v>0</v>
      </c>
      <c r="AI63" s="51">
        <f t="shared" ref="AI63" si="590">SUM(AI60:AI62)</f>
        <v>0</v>
      </c>
      <c r="AJ63" s="21">
        <f t="shared" ref="AJ63" si="591">IF(AI63&gt;0,(AJ60*AI60+AJ61*AI61+AJ62*AI62)/AI63,0)</f>
        <v>0</v>
      </c>
      <c r="AK63" s="53">
        <f t="shared" ref="AK63" si="592">IF(K63&gt;0,(AK60*K60+AK61*K61+AK62*K62)/K63,0)</f>
        <v>0</v>
      </c>
      <c r="AL63" s="58">
        <f t="shared" ref="AL63" si="593">SUM(AL60:AL62)</f>
        <v>0</v>
      </c>
      <c r="AM63" s="56"/>
      <c r="AN63" s="56">
        <f t="shared" ref="AN63" si="594">SUM(AN60:AN62)</f>
        <v>0</v>
      </c>
      <c r="AO63" s="105"/>
      <c r="AP63" s="106">
        <f>AO62</f>
        <v>788.40000000000009</v>
      </c>
      <c r="AQ63" s="51">
        <f t="shared" ref="AQ63" si="595">SUM(AQ60:AQ62)</f>
        <v>0</v>
      </c>
      <c r="AR63" s="59"/>
      <c r="AS63" s="58"/>
      <c r="AT63" s="58"/>
      <c r="AU63" s="58"/>
      <c r="AV63" s="58"/>
    </row>
    <row r="64" spans="1:48" x14ac:dyDescent="0.35">
      <c r="A64" s="148">
        <v>16</v>
      </c>
      <c r="B64" s="23">
        <v>1</v>
      </c>
      <c r="C64" s="11"/>
      <c r="D64" s="12"/>
      <c r="E64" s="12"/>
      <c r="F64" s="12"/>
      <c r="G64" s="13"/>
      <c r="H64" s="13"/>
      <c r="I64" s="12"/>
      <c r="J64" s="13"/>
      <c r="K64" s="12"/>
      <c r="L64" s="14"/>
      <c r="M64" s="24">
        <f>ROUND(K64*(1-L64),0)</f>
        <v>0</v>
      </c>
      <c r="N64" s="15"/>
      <c r="O64" s="25">
        <f t="shared" ref="O64:O66" si="596">M64*N64</f>
        <v>0</v>
      </c>
      <c r="P64" s="14"/>
      <c r="Q64" s="25">
        <f t="shared" ref="Q64:Q66" si="597">M64*P64</f>
        <v>0</v>
      </c>
      <c r="R64" s="16"/>
      <c r="S64" s="25">
        <f t="shared" ref="S64:S66" si="598">M64*R64</f>
        <v>0</v>
      </c>
      <c r="T64" s="26"/>
      <c r="U64" s="25">
        <f t="shared" ref="U64:U66" si="599">M64*T64</f>
        <v>0</v>
      </c>
      <c r="V64" s="16"/>
      <c r="W64" s="25">
        <f t="shared" ref="W64:W66" si="600">M64*V64</f>
        <v>0</v>
      </c>
      <c r="X64" s="16"/>
      <c r="Y64" s="25">
        <f t="shared" ref="Y64:Y66" si="601">X64*M64</f>
        <v>0</v>
      </c>
      <c r="Z64" s="17"/>
      <c r="AA64" s="18">
        <f t="shared" ref="AA64:AA66" si="602">M64*Z64</f>
        <v>0</v>
      </c>
      <c r="AB64" s="27">
        <f>IF(M64&gt;0,(AD64+AL64)/M64,0)</f>
        <v>0</v>
      </c>
      <c r="AC64" s="17"/>
      <c r="AD64" s="24">
        <f t="shared" ref="AD64:AD66" si="603">AC64*M64</f>
        <v>0</v>
      </c>
      <c r="AE64" s="117"/>
      <c r="AF64" s="30">
        <f t="shared" ref="AF64:AF66" si="604">AI64*(1-AJ64)*AE64</f>
        <v>0</v>
      </c>
      <c r="AG64" s="28">
        <f t="shared" ref="AG64:AG66" si="605">IF(AND(AE64&gt;0,AC64&gt;0,Z64&gt;0),((Z64-AC64)*AE64)/((AE64-AC64)*Z64),0)</f>
        <v>0</v>
      </c>
      <c r="AH64" s="60">
        <f t="shared" si="6"/>
        <v>0</v>
      </c>
      <c r="AI64" s="12"/>
      <c r="AJ64" s="14"/>
      <c r="AK64" s="15"/>
      <c r="AL64" s="30">
        <f t="shared" ref="AL64:AL66" si="606">AI64*(1-AJ64)*AK64</f>
        <v>0</v>
      </c>
      <c r="AM64" s="19"/>
      <c r="AN64" s="19"/>
      <c r="AO64" s="101">
        <f>AO62+AI64-AN64</f>
        <v>788.40000000000009</v>
      </c>
      <c r="AP64" s="102"/>
      <c r="AQ64" s="12"/>
      <c r="AR64" s="31"/>
      <c r="AS64" s="20"/>
      <c r="AT64" s="20"/>
      <c r="AU64" s="20"/>
      <c r="AV64" s="20"/>
    </row>
    <row r="65" spans="1:48" x14ac:dyDescent="0.35">
      <c r="A65" s="149"/>
      <c r="B65" s="33">
        <v>2</v>
      </c>
      <c r="C65" s="11"/>
      <c r="D65" s="34"/>
      <c r="E65" s="34"/>
      <c r="F65" s="34"/>
      <c r="G65" s="35"/>
      <c r="H65" s="35"/>
      <c r="I65" s="34"/>
      <c r="J65" s="35"/>
      <c r="K65" s="34"/>
      <c r="L65" s="36"/>
      <c r="M65" s="37">
        <f>ROUND(K65*(1-L65),0)</f>
        <v>0</v>
      </c>
      <c r="N65" s="38"/>
      <c r="O65" s="25">
        <f t="shared" si="596"/>
        <v>0</v>
      </c>
      <c r="P65" s="36"/>
      <c r="Q65" s="25">
        <f t="shared" si="597"/>
        <v>0</v>
      </c>
      <c r="R65" s="39"/>
      <c r="S65" s="25">
        <f t="shared" si="598"/>
        <v>0</v>
      </c>
      <c r="T65" s="28"/>
      <c r="U65" s="25">
        <f t="shared" si="599"/>
        <v>0</v>
      </c>
      <c r="V65" s="39"/>
      <c r="W65" s="25">
        <f t="shared" si="600"/>
        <v>0</v>
      </c>
      <c r="X65" s="39"/>
      <c r="Y65" s="25">
        <f t="shared" si="601"/>
        <v>0</v>
      </c>
      <c r="Z65" s="40"/>
      <c r="AA65" s="18">
        <f t="shared" si="602"/>
        <v>0</v>
      </c>
      <c r="AB65" s="27">
        <f>IF(M65&gt;0,(AD65+AL65)/M65,0)</f>
        <v>0</v>
      </c>
      <c r="AC65" s="40"/>
      <c r="AD65" s="37">
        <f t="shared" si="603"/>
        <v>0</v>
      </c>
      <c r="AE65" s="28"/>
      <c r="AF65" s="41">
        <f t="shared" si="604"/>
        <v>0</v>
      </c>
      <c r="AG65" s="28">
        <f t="shared" si="605"/>
        <v>0</v>
      </c>
      <c r="AH65" s="29">
        <f t="shared" si="6"/>
        <v>0</v>
      </c>
      <c r="AI65" s="34"/>
      <c r="AJ65" s="36"/>
      <c r="AK65" s="38"/>
      <c r="AL65" s="41">
        <f t="shared" si="606"/>
        <v>0</v>
      </c>
      <c r="AM65" s="42"/>
      <c r="AN65" s="42"/>
      <c r="AO65" s="121">
        <f>AO64+AI65-AN65</f>
        <v>788.40000000000009</v>
      </c>
      <c r="AP65" s="104"/>
      <c r="AQ65" s="43"/>
      <c r="AR65" s="44"/>
      <c r="AS65" s="45"/>
      <c r="AT65" s="45"/>
      <c r="AU65" s="45"/>
      <c r="AV65" s="45"/>
    </row>
    <row r="66" spans="1:48" x14ac:dyDescent="0.35">
      <c r="A66" s="149"/>
      <c r="B66" s="33">
        <v>3</v>
      </c>
      <c r="C66" s="46"/>
      <c r="D66" s="43"/>
      <c r="E66" s="43"/>
      <c r="F66" s="43"/>
      <c r="G66" s="37"/>
      <c r="H66" s="37"/>
      <c r="I66" s="43"/>
      <c r="J66" s="37"/>
      <c r="K66" s="43"/>
      <c r="L66" s="39"/>
      <c r="M66" s="37">
        <f>ROUND(K66*(1-L66),0)</f>
        <v>0</v>
      </c>
      <c r="N66" s="28"/>
      <c r="O66" s="25">
        <f t="shared" si="596"/>
        <v>0</v>
      </c>
      <c r="P66" s="39"/>
      <c r="Q66" s="25">
        <f t="shared" si="597"/>
        <v>0</v>
      </c>
      <c r="R66" s="39"/>
      <c r="S66" s="25">
        <f t="shared" si="598"/>
        <v>0</v>
      </c>
      <c r="T66" s="28"/>
      <c r="U66" s="25">
        <f t="shared" si="599"/>
        <v>0</v>
      </c>
      <c r="V66" s="39"/>
      <c r="W66" s="25">
        <f t="shared" si="600"/>
        <v>0</v>
      </c>
      <c r="X66" s="39"/>
      <c r="Y66" s="25">
        <f t="shared" si="601"/>
        <v>0</v>
      </c>
      <c r="Z66" s="47"/>
      <c r="AA66" s="18">
        <f t="shared" si="602"/>
        <v>0</v>
      </c>
      <c r="AB66" s="27">
        <f>IF(M66&gt;0,(AD66+AL66)/M66,0)</f>
        <v>0</v>
      </c>
      <c r="AC66" s="47"/>
      <c r="AD66" s="37">
        <f t="shared" si="603"/>
        <v>0</v>
      </c>
      <c r="AE66" s="28"/>
      <c r="AF66" s="41">
        <f t="shared" si="604"/>
        <v>0</v>
      </c>
      <c r="AG66" s="28">
        <f t="shared" si="605"/>
        <v>0</v>
      </c>
      <c r="AH66" s="29">
        <f t="shared" si="6"/>
        <v>0</v>
      </c>
      <c r="AI66" s="43"/>
      <c r="AJ66" s="39"/>
      <c r="AK66" s="28"/>
      <c r="AL66" s="41">
        <f t="shared" si="606"/>
        <v>0</v>
      </c>
      <c r="AM66" s="18"/>
      <c r="AN66" s="18"/>
      <c r="AO66" s="121">
        <f>AO65+AI66-AN66</f>
        <v>788.40000000000009</v>
      </c>
      <c r="AP66" s="104"/>
      <c r="AQ66" s="43"/>
      <c r="AR66" s="48"/>
      <c r="AS66" s="41"/>
      <c r="AT66" s="41"/>
      <c r="AU66" s="41"/>
      <c r="AV66" s="41"/>
    </row>
    <row r="67" spans="1:48" s="22" customFormat="1" ht="13.3" thickBot="1" x14ac:dyDescent="0.4">
      <c r="A67" s="150"/>
      <c r="B67" s="49" t="s">
        <v>38</v>
      </c>
      <c r="C67" s="50"/>
      <c r="D67" s="51">
        <f t="shared" ref="D67" si="607">SUM(D64:D66)</f>
        <v>0</v>
      </c>
      <c r="E67" s="51"/>
      <c r="F67" s="51">
        <f t="shared" ref="F67" si="608">SUM(F64:F66)</f>
        <v>0</v>
      </c>
      <c r="G67" s="52"/>
      <c r="H67" s="52"/>
      <c r="I67" s="51">
        <f t="shared" ref="I67:K67" si="609">SUM(I64:I66)</f>
        <v>0</v>
      </c>
      <c r="J67" s="52"/>
      <c r="K67" s="51">
        <f t="shared" si="609"/>
        <v>0</v>
      </c>
      <c r="L67" s="21">
        <f t="shared" ref="L67" si="610">IF(K67&gt;0,(K64*L64+K65*L65+K66*L66)/K67,0)</f>
        <v>0</v>
      </c>
      <c r="M67" s="52">
        <f t="shared" ref="M67" si="611">M64+M65+M66</f>
        <v>0</v>
      </c>
      <c r="N67" s="53">
        <f t="shared" ref="N67" si="612">IF(M67&gt;0,O67/M67,0)</f>
        <v>0</v>
      </c>
      <c r="O67" s="54">
        <f t="shared" ref="O67" si="613">O64+O65+O66</f>
        <v>0</v>
      </c>
      <c r="P67" s="21">
        <f t="shared" ref="P67" si="614">IF(M67&gt;0,Q67/M67,0)</f>
        <v>0</v>
      </c>
      <c r="Q67" s="54">
        <f t="shared" ref="Q67" si="615">Q64+Q65+Q66</f>
        <v>0</v>
      </c>
      <c r="R67" s="21">
        <f t="shared" ref="R67" si="616">IF(M67&gt;0,S67/M67,0)</f>
        <v>0</v>
      </c>
      <c r="S67" s="54">
        <f t="shared" ref="S67" si="617">S64+S65+S66</f>
        <v>0</v>
      </c>
      <c r="T67" s="21">
        <f t="shared" ref="T67" si="618">IF(M67&gt;0,U67/M67,0)</f>
        <v>0</v>
      </c>
      <c r="U67" s="54">
        <f t="shared" ref="U67" si="619">U64+U65+U66</f>
        <v>0</v>
      </c>
      <c r="V67" s="21">
        <f t="shared" ref="V67" si="620">IF(M67&gt;0,W67/M67,0)</f>
        <v>0</v>
      </c>
      <c r="W67" s="54">
        <f t="shared" ref="W67" si="621">W64+W65+W66</f>
        <v>0</v>
      </c>
      <c r="X67" s="21">
        <f t="shared" ref="X67" si="622">IF(M67&gt;0,Y67/M67,0)</f>
        <v>0</v>
      </c>
      <c r="Y67" s="54">
        <f t="shared" ref="Y67" si="623">Y64+Y65+Y66</f>
        <v>0</v>
      </c>
      <c r="Z67" s="55">
        <f t="shared" ref="Z67" si="624">IF(M67&gt;0,AA67/M67,0)</f>
        <v>0</v>
      </c>
      <c r="AA67" s="56">
        <f t="shared" ref="AA67" si="625">SUM(AA64:AA66)</f>
        <v>0</v>
      </c>
      <c r="AB67" s="55">
        <f t="shared" ref="AB67" si="626">IF(M67&gt;0,(AB64*M64+AB65*M65+AB66*M66)/M67,0)</f>
        <v>0</v>
      </c>
      <c r="AC67" s="55">
        <f t="shared" ref="AC67" si="627">IF(K67&gt;0,(K64*AC64+K65*AC65+K66*AC66)/K67,0)</f>
        <v>0</v>
      </c>
      <c r="AD67" s="52">
        <f t="shared" ref="AD67" si="628">SUM(AD64:AD66)</f>
        <v>0</v>
      </c>
      <c r="AE67" s="53">
        <f t="shared" ref="AE67" si="629">IF(K67&gt;0,(K64*AE64+K65*AE65+K66*AE66)/K67,0)</f>
        <v>0</v>
      </c>
      <c r="AF67" s="58">
        <f t="shared" ref="AF67" si="630">SUM(AF64:AF66)</f>
        <v>0</v>
      </c>
      <c r="AG67" s="53">
        <f t="shared" ref="AG67" si="631">IF(AND(AA67&gt;0),((AA64*AG64+AA65*AG65+AA66*AG66)/AA67),0)</f>
        <v>0</v>
      </c>
      <c r="AH67" s="57">
        <f t="shared" si="6"/>
        <v>0</v>
      </c>
      <c r="AI67" s="51">
        <f t="shared" ref="AI67" si="632">SUM(AI64:AI66)</f>
        <v>0</v>
      </c>
      <c r="AJ67" s="21">
        <f t="shared" ref="AJ67" si="633">IF(AI67&gt;0,(AJ64*AI64+AJ65*AI65+AJ66*AI66)/AI67,0)</f>
        <v>0</v>
      </c>
      <c r="AK67" s="53">
        <f t="shared" ref="AK67" si="634">IF(K67&gt;0,(AK64*K64+AK65*K65+AK66*K66)/K67,0)</f>
        <v>0</v>
      </c>
      <c r="AL67" s="58">
        <f t="shared" ref="AL67" si="635">SUM(AL64:AL66)</f>
        <v>0</v>
      </c>
      <c r="AM67" s="56"/>
      <c r="AN67" s="56">
        <f t="shared" ref="AN67" si="636">SUM(AN64:AN66)</f>
        <v>0</v>
      </c>
      <c r="AO67" s="105"/>
      <c r="AP67" s="106">
        <f>AO66</f>
        <v>788.40000000000009</v>
      </c>
      <c r="AQ67" s="51">
        <f t="shared" ref="AQ67" si="637">SUM(AQ64:AQ66)</f>
        <v>0</v>
      </c>
      <c r="AR67" s="59"/>
      <c r="AS67" s="58"/>
      <c r="AT67" s="58"/>
      <c r="AU67" s="58"/>
      <c r="AV67" s="58"/>
    </row>
    <row r="68" spans="1:48" x14ac:dyDescent="0.35">
      <c r="A68" s="148">
        <v>17</v>
      </c>
      <c r="B68" s="23">
        <v>1</v>
      </c>
      <c r="C68" s="11"/>
      <c r="D68" s="12"/>
      <c r="E68" s="12"/>
      <c r="F68" s="12"/>
      <c r="G68" s="13"/>
      <c r="H68" s="13"/>
      <c r="I68" s="12"/>
      <c r="J68" s="13"/>
      <c r="K68" s="12"/>
      <c r="L68" s="14"/>
      <c r="M68" s="24">
        <f>ROUND(K68*(1-L68),0)</f>
        <v>0</v>
      </c>
      <c r="N68" s="15"/>
      <c r="O68" s="25">
        <f t="shared" ref="O68:O70" si="638">M68*N68</f>
        <v>0</v>
      </c>
      <c r="P68" s="14"/>
      <c r="Q68" s="25">
        <f t="shared" ref="Q68:Q70" si="639">M68*P68</f>
        <v>0</v>
      </c>
      <c r="R68" s="16"/>
      <c r="S68" s="25">
        <f t="shared" ref="S68:S70" si="640">M68*R68</f>
        <v>0</v>
      </c>
      <c r="T68" s="26"/>
      <c r="U68" s="25">
        <f t="shared" ref="U68:U70" si="641">M68*T68</f>
        <v>0</v>
      </c>
      <c r="V68" s="16"/>
      <c r="W68" s="25">
        <f t="shared" ref="W68:W70" si="642">M68*V68</f>
        <v>0</v>
      </c>
      <c r="X68" s="16"/>
      <c r="Y68" s="25">
        <f t="shared" ref="Y68:Y70" si="643">X68*M68</f>
        <v>0</v>
      </c>
      <c r="Z68" s="17"/>
      <c r="AA68" s="18">
        <f t="shared" ref="AA68:AA70" si="644">M68*Z68</f>
        <v>0</v>
      </c>
      <c r="AB68" s="27">
        <f>IF(M68&gt;0,(AD68+AL68)/M68,0)</f>
        <v>0</v>
      </c>
      <c r="AC68" s="17"/>
      <c r="AD68" s="24">
        <f t="shared" ref="AD68:AD70" si="645">AC68*M68</f>
        <v>0</v>
      </c>
      <c r="AE68" s="117"/>
      <c r="AF68" s="30">
        <f t="shared" ref="AF68:AF70" si="646">AI68*(1-AJ68)*AE68</f>
        <v>0</v>
      </c>
      <c r="AG68" s="28">
        <f t="shared" ref="AG68:AG70" si="647">IF(AND(AE68&gt;0,AC68&gt;0,Z68&gt;0),((Z68-AC68)*AE68)/((AE68-AC68)*Z68),0)</f>
        <v>0</v>
      </c>
      <c r="AH68" s="60">
        <f t="shared" si="6"/>
        <v>0</v>
      </c>
      <c r="AI68" s="12"/>
      <c r="AJ68" s="14"/>
      <c r="AK68" s="15"/>
      <c r="AL68" s="30">
        <f t="shared" ref="AL68:AL70" si="648">AI68*(1-AJ68)*AK68</f>
        <v>0</v>
      </c>
      <c r="AM68" s="19"/>
      <c r="AN68" s="19"/>
      <c r="AO68" s="101">
        <f>AO66+AI68-AN68</f>
        <v>788.40000000000009</v>
      </c>
      <c r="AP68" s="102"/>
      <c r="AQ68" s="12"/>
      <c r="AR68" s="31"/>
      <c r="AS68" s="20"/>
      <c r="AT68" s="20"/>
      <c r="AU68" s="20"/>
      <c r="AV68" s="20"/>
    </row>
    <row r="69" spans="1:48" x14ac:dyDescent="0.35">
      <c r="A69" s="149"/>
      <c r="B69" s="33">
        <v>2</v>
      </c>
      <c r="C69" s="11"/>
      <c r="D69" s="34"/>
      <c r="E69" s="34"/>
      <c r="F69" s="34"/>
      <c r="G69" s="35"/>
      <c r="H69" s="35"/>
      <c r="I69" s="34"/>
      <c r="J69" s="35"/>
      <c r="K69" s="34"/>
      <c r="L69" s="36"/>
      <c r="M69" s="37">
        <f>ROUND(K69*(1-L69),0)</f>
        <v>0</v>
      </c>
      <c r="N69" s="38"/>
      <c r="O69" s="25">
        <f t="shared" si="638"/>
        <v>0</v>
      </c>
      <c r="P69" s="36"/>
      <c r="Q69" s="25">
        <f t="shared" si="639"/>
        <v>0</v>
      </c>
      <c r="R69" s="39"/>
      <c r="S69" s="25">
        <f t="shared" si="640"/>
        <v>0</v>
      </c>
      <c r="T69" s="28"/>
      <c r="U69" s="25">
        <f t="shared" si="641"/>
        <v>0</v>
      </c>
      <c r="V69" s="39"/>
      <c r="W69" s="25">
        <f t="shared" si="642"/>
        <v>0</v>
      </c>
      <c r="X69" s="39"/>
      <c r="Y69" s="25">
        <f t="shared" si="643"/>
        <v>0</v>
      </c>
      <c r="Z69" s="40"/>
      <c r="AA69" s="18">
        <f t="shared" si="644"/>
        <v>0</v>
      </c>
      <c r="AB69" s="27">
        <f>IF(M69&gt;0,(AD69+AL69)/M69,0)</f>
        <v>0</v>
      </c>
      <c r="AC69" s="40"/>
      <c r="AD69" s="37">
        <f t="shared" si="645"/>
        <v>0</v>
      </c>
      <c r="AE69" s="28"/>
      <c r="AF69" s="41">
        <f t="shared" si="646"/>
        <v>0</v>
      </c>
      <c r="AG69" s="28">
        <f t="shared" si="647"/>
        <v>0</v>
      </c>
      <c r="AH69" s="29">
        <f t="shared" ref="AH69:AH127" si="649">IF(AND(AB69&gt;0,AK69&gt;0,AC69&gt;0),((AK69*(AB69-AC69))/(AB69*(AK69-AC69))),0)</f>
        <v>0</v>
      </c>
      <c r="AI69" s="34"/>
      <c r="AJ69" s="36"/>
      <c r="AK69" s="38"/>
      <c r="AL69" s="41">
        <f t="shared" si="648"/>
        <v>0</v>
      </c>
      <c r="AM69" s="42"/>
      <c r="AN69" s="42"/>
      <c r="AO69" s="121">
        <f>AO68+AI69-AN69</f>
        <v>788.40000000000009</v>
      </c>
      <c r="AP69" s="104"/>
      <c r="AQ69" s="43"/>
      <c r="AR69" s="44"/>
      <c r="AS69" s="45"/>
      <c r="AT69" s="45"/>
      <c r="AU69" s="45"/>
      <c r="AV69" s="45"/>
    </row>
    <row r="70" spans="1:48" x14ac:dyDescent="0.35">
      <c r="A70" s="149"/>
      <c r="B70" s="33">
        <v>3</v>
      </c>
      <c r="C70" s="46"/>
      <c r="D70" s="43"/>
      <c r="E70" s="43"/>
      <c r="F70" s="43"/>
      <c r="G70" s="37"/>
      <c r="H70" s="37"/>
      <c r="I70" s="43"/>
      <c r="J70" s="37"/>
      <c r="K70" s="43"/>
      <c r="L70" s="39"/>
      <c r="M70" s="37">
        <f>ROUND(K70*(1-L70),0)</f>
        <v>0</v>
      </c>
      <c r="N70" s="28"/>
      <c r="O70" s="25">
        <f t="shared" si="638"/>
        <v>0</v>
      </c>
      <c r="P70" s="39"/>
      <c r="Q70" s="25">
        <f t="shared" si="639"/>
        <v>0</v>
      </c>
      <c r="R70" s="39"/>
      <c r="S70" s="25">
        <f t="shared" si="640"/>
        <v>0</v>
      </c>
      <c r="T70" s="28"/>
      <c r="U70" s="25">
        <f t="shared" si="641"/>
        <v>0</v>
      </c>
      <c r="V70" s="39"/>
      <c r="W70" s="25">
        <f t="shared" si="642"/>
        <v>0</v>
      </c>
      <c r="X70" s="39"/>
      <c r="Y70" s="25">
        <f t="shared" si="643"/>
        <v>0</v>
      </c>
      <c r="Z70" s="47"/>
      <c r="AA70" s="18">
        <f t="shared" si="644"/>
        <v>0</v>
      </c>
      <c r="AB70" s="27">
        <f>IF(M70&gt;0,(AD70+AL70)/M70,0)</f>
        <v>0</v>
      </c>
      <c r="AC70" s="47"/>
      <c r="AD70" s="37">
        <f t="shared" si="645"/>
        <v>0</v>
      </c>
      <c r="AE70" s="28"/>
      <c r="AF70" s="41">
        <f t="shared" si="646"/>
        <v>0</v>
      </c>
      <c r="AG70" s="28">
        <f t="shared" si="647"/>
        <v>0</v>
      </c>
      <c r="AH70" s="29">
        <f t="shared" si="649"/>
        <v>0</v>
      </c>
      <c r="AI70" s="43"/>
      <c r="AJ70" s="39"/>
      <c r="AK70" s="28"/>
      <c r="AL70" s="41">
        <f t="shared" si="648"/>
        <v>0</v>
      </c>
      <c r="AM70" s="18"/>
      <c r="AN70" s="18"/>
      <c r="AO70" s="121">
        <f>AO69+AI70-AN70</f>
        <v>788.40000000000009</v>
      </c>
      <c r="AP70" s="104"/>
      <c r="AQ70" s="43"/>
      <c r="AR70" s="48"/>
      <c r="AS70" s="41"/>
      <c r="AT70" s="41"/>
      <c r="AU70" s="41"/>
      <c r="AV70" s="41"/>
    </row>
    <row r="71" spans="1:48" s="22" customFormat="1" ht="13.3" thickBot="1" x14ac:dyDescent="0.4">
      <c r="A71" s="150"/>
      <c r="B71" s="49" t="s">
        <v>38</v>
      </c>
      <c r="C71" s="50"/>
      <c r="D71" s="51">
        <f t="shared" ref="D71" si="650">SUM(D68:D70)</f>
        <v>0</v>
      </c>
      <c r="E71" s="51"/>
      <c r="F71" s="51">
        <f t="shared" ref="F71" si="651">SUM(F68:F70)</f>
        <v>0</v>
      </c>
      <c r="G71" s="52"/>
      <c r="H71" s="52"/>
      <c r="I71" s="51">
        <f t="shared" ref="I71:K71" si="652">SUM(I68:I70)</f>
        <v>0</v>
      </c>
      <c r="J71" s="52"/>
      <c r="K71" s="51">
        <f t="shared" si="652"/>
        <v>0</v>
      </c>
      <c r="L71" s="21">
        <f t="shared" ref="L71" si="653">IF(K71&gt;0,(K68*L68+K69*L69+K70*L70)/K71,0)</f>
        <v>0</v>
      </c>
      <c r="M71" s="52">
        <f t="shared" ref="M71" si="654">M68+M69+M70</f>
        <v>0</v>
      </c>
      <c r="N71" s="53">
        <f t="shared" ref="N71" si="655">IF(M71&gt;0,O71/M71,0)</f>
        <v>0</v>
      </c>
      <c r="O71" s="54">
        <f t="shared" ref="O71" si="656">O68+O69+O70</f>
        <v>0</v>
      </c>
      <c r="P71" s="21">
        <f t="shared" ref="P71" si="657">IF(M71&gt;0,Q71/M71,0)</f>
        <v>0</v>
      </c>
      <c r="Q71" s="54">
        <f t="shared" ref="Q71" si="658">Q68+Q69+Q70</f>
        <v>0</v>
      </c>
      <c r="R71" s="21">
        <f t="shared" ref="R71" si="659">IF(M71&gt;0,S71/M71,0)</f>
        <v>0</v>
      </c>
      <c r="S71" s="54">
        <f t="shared" ref="S71" si="660">S68+S69+S70</f>
        <v>0</v>
      </c>
      <c r="T71" s="21">
        <f t="shared" ref="T71" si="661">IF(M71&gt;0,U71/M71,0)</f>
        <v>0</v>
      </c>
      <c r="U71" s="54">
        <f t="shared" ref="U71" si="662">U68+U69+U70</f>
        <v>0</v>
      </c>
      <c r="V71" s="21">
        <f t="shared" ref="V71" si="663">IF(M71&gt;0,W71/M71,0)</f>
        <v>0</v>
      </c>
      <c r="W71" s="54">
        <f t="shared" ref="W71" si="664">W68+W69+W70</f>
        <v>0</v>
      </c>
      <c r="X71" s="21">
        <f t="shared" ref="X71" si="665">IF(M71&gt;0,Y71/M71,0)</f>
        <v>0</v>
      </c>
      <c r="Y71" s="54">
        <f t="shared" ref="Y71" si="666">Y68+Y69+Y70</f>
        <v>0</v>
      </c>
      <c r="Z71" s="55">
        <f t="shared" ref="Z71" si="667">IF(M71&gt;0,AA71/M71,0)</f>
        <v>0</v>
      </c>
      <c r="AA71" s="56">
        <f t="shared" ref="AA71" si="668">SUM(AA68:AA70)</f>
        <v>0</v>
      </c>
      <c r="AB71" s="55">
        <f t="shared" ref="AB71" si="669">IF(M71&gt;0,(AB68*M68+AB69*M69+AB70*M70)/M71,0)</f>
        <v>0</v>
      </c>
      <c r="AC71" s="55">
        <f t="shared" ref="AC71" si="670">IF(K71&gt;0,(K68*AC68+K69*AC69+K70*AC70)/K71,0)</f>
        <v>0</v>
      </c>
      <c r="AD71" s="52">
        <f t="shared" ref="AD71" si="671">SUM(AD68:AD70)</f>
        <v>0</v>
      </c>
      <c r="AE71" s="53">
        <f t="shared" ref="AE71" si="672">IF(K71&gt;0,(K68*AE68+K69*AE69+K70*AE70)/K71,0)</f>
        <v>0</v>
      </c>
      <c r="AF71" s="58">
        <f t="shared" ref="AF71" si="673">SUM(AF68:AF70)</f>
        <v>0</v>
      </c>
      <c r="AG71" s="53">
        <f t="shared" ref="AG71" si="674">IF(AND(AA71&gt;0),((AA68*AG68+AA69*AG69+AA70*AG70)/AA71),0)</f>
        <v>0</v>
      </c>
      <c r="AH71" s="57">
        <f t="shared" si="649"/>
        <v>0</v>
      </c>
      <c r="AI71" s="51">
        <f t="shared" ref="AI71" si="675">SUM(AI68:AI70)</f>
        <v>0</v>
      </c>
      <c r="AJ71" s="21">
        <f t="shared" ref="AJ71" si="676">IF(AI71&gt;0,(AJ68*AI68+AJ69*AI69+AJ70*AI70)/AI71,0)</f>
        <v>0</v>
      </c>
      <c r="AK71" s="53">
        <f t="shared" ref="AK71" si="677">IF(K71&gt;0,(AK68*K68+AK69*K69+AK70*K70)/K71,0)</f>
        <v>0</v>
      </c>
      <c r="AL71" s="58">
        <f t="shared" ref="AL71" si="678">SUM(AL68:AL70)</f>
        <v>0</v>
      </c>
      <c r="AM71" s="56"/>
      <c r="AN71" s="56">
        <f t="shared" ref="AN71" si="679">SUM(AN68:AN70)</f>
        <v>0</v>
      </c>
      <c r="AO71" s="105"/>
      <c r="AP71" s="106">
        <f>AO70</f>
        <v>788.40000000000009</v>
      </c>
      <c r="AQ71" s="51">
        <f t="shared" ref="AQ71" si="680">SUM(AQ68:AQ70)</f>
        <v>0</v>
      </c>
      <c r="AR71" s="59"/>
      <c r="AS71" s="58"/>
      <c r="AT71" s="58"/>
      <c r="AU71" s="58"/>
      <c r="AV71" s="58"/>
    </row>
    <row r="72" spans="1:48" x14ac:dyDescent="0.35">
      <c r="A72" s="148">
        <v>18</v>
      </c>
      <c r="B72" s="23">
        <v>1</v>
      </c>
      <c r="C72" s="11"/>
      <c r="D72" s="12"/>
      <c r="E72" s="12"/>
      <c r="F72" s="12"/>
      <c r="G72" s="13"/>
      <c r="H72" s="13"/>
      <c r="I72" s="12"/>
      <c r="J72" s="125"/>
      <c r="K72" s="12"/>
      <c r="L72" s="14"/>
      <c r="M72" s="24">
        <f>ROUND(K72*(1-L72),0)</f>
        <v>0</v>
      </c>
      <c r="N72" s="15"/>
      <c r="O72" s="25">
        <f t="shared" ref="O72:O74" si="681">M72*N72</f>
        <v>0</v>
      </c>
      <c r="P72" s="14"/>
      <c r="Q72" s="25">
        <f t="shared" ref="Q72:Q74" si="682">M72*P72</f>
        <v>0</v>
      </c>
      <c r="R72" s="16"/>
      <c r="S72" s="25">
        <f t="shared" ref="S72:S74" si="683">M72*R72</f>
        <v>0</v>
      </c>
      <c r="T72" s="26"/>
      <c r="U72" s="25">
        <f t="shared" ref="U72:U74" si="684">M72*T72</f>
        <v>0</v>
      </c>
      <c r="V72" s="16"/>
      <c r="W72" s="25">
        <f t="shared" ref="W72:W74" si="685">M72*V72</f>
        <v>0</v>
      </c>
      <c r="X72" s="16"/>
      <c r="Y72" s="25">
        <f t="shared" ref="Y72:Y74" si="686">X72*M72</f>
        <v>0</v>
      </c>
      <c r="Z72" s="17"/>
      <c r="AA72" s="18">
        <f t="shared" ref="AA72:AA74" si="687">M72*Z72</f>
        <v>0</v>
      </c>
      <c r="AB72" s="27">
        <f>IF(M72&gt;0,(AD72+AL72)/M72,0)</f>
        <v>0</v>
      </c>
      <c r="AC72" s="17"/>
      <c r="AD72" s="24">
        <f t="shared" ref="AD72:AD74" si="688">AC72*M72</f>
        <v>0</v>
      </c>
      <c r="AE72" s="117"/>
      <c r="AF72" s="30">
        <f t="shared" ref="AF72:AF74" si="689">AI72*(1-AJ72)*AE72</f>
        <v>0</v>
      </c>
      <c r="AG72" s="28">
        <f t="shared" ref="AG72:AG74" si="690">IF(AND(AE72&gt;0,AC72&gt;0,Z72&gt;0),((Z72-AC72)*AE72)/((AE72-AC72)*Z72),0)</f>
        <v>0</v>
      </c>
      <c r="AH72" s="60">
        <f t="shared" si="649"/>
        <v>0</v>
      </c>
      <c r="AI72" s="12"/>
      <c r="AJ72" s="14"/>
      <c r="AK72" s="15"/>
      <c r="AL72" s="30">
        <f t="shared" ref="AL72:AL74" si="691">AI72*(1-AJ72)*AK72</f>
        <v>0</v>
      </c>
      <c r="AM72" s="19"/>
      <c r="AN72" s="19"/>
      <c r="AO72" s="101">
        <f>AO70+AI72-AN72</f>
        <v>788.40000000000009</v>
      </c>
      <c r="AP72" s="102"/>
      <c r="AQ72" s="12"/>
      <c r="AR72" s="31"/>
      <c r="AS72" s="20"/>
      <c r="AT72" s="20"/>
      <c r="AU72" s="20"/>
      <c r="AV72" s="20"/>
    </row>
    <row r="73" spans="1:48" x14ac:dyDescent="0.35">
      <c r="A73" s="149"/>
      <c r="B73" s="33">
        <v>2</v>
      </c>
      <c r="C73" s="11"/>
      <c r="D73" s="34"/>
      <c r="E73" s="34"/>
      <c r="F73" s="34"/>
      <c r="G73" s="35"/>
      <c r="H73" s="35"/>
      <c r="I73" s="34"/>
      <c r="J73" s="126"/>
      <c r="K73" s="34"/>
      <c r="L73" s="36"/>
      <c r="M73" s="37">
        <f>ROUND(K73*(1-L73),0)</f>
        <v>0</v>
      </c>
      <c r="N73" s="38"/>
      <c r="O73" s="25">
        <f t="shared" si="681"/>
        <v>0</v>
      </c>
      <c r="P73" s="36"/>
      <c r="Q73" s="25">
        <f t="shared" si="682"/>
        <v>0</v>
      </c>
      <c r="R73" s="39"/>
      <c r="S73" s="25">
        <f t="shared" si="683"/>
        <v>0</v>
      </c>
      <c r="T73" s="28"/>
      <c r="U73" s="25">
        <f t="shared" si="684"/>
        <v>0</v>
      </c>
      <c r="V73" s="39"/>
      <c r="W73" s="25">
        <f t="shared" si="685"/>
        <v>0</v>
      </c>
      <c r="X73" s="39"/>
      <c r="Y73" s="25">
        <f t="shared" si="686"/>
        <v>0</v>
      </c>
      <c r="Z73" s="40"/>
      <c r="AA73" s="18">
        <f t="shared" si="687"/>
        <v>0</v>
      </c>
      <c r="AB73" s="27">
        <f>IF(M73&gt;0,(AD73+AL73)/M73,0)</f>
        <v>0</v>
      </c>
      <c r="AC73" s="40"/>
      <c r="AD73" s="37">
        <f t="shared" si="688"/>
        <v>0</v>
      </c>
      <c r="AE73" s="28"/>
      <c r="AF73" s="41">
        <f t="shared" si="689"/>
        <v>0</v>
      </c>
      <c r="AG73" s="28">
        <f t="shared" si="690"/>
        <v>0</v>
      </c>
      <c r="AH73" s="29">
        <f t="shared" si="649"/>
        <v>0</v>
      </c>
      <c r="AI73" s="34"/>
      <c r="AJ73" s="36"/>
      <c r="AK73" s="38"/>
      <c r="AL73" s="41">
        <f t="shared" si="691"/>
        <v>0</v>
      </c>
      <c r="AM73" s="42"/>
      <c r="AN73" s="42"/>
      <c r="AO73" s="121">
        <f>AO72+AI73-AN73</f>
        <v>788.40000000000009</v>
      </c>
      <c r="AP73" s="104"/>
      <c r="AQ73" s="43"/>
      <c r="AR73" s="44"/>
      <c r="AS73" s="45"/>
      <c r="AT73" s="45"/>
      <c r="AU73" s="45"/>
      <c r="AV73" s="45"/>
    </row>
    <row r="74" spans="1:48" x14ac:dyDescent="0.35">
      <c r="A74" s="149"/>
      <c r="B74" s="33">
        <v>3</v>
      </c>
      <c r="C74" s="46"/>
      <c r="D74" s="43"/>
      <c r="E74" s="43"/>
      <c r="F74" s="43"/>
      <c r="G74" s="37"/>
      <c r="H74" s="37"/>
      <c r="I74" s="43"/>
      <c r="J74" s="37"/>
      <c r="K74" s="43"/>
      <c r="L74" s="39"/>
      <c r="M74" s="37">
        <f>ROUND(K74*(1-L74),0)</f>
        <v>0</v>
      </c>
      <c r="N74" s="28"/>
      <c r="O74" s="25">
        <f t="shared" si="681"/>
        <v>0</v>
      </c>
      <c r="P74" s="39"/>
      <c r="Q74" s="25">
        <f t="shared" si="682"/>
        <v>0</v>
      </c>
      <c r="R74" s="39"/>
      <c r="S74" s="25">
        <f t="shared" si="683"/>
        <v>0</v>
      </c>
      <c r="T74" s="28"/>
      <c r="U74" s="25">
        <f t="shared" si="684"/>
        <v>0</v>
      </c>
      <c r="V74" s="39"/>
      <c r="W74" s="25">
        <f t="shared" si="685"/>
        <v>0</v>
      </c>
      <c r="X74" s="39"/>
      <c r="Y74" s="25">
        <f t="shared" si="686"/>
        <v>0</v>
      </c>
      <c r="Z74" s="47"/>
      <c r="AA74" s="18">
        <f t="shared" si="687"/>
        <v>0</v>
      </c>
      <c r="AB74" s="27">
        <f>IF(M74&gt;0,(AD74+AL74)/M74,0)</f>
        <v>0</v>
      </c>
      <c r="AC74" s="47"/>
      <c r="AD74" s="37">
        <f t="shared" si="688"/>
        <v>0</v>
      </c>
      <c r="AE74" s="28"/>
      <c r="AF74" s="41">
        <f t="shared" si="689"/>
        <v>0</v>
      </c>
      <c r="AG74" s="28">
        <f t="shared" si="690"/>
        <v>0</v>
      </c>
      <c r="AH74" s="29">
        <f t="shared" si="649"/>
        <v>0</v>
      </c>
      <c r="AI74" s="43"/>
      <c r="AJ74" s="39"/>
      <c r="AK74" s="28"/>
      <c r="AL74" s="41">
        <f t="shared" si="691"/>
        <v>0</v>
      </c>
      <c r="AM74" s="18"/>
      <c r="AN74" s="18"/>
      <c r="AO74" s="121">
        <f>AO73+AI74-AN74</f>
        <v>788.40000000000009</v>
      </c>
      <c r="AP74" s="104"/>
      <c r="AQ74" s="43"/>
      <c r="AR74" s="48"/>
      <c r="AS74" s="41"/>
      <c r="AT74" s="41"/>
      <c r="AU74" s="41"/>
      <c r="AV74" s="41"/>
    </row>
    <row r="75" spans="1:48" s="22" customFormat="1" ht="13.3" thickBot="1" x14ac:dyDescent="0.4">
      <c r="A75" s="150"/>
      <c r="B75" s="49" t="s">
        <v>38</v>
      </c>
      <c r="C75" s="50"/>
      <c r="D75" s="51">
        <f t="shared" ref="D75" si="692">SUM(D72:D74)</f>
        <v>0</v>
      </c>
      <c r="E75" s="51"/>
      <c r="F75" s="51">
        <f t="shared" ref="F75" si="693">SUM(F72:F74)</f>
        <v>0</v>
      </c>
      <c r="G75" s="52"/>
      <c r="H75" s="52"/>
      <c r="I75" s="51">
        <f t="shared" ref="I75:K75" si="694">SUM(I72:I74)</f>
        <v>0</v>
      </c>
      <c r="J75" s="52"/>
      <c r="K75" s="51">
        <f t="shared" si="694"/>
        <v>0</v>
      </c>
      <c r="L75" s="21">
        <f t="shared" ref="L75" si="695">IF(K75&gt;0,(K72*L72+K73*L73+K74*L74)/K75,0)</f>
        <v>0</v>
      </c>
      <c r="M75" s="52">
        <f t="shared" ref="M75" si="696">M72+M73+M74</f>
        <v>0</v>
      </c>
      <c r="N75" s="53">
        <f t="shared" ref="N75" si="697">IF(M75&gt;0,O75/M75,0)</f>
        <v>0</v>
      </c>
      <c r="O75" s="54">
        <f t="shared" ref="O75" si="698">O72+O73+O74</f>
        <v>0</v>
      </c>
      <c r="P75" s="21">
        <f t="shared" ref="P75" si="699">IF(M75&gt;0,Q75/M75,0)</f>
        <v>0</v>
      </c>
      <c r="Q75" s="54">
        <f t="shared" ref="Q75" si="700">Q72+Q73+Q74</f>
        <v>0</v>
      </c>
      <c r="R75" s="21">
        <f t="shared" ref="R75" si="701">IF(M75&gt;0,S75/M75,0)</f>
        <v>0</v>
      </c>
      <c r="S75" s="54">
        <f t="shared" ref="S75" si="702">S72+S73+S74</f>
        <v>0</v>
      </c>
      <c r="T75" s="21">
        <f t="shared" ref="T75" si="703">IF(M75&gt;0,U75/M75,0)</f>
        <v>0</v>
      </c>
      <c r="U75" s="54">
        <f t="shared" ref="U75" si="704">U72+U73+U74</f>
        <v>0</v>
      </c>
      <c r="V75" s="21">
        <f t="shared" ref="V75" si="705">IF(M75&gt;0,W75/M75,0)</f>
        <v>0</v>
      </c>
      <c r="W75" s="54">
        <f t="shared" ref="W75" si="706">W72+W73+W74</f>
        <v>0</v>
      </c>
      <c r="X75" s="21">
        <f t="shared" ref="X75" si="707">IF(M75&gt;0,Y75/M75,0)</f>
        <v>0</v>
      </c>
      <c r="Y75" s="54">
        <f t="shared" ref="Y75" si="708">Y72+Y73+Y74</f>
        <v>0</v>
      </c>
      <c r="Z75" s="55">
        <f t="shared" ref="Z75" si="709">IF(M75&gt;0,AA75/M75,0)</f>
        <v>0</v>
      </c>
      <c r="AA75" s="56">
        <f t="shared" ref="AA75" si="710">SUM(AA72:AA74)</f>
        <v>0</v>
      </c>
      <c r="AB75" s="55">
        <f t="shared" ref="AB75" si="711">IF(M75&gt;0,(AB72*M72+AB73*M73+AB74*M74)/M75,0)</f>
        <v>0</v>
      </c>
      <c r="AC75" s="55">
        <f t="shared" ref="AC75" si="712">IF(K75&gt;0,(K72*AC72+K73*AC73+K74*AC74)/K75,0)</f>
        <v>0</v>
      </c>
      <c r="AD75" s="52">
        <f t="shared" ref="AD75" si="713">SUM(AD72:AD74)</f>
        <v>0</v>
      </c>
      <c r="AE75" s="53">
        <f t="shared" ref="AE75" si="714">IF(K75&gt;0,(K72*AE72+K73*AE73+K74*AE74)/K75,0)</f>
        <v>0</v>
      </c>
      <c r="AF75" s="58">
        <f t="shared" ref="AF75" si="715">SUM(AF72:AF74)</f>
        <v>0</v>
      </c>
      <c r="AG75" s="53">
        <f t="shared" ref="AG75" si="716">IF(AND(AA75&gt;0),((AA72*AG72+AA73*AG73+AA74*AG74)/AA75),0)</f>
        <v>0</v>
      </c>
      <c r="AH75" s="57">
        <f t="shared" si="649"/>
        <v>0</v>
      </c>
      <c r="AI75" s="51">
        <f t="shared" ref="AI75" si="717">SUM(AI72:AI74)</f>
        <v>0</v>
      </c>
      <c r="AJ75" s="21">
        <f t="shared" ref="AJ75" si="718">IF(AI75&gt;0,(AJ72*AI72+AJ73*AI73+AJ74*AI74)/AI75,0)</f>
        <v>0</v>
      </c>
      <c r="AK75" s="53">
        <f t="shared" ref="AK75" si="719">IF(K75&gt;0,(AK72*K72+AK73*K73+AK74*K74)/K75,0)</f>
        <v>0</v>
      </c>
      <c r="AL75" s="58">
        <f t="shared" ref="AL75" si="720">SUM(AL72:AL74)</f>
        <v>0</v>
      </c>
      <c r="AM75" s="56"/>
      <c r="AN75" s="56">
        <f t="shared" ref="AN75" si="721">SUM(AN72:AN74)</f>
        <v>0</v>
      </c>
      <c r="AO75" s="105"/>
      <c r="AP75" s="106">
        <f>AO74</f>
        <v>788.40000000000009</v>
      </c>
      <c r="AQ75" s="51">
        <f t="shared" ref="AQ75" si="722">SUM(AQ72:AQ74)</f>
        <v>0</v>
      </c>
      <c r="AR75" s="59"/>
      <c r="AS75" s="58"/>
      <c r="AT75" s="58"/>
      <c r="AU75" s="58"/>
      <c r="AV75" s="58"/>
    </row>
    <row r="76" spans="1:48" x14ac:dyDescent="0.35">
      <c r="A76" s="148">
        <v>19</v>
      </c>
      <c r="B76" s="23">
        <v>1</v>
      </c>
      <c r="C76" s="11"/>
      <c r="D76" s="12"/>
      <c r="E76" s="12"/>
      <c r="F76" s="12"/>
      <c r="G76" s="13"/>
      <c r="H76" s="13"/>
      <c r="I76" s="12"/>
      <c r="J76" s="13"/>
      <c r="K76" s="12"/>
      <c r="L76" s="14"/>
      <c r="M76" s="24">
        <f>ROUND(K76*(1-L76),0)</f>
        <v>0</v>
      </c>
      <c r="N76" s="15"/>
      <c r="O76" s="25">
        <f t="shared" ref="O76:O78" si="723">M76*N76</f>
        <v>0</v>
      </c>
      <c r="P76" s="14"/>
      <c r="Q76" s="25">
        <f t="shared" ref="Q76:Q78" si="724">M76*P76</f>
        <v>0</v>
      </c>
      <c r="R76" s="16"/>
      <c r="S76" s="25">
        <f t="shared" ref="S76:S78" si="725">M76*R76</f>
        <v>0</v>
      </c>
      <c r="T76" s="26"/>
      <c r="U76" s="25">
        <f t="shared" ref="U76:U78" si="726">M76*T76</f>
        <v>0</v>
      </c>
      <c r="V76" s="16"/>
      <c r="W76" s="25">
        <f t="shared" ref="W76:W78" si="727">M76*V76</f>
        <v>0</v>
      </c>
      <c r="X76" s="16"/>
      <c r="Y76" s="25">
        <f t="shared" ref="Y76:Y78" si="728">X76*M76</f>
        <v>0</v>
      </c>
      <c r="Z76" s="17"/>
      <c r="AA76" s="18">
        <f t="shared" ref="AA76:AA78" si="729">M76*Z76</f>
        <v>0</v>
      </c>
      <c r="AB76" s="27">
        <f>IF(M76&gt;0,(AD76+AL76)/M76,0)</f>
        <v>0</v>
      </c>
      <c r="AC76" s="17"/>
      <c r="AD76" s="24">
        <f t="shared" ref="AD76:AD78" si="730">AC76*M76</f>
        <v>0</v>
      </c>
      <c r="AE76" s="117"/>
      <c r="AF76" s="30">
        <f t="shared" ref="AF76:AF78" si="731">AI76*(1-AJ76)*AE76</f>
        <v>0</v>
      </c>
      <c r="AG76" s="28">
        <f t="shared" ref="AG76:AG78" si="732">IF(AND(AE76&gt;0,AC76&gt;0,Z76&gt;0),((Z76-AC76)*AE76)/((AE76-AC76)*Z76),0)</f>
        <v>0</v>
      </c>
      <c r="AH76" s="60">
        <f t="shared" si="649"/>
        <v>0</v>
      </c>
      <c r="AI76" s="12"/>
      <c r="AJ76" s="14"/>
      <c r="AK76" s="15"/>
      <c r="AL76" s="30">
        <f t="shared" ref="AL76:AL78" si="733">AI76*(1-AJ76)*AK76</f>
        <v>0</v>
      </c>
      <c r="AM76" s="19"/>
      <c r="AN76" s="19"/>
      <c r="AO76" s="101">
        <f>AO74+AI76-AN76</f>
        <v>788.40000000000009</v>
      </c>
      <c r="AP76" s="102"/>
      <c r="AQ76" s="12"/>
      <c r="AR76" s="31"/>
      <c r="AS76" s="20"/>
      <c r="AT76" s="20"/>
      <c r="AU76" s="20"/>
      <c r="AV76" s="20"/>
    </row>
    <row r="77" spans="1:48" x14ac:dyDescent="0.35">
      <c r="A77" s="149"/>
      <c r="B77" s="33">
        <v>2</v>
      </c>
      <c r="C77" s="11"/>
      <c r="D77" s="34"/>
      <c r="E77" s="34"/>
      <c r="F77" s="34"/>
      <c r="G77" s="35"/>
      <c r="H77" s="35"/>
      <c r="I77" s="34"/>
      <c r="J77" s="35"/>
      <c r="K77" s="34"/>
      <c r="L77" s="36"/>
      <c r="M77" s="37">
        <f>ROUND(K77*(1-L77),0)</f>
        <v>0</v>
      </c>
      <c r="N77" s="38"/>
      <c r="O77" s="25">
        <f t="shared" si="723"/>
        <v>0</v>
      </c>
      <c r="P77" s="36"/>
      <c r="Q77" s="25">
        <f t="shared" si="724"/>
        <v>0</v>
      </c>
      <c r="R77" s="39"/>
      <c r="S77" s="25">
        <f t="shared" si="725"/>
        <v>0</v>
      </c>
      <c r="T77" s="28"/>
      <c r="U77" s="25">
        <f t="shared" si="726"/>
        <v>0</v>
      </c>
      <c r="V77" s="39"/>
      <c r="W77" s="25">
        <f t="shared" si="727"/>
        <v>0</v>
      </c>
      <c r="X77" s="39"/>
      <c r="Y77" s="25">
        <f t="shared" si="728"/>
        <v>0</v>
      </c>
      <c r="Z77" s="40"/>
      <c r="AA77" s="18">
        <f t="shared" si="729"/>
        <v>0</v>
      </c>
      <c r="AB77" s="27">
        <f>IF(M77&gt;0,(AD77+AL77)/M77,0)</f>
        <v>0</v>
      </c>
      <c r="AC77" s="40"/>
      <c r="AD77" s="37">
        <f t="shared" si="730"/>
        <v>0</v>
      </c>
      <c r="AE77" s="28"/>
      <c r="AF77" s="41">
        <f t="shared" si="731"/>
        <v>0</v>
      </c>
      <c r="AG77" s="28">
        <f t="shared" si="732"/>
        <v>0</v>
      </c>
      <c r="AH77" s="29">
        <f t="shared" si="649"/>
        <v>0</v>
      </c>
      <c r="AI77" s="34"/>
      <c r="AJ77" s="36"/>
      <c r="AK77" s="38"/>
      <c r="AL77" s="41">
        <f t="shared" si="733"/>
        <v>0</v>
      </c>
      <c r="AM77" s="42"/>
      <c r="AN77" s="42"/>
      <c r="AO77" s="121">
        <f>AO76+AI77-AN77</f>
        <v>788.40000000000009</v>
      </c>
      <c r="AP77" s="104"/>
      <c r="AQ77" s="43"/>
      <c r="AR77" s="44"/>
      <c r="AS77" s="45"/>
      <c r="AT77" s="45"/>
      <c r="AU77" s="45"/>
      <c r="AV77" s="45"/>
    </row>
    <row r="78" spans="1:48" x14ac:dyDescent="0.35">
      <c r="A78" s="149"/>
      <c r="B78" s="33">
        <v>3</v>
      </c>
      <c r="C78" s="46"/>
      <c r="D78" s="43"/>
      <c r="E78" s="43"/>
      <c r="F78" s="43"/>
      <c r="G78" s="37"/>
      <c r="H78" s="37"/>
      <c r="I78" s="43"/>
      <c r="J78" s="127"/>
      <c r="K78" s="43"/>
      <c r="L78" s="39"/>
      <c r="M78" s="37">
        <f>ROUND(K78*(1-L78),0)</f>
        <v>0</v>
      </c>
      <c r="N78" s="28"/>
      <c r="O78" s="25">
        <f t="shared" si="723"/>
        <v>0</v>
      </c>
      <c r="P78" s="39"/>
      <c r="Q78" s="25">
        <f t="shared" si="724"/>
        <v>0</v>
      </c>
      <c r="R78" s="39"/>
      <c r="S78" s="25">
        <f t="shared" si="725"/>
        <v>0</v>
      </c>
      <c r="T78" s="28"/>
      <c r="U78" s="25">
        <f t="shared" si="726"/>
        <v>0</v>
      </c>
      <c r="V78" s="39"/>
      <c r="W78" s="25">
        <f t="shared" si="727"/>
        <v>0</v>
      </c>
      <c r="X78" s="39"/>
      <c r="Y78" s="25">
        <f t="shared" si="728"/>
        <v>0</v>
      </c>
      <c r="Z78" s="47"/>
      <c r="AA78" s="18">
        <f t="shared" si="729"/>
        <v>0</v>
      </c>
      <c r="AB78" s="27">
        <f>IF(M78&gt;0,(AD78+AL78)/M78,0)</f>
        <v>0</v>
      </c>
      <c r="AC78" s="47"/>
      <c r="AD78" s="37">
        <f t="shared" si="730"/>
        <v>0</v>
      </c>
      <c r="AE78" s="28"/>
      <c r="AF78" s="41">
        <f t="shared" si="731"/>
        <v>0</v>
      </c>
      <c r="AG78" s="28">
        <f t="shared" si="732"/>
        <v>0</v>
      </c>
      <c r="AH78" s="29">
        <f t="shared" si="649"/>
        <v>0</v>
      </c>
      <c r="AI78" s="43"/>
      <c r="AJ78" s="39"/>
      <c r="AK78" s="28"/>
      <c r="AL78" s="41">
        <f t="shared" si="733"/>
        <v>0</v>
      </c>
      <c r="AM78" s="18"/>
      <c r="AN78" s="18"/>
      <c r="AO78" s="121">
        <f>AO77+AI78-AN78</f>
        <v>788.40000000000009</v>
      </c>
      <c r="AP78" s="104"/>
      <c r="AQ78" s="43"/>
      <c r="AR78" s="48"/>
      <c r="AS78" s="41"/>
      <c r="AT78" s="41"/>
      <c r="AU78" s="41"/>
      <c r="AV78" s="41"/>
    </row>
    <row r="79" spans="1:48" s="22" customFormat="1" ht="13.3" thickBot="1" x14ac:dyDescent="0.4">
      <c r="A79" s="150"/>
      <c r="B79" s="49" t="s">
        <v>38</v>
      </c>
      <c r="C79" s="50"/>
      <c r="D79" s="51">
        <f t="shared" ref="D79" si="734">SUM(D76:D78)</f>
        <v>0</v>
      </c>
      <c r="E79" s="51"/>
      <c r="F79" s="51">
        <f t="shared" ref="F79" si="735">SUM(F76:F78)</f>
        <v>0</v>
      </c>
      <c r="G79" s="52"/>
      <c r="H79" s="52"/>
      <c r="I79" s="51">
        <f t="shared" ref="I79:K79" si="736">SUM(I76:I78)</f>
        <v>0</v>
      </c>
      <c r="J79" s="52"/>
      <c r="K79" s="51">
        <f t="shared" si="736"/>
        <v>0</v>
      </c>
      <c r="L79" s="21">
        <f t="shared" ref="L79" si="737">IF(K79&gt;0,(K76*L76+K77*L77+K78*L78)/K79,0)</f>
        <v>0</v>
      </c>
      <c r="M79" s="52">
        <f t="shared" ref="M79" si="738">M76+M77+M78</f>
        <v>0</v>
      </c>
      <c r="N79" s="53">
        <f t="shared" ref="N79" si="739">IF(M79&gt;0,O79/M79,0)</f>
        <v>0</v>
      </c>
      <c r="O79" s="54">
        <f t="shared" ref="O79" si="740">O76+O77+O78</f>
        <v>0</v>
      </c>
      <c r="P79" s="21">
        <f t="shared" ref="P79" si="741">IF(M79&gt;0,Q79/M79,0)</f>
        <v>0</v>
      </c>
      <c r="Q79" s="54">
        <f t="shared" ref="Q79" si="742">Q76+Q77+Q78</f>
        <v>0</v>
      </c>
      <c r="R79" s="21">
        <f t="shared" ref="R79" si="743">IF(M79&gt;0,S79/M79,0)</f>
        <v>0</v>
      </c>
      <c r="S79" s="54">
        <f t="shared" ref="S79" si="744">S76+S77+S78</f>
        <v>0</v>
      </c>
      <c r="T79" s="21">
        <f t="shared" ref="T79" si="745">IF(M79&gt;0,U79/M79,0)</f>
        <v>0</v>
      </c>
      <c r="U79" s="54">
        <f t="shared" ref="U79" si="746">U76+U77+U78</f>
        <v>0</v>
      </c>
      <c r="V79" s="21">
        <f t="shared" ref="V79" si="747">IF(M79&gt;0,W79/M79,0)</f>
        <v>0</v>
      </c>
      <c r="W79" s="54">
        <f t="shared" ref="W79" si="748">W76+W77+W78</f>
        <v>0</v>
      </c>
      <c r="X79" s="21">
        <f t="shared" ref="X79" si="749">IF(M79&gt;0,Y79/M79,0)</f>
        <v>0</v>
      </c>
      <c r="Y79" s="54">
        <f t="shared" ref="Y79" si="750">Y76+Y77+Y78</f>
        <v>0</v>
      </c>
      <c r="Z79" s="55">
        <f t="shared" ref="Z79" si="751">IF(M79&gt;0,AA79/M79,0)</f>
        <v>0</v>
      </c>
      <c r="AA79" s="56">
        <f t="shared" ref="AA79" si="752">SUM(AA76:AA78)</f>
        <v>0</v>
      </c>
      <c r="AB79" s="55">
        <f t="shared" ref="AB79" si="753">IF(M79&gt;0,(AB76*M76+AB77*M77+AB78*M78)/M79,0)</f>
        <v>0</v>
      </c>
      <c r="AC79" s="55">
        <f t="shared" ref="AC79" si="754">IF(K79&gt;0,(K76*AC76+K77*AC77+K78*AC78)/K79,0)</f>
        <v>0</v>
      </c>
      <c r="AD79" s="52">
        <f t="shared" ref="AD79" si="755">SUM(AD76:AD78)</f>
        <v>0</v>
      </c>
      <c r="AE79" s="53">
        <f t="shared" ref="AE79" si="756">IF(K79&gt;0,(K76*AE76+K77*AE77+K78*AE78)/K79,0)</f>
        <v>0</v>
      </c>
      <c r="AF79" s="58">
        <f t="shared" ref="AF79" si="757">SUM(AF76:AF78)</f>
        <v>0</v>
      </c>
      <c r="AG79" s="53">
        <f t="shared" ref="AG79" si="758">IF(AND(AA79&gt;0),((AA76*AG76+AA77*AG77+AA78*AG78)/AA79),0)</f>
        <v>0</v>
      </c>
      <c r="AH79" s="57">
        <f t="shared" si="649"/>
        <v>0</v>
      </c>
      <c r="AI79" s="51">
        <f t="shared" ref="AI79" si="759">SUM(AI76:AI78)</f>
        <v>0</v>
      </c>
      <c r="AJ79" s="21">
        <f t="shared" ref="AJ79" si="760">IF(AI79&gt;0,(AJ76*AI76+AJ77*AI77+AJ78*AI78)/AI79,0)</f>
        <v>0</v>
      </c>
      <c r="AK79" s="53">
        <f t="shared" ref="AK79" si="761">IF(K79&gt;0,(AK76*K76+AK77*K77+AK78*K78)/K79,0)</f>
        <v>0</v>
      </c>
      <c r="AL79" s="58">
        <f t="shared" ref="AL79" si="762">SUM(AL76:AL78)</f>
        <v>0</v>
      </c>
      <c r="AM79" s="56"/>
      <c r="AN79" s="56">
        <f t="shared" ref="AN79" si="763">SUM(AN76:AN78)</f>
        <v>0</v>
      </c>
      <c r="AO79" s="105"/>
      <c r="AP79" s="106">
        <f>AO78</f>
        <v>788.40000000000009</v>
      </c>
      <c r="AQ79" s="51">
        <f t="shared" ref="AQ79" si="764">SUM(AQ76:AQ78)</f>
        <v>0</v>
      </c>
      <c r="AR79" s="59"/>
      <c r="AS79" s="58"/>
      <c r="AT79" s="58"/>
      <c r="AU79" s="58"/>
      <c r="AV79" s="58"/>
    </row>
    <row r="80" spans="1:48" x14ac:dyDescent="0.35">
      <c r="A80" s="148">
        <v>20</v>
      </c>
      <c r="B80" s="23">
        <v>1</v>
      </c>
      <c r="C80" s="11"/>
      <c r="D80" s="12"/>
      <c r="E80" s="12"/>
      <c r="F80" s="12"/>
      <c r="G80" s="13"/>
      <c r="H80" s="13"/>
      <c r="I80" s="12"/>
      <c r="J80" s="125"/>
      <c r="K80" s="12"/>
      <c r="L80" s="14"/>
      <c r="M80" s="24">
        <f>ROUND(K80*(1-L80),0)</f>
        <v>0</v>
      </c>
      <c r="N80" s="15"/>
      <c r="O80" s="25">
        <f t="shared" ref="O80:O82" si="765">M80*N80</f>
        <v>0</v>
      </c>
      <c r="P80" s="14"/>
      <c r="Q80" s="25">
        <f t="shared" ref="Q80:Q82" si="766">M80*P80</f>
        <v>0</v>
      </c>
      <c r="R80" s="16"/>
      <c r="S80" s="25">
        <f t="shared" ref="S80:S82" si="767">M80*R80</f>
        <v>0</v>
      </c>
      <c r="T80" s="26"/>
      <c r="U80" s="25">
        <f t="shared" ref="U80:U82" si="768">M80*T80</f>
        <v>0</v>
      </c>
      <c r="V80" s="16"/>
      <c r="W80" s="25">
        <f t="shared" ref="W80:W82" si="769">M80*V80</f>
        <v>0</v>
      </c>
      <c r="X80" s="16"/>
      <c r="Y80" s="25">
        <f t="shared" ref="Y80:Y82" si="770">X80*M80</f>
        <v>0</v>
      </c>
      <c r="Z80" s="17"/>
      <c r="AA80" s="18">
        <f t="shared" ref="AA80:AA82" si="771">M80*Z80</f>
        <v>0</v>
      </c>
      <c r="AB80" s="27">
        <f>IF(M80&gt;0,(AD80+AL80)/M80,0)</f>
        <v>0</v>
      </c>
      <c r="AC80" s="17"/>
      <c r="AD80" s="24">
        <f t="shared" ref="AD80:AD82" si="772">AC80*M80</f>
        <v>0</v>
      </c>
      <c r="AE80" s="117"/>
      <c r="AF80" s="30">
        <f t="shared" ref="AF80:AF82" si="773">AI80*(1-AJ80)*AE80</f>
        <v>0</v>
      </c>
      <c r="AG80" s="28">
        <f t="shared" ref="AG80:AG82" si="774">IF(AND(AE80&gt;0,AC80&gt;0,Z80&gt;0),((Z80-AC80)*AE80)/((AE80-AC80)*Z80),0)</f>
        <v>0</v>
      </c>
      <c r="AH80" s="60">
        <f t="shared" si="649"/>
        <v>0</v>
      </c>
      <c r="AI80" s="12"/>
      <c r="AJ80" s="14"/>
      <c r="AK80" s="15"/>
      <c r="AL80" s="30">
        <f t="shared" ref="AL80:AL82" si="775">AI80*(1-AJ80)*AK80</f>
        <v>0</v>
      </c>
      <c r="AM80" s="19"/>
      <c r="AN80" s="19"/>
      <c r="AO80" s="101">
        <f>AO78+AI80-AN80</f>
        <v>788.40000000000009</v>
      </c>
      <c r="AP80" s="102"/>
      <c r="AQ80" s="12"/>
      <c r="AR80" s="31"/>
      <c r="AS80" s="20"/>
      <c r="AT80" s="20"/>
      <c r="AU80" s="20"/>
      <c r="AV80" s="20"/>
    </row>
    <row r="81" spans="1:48" x14ac:dyDescent="0.35">
      <c r="A81" s="149"/>
      <c r="B81" s="33">
        <v>2</v>
      </c>
      <c r="C81" s="11"/>
      <c r="D81" s="34"/>
      <c r="E81" s="34"/>
      <c r="F81" s="34"/>
      <c r="G81" s="35"/>
      <c r="H81" s="35"/>
      <c r="I81" s="34"/>
      <c r="J81" s="35"/>
      <c r="K81" s="34"/>
      <c r="L81" s="36"/>
      <c r="M81" s="37">
        <f>ROUND(K81*(1-L81),0)</f>
        <v>0</v>
      </c>
      <c r="N81" s="38"/>
      <c r="O81" s="25">
        <f t="shared" si="765"/>
        <v>0</v>
      </c>
      <c r="P81" s="36"/>
      <c r="Q81" s="25">
        <f t="shared" si="766"/>
        <v>0</v>
      </c>
      <c r="R81" s="39"/>
      <c r="S81" s="25">
        <f t="shared" si="767"/>
        <v>0</v>
      </c>
      <c r="T81" s="28"/>
      <c r="U81" s="25">
        <f t="shared" si="768"/>
        <v>0</v>
      </c>
      <c r="V81" s="39"/>
      <c r="W81" s="25">
        <f t="shared" si="769"/>
        <v>0</v>
      </c>
      <c r="X81" s="39"/>
      <c r="Y81" s="25">
        <f t="shared" si="770"/>
        <v>0</v>
      </c>
      <c r="Z81" s="40"/>
      <c r="AA81" s="18">
        <f t="shared" si="771"/>
        <v>0</v>
      </c>
      <c r="AB81" s="27">
        <f>IF(M81&gt;0,(AD81+AL81)/M81,0)</f>
        <v>0</v>
      </c>
      <c r="AC81" s="40"/>
      <c r="AD81" s="37">
        <f t="shared" si="772"/>
        <v>0</v>
      </c>
      <c r="AE81" s="28"/>
      <c r="AF81" s="41">
        <f t="shared" si="773"/>
        <v>0</v>
      </c>
      <c r="AG81" s="28">
        <f t="shared" si="774"/>
        <v>0</v>
      </c>
      <c r="AH81" s="29">
        <f t="shared" si="649"/>
        <v>0</v>
      </c>
      <c r="AI81" s="34"/>
      <c r="AJ81" s="36"/>
      <c r="AK81" s="38"/>
      <c r="AL81" s="41">
        <f t="shared" si="775"/>
        <v>0</v>
      </c>
      <c r="AM81" s="42"/>
      <c r="AN81" s="42"/>
      <c r="AO81" s="121">
        <f>AO80+AI81-AN81</f>
        <v>788.40000000000009</v>
      </c>
      <c r="AP81" s="104"/>
      <c r="AQ81" s="43"/>
      <c r="AR81" s="44"/>
      <c r="AS81" s="45"/>
      <c r="AT81" s="45"/>
      <c r="AU81" s="45"/>
      <c r="AV81" s="45"/>
    </row>
    <row r="82" spans="1:48" x14ac:dyDescent="0.35">
      <c r="A82" s="149"/>
      <c r="B82" s="33">
        <v>3</v>
      </c>
      <c r="C82" s="46"/>
      <c r="D82" s="43"/>
      <c r="E82" s="43"/>
      <c r="F82" s="43"/>
      <c r="G82" s="37"/>
      <c r="H82" s="37"/>
      <c r="I82" s="43"/>
      <c r="J82" s="37"/>
      <c r="K82" s="43"/>
      <c r="L82" s="39"/>
      <c r="M82" s="37">
        <f>ROUND(K82*(1-L82),0)</f>
        <v>0</v>
      </c>
      <c r="N82" s="28"/>
      <c r="O82" s="25">
        <f t="shared" si="765"/>
        <v>0</v>
      </c>
      <c r="P82" s="39"/>
      <c r="Q82" s="25">
        <f t="shared" si="766"/>
        <v>0</v>
      </c>
      <c r="R82" s="39"/>
      <c r="S82" s="25">
        <f t="shared" si="767"/>
        <v>0</v>
      </c>
      <c r="T82" s="28"/>
      <c r="U82" s="25">
        <f t="shared" si="768"/>
        <v>0</v>
      </c>
      <c r="V82" s="39"/>
      <c r="W82" s="25">
        <f t="shared" si="769"/>
        <v>0</v>
      </c>
      <c r="X82" s="39"/>
      <c r="Y82" s="25">
        <f t="shared" si="770"/>
        <v>0</v>
      </c>
      <c r="Z82" s="47"/>
      <c r="AA82" s="18">
        <f t="shared" si="771"/>
        <v>0</v>
      </c>
      <c r="AB82" s="27">
        <f>IF(M82&gt;0,(AD82+AL82)/M82,0)</f>
        <v>0</v>
      </c>
      <c r="AC82" s="47"/>
      <c r="AD82" s="37">
        <f t="shared" si="772"/>
        <v>0</v>
      </c>
      <c r="AE82" s="28"/>
      <c r="AF82" s="41">
        <f t="shared" si="773"/>
        <v>0</v>
      </c>
      <c r="AG82" s="28">
        <f t="shared" si="774"/>
        <v>0</v>
      </c>
      <c r="AH82" s="29">
        <f t="shared" si="649"/>
        <v>0</v>
      </c>
      <c r="AI82" s="43"/>
      <c r="AJ82" s="39"/>
      <c r="AK82" s="28"/>
      <c r="AL82" s="41">
        <f t="shared" si="775"/>
        <v>0</v>
      </c>
      <c r="AM82" s="18"/>
      <c r="AN82" s="18"/>
      <c r="AO82" s="121">
        <f>AO81+AI82-AN82</f>
        <v>788.40000000000009</v>
      </c>
      <c r="AP82" s="104"/>
      <c r="AQ82" s="43"/>
      <c r="AR82" s="48"/>
      <c r="AS82" s="41"/>
      <c r="AT82" s="41"/>
      <c r="AU82" s="41"/>
      <c r="AV82" s="41"/>
    </row>
    <row r="83" spans="1:48" s="22" customFormat="1" ht="13.3" thickBot="1" x14ac:dyDescent="0.4">
      <c r="A83" s="150"/>
      <c r="B83" s="49" t="s">
        <v>38</v>
      </c>
      <c r="C83" s="50"/>
      <c r="D83" s="51">
        <f t="shared" ref="D83" si="776">SUM(D80:D82)</f>
        <v>0</v>
      </c>
      <c r="E83" s="51"/>
      <c r="F83" s="51">
        <f t="shared" ref="F83" si="777">SUM(F80:F82)</f>
        <v>0</v>
      </c>
      <c r="G83" s="52"/>
      <c r="H83" s="52"/>
      <c r="I83" s="51">
        <f t="shared" ref="I83:K83" si="778">SUM(I80:I82)</f>
        <v>0</v>
      </c>
      <c r="J83" s="52"/>
      <c r="K83" s="51">
        <f t="shared" si="778"/>
        <v>0</v>
      </c>
      <c r="L83" s="21">
        <f t="shared" ref="L83" si="779">IF(K83&gt;0,(K80*L80+K81*L81+K82*L82)/K83,0)</f>
        <v>0</v>
      </c>
      <c r="M83" s="52">
        <f t="shared" ref="M83" si="780">M80+M81+M82</f>
        <v>0</v>
      </c>
      <c r="N83" s="53">
        <f t="shared" ref="N83" si="781">IF(M83&gt;0,O83/M83,0)</f>
        <v>0</v>
      </c>
      <c r="O83" s="54">
        <f t="shared" ref="O83" si="782">O80+O81+O82</f>
        <v>0</v>
      </c>
      <c r="P83" s="21">
        <f t="shared" ref="P83" si="783">IF(M83&gt;0,Q83/M83,0)</f>
        <v>0</v>
      </c>
      <c r="Q83" s="54">
        <f t="shared" ref="Q83" si="784">Q80+Q81+Q82</f>
        <v>0</v>
      </c>
      <c r="R83" s="21">
        <f t="shared" ref="R83" si="785">IF(M83&gt;0,S83/M83,0)</f>
        <v>0</v>
      </c>
      <c r="S83" s="54">
        <f t="shared" ref="S83" si="786">S80+S81+S82</f>
        <v>0</v>
      </c>
      <c r="T83" s="21">
        <f t="shared" ref="T83" si="787">IF(M83&gt;0,U83/M83,0)</f>
        <v>0</v>
      </c>
      <c r="U83" s="54">
        <f t="shared" ref="U83" si="788">U80+U81+U82</f>
        <v>0</v>
      </c>
      <c r="V83" s="21">
        <f t="shared" ref="V83" si="789">IF(M83&gt;0,W83/M83,0)</f>
        <v>0</v>
      </c>
      <c r="W83" s="54">
        <f t="shared" ref="W83" si="790">W80+W81+W82</f>
        <v>0</v>
      </c>
      <c r="X83" s="21">
        <f t="shared" ref="X83" si="791">IF(M83&gt;0,Y83/M83,0)</f>
        <v>0</v>
      </c>
      <c r="Y83" s="54">
        <f t="shared" ref="Y83" si="792">Y80+Y81+Y82</f>
        <v>0</v>
      </c>
      <c r="Z83" s="55">
        <f t="shared" ref="Z83" si="793">IF(M83&gt;0,AA83/M83,0)</f>
        <v>0</v>
      </c>
      <c r="AA83" s="56">
        <f t="shared" ref="AA83" si="794">SUM(AA80:AA82)</f>
        <v>0</v>
      </c>
      <c r="AB83" s="55">
        <f t="shared" ref="AB83" si="795">IF(M83&gt;0,(AB80*M80+AB81*M81+AB82*M82)/M83,0)</f>
        <v>0</v>
      </c>
      <c r="AC83" s="55">
        <f t="shared" ref="AC83" si="796">IF(K83&gt;0,(K80*AC80+K81*AC81+K82*AC82)/K83,0)</f>
        <v>0</v>
      </c>
      <c r="AD83" s="52">
        <f t="shared" ref="AD83" si="797">SUM(AD80:AD82)</f>
        <v>0</v>
      </c>
      <c r="AE83" s="53">
        <f t="shared" ref="AE83" si="798">IF(K83&gt;0,(K80*AE80+K81*AE81+K82*AE82)/K83,0)</f>
        <v>0</v>
      </c>
      <c r="AF83" s="58">
        <f t="shared" ref="AF83" si="799">SUM(AF80:AF82)</f>
        <v>0</v>
      </c>
      <c r="AG83" s="53">
        <f t="shared" ref="AG83" si="800">IF(AND(AA83&gt;0),((AA80*AG80+AA81*AG81+AA82*AG82)/AA83),0)</f>
        <v>0</v>
      </c>
      <c r="AH83" s="57">
        <f t="shared" si="649"/>
        <v>0</v>
      </c>
      <c r="AI83" s="51">
        <f t="shared" ref="AI83" si="801">SUM(AI80:AI82)</f>
        <v>0</v>
      </c>
      <c r="AJ83" s="21">
        <f t="shared" ref="AJ83" si="802">IF(AI83&gt;0,(AJ80*AI80+AJ81*AI81+AJ82*AI82)/AI83,0)</f>
        <v>0</v>
      </c>
      <c r="AK83" s="53">
        <f t="shared" ref="AK83" si="803">IF(K83&gt;0,(AK80*K80+AK81*K81+AK82*K82)/K83,0)</f>
        <v>0</v>
      </c>
      <c r="AL83" s="58">
        <f t="shared" ref="AL83" si="804">SUM(AL80:AL82)</f>
        <v>0</v>
      </c>
      <c r="AM83" s="56"/>
      <c r="AN83" s="56">
        <f t="shared" ref="AN83" si="805">SUM(AN80:AN82)</f>
        <v>0</v>
      </c>
      <c r="AO83" s="105"/>
      <c r="AP83" s="106">
        <f>AO82</f>
        <v>788.40000000000009</v>
      </c>
      <c r="AQ83" s="51">
        <f t="shared" ref="AQ83" si="806">SUM(AQ80:AQ82)</f>
        <v>0</v>
      </c>
      <c r="AR83" s="59"/>
      <c r="AS83" s="58"/>
      <c r="AT83" s="58"/>
      <c r="AU83" s="58"/>
      <c r="AV83" s="58"/>
    </row>
    <row r="84" spans="1:48" x14ac:dyDescent="0.35">
      <c r="A84" s="148">
        <v>21</v>
      </c>
      <c r="B84" s="23">
        <v>1</v>
      </c>
      <c r="C84" s="11"/>
      <c r="D84" s="12"/>
      <c r="E84" s="12"/>
      <c r="F84" s="12"/>
      <c r="G84" s="13"/>
      <c r="H84" s="13"/>
      <c r="I84" s="12"/>
      <c r="J84" s="13"/>
      <c r="K84" s="12"/>
      <c r="L84" s="14"/>
      <c r="M84" s="24">
        <f>ROUND(K84*(1-L84),0)</f>
        <v>0</v>
      </c>
      <c r="N84" s="15"/>
      <c r="O84" s="25">
        <f t="shared" ref="O84:O86" si="807">M84*N84</f>
        <v>0</v>
      </c>
      <c r="P84" s="14"/>
      <c r="Q84" s="25">
        <f t="shared" ref="Q84:Q86" si="808">M84*P84</f>
        <v>0</v>
      </c>
      <c r="R84" s="16"/>
      <c r="S84" s="25">
        <f t="shared" ref="S84:S86" si="809">M84*R84</f>
        <v>0</v>
      </c>
      <c r="T84" s="26"/>
      <c r="U84" s="25">
        <f t="shared" ref="U84:U86" si="810">M84*T84</f>
        <v>0</v>
      </c>
      <c r="V84" s="16"/>
      <c r="W84" s="25">
        <f t="shared" ref="W84:W86" si="811">M84*V84</f>
        <v>0</v>
      </c>
      <c r="X84" s="16"/>
      <c r="Y84" s="25">
        <f t="shared" ref="Y84:Y86" si="812">X84*M84</f>
        <v>0</v>
      </c>
      <c r="Z84" s="17"/>
      <c r="AA84" s="18">
        <f t="shared" ref="AA84:AA86" si="813">M84*Z84</f>
        <v>0</v>
      </c>
      <c r="AB84" s="27">
        <f>IF(M84&gt;0,(AD84+AL84)/M84,0)</f>
        <v>0</v>
      </c>
      <c r="AC84" s="17"/>
      <c r="AD84" s="24">
        <f t="shared" ref="AD84:AD86" si="814">AC84*M84</f>
        <v>0</v>
      </c>
      <c r="AE84" s="117"/>
      <c r="AF84" s="30">
        <f t="shared" ref="AF84:AF86" si="815">AI84*(1-AJ84)*AE84</f>
        <v>0</v>
      </c>
      <c r="AG84" s="28">
        <f t="shared" ref="AG84:AG86" si="816">IF(AND(AE84&gt;0,AC84&gt;0,Z84&gt;0),((Z84-AC84)*AE84)/((AE84-AC84)*Z84),0)</f>
        <v>0</v>
      </c>
      <c r="AH84" s="60">
        <f t="shared" si="649"/>
        <v>0</v>
      </c>
      <c r="AI84" s="12"/>
      <c r="AJ84" s="14"/>
      <c r="AK84" s="15"/>
      <c r="AL84" s="30">
        <f t="shared" ref="AL84:AL86" si="817">AI84*(1-AJ84)*AK84</f>
        <v>0</v>
      </c>
      <c r="AM84" s="19"/>
      <c r="AN84" s="19"/>
      <c r="AO84" s="101">
        <f>AO82+AI84-AN84</f>
        <v>788.40000000000009</v>
      </c>
      <c r="AP84" s="102"/>
      <c r="AQ84" s="12"/>
      <c r="AR84" s="31"/>
      <c r="AS84" s="20"/>
      <c r="AT84" s="20"/>
      <c r="AU84" s="20"/>
      <c r="AV84" s="20"/>
    </row>
    <row r="85" spans="1:48" x14ac:dyDescent="0.35">
      <c r="A85" s="149"/>
      <c r="B85" s="33">
        <v>2</v>
      </c>
      <c r="C85" s="11"/>
      <c r="D85" s="34"/>
      <c r="E85" s="34"/>
      <c r="F85" s="34"/>
      <c r="G85" s="35"/>
      <c r="H85" s="35"/>
      <c r="I85" s="34"/>
      <c r="J85" s="35"/>
      <c r="K85" s="34"/>
      <c r="L85" s="36"/>
      <c r="M85" s="37">
        <f>ROUND(K85*(1-L85),0)</f>
        <v>0</v>
      </c>
      <c r="N85" s="38"/>
      <c r="O85" s="25">
        <f t="shared" si="807"/>
        <v>0</v>
      </c>
      <c r="P85" s="36"/>
      <c r="Q85" s="25">
        <f t="shared" si="808"/>
        <v>0</v>
      </c>
      <c r="R85" s="39"/>
      <c r="S85" s="25">
        <f t="shared" si="809"/>
        <v>0</v>
      </c>
      <c r="T85" s="28"/>
      <c r="U85" s="25">
        <f t="shared" si="810"/>
        <v>0</v>
      </c>
      <c r="V85" s="39"/>
      <c r="W85" s="25">
        <f t="shared" si="811"/>
        <v>0</v>
      </c>
      <c r="X85" s="39"/>
      <c r="Y85" s="25">
        <f t="shared" si="812"/>
        <v>0</v>
      </c>
      <c r="Z85" s="40"/>
      <c r="AA85" s="18">
        <f t="shared" si="813"/>
        <v>0</v>
      </c>
      <c r="AB85" s="27">
        <f>IF(M85&gt;0,(AD85+AL85)/M85,0)</f>
        <v>0</v>
      </c>
      <c r="AC85" s="40"/>
      <c r="AD85" s="37">
        <f t="shared" si="814"/>
        <v>0</v>
      </c>
      <c r="AE85" s="28"/>
      <c r="AF85" s="41">
        <f t="shared" si="815"/>
        <v>0</v>
      </c>
      <c r="AG85" s="28">
        <f t="shared" si="816"/>
        <v>0</v>
      </c>
      <c r="AH85" s="29">
        <f t="shared" si="649"/>
        <v>0</v>
      </c>
      <c r="AI85" s="34"/>
      <c r="AJ85" s="36"/>
      <c r="AK85" s="38"/>
      <c r="AL85" s="41">
        <f t="shared" si="817"/>
        <v>0</v>
      </c>
      <c r="AM85" s="42"/>
      <c r="AN85" s="42"/>
      <c r="AO85" s="121">
        <f>AO84+AI85-AN85</f>
        <v>788.40000000000009</v>
      </c>
      <c r="AP85" s="104"/>
      <c r="AQ85" s="43"/>
      <c r="AR85" s="44"/>
      <c r="AS85" s="45"/>
      <c r="AT85" s="45"/>
      <c r="AU85" s="45"/>
      <c r="AV85" s="45"/>
    </row>
    <row r="86" spans="1:48" x14ac:dyDescent="0.35">
      <c r="A86" s="149"/>
      <c r="B86" s="33">
        <v>3</v>
      </c>
      <c r="C86" s="46"/>
      <c r="D86" s="43"/>
      <c r="E86" s="43"/>
      <c r="F86" s="43"/>
      <c r="G86" s="37"/>
      <c r="H86" s="37"/>
      <c r="I86" s="43"/>
      <c r="J86" s="127"/>
      <c r="K86" s="43"/>
      <c r="L86" s="39"/>
      <c r="M86" s="37">
        <f>ROUND(K86*(1-L86),0)</f>
        <v>0</v>
      </c>
      <c r="N86" s="28"/>
      <c r="O86" s="25">
        <f t="shared" si="807"/>
        <v>0</v>
      </c>
      <c r="P86" s="39"/>
      <c r="Q86" s="25">
        <f t="shared" si="808"/>
        <v>0</v>
      </c>
      <c r="R86" s="39"/>
      <c r="S86" s="25">
        <f t="shared" si="809"/>
        <v>0</v>
      </c>
      <c r="T86" s="28"/>
      <c r="U86" s="25">
        <f t="shared" si="810"/>
        <v>0</v>
      </c>
      <c r="V86" s="39"/>
      <c r="W86" s="25">
        <f t="shared" si="811"/>
        <v>0</v>
      </c>
      <c r="X86" s="39"/>
      <c r="Y86" s="25">
        <f t="shared" si="812"/>
        <v>0</v>
      </c>
      <c r="Z86" s="47"/>
      <c r="AA86" s="18">
        <f t="shared" si="813"/>
        <v>0</v>
      </c>
      <c r="AB86" s="27">
        <f>IF(M86&gt;0,(AD86+AL86)/M86,0)</f>
        <v>0</v>
      </c>
      <c r="AC86" s="47"/>
      <c r="AD86" s="37">
        <f t="shared" si="814"/>
        <v>0</v>
      </c>
      <c r="AE86" s="28"/>
      <c r="AF86" s="41">
        <f t="shared" si="815"/>
        <v>0</v>
      </c>
      <c r="AG86" s="28">
        <f t="shared" si="816"/>
        <v>0</v>
      </c>
      <c r="AH86" s="29">
        <f t="shared" si="649"/>
        <v>0</v>
      </c>
      <c r="AI86" s="43"/>
      <c r="AJ86" s="39"/>
      <c r="AK86" s="28"/>
      <c r="AL86" s="41">
        <f t="shared" si="817"/>
        <v>0</v>
      </c>
      <c r="AM86" s="18"/>
      <c r="AN86" s="18"/>
      <c r="AO86" s="121">
        <f>AO85+AI86-AN86</f>
        <v>788.40000000000009</v>
      </c>
      <c r="AP86" s="104"/>
      <c r="AQ86" s="43"/>
      <c r="AR86" s="48"/>
      <c r="AS86" s="41"/>
      <c r="AT86" s="41"/>
      <c r="AU86" s="41"/>
      <c r="AV86" s="41"/>
    </row>
    <row r="87" spans="1:48" s="22" customFormat="1" ht="13.3" thickBot="1" x14ac:dyDescent="0.4">
      <c r="A87" s="150"/>
      <c r="B87" s="49" t="s">
        <v>38</v>
      </c>
      <c r="C87" s="50"/>
      <c r="D87" s="51">
        <f t="shared" ref="D87" si="818">SUM(D84:D86)</f>
        <v>0</v>
      </c>
      <c r="E87" s="51"/>
      <c r="F87" s="51">
        <f t="shared" ref="F87" si="819">SUM(F84:F86)</f>
        <v>0</v>
      </c>
      <c r="G87" s="52"/>
      <c r="H87" s="52"/>
      <c r="I87" s="51">
        <f t="shared" ref="I87:K87" si="820">SUM(I84:I86)</f>
        <v>0</v>
      </c>
      <c r="J87" s="52"/>
      <c r="K87" s="51">
        <f t="shared" si="820"/>
        <v>0</v>
      </c>
      <c r="L87" s="21">
        <f t="shared" ref="L87" si="821">IF(K87&gt;0,(K84*L84+K85*L85+K86*L86)/K87,0)</f>
        <v>0</v>
      </c>
      <c r="M87" s="52">
        <f t="shared" ref="M87" si="822">M84+M85+M86</f>
        <v>0</v>
      </c>
      <c r="N87" s="53">
        <f t="shared" ref="N87" si="823">IF(M87&gt;0,O87/M87,0)</f>
        <v>0</v>
      </c>
      <c r="O87" s="54">
        <f t="shared" ref="O87" si="824">O84+O85+O86</f>
        <v>0</v>
      </c>
      <c r="P87" s="21">
        <f t="shared" ref="P87" si="825">IF(M87&gt;0,Q87/M87,0)</f>
        <v>0</v>
      </c>
      <c r="Q87" s="54">
        <f t="shared" ref="Q87" si="826">Q84+Q85+Q86</f>
        <v>0</v>
      </c>
      <c r="R87" s="21">
        <f t="shared" ref="R87" si="827">IF(M87&gt;0,S87/M87,0)</f>
        <v>0</v>
      </c>
      <c r="S87" s="54">
        <f t="shared" ref="S87" si="828">S84+S85+S86</f>
        <v>0</v>
      </c>
      <c r="T87" s="21">
        <f t="shared" ref="T87" si="829">IF(M87&gt;0,U87/M87,0)</f>
        <v>0</v>
      </c>
      <c r="U87" s="54">
        <f t="shared" ref="U87" si="830">U84+U85+U86</f>
        <v>0</v>
      </c>
      <c r="V87" s="21">
        <f t="shared" ref="V87" si="831">IF(M87&gt;0,W87/M87,0)</f>
        <v>0</v>
      </c>
      <c r="W87" s="54">
        <f t="shared" ref="W87" si="832">W84+W85+W86</f>
        <v>0</v>
      </c>
      <c r="X87" s="21">
        <f t="shared" ref="X87" si="833">IF(M87&gt;0,Y87/M87,0)</f>
        <v>0</v>
      </c>
      <c r="Y87" s="54">
        <f t="shared" ref="Y87" si="834">Y84+Y85+Y86</f>
        <v>0</v>
      </c>
      <c r="Z87" s="55">
        <f t="shared" ref="Z87" si="835">IF(M87&gt;0,AA87/M87,0)</f>
        <v>0</v>
      </c>
      <c r="AA87" s="56">
        <f t="shared" ref="AA87" si="836">SUM(AA84:AA86)</f>
        <v>0</v>
      </c>
      <c r="AB87" s="55">
        <f t="shared" ref="AB87" si="837">IF(M87&gt;0,(AB84*M84+AB85*M85+AB86*M86)/M87,0)</f>
        <v>0</v>
      </c>
      <c r="AC87" s="55">
        <f t="shared" ref="AC87" si="838">IF(K87&gt;0,(K84*AC84+K85*AC85+K86*AC86)/K87,0)</f>
        <v>0</v>
      </c>
      <c r="AD87" s="52">
        <f t="shared" ref="AD87" si="839">SUM(AD84:AD86)</f>
        <v>0</v>
      </c>
      <c r="AE87" s="53">
        <f t="shared" ref="AE87" si="840">IF(K87&gt;0,(K84*AE84+K85*AE85+K86*AE86)/K87,0)</f>
        <v>0</v>
      </c>
      <c r="AF87" s="58">
        <f t="shared" ref="AF87" si="841">SUM(AF84:AF86)</f>
        <v>0</v>
      </c>
      <c r="AG87" s="53">
        <f t="shared" ref="AG87" si="842">IF(AND(AA87&gt;0),((AA84*AG84+AA85*AG85+AA86*AG86)/AA87),0)</f>
        <v>0</v>
      </c>
      <c r="AH87" s="57">
        <f t="shared" si="649"/>
        <v>0</v>
      </c>
      <c r="AI87" s="51">
        <f t="shared" ref="AI87" si="843">SUM(AI84:AI86)</f>
        <v>0</v>
      </c>
      <c r="AJ87" s="21">
        <f t="shared" ref="AJ87" si="844">IF(AI87&gt;0,(AJ84*AI84+AJ85*AI85+AJ86*AI86)/AI87,0)</f>
        <v>0</v>
      </c>
      <c r="AK87" s="53">
        <f t="shared" ref="AK87" si="845">IF(K87&gt;0,(AK84*K84+AK85*K85+AK86*K86)/K87,0)</f>
        <v>0</v>
      </c>
      <c r="AL87" s="58">
        <f t="shared" ref="AL87" si="846">SUM(AL84:AL86)</f>
        <v>0</v>
      </c>
      <c r="AM87" s="56"/>
      <c r="AN87" s="56">
        <f t="shared" ref="AN87" si="847">SUM(AN84:AN86)</f>
        <v>0</v>
      </c>
      <c r="AO87" s="105"/>
      <c r="AP87" s="106">
        <f>AO86</f>
        <v>788.40000000000009</v>
      </c>
      <c r="AQ87" s="51">
        <f t="shared" ref="AQ87" si="848">SUM(AQ84:AQ86)</f>
        <v>0</v>
      </c>
      <c r="AR87" s="59"/>
      <c r="AS87" s="58"/>
      <c r="AT87" s="58"/>
      <c r="AU87" s="58"/>
      <c r="AV87" s="58"/>
    </row>
    <row r="88" spans="1:48" x14ac:dyDescent="0.35">
      <c r="A88" s="148">
        <v>22</v>
      </c>
      <c r="B88" s="23">
        <v>1</v>
      </c>
      <c r="C88" s="11"/>
      <c r="D88" s="12"/>
      <c r="E88" s="12"/>
      <c r="F88" s="12"/>
      <c r="G88" s="13"/>
      <c r="H88" s="13"/>
      <c r="I88" s="12"/>
      <c r="J88" s="125"/>
      <c r="K88" s="12"/>
      <c r="L88" s="14"/>
      <c r="M88" s="24">
        <f>ROUND(K88*(1-L88),0)</f>
        <v>0</v>
      </c>
      <c r="N88" s="15"/>
      <c r="O88" s="25">
        <f t="shared" ref="O88:O90" si="849">M88*N88</f>
        <v>0</v>
      </c>
      <c r="P88" s="14"/>
      <c r="Q88" s="25">
        <f t="shared" ref="Q88:Q90" si="850">M88*P88</f>
        <v>0</v>
      </c>
      <c r="R88" s="16"/>
      <c r="S88" s="25">
        <f t="shared" ref="S88:S90" si="851">M88*R88</f>
        <v>0</v>
      </c>
      <c r="T88" s="26"/>
      <c r="U88" s="25">
        <f t="shared" ref="U88:U90" si="852">M88*T88</f>
        <v>0</v>
      </c>
      <c r="V88" s="16"/>
      <c r="W88" s="25">
        <f t="shared" ref="W88:W90" si="853">M88*V88</f>
        <v>0</v>
      </c>
      <c r="X88" s="16"/>
      <c r="Y88" s="25">
        <f t="shared" ref="Y88:Y90" si="854">X88*M88</f>
        <v>0</v>
      </c>
      <c r="Z88" s="17"/>
      <c r="AA88" s="18">
        <f t="shared" ref="AA88:AA90" si="855">M88*Z88</f>
        <v>0</v>
      </c>
      <c r="AB88" s="27">
        <f>IF(M88&gt;0,(AD88+AL88)/M88,0)</f>
        <v>0</v>
      </c>
      <c r="AC88" s="17"/>
      <c r="AD88" s="24">
        <f t="shared" ref="AD88:AD90" si="856">AC88*M88</f>
        <v>0</v>
      </c>
      <c r="AE88" s="117"/>
      <c r="AF88" s="30">
        <f t="shared" ref="AF88:AF90" si="857">AI88*(1-AJ88)*AE88</f>
        <v>0</v>
      </c>
      <c r="AG88" s="28">
        <f t="shared" ref="AG88:AG90" si="858">IF(AND(AE88&gt;0,AC88&gt;0,Z88&gt;0),((Z88-AC88)*AE88)/((AE88-AC88)*Z88),0)</f>
        <v>0</v>
      </c>
      <c r="AH88" s="60">
        <f t="shared" si="649"/>
        <v>0</v>
      </c>
      <c r="AI88" s="12"/>
      <c r="AJ88" s="14"/>
      <c r="AK88" s="15"/>
      <c r="AL88" s="30">
        <f t="shared" ref="AL88:AL90" si="859">AI88*(1-AJ88)*AK88</f>
        <v>0</v>
      </c>
      <c r="AM88" s="19"/>
      <c r="AN88" s="19"/>
      <c r="AO88" s="101">
        <f>AO86+AI88-AN88</f>
        <v>788.40000000000009</v>
      </c>
      <c r="AP88" s="102"/>
      <c r="AQ88" s="12"/>
      <c r="AR88" s="31"/>
      <c r="AS88" s="20"/>
      <c r="AT88" s="20"/>
      <c r="AU88" s="20"/>
      <c r="AV88" s="20"/>
    </row>
    <row r="89" spans="1:48" x14ac:dyDescent="0.35">
      <c r="A89" s="149"/>
      <c r="B89" s="33">
        <v>2</v>
      </c>
      <c r="C89" s="11"/>
      <c r="D89" s="34"/>
      <c r="E89" s="34"/>
      <c r="F89" s="34"/>
      <c r="G89" s="35"/>
      <c r="H89" s="35"/>
      <c r="I89" s="34"/>
      <c r="J89" s="35"/>
      <c r="K89" s="34"/>
      <c r="L89" s="36"/>
      <c r="M89" s="37">
        <f>ROUND(K89*(1-L89),0)</f>
        <v>0</v>
      </c>
      <c r="N89" s="38"/>
      <c r="O89" s="25">
        <f t="shared" si="849"/>
        <v>0</v>
      </c>
      <c r="P89" s="36"/>
      <c r="Q89" s="25">
        <f t="shared" si="850"/>
        <v>0</v>
      </c>
      <c r="R89" s="39"/>
      <c r="S89" s="25">
        <f t="shared" si="851"/>
        <v>0</v>
      </c>
      <c r="T89" s="28"/>
      <c r="U89" s="25">
        <f t="shared" si="852"/>
        <v>0</v>
      </c>
      <c r="V89" s="39"/>
      <c r="W89" s="25">
        <f t="shared" si="853"/>
        <v>0</v>
      </c>
      <c r="X89" s="39"/>
      <c r="Y89" s="25">
        <f t="shared" si="854"/>
        <v>0</v>
      </c>
      <c r="Z89" s="40"/>
      <c r="AA89" s="18">
        <f t="shared" si="855"/>
        <v>0</v>
      </c>
      <c r="AB89" s="27">
        <f>IF(M89&gt;0,(AD89+AL89)/M89,0)</f>
        <v>0</v>
      </c>
      <c r="AC89" s="40"/>
      <c r="AD89" s="37">
        <f t="shared" si="856"/>
        <v>0</v>
      </c>
      <c r="AE89" s="28"/>
      <c r="AF89" s="41">
        <f t="shared" si="857"/>
        <v>0</v>
      </c>
      <c r="AG89" s="28">
        <f t="shared" si="858"/>
        <v>0</v>
      </c>
      <c r="AH89" s="29">
        <f t="shared" si="649"/>
        <v>0</v>
      </c>
      <c r="AI89" s="34"/>
      <c r="AJ89" s="36"/>
      <c r="AK89" s="38"/>
      <c r="AL89" s="41">
        <f t="shared" si="859"/>
        <v>0</v>
      </c>
      <c r="AM89" s="42"/>
      <c r="AN89" s="42"/>
      <c r="AO89" s="121">
        <f>AO88+AI89-AN89</f>
        <v>788.40000000000009</v>
      </c>
      <c r="AP89" s="104"/>
      <c r="AQ89" s="43"/>
      <c r="AR89" s="44"/>
      <c r="AS89" s="45"/>
      <c r="AT89" s="45"/>
      <c r="AU89" s="45"/>
      <c r="AV89" s="45"/>
    </row>
    <row r="90" spans="1:48" x14ac:dyDescent="0.35">
      <c r="A90" s="149"/>
      <c r="B90" s="33">
        <v>3</v>
      </c>
      <c r="C90" s="46"/>
      <c r="D90" s="43"/>
      <c r="E90" s="43"/>
      <c r="F90" s="43"/>
      <c r="G90" s="37"/>
      <c r="H90" s="37"/>
      <c r="I90" s="43"/>
      <c r="J90" s="127"/>
      <c r="K90" s="43"/>
      <c r="L90" s="39"/>
      <c r="M90" s="37">
        <f>ROUND(K90*(1-L90),0)</f>
        <v>0</v>
      </c>
      <c r="N90" s="28"/>
      <c r="O90" s="25">
        <f t="shared" si="849"/>
        <v>0</v>
      </c>
      <c r="P90" s="39"/>
      <c r="Q90" s="25">
        <f t="shared" si="850"/>
        <v>0</v>
      </c>
      <c r="R90" s="39"/>
      <c r="S90" s="25">
        <f t="shared" si="851"/>
        <v>0</v>
      </c>
      <c r="T90" s="28"/>
      <c r="U90" s="25">
        <f t="shared" si="852"/>
        <v>0</v>
      </c>
      <c r="V90" s="39"/>
      <c r="W90" s="25">
        <f t="shared" si="853"/>
        <v>0</v>
      </c>
      <c r="X90" s="39"/>
      <c r="Y90" s="25">
        <f t="shared" si="854"/>
        <v>0</v>
      </c>
      <c r="Z90" s="47"/>
      <c r="AA90" s="18">
        <f t="shared" si="855"/>
        <v>0</v>
      </c>
      <c r="AB90" s="27">
        <f>IF(M90&gt;0,(AD90+AL90)/M90,0)</f>
        <v>0</v>
      </c>
      <c r="AC90" s="47"/>
      <c r="AD90" s="37">
        <f t="shared" si="856"/>
        <v>0</v>
      </c>
      <c r="AE90" s="28"/>
      <c r="AF90" s="41">
        <f t="shared" si="857"/>
        <v>0</v>
      </c>
      <c r="AG90" s="28">
        <f t="shared" si="858"/>
        <v>0</v>
      </c>
      <c r="AH90" s="29">
        <f t="shared" si="649"/>
        <v>0</v>
      </c>
      <c r="AI90" s="43"/>
      <c r="AJ90" s="39"/>
      <c r="AK90" s="28"/>
      <c r="AL90" s="41">
        <f t="shared" si="859"/>
        <v>0</v>
      </c>
      <c r="AM90" s="18"/>
      <c r="AN90" s="18"/>
      <c r="AO90" s="121">
        <f>AO89+AI90-AN90</f>
        <v>788.40000000000009</v>
      </c>
      <c r="AP90" s="104"/>
      <c r="AQ90" s="43"/>
      <c r="AR90" s="48"/>
      <c r="AS90" s="41"/>
      <c r="AT90" s="41"/>
      <c r="AU90" s="41"/>
      <c r="AV90" s="41"/>
    </row>
    <row r="91" spans="1:48" s="22" customFormat="1" ht="13.3" thickBot="1" x14ac:dyDescent="0.4">
      <c r="A91" s="150"/>
      <c r="B91" s="49" t="s">
        <v>38</v>
      </c>
      <c r="C91" s="50"/>
      <c r="D91" s="51">
        <f t="shared" ref="D91" si="860">SUM(D88:D90)</f>
        <v>0</v>
      </c>
      <c r="E91" s="51"/>
      <c r="F91" s="51">
        <f t="shared" ref="F91" si="861">SUM(F88:F90)</f>
        <v>0</v>
      </c>
      <c r="G91" s="52"/>
      <c r="H91" s="52"/>
      <c r="I91" s="51">
        <f t="shared" ref="I91:K91" si="862">SUM(I88:I90)</f>
        <v>0</v>
      </c>
      <c r="J91" s="52"/>
      <c r="K91" s="51">
        <f t="shared" si="862"/>
        <v>0</v>
      </c>
      <c r="L91" s="21">
        <f t="shared" ref="L91" si="863">IF(K91&gt;0,(K88*L88+K89*L89+K90*L90)/K91,0)</f>
        <v>0</v>
      </c>
      <c r="M91" s="52">
        <f t="shared" ref="M91" si="864">M88+M89+M90</f>
        <v>0</v>
      </c>
      <c r="N91" s="53">
        <f t="shared" ref="N91" si="865">IF(M91&gt;0,O91/M91,0)</f>
        <v>0</v>
      </c>
      <c r="O91" s="54">
        <f t="shared" ref="O91" si="866">O88+O89+O90</f>
        <v>0</v>
      </c>
      <c r="P91" s="21">
        <f t="shared" ref="P91" si="867">IF(M91&gt;0,Q91/M91,0)</f>
        <v>0</v>
      </c>
      <c r="Q91" s="54">
        <f t="shared" ref="Q91" si="868">Q88+Q89+Q90</f>
        <v>0</v>
      </c>
      <c r="R91" s="21">
        <f t="shared" ref="R91" si="869">IF(M91&gt;0,S91/M91,0)</f>
        <v>0</v>
      </c>
      <c r="S91" s="54">
        <f t="shared" ref="S91" si="870">S88+S89+S90</f>
        <v>0</v>
      </c>
      <c r="T91" s="21">
        <f t="shared" ref="T91" si="871">IF(M91&gt;0,U91/M91,0)</f>
        <v>0</v>
      </c>
      <c r="U91" s="54">
        <f t="shared" ref="U91" si="872">U88+U89+U90</f>
        <v>0</v>
      </c>
      <c r="V91" s="21">
        <f t="shared" ref="V91" si="873">IF(M91&gt;0,W91/M91,0)</f>
        <v>0</v>
      </c>
      <c r="W91" s="54">
        <f t="shared" ref="W91" si="874">W88+W89+W90</f>
        <v>0</v>
      </c>
      <c r="X91" s="21">
        <f t="shared" ref="X91" si="875">IF(M91&gt;0,Y91/M91,0)</f>
        <v>0</v>
      </c>
      <c r="Y91" s="54">
        <f t="shared" ref="Y91" si="876">Y88+Y89+Y90</f>
        <v>0</v>
      </c>
      <c r="Z91" s="55">
        <f t="shared" ref="Z91" si="877">IF(M91&gt;0,AA91/M91,0)</f>
        <v>0</v>
      </c>
      <c r="AA91" s="56">
        <f t="shared" ref="AA91" si="878">SUM(AA88:AA90)</f>
        <v>0</v>
      </c>
      <c r="AB91" s="55">
        <f t="shared" ref="AB91" si="879">IF(M91&gt;0,(AB88*M88+AB89*M89+AB90*M90)/M91,0)</f>
        <v>0</v>
      </c>
      <c r="AC91" s="55">
        <f t="shared" ref="AC91" si="880">IF(K91&gt;0,(K88*AC88+K89*AC89+K90*AC90)/K91,0)</f>
        <v>0</v>
      </c>
      <c r="AD91" s="52">
        <f t="shared" ref="AD91" si="881">SUM(AD88:AD90)</f>
        <v>0</v>
      </c>
      <c r="AE91" s="53">
        <f t="shared" ref="AE91" si="882">IF(K91&gt;0,(K88*AE88+K89*AE89+K90*AE90)/K91,0)</f>
        <v>0</v>
      </c>
      <c r="AF91" s="58">
        <f t="shared" ref="AF91" si="883">SUM(AF88:AF90)</f>
        <v>0</v>
      </c>
      <c r="AG91" s="53">
        <f t="shared" ref="AG91" si="884">IF(AND(AA91&gt;0),((AA88*AG88+AA89*AG89+AA90*AG90)/AA91),0)</f>
        <v>0</v>
      </c>
      <c r="AH91" s="57">
        <f t="shared" si="649"/>
        <v>0</v>
      </c>
      <c r="AI91" s="51">
        <f t="shared" ref="AI91" si="885">SUM(AI88:AI90)</f>
        <v>0</v>
      </c>
      <c r="AJ91" s="21">
        <f t="shared" ref="AJ91" si="886">IF(AI91&gt;0,(AJ88*AI88+AJ89*AI89+AJ90*AI90)/AI91,0)</f>
        <v>0</v>
      </c>
      <c r="AK91" s="53">
        <f t="shared" ref="AK91" si="887">IF(K91&gt;0,(AK88*K88+AK89*K89+AK90*K90)/K91,0)</f>
        <v>0</v>
      </c>
      <c r="AL91" s="58">
        <f t="shared" ref="AL91" si="888">SUM(AL88:AL90)</f>
        <v>0</v>
      </c>
      <c r="AM91" s="56"/>
      <c r="AN91" s="56">
        <f t="shared" ref="AN91" si="889">SUM(AN88:AN90)</f>
        <v>0</v>
      </c>
      <c r="AO91" s="105"/>
      <c r="AP91" s="106">
        <f>AO90</f>
        <v>788.40000000000009</v>
      </c>
      <c r="AQ91" s="51">
        <f t="shared" ref="AQ91" si="890">SUM(AQ88:AQ90)</f>
        <v>0</v>
      </c>
      <c r="AR91" s="59"/>
      <c r="AS91" s="58"/>
      <c r="AT91" s="58"/>
      <c r="AU91" s="58"/>
      <c r="AV91" s="58"/>
    </row>
    <row r="92" spans="1:48" x14ac:dyDescent="0.35">
      <c r="A92" s="148">
        <v>23</v>
      </c>
      <c r="B92" s="23">
        <v>1</v>
      </c>
      <c r="C92" s="11"/>
      <c r="D92" s="12"/>
      <c r="E92" s="12"/>
      <c r="F92" s="12"/>
      <c r="G92" s="13"/>
      <c r="H92" s="13"/>
      <c r="I92" s="12"/>
      <c r="J92" s="13"/>
      <c r="K92" s="12"/>
      <c r="L92" s="14"/>
      <c r="M92" s="24">
        <f>ROUND(K92*(1-L92),0)</f>
        <v>0</v>
      </c>
      <c r="N92" s="15"/>
      <c r="O92" s="25">
        <f t="shared" ref="O92:O94" si="891">M92*N92</f>
        <v>0</v>
      </c>
      <c r="P92" s="14"/>
      <c r="Q92" s="25">
        <f t="shared" ref="Q92:Q94" si="892">M92*P92</f>
        <v>0</v>
      </c>
      <c r="R92" s="16"/>
      <c r="S92" s="25">
        <f t="shared" ref="S92:S94" si="893">M92*R92</f>
        <v>0</v>
      </c>
      <c r="T92" s="26"/>
      <c r="U92" s="25">
        <f t="shared" ref="U92:U94" si="894">M92*T92</f>
        <v>0</v>
      </c>
      <c r="V92" s="16"/>
      <c r="W92" s="25">
        <f t="shared" ref="W92:W94" si="895">M92*V92</f>
        <v>0</v>
      </c>
      <c r="X92" s="16"/>
      <c r="Y92" s="25">
        <f t="shared" ref="Y92:Y94" si="896">X92*M92</f>
        <v>0</v>
      </c>
      <c r="Z92" s="17"/>
      <c r="AA92" s="18">
        <f t="shared" ref="AA92:AA94" si="897">M92*Z92</f>
        <v>0</v>
      </c>
      <c r="AB92" s="27">
        <f>IF(M92&gt;0,(AD92+AL92)/M92,0)</f>
        <v>0</v>
      </c>
      <c r="AC92" s="17"/>
      <c r="AD92" s="24">
        <f t="shared" ref="AD92:AD94" si="898">AC92*M92</f>
        <v>0</v>
      </c>
      <c r="AE92" s="117"/>
      <c r="AF92" s="30">
        <f t="shared" ref="AF92:AF94" si="899">AI92*(1-AJ92)*AE92</f>
        <v>0</v>
      </c>
      <c r="AG92" s="28">
        <f t="shared" ref="AG92:AG94" si="900">IF(AND(AE92&gt;0,AC92&gt;0,Z92&gt;0),((Z92-AC92)*AE92)/((AE92-AC92)*Z92),0)</f>
        <v>0</v>
      </c>
      <c r="AH92" s="60">
        <f t="shared" si="649"/>
        <v>0</v>
      </c>
      <c r="AI92" s="12"/>
      <c r="AJ92" s="14"/>
      <c r="AK92" s="15"/>
      <c r="AL92" s="30">
        <f t="shared" ref="AL92:AL94" si="901">AI92*(1-AJ92)*AK92</f>
        <v>0</v>
      </c>
      <c r="AM92" s="19"/>
      <c r="AN92" s="19"/>
      <c r="AO92" s="101">
        <f>AO90+AI92-AN92</f>
        <v>788.40000000000009</v>
      </c>
      <c r="AP92" s="102"/>
      <c r="AQ92" s="12"/>
      <c r="AR92" s="31"/>
      <c r="AS92" s="20"/>
      <c r="AT92" s="20"/>
      <c r="AU92" s="20"/>
      <c r="AV92" s="20"/>
    </row>
    <row r="93" spans="1:48" x14ac:dyDescent="0.35">
      <c r="A93" s="149"/>
      <c r="B93" s="33">
        <v>2</v>
      </c>
      <c r="C93" s="11"/>
      <c r="D93" s="34"/>
      <c r="E93" s="34"/>
      <c r="F93" s="34"/>
      <c r="G93" s="35"/>
      <c r="H93" s="35"/>
      <c r="I93" s="34"/>
      <c r="J93" s="35"/>
      <c r="K93" s="34"/>
      <c r="L93" s="36"/>
      <c r="M93" s="37">
        <f>ROUND(K93*(1-L93),0)</f>
        <v>0</v>
      </c>
      <c r="N93" s="38"/>
      <c r="O93" s="25">
        <f t="shared" si="891"/>
        <v>0</v>
      </c>
      <c r="P93" s="36"/>
      <c r="Q93" s="25">
        <f t="shared" si="892"/>
        <v>0</v>
      </c>
      <c r="R93" s="39"/>
      <c r="S93" s="25">
        <f t="shared" si="893"/>
        <v>0</v>
      </c>
      <c r="T93" s="28"/>
      <c r="U93" s="25">
        <f t="shared" si="894"/>
        <v>0</v>
      </c>
      <c r="V93" s="39"/>
      <c r="W93" s="25">
        <f t="shared" si="895"/>
        <v>0</v>
      </c>
      <c r="X93" s="39"/>
      <c r="Y93" s="25">
        <f t="shared" si="896"/>
        <v>0</v>
      </c>
      <c r="Z93" s="40"/>
      <c r="AA93" s="18">
        <f t="shared" si="897"/>
        <v>0</v>
      </c>
      <c r="AB93" s="27">
        <f>IF(M93&gt;0,(AD93+AL93)/M93,0)</f>
        <v>0</v>
      </c>
      <c r="AC93" s="40"/>
      <c r="AD93" s="37">
        <f t="shared" si="898"/>
        <v>0</v>
      </c>
      <c r="AE93" s="28"/>
      <c r="AF93" s="41">
        <f t="shared" si="899"/>
        <v>0</v>
      </c>
      <c r="AG93" s="28">
        <f t="shared" si="900"/>
        <v>0</v>
      </c>
      <c r="AH93" s="29">
        <f t="shared" si="649"/>
        <v>0</v>
      </c>
      <c r="AI93" s="34"/>
      <c r="AJ93" s="36"/>
      <c r="AK93" s="38"/>
      <c r="AL93" s="41">
        <f t="shared" si="901"/>
        <v>0</v>
      </c>
      <c r="AM93" s="42"/>
      <c r="AN93" s="42"/>
      <c r="AO93" s="121">
        <f>AO92+AI93-AN93</f>
        <v>788.40000000000009</v>
      </c>
      <c r="AP93" s="104"/>
      <c r="AQ93" s="43"/>
      <c r="AR93" s="44"/>
      <c r="AS93" s="45"/>
      <c r="AT93" s="45"/>
      <c r="AU93" s="45"/>
      <c r="AV93" s="45"/>
    </row>
    <row r="94" spans="1:48" x14ac:dyDescent="0.35">
      <c r="A94" s="149"/>
      <c r="B94" s="33">
        <v>3</v>
      </c>
      <c r="C94" s="46"/>
      <c r="D94" s="43"/>
      <c r="E94" s="43"/>
      <c r="F94" s="43"/>
      <c r="G94" s="37"/>
      <c r="H94" s="37"/>
      <c r="I94" s="43"/>
      <c r="J94" s="37"/>
      <c r="K94" s="43"/>
      <c r="L94" s="39"/>
      <c r="M94" s="37">
        <f>ROUND(K94*(1-L94),0)</f>
        <v>0</v>
      </c>
      <c r="N94" s="28"/>
      <c r="O94" s="25">
        <f t="shared" si="891"/>
        <v>0</v>
      </c>
      <c r="P94" s="39"/>
      <c r="Q94" s="25">
        <f t="shared" si="892"/>
        <v>0</v>
      </c>
      <c r="R94" s="39"/>
      <c r="S94" s="25">
        <f t="shared" si="893"/>
        <v>0</v>
      </c>
      <c r="T94" s="28"/>
      <c r="U94" s="25">
        <f t="shared" si="894"/>
        <v>0</v>
      </c>
      <c r="V94" s="39"/>
      <c r="W94" s="25">
        <f t="shared" si="895"/>
        <v>0</v>
      </c>
      <c r="X94" s="39"/>
      <c r="Y94" s="25">
        <f t="shared" si="896"/>
        <v>0</v>
      </c>
      <c r="Z94" s="47"/>
      <c r="AA94" s="18">
        <f t="shared" si="897"/>
        <v>0</v>
      </c>
      <c r="AB94" s="27">
        <f>IF(M94&gt;0,(AD94+AL94)/M94,0)</f>
        <v>0</v>
      </c>
      <c r="AC94" s="47"/>
      <c r="AD94" s="37">
        <f t="shared" si="898"/>
        <v>0</v>
      </c>
      <c r="AE94" s="28"/>
      <c r="AF94" s="41">
        <f t="shared" si="899"/>
        <v>0</v>
      </c>
      <c r="AG94" s="28">
        <f t="shared" si="900"/>
        <v>0</v>
      </c>
      <c r="AH94" s="29">
        <f t="shared" si="649"/>
        <v>0</v>
      </c>
      <c r="AI94" s="43"/>
      <c r="AJ94" s="39"/>
      <c r="AK94" s="28"/>
      <c r="AL94" s="41">
        <f t="shared" si="901"/>
        <v>0</v>
      </c>
      <c r="AM94" s="18"/>
      <c r="AN94" s="18"/>
      <c r="AO94" s="121">
        <f>AO93+AI94-AN94</f>
        <v>788.40000000000009</v>
      </c>
      <c r="AP94" s="104"/>
      <c r="AQ94" s="43"/>
      <c r="AR94" s="48"/>
      <c r="AS94" s="41"/>
      <c r="AT94" s="41"/>
      <c r="AU94" s="41"/>
      <c r="AV94" s="41"/>
    </row>
    <row r="95" spans="1:48" s="22" customFormat="1" ht="13.3" thickBot="1" x14ac:dyDescent="0.4">
      <c r="A95" s="150"/>
      <c r="B95" s="49" t="s">
        <v>38</v>
      </c>
      <c r="C95" s="50"/>
      <c r="D95" s="51">
        <f t="shared" ref="D95" si="902">SUM(D92:D94)</f>
        <v>0</v>
      </c>
      <c r="E95" s="51"/>
      <c r="F95" s="51">
        <f t="shared" ref="F95" si="903">SUM(F92:F94)</f>
        <v>0</v>
      </c>
      <c r="G95" s="52"/>
      <c r="H95" s="52"/>
      <c r="I95" s="51">
        <f t="shared" ref="I95:K95" si="904">SUM(I92:I94)</f>
        <v>0</v>
      </c>
      <c r="J95" s="52"/>
      <c r="K95" s="51">
        <f t="shared" si="904"/>
        <v>0</v>
      </c>
      <c r="L95" s="21">
        <f t="shared" ref="L95" si="905">IF(K95&gt;0,(K92*L92+K93*L93+K94*L94)/K95,0)</f>
        <v>0</v>
      </c>
      <c r="M95" s="52">
        <f t="shared" ref="M95" si="906">M92+M93+M94</f>
        <v>0</v>
      </c>
      <c r="N95" s="53">
        <f t="shared" ref="N95" si="907">IF(M95&gt;0,O95/M95,0)</f>
        <v>0</v>
      </c>
      <c r="O95" s="54">
        <f t="shared" ref="O95" si="908">O92+O93+O94</f>
        <v>0</v>
      </c>
      <c r="P95" s="21">
        <f t="shared" ref="P95" si="909">IF(M95&gt;0,Q95/M95,0)</f>
        <v>0</v>
      </c>
      <c r="Q95" s="54">
        <f t="shared" ref="Q95" si="910">Q92+Q93+Q94</f>
        <v>0</v>
      </c>
      <c r="R95" s="21">
        <f t="shared" ref="R95" si="911">IF(M95&gt;0,S95/M95,0)</f>
        <v>0</v>
      </c>
      <c r="S95" s="54">
        <f t="shared" ref="S95" si="912">S92+S93+S94</f>
        <v>0</v>
      </c>
      <c r="T95" s="21">
        <f t="shared" ref="T95" si="913">IF(M95&gt;0,U95/M95,0)</f>
        <v>0</v>
      </c>
      <c r="U95" s="54">
        <f t="shared" ref="U95" si="914">U92+U93+U94</f>
        <v>0</v>
      </c>
      <c r="V95" s="21">
        <f t="shared" ref="V95" si="915">IF(M95&gt;0,W95/M95,0)</f>
        <v>0</v>
      </c>
      <c r="W95" s="54">
        <f t="shared" ref="W95" si="916">W92+W93+W94</f>
        <v>0</v>
      </c>
      <c r="X95" s="21">
        <f t="shared" ref="X95" si="917">IF(M95&gt;0,Y95/M95,0)</f>
        <v>0</v>
      </c>
      <c r="Y95" s="54">
        <f t="shared" ref="Y95" si="918">Y92+Y93+Y94</f>
        <v>0</v>
      </c>
      <c r="Z95" s="55">
        <f t="shared" ref="Z95" si="919">IF(M95&gt;0,AA95/M95,0)</f>
        <v>0</v>
      </c>
      <c r="AA95" s="56">
        <f t="shared" ref="AA95" si="920">SUM(AA92:AA94)</f>
        <v>0</v>
      </c>
      <c r="AB95" s="55">
        <f t="shared" ref="AB95" si="921">IF(M95&gt;0,(AB92*M92+AB93*M93+AB94*M94)/M95,0)</f>
        <v>0</v>
      </c>
      <c r="AC95" s="55">
        <f t="shared" ref="AC95" si="922">IF(K95&gt;0,(K92*AC92+K93*AC93+K94*AC94)/K95,0)</f>
        <v>0</v>
      </c>
      <c r="AD95" s="52">
        <f t="shared" ref="AD95" si="923">SUM(AD92:AD94)</f>
        <v>0</v>
      </c>
      <c r="AE95" s="53">
        <f t="shared" ref="AE95" si="924">IF(K95&gt;0,(K92*AE92+K93*AE93+K94*AE94)/K95,0)</f>
        <v>0</v>
      </c>
      <c r="AF95" s="58">
        <f t="shared" ref="AF95" si="925">SUM(AF92:AF94)</f>
        <v>0</v>
      </c>
      <c r="AG95" s="53">
        <f t="shared" ref="AG95" si="926">IF(AND(AA95&gt;0),((AA92*AG92+AA93*AG93+AA94*AG94)/AA95),0)</f>
        <v>0</v>
      </c>
      <c r="AH95" s="57">
        <f t="shared" si="649"/>
        <v>0</v>
      </c>
      <c r="AI95" s="51">
        <f t="shared" ref="AI95" si="927">SUM(AI92:AI94)</f>
        <v>0</v>
      </c>
      <c r="AJ95" s="21">
        <f t="shared" ref="AJ95" si="928">IF(AI95&gt;0,(AJ92*AI92+AJ93*AI93+AJ94*AI94)/AI95,0)</f>
        <v>0</v>
      </c>
      <c r="AK95" s="53">
        <f t="shared" ref="AK95" si="929">IF(K95&gt;0,(AK92*K92+AK93*K93+AK94*K94)/K95,0)</f>
        <v>0</v>
      </c>
      <c r="AL95" s="58">
        <f t="shared" ref="AL95" si="930">SUM(AL92:AL94)</f>
        <v>0</v>
      </c>
      <c r="AM95" s="56"/>
      <c r="AN95" s="56">
        <f t="shared" ref="AN95" si="931">SUM(AN92:AN94)</f>
        <v>0</v>
      </c>
      <c r="AO95" s="105"/>
      <c r="AP95" s="106">
        <f>AO94</f>
        <v>788.40000000000009</v>
      </c>
      <c r="AQ95" s="51">
        <f t="shared" ref="AQ95" si="932">SUM(AQ92:AQ94)</f>
        <v>0</v>
      </c>
      <c r="AR95" s="59"/>
      <c r="AS95" s="58"/>
      <c r="AT95" s="58"/>
      <c r="AU95" s="58"/>
      <c r="AV95" s="58"/>
    </row>
    <row r="96" spans="1:48" x14ac:dyDescent="0.35">
      <c r="A96" s="148">
        <v>24</v>
      </c>
      <c r="B96" s="23">
        <v>1</v>
      </c>
      <c r="C96" s="11"/>
      <c r="D96" s="12"/>
      <c r="E96" s="12"/>
      <c r="F96" s="12"/>
      <c r="G96" s="13"/>
      <c r="H96" s="13"/>
      <c r="I96" s="12"/>
      <c r="J96" s="13"/>
      <c r="K96" s="12"/>
      <c r="L96" s="14"/>
      <c r="M96" s="24">
        <f>ROUND(K96*(1-L96),0)</f>
        <v>0</v>
      </c>
      <c r="N96" s="15"/>
      <c r="O96" s="25">
        <f t="shared" ref="O96:O98" si="933">M96*N96</f>
        <v>0</v>
      </c>
      <c r="P96" s="14"/>
      <c r="Q96" s="25">
        <f t="shared" ref="Q96:Q98" si="934">M96*P96</f>
        <v>0</v>
      </c>
      <c r="R96" s="16"/>
      <c r="S96" s="25">
        <f t="shared" ref="S96:S98" si="935">M96*R96</f>
        <v>0</v>
      </c>
      <c r="T96" s="26"/>
      <c r="U96" s="25">
        <f t="shared" ref="U96:U98" si="936">M96*T96</f>
        <v>0</v>
      </c>
      <c r="V96" s="16"/>
      <c r="W96" s="25">
        <f t="shared" ref="W96:W98" si="937">M96*V96</f>
        <v>0</v>
      </c>
      <c r="X96" s="16"/>
      <c r="Y96" s="25">
        <f t="shared" ref="Y96:Y98" si="938">X96*M96</f>
        <v>0</v>
      </c>
      <c r="Z96" s="17"/>
      <c r="AA96" s="18">
        <f t="shared" ref="AA96:AA98" si="939">M96*Z96</f>
        <v>0</v>
      </c>
      <c r="AB96" s="27">
        <f>IF(M96&gt;0,(AD96+AL96)/M96,0)</f>
        <v>0</v>
      </c>
      <c r="AC96" s="17"/>
      <c r="AD96" s="24">
        <f t="shared" ref="AD96:AD98" si="940">AC96*M96</f>
        <v>0</v>
      </c>
      <c r="AE96" s="117"/>
      <c r="AF96" s="30">
        <f t="shared" ref="AF96:AF98" si="941">AI96*(1-AJ96)*AE96</f>
        <v>0</v>
      </c>
      <c r="AG96" s="28">
        <f t="shared" ref="AG96:AG98" si="942">IF(AND(AE96&gt;0,AC96&gt;0,Z96&gt;0),((Z96-AC96)*AE96)/((AE96-AC96)*Z96),0)</f>
        <v>0</v>
      </c>
      <c r="AH96" s="60">
        <f t="shared" si="649"/>
        <v>0</v>
      </c>
      <c r="AI96" s="12"/>
      <c r="AJ96" s="14"/>
      <c r="AK96" s="15"/>
      <c r="AL96" s="30">
        <f t="shared" ref="AL96:AL98" si="943">AI96*(1-AJ96)*AK96</f>
        <v>0</v>
      </c>
      <c r="AM96" s="19"/>
      <c r="AN96" s="19"/>
      <c r="AO96" s="101">
        <f>AO94+AI96-AN96</f>
        <v>788.40000000000009</v>
      </c>
      <c r="AP96" s="102"/>
      <c r="AQ96" s="12"/>
      <c r="AR96" s="31"/>
      <c r="AS96" s="20"/>
      <c r="AT96" s="20"/>
      <c r="AU96" s="20"/>
      <c r="AV96" s="20"/>
    </row>
    <row r="97" spans="1:48" x14ac:dyDescent="0.35">
      <c r="A97" s="149"/>
      <c r="B97" s="33">
        <v>2</v>
      </c>
      <c r="C97" s="11"/>
      <c r="D97" s="34"/>
      <c r="E97" s="34"/>
      <c r="F97" s="34"/>
      <c r="G97" s="35"/>
      <c r="H97" s="35"/>
      <c r="I97" s="34"/>
      <c r="J97" s="35"/>
      <c r="K97" s="34"/>
      <c r="L97" s="36"/>
      <c r="M97" s="37">
        <f>ROUND(K97*(1-L97),0)</f>
        <v>0</v>
      </c>
      <c r="N97" s="38"/>
      <c r="O97" s="25">
        <f t="shared" si="933"/>
        <v>0</v>
      </c>
      <c r="P97" s="36"/>
      <c r="Q97" s="25">
        <f t="shared" si="934"/>
        <v>0</v>
      </c>
      <c r="R97" s="39"/>
      <c r="S97" s="25">
        <f t="shared" si="935"/>
        <v>0</v>
      </c>
      <c r="T97" s="28"/>
      <c r="U97" s="25">
        <f t="shared" si="936"/>
        <v>0</v>
      </c>
      <c r="V97" s="39"/>
      <c r="W97" s="25">
        <f t="shared" si="937"/>
        <v>0</v>
      </c>
      <c r="X97" s="39"/>
      <c r="Y97" s="25">
        <f t="shared" si="938"/>
        <v>0</v>
      </c>
      <c r="Z97" s="40"/>
      <c r="AA97" s="18">
        <f t="shared" si="939"/>
        <v>0</v>
      </c>
      <c r="AB97" s="27">
        <f>IF(M97&gt;0,(AD97+AL97)/M97,0)</f>
        <v>0</v>
      </c>
      <c r="AC97" s="40"/>
      <c r="AD97" s="37">
        <f t="shared" si="940"/>
        <v>0</v>
      </c>
      <c r="AE97" s="28"/>
      <c r="AF97" s="41">
        <f t="shared" si="941"/>
        <v>0</v>
      </c>
      <c r="AG97" s="28">
        <f t="shared" si="942"/>
        <v>0</v>
      </c>
      <c r="AH97" s="29">
        <f t="shared" si="649"/>
        <v>0</v>
      </c>
      <c r="AI97" s="34"/>
      <c r="AJ97" s="36"/>
      <c r="AK97" s="38"/>
      <c r="AL97" s="41">
        <f t="shared" si="943"/>
        <v>0</v>
      </c>
      <c r="AM97" s="42"/>
      <c r="AN97" s="42"/>
      <c r="AO97" s="121">
        <f>AO96+AI97-AN97</f>
        <v>788.40000000000009</v>
      </c>
      <c r="AP97" s="104"/>
      <c r="AQ97" s="43"/>
      <c r="AR97" s="44"/>
      <c r="AS97" s="45"/>
      <c r="AT97" s="45"/>
      <c r="AU97" s="45"/>
      <c r="AV97" s="45"/>
    </row>
    <row r="98" spans="1:48" x14ac:dyDescent="0.35">
      <c r="A98" s="149"/>
      <c r="B98" s="33">
        <v>3</v>
      </c>
      <c r="C98" s="46"/>
      <c r="D98" s="43"/>
      <c r="E98" s="43"/>
      <c r="F98" s="43"/>
      <c r="G98" s="37"/>
      <c r="H98" s="37"/>
      <c r="I98" s="43"/>
      <c r="J98" s="37"/>
      <c r="K98" s="43"/>
      <c r="L98" s="39"/>
      <c r="M98" s="37">
        <f>ROUND(K98*(1-L98),0)</f>
        <v>0</v>
      </c>
      <c r="N98" s="28"/>
      <c r="O98" s="25">
        <f t="shared" si="933"/>
        <v>0</v>
      </c>
      <c r="P98" s="39"/>
      <c r="Q98" s="25">
        <f t="shared" si="934"/>
        <v>0</v>
      </c>
      <c r="R98" s="39"/>
      <c r="S98" s="25">
        <f t="shared" si="935"/>
        <v>0</v>
      </c>
      <c r="T98" s="28"/>
      <c r="U98" s="25">
        <f t="shared" si="936"/>
        <v>0</v>
      </c>
      <c r="V98" s="39"/>
      <c r="W98" s="25">
        <f t="shared" si="937"/>
        <v>0</v>
      </c>
      <c r="X98" s="39"/>
      <c r="Y98" s="25">
        <f t="shared" si="938"/>
        <v>0</v>
      </c>
      <c r="Z98" s="47"/>
      <c r="AA98" s="18">
        <f t="shared" si="939"/>
        <v>0</v>
      </c>
      <c r="AB98" s="27">
        <f>IF(M98&gt;0,(AD98+AL98)/M98,0)</f>
        <v>0</v>
      </c>
      <c r="AC98" s="47"/>
      <c r="AD98" s="37">
        <f t="shared" si="940"/>
        <v>0</v>
      </c>
      <c r="AE98" s="28"/>
      <c r="AF98" s="41">
        <f t="shared" si="941"/>
        <v>0</v>
      </c>
      <c r="AG98" s="28">
        <f t="shared" si="942"/>
        <v>0</v>
      </c>
      <c r="AH98" s="29">
        <f t="shared" si="649"/>
        <v>0</v>
      </c>
      <c r="AI98" s="43"/>
      <c r="AJ98" s="39"/>
      <c r="AK98" s="28"/>
      <c r="AL98" s="41">
        <f t="shared" si="943"/>
        <v>0</v>
      </c>
      <c r="AM98" s="18"/>
      <c r="AN98" s="18"/>
      <c r="AO98" s="121">
        <f>AO97+AI98-AN98</f>
        <v>788.40000000000009</v>
      </c>
      <c r="AP98" s="104"/>
      <c r="AQ98" s="43"/>
      <c r="AR98" s="48"/>
      <c r="AS98" s="41"/>
      <c r="AT98" s="41"/>
      <c r="AU98" s="41"/>
      <c r="AV98" s="41"/>
    </row>
    <row r="99" spans="1:48" s="22" customFormat="1" ht="13.3" thickBot="1" x14ac:dyDescent="0.4">
      <c r="A99" s="150"/>
      <c r="B99" s="49" t="s">
        <v>38</v>
      </c>
      <c r="C99" s="50"/>
      <c r="D99" s="51">
        <f t="shared" ref="D99" si="944">SUM(D96:D98)</f>
        <v>0</v>
      </c>
      <c r="E99" s="51"/>
      <c r="F99" s="51">
        <f t="shared" ref="F99" si="945">SUM(F96:F98)</f>
        <v>0</v>
      </c>
      <c r="G99" s="52"/>
      <c r="H99" s="52"/>
      <c r="I99" s="51">
        <f t="shared" ref="I99:K99" si="946">SUM(I96:I98)</f>
        <v>0</v>
      </c>
      <c r="J99" s="52"/>
      <c r="K99" s="51">
        <f t="shared" si="946"/>
        <v>0</v>
      </c>
      <c r="L99" s="21">
        <f t="shared" ref="L99" si="947">IF(K99&gt;0,(K96*L96+K97*L97+K98*L98)/K99,0)</f>
        <v>0</v>
      </c>
      <c r="M99" s="52">
        <f t="shared" ref="M99" si="948">M96+M97+M98</f>
        <v>0</v>
      </c>
      <c r="N99" s="53">
        <f t="shared" ref="N99" si="949">IF(M99&gt;0,O99/M99,0)</f>
        <v>0</v>
      </c>
      <c r="O99" s="54">
        <f t="shared" ref="O99" si="950">O96+O97+O98</f>
        <v>0</v>
      </c>
      <c r="P99" s="21">
        <f t="shared" ref="P99" si="951">IF(M99&gt;0,Q99/M99,0)</f>
        <v>0</v>
      </c>
      <c r="Q99" s="54">
        <f t="shared" ref="Q99" si="952">Q96+Q97+Q98</f>
        <v>0</v>
      </c>
      <c r="R99" s="21">
        <f t="shared" ref="R99" si="953">IF(M99&gt;0,S99/M99,0)</f>
        <v>0</v>
      </c>
      <c r="S99" s="54">
        <f t="shared" ref="S99" si="954">S96+S97+S98</f>
        <v>0</v>
      </c>
      <c r="T99" s="21">
        <f t="shared" ref="T99" si="955">IF(M99&gt;0,U99/M99,0)</f>
        <v>0</v>
      </c>
      <c r="U99" s="54">
        <f t="shared" ref="U99" si="956">U96+U97+U98</f>
        <v>0</v>
      </c>
      <c r="V99" s="21">
        <f t="shared" ref="V99" si="957">IF(M99&gt;0,W99/M99,0)</f>
        <v>0</v>
      </c>
      <c r="W99" s="54">
        <f t="shared" ref="W99" si="958">W96+W97+W98</f>
        <v>0</v>
      </c>
      <c r="X99" s="21">
        <f t="shared" ref="X99" si="959">IF(M99&gt;0,Y99/M99,0)</f>
        <v>0</v>
      </c>
      <c r="Y99" s="54">
        <f t="shared" ref="Y99" si="960">Y96+Y97+Y98</f>
        <v>0</v>
      </c>
      <c r="Z99" s="55">
        <f t="shared" ref="Z99" si="961">IF(M99&gt;0,AA99/M99,0)</f>
        <v>0</v>
      </c>
      <c r="AA99" s="56">
        <f t="shared" ref="AA99" si="962">SUM(AA96:AA98)</f>
        <v>0</v>
      </c>
      <c r="AB99" s="55">
        <f t="shared" ref="AB99" si="963">IF(M99&gt;0,(AB96*M96+AB97*M97+AB98*M98)/M99,0)</f>
        <v>0</v>
      </c>
      <c r="AC99" s="55">
        <f t="shared" ref="AC99" si="964">IF(K99&gt;0,(K96*AC96+K97*AC97+K98*AC98)/K99,0)</f>
        <v>0</v>
      </c>
      <c r="AD99" s="52">
        <f t="shared" ref="AD99" si="965">SUM(AD96:AD98)</f>
        <v>0</v>
      </c>
      <c r="AE99" s="53">
        <f t="shared" ref="AE99" si="966">IF(K99&gt;0,(K96*AE96+K97*AE97+K98*AE98)/K99,0)</f>
        <v>0</v>
      </c>
      <c r="AF99" s="58">
        <f t="shared" ref="AF99" si="967">SUM(AF96:AF98)</f>
        <v>0</v>
      </c>
      <c r="AG99" s="53">
        <f t="shared" ref="AG99" si="968">IF(AND(AA99&gt;0),((AA96*AG96+AA97*AG97+AA98*AG98)/AA99),0)</f>
        <v>0</v>
      </c>
      <c r="AH99" s="57">
        <f t="shared" si="649"/>
        <v>0</v>
      </c>
      <c r="AI99" s="51">
        <f t="shared" ref="AI99" si="969">SUM(AI96:AI98)</f>
        <v>0</v>
      </c>
      <c r="AJ99" s="21">
        <f t="shared" ref="AJ99" si="970">IF(AI99&gt;0,(AJ96*AI96+AJ97*AI97+AJ98*AI98)/AI99,0)</f>
        <v>0</v>
      </c>
      <c r="AK99" s="53">
        <f t="shared" ref="AK99" si="971">IF(K99&gt;0,(AK96*K96+AK97*K97+AK98*K98)/K99,0)</f>
        <v>0</v>
      </c>
      <c r="AL99" s="58">
        <f t="shared" ref="AL99" si="972">SUM(AL96:AL98)</f>
        <v>0</v>
      </c>
      <c r="AM99" s="56"/>
      <c r="AN99" s="56">
        <f t="shared" ref="AN99" si="973">SUM(AN96:AN98)</f>
        <v>0</v>
      </c>
      <c r="AO99" s="105"/>
      <c r="AP99" s="106">
        <f>AO98</f>
        <v>788.40000000000009</v>
      </c>
      <c r="AQ99" s="51">
        <f t="shared" ref="AQ99" si="974">SUM(AQ96:AQ98)</f>
        <v>0</v>
      </c>
      <c r="AR99" s="59"/>
      <c r="AS99" s="58"/>
      <c r="AT99" s="58"/>
      <c r="AU99" s="58"/>
      <c r="AV99" s="58"/>
    </row>
    <row r="100" spans="1:48" x14ac:dyDescent="0.35">
      <c r="A100" s="157">
        <v>25</v>
      </c>
      <c r="B100" s="33">
        <v>1</v>
      </c>
      <c r="C100" s="11"/>
      <c r="D100" s="12"/>
      <c r="E100" s="12"/>
      <c r="F100" s="12"/>
      <c r="G100" s="13"/>
      <c r="H100" s="13"/>
      <c r="I100" s="12"/>
      <c r="J100" s="13"/>
      <c r="K100" s="12"/>
      <c r="L100" s="14"/>
      <c r="M100" s="24">
        <f>ROUND(K100*(1-L100),0)</f>
        <v>0</v>
      </c>
      <c r="N100" s="15"/>
      <c r="O100" s="25">
        <f t="shared" ref="O100:O102" si="975">M100*N100</f>
        <v>0</v>
      </c>
      <c r="P100" s="14"/>
      <c r="Q100" s="25">
        <f t="shared" ref="Q100:Q102" si="976">M100*P100</f>
        <v>0</v>
      </c>
      <c r="R100" s="16"/>
      <c r="S100" s="25">
        <f t="shared" ref="S100:S102" si="977">M100*R100</f>
        <v>0</v>
      </c>
      <c r="T100" s="26"/>
      <c r="U100" s="25">
        <f t="shared" ref="U100:U102" si="978">M100*T100</f>
        <v>0</v>
      </c>
      <c r="V100" s="16"/>
      <c r="W100" s="25">
        <f t="shared" ref="W100:W102" si="979">M100*V100</f>
        <v>0</v>
      </c>
      <c r="X100" s="16"/>
      <c r="Y100" s="25">
        <f t="shared" ref="Y100:Y102" si="980">X100*M100</f>
        <v>0</v>
      </c>
      <c r="Z100" s="17"/>
      <c r="AA100" s="18">
        <f t="shared" ref="AA100:AA102" si="981">M100*Z100</f>
        <v>0</v>
      </c>
      <c r="AB100" s="27">
        <f>IF(M100&gt;0,(AD100+AL100)/M100,0)</f>
        <v>0</v>
      </c>
      <c r="AC100" s="17"/>
      <c r="AD100" s="24">
        <f t="shared" ref="AD100:AD102" si="982">AC100*M100</f>
        <v>0</v>
      </c>
      <c r="AE100" s="117"/>
      <c r="AF100" s="30">
        <f t="shared" ref="AF100:AF102" si="983">AI100*(1-AJ100)*AE100</f>
        <v>0</v>
      </c>
      <c r="AG100" s="28">
        <f t="shared" ref="AG100:AG102" si="984">IF(AND(AE100&gt;0,AC100&gt;0,Z100&gt;0),((Z100-AC100)*AE100)/((AE100-AC100)*Z100),0)</f>
        <v>0</v>
      </c>
      <c r="AH100" s="60">
        <f t="shared" si="649"/>
        <v>0</v>
      </c>
      <c r="AI100" s="12"/>
      <c r="AJ100" s="14"/>
      <c r="AK100" s="15"/>
      <c r="AL100" s="30">
        <f t="shared" ref="AL100:AL102" si="985">AI100*(1-AJ100)*AK100</f>
        <v>0</v>
      </c>
      <c r="AM100" s="19"/>
      <c r="AN100" s="19"/>
      <c r="AO100" s="101">
        <f>AO98+AI100-AN100</f>
        <v>788.40000000000009</v>
      </c>
      <c r="AP100" s="120"/>
      <c r="AQ100" s="12"/>
      <c r="AR100" s="31"/>
      <c r="AS100" s="20"/>
      <c r="AT100" s="20"/>
      <c r="AU100" s="20"/>
      <c r="AV100" s="20"/>
    </row>
    <row r="101" spans="1:48" x14ac:dyDescent="0.35">
      <c r="A101" s="157"/>
      <c r="B101" s="33">
        <v>2</v>
      </c>
      <c r="C101" s="11"/>
      <c r="D101" s="34"/>
      <c r="E101" s="34"/>
      <c r="F101" s="34"/>
      <c r="G101" s="35"/>
      <c r="H101" s="35"/>
      <c r="I101" s="34"/>
      <c r="J101" s="35"/>
      <c r="K101" s="34"/>
      <c r="L101" s="36"/>
      <c r="M101" s="37">
        <f>ROUND(K101*(1-L101),0)</f>
        <v>0</v>
      </c>
      <c r="N101" s="38"/>
      <c r="O101" s="25">
        <f t="shared" si="975"/>
        <v>0</v>
      </c>
      <c r="P101" s="36"/>
      <c r="Q101" s="25">
        <f t="shared" si="976"/>
        <v>0</v>
      </c>
      <c r="R101" s="39"/>
      <c r="S101" s="25">
        <f t="shared" si="977"/>
        <v>0</v>
      </c>
      <c r="T101" s="28"/>
      <c r="U101" s="25">
        <f t="shared" si="978"/>
        <v>0</v>
      </c>
      <c r="V101" s="39"/>
      <c r="W101" s="25">
        <f t="shared" si="979"/>
        <v>0</v>
      </c>
      <c r="X101" s="39"/>
      <c r="Y101" s="25">
        <f t="shared" si="980"/>
        <v>0</v>
      </c>
      <c r="Z101" s="40"/>
      <c r="AA101" s="18">
        <f t="shared" si="981"/>
        <v>0</v>
      </c>
      <c r="AB101" s="27">
        <f>IF(M101&gt;0,(AD101+AL101)/M101,0)</f>
        <v>0</v>
      </c>
      <c r="AC101" s="40"/>
      <c r="AD101" s="37">
        <f t="shared" si="982"/>
        <v>0</v>
      </c>
      <c r="AE101" s="28"/>
      <c r="AF101" s="41">
        <f t="shared" si="983"/>
        <v>0</v>
      </c>
      <c r="AG101" s="28">
        <f t="shared" si="984"/>
        <v>0</v>
      </c>
      <c r="AH101" s="29">
        <f t="shared" si="649"/>
        <v>0</v>
      </c>
      <c r="AI101" s="34"/>
      <c r="AJ101" s="36"/>
      <c r="AK101" s="38"/>
      <c r="AL101" s="41">
        <f t="shared" si="985"/>
        <v>0</v>
      </c>
      <c r="AM101" s="42"/>
      <c r="AN101" s="42"/>
      <c r="AO101" s="121">
        <f>AO100+AI101-AN101</f>
        <v>788.40000000000009</v>
      </c>
      <c r="AP101" s="104"/>
      <c r="AQ101" s="43"/>
      <c r="AR101" s="44"/>
      <c r="AS101" s="45"/>
      <c r="AT101" s="45"/>
      <c r="AU101" s="45"/>
      <c r="AV101" s="45"/>
    </row>
    <row r="102" spans="1:48" x14ac:dyDescent="0.35">
      <c r="A102" s="157"/>
      <c r="B102" s="33">
        <v>3</v>
      </c>
      <c r="C102" s="46"/>
      <c r="D102" s="43"/>
      <c r="E102" s="43"/>
      <c r="F102" s="43"/>
      <c r="G102" s="37"/>
      <c r="H102" s="37"/>
      <c r="I102" s="43"/>
      <c r="J102" s="37"/>
      <c r="K102" s="43"/>
      <c r="L102" s="39"/>
      <c r="M102" s="37">
        <f>ROUND(K102*(1-L102),0)</f>
        <v>0</v>
      </c>
      <c r="N102" s="28"/>
      <c r="O102" s="25">
        <f t="shared" si="975"/>
        <v>0</v>
      </c>
      <c r="P102" s="39"/>
      <c r="Q102" s="25">
        <f t="shared" si="976"/>
        <v>0</v>
      </c>
      <c r="R102" s="39"/>
      <c r="S102" s="25">
        <f t="shared" si="977"/>
        <v>0</v>
      </c>
      <c r="T102" s="28"/>
      <c r="U102" s="25">
        <f t="shared" si="978"/>
        <v>0</v>
      </c>
      <c r="V102" s="39"/>
      <c r="W102" s="25">
        <f t="shared" si="979"/>
        <v>0</v>
      </c>
      <c r="X102" s="39"/>
      <c r="Y102" s="25">
        <f t="shared" si="980"/>
        <v>0</v>
      </c>
      <c r="Z102" s="47"/>
      <c r="AA102" s="18">
        <f t="shared" si="981"/>
        <v>0</v>
      </c>
      <c r="AB102" s="27">
        <f>IF(M102&gt;0,(AD102+AL102)/M102,0)</f>
        <v>0</v>
      </c>
      <c r="AC102" s="47"/>
      <c r="AD102" s="37">
        <f t="shared" si="982"/>
        <v>0</v>
      </c>
      <c r="AE102" s="28"/>
      <c r="AF102" s="41">
        <f t="shared" si="983"/>
        <v>0</v>
      </c>
      <c r="AG102" s="28">
        <f t="shared" si="984"/>
        <v>0</v>
      </c>
      <c r="AH102" s="29">
        <f t="shared" si="649"/>
        <v>0</v>
      </c>
      <c r="AI102" s="43"/>
      <c r="AJ102" s="39"/>
      <c r="AK102" s="28"/>
      <c r="AL102" s="41">
        <f t="shared" si="985"/>
        <v>0</v>
      </c>
      <c r="AM102" s="18"/>
      <c r="AN102" s="18"/>
      <c r="AO102" s="121">
        <f>AO101+AI102-AN102</f>
        <v>788.40000000000009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3" thickBot="1" x14ac:dyDescent="0.4">
      <c r="A103" s="157"/>
      <c r="B103" s="66" t="s">
        <v>38</v>
      </c>
      <c r="C103" s="50"/>
      <c r="D103" s="51">
        <f t="shared" ref="D103" si="986">SUM(D100:D102)</f>
        <v>0</v>
      </c>
      <c r="E103" s="51"/>
      <c r="F103" s="51">
        <f t="shared" ref="F103" si="987">SUM(F100:F102)</f>
        <v>0</v>
      </c>
      <c r="G103" s="52"/>
      <c r="H103" s="52"/>
      <c r="I103" s="51">
        <f t="shared" ref="I103:K103" si="988">SUM(I100:I102)</f>
        <v>0</v>
      </c>
      <c r="J103" s="52"/>
      <c r="K103" s="51">
        <f t="shared" si="988"/>
        <v>0</v>
      </c>
      <c r="L103" s="21">
        <f t="shared" ref="L103" si="989">IF(K103&gt;0,(K100*L100+K101*L101+K102*L102)/K103,0)</f>
        <v>0</v>
      </c>
      <c r="M103" s="52">
        <f t="shared" ref="M103" si="990">M100+M101+M102</f>
        <v>0</v>
      </c>
      <c r="N103" s="53">
        <f t="shared" ref="N103" si="991">IF(M103&gt;0,O103/M103,0)</f>
        <v>0</v>
      </c>
      <c r="O103" s="54">
        <f t="shared" ref="O103" si="992">O100+O101+O102</f>
        <v>0</v>
      </c>
      <c r="P103" s="21">
        <f t="shared" ref="P103" si="993">IF(M103&gt;0,Q103/M103,0)</f>
        <v>0</v>
      </c>
      <c r="Q103" s="54">
        <f t="shared" ref="Q103" si="994">Q100+Q101+Q102</f>
        <v>0</v>
      </c>
      <c r="R103" s="21">
        <f t="shared" ref="R103" si="995">IF(M103&gt;0,S103/M103,0)</f>
        <v>0</v>
      </c>
      <c r="S103" s="54">
        <f t="shared" ref="S103" si="996">S100+S101+S102</f>
        <v>0</v>
      </c>
      <c r="T103" s="21">
        <f t="shared" ref="T103" si="997">IF(M103&gt;0,U103/M103,0)</f>
        <v>0</v>
      </c>
      <c r="U103" s="54">
        <f t="shared" ref="U103" si="998">U100+U101+U102</f>
        <v>0</v>
      </c>
      <c r="V103" s="21">
        <f t="shared" ref="V103" si="999">IF(M103&gt;0,W103/M103,0)</f>
        <v>0</v>
      </c>
      <c r="W103" s="54">
        <f t="shared" ref="W103" si="1000">W100+W101+W102</f>
        <v>0</v>
      </c>
      <c r="X103" s="21">
        <f t="shared" ref="X103" si="1001">IF(M103&gt;0,Y103/M103,0)</f>
        <v>0</v>
      </c>
      <c r="Y103" s="54">
        <f t="shared" ref="Y103" si="1002">Y100+Y101+Y102</f>
        <v>0</v>
      </c>
      <c r="Z103" s="55">
        <f t="shared" ref="Z103" si="1003">IF(M103&gt;0,AA103/M103,0)</f>
        <v>0</v>
      </c>
      <c r="AA103" s="56">
        <f t="shared" ref="AA103" si="1004">SUM(AA100:AA102)</f>
        <v>0</v>
      </c>
      <c r="AB103" s="55">
        <f t="shared" ref="AB103" si="1005">IF(M103&gt;0,(AB100*M100+AB101*M101+AB102*M102)/M103,0)</f>
        <v>0</v>
      </c>
      <c r="AC103" s="55">
        <f t="shared" ref="AC103" si="1006">IF(K103&gt;0,(K100*AC100+K101*AC101+K102*AC102)/K103,0)</f>
        <v>0</v>
      </c>
      <c r="AD103" s="52">
        <f t="shared" ref="AD103" si="1007">SUM(AD100:AD102)</f>
        <v>0</v>
      </c>
      <c r="AE103" s="53">
        <f t="shared" ref="AE103" si="1008">IF(K103&gt;0,(K100*AE100+K101*AE101+K102*AE102)/K103,0)</f>
        <v>0</v>
      </c>
      <c r="AF103" s="58">
        <f t="shared" ref="AF103" si="1009">SUM(AF100:AF102)</f>
        <v>0</v>
      </c>
      <c r="AG103" s="53">
        <f t="shared" ref="AG103" si="1010">IF(AND(AA103&gt;0),((AA100*AG100+AA101*AG101+AA102*AG102)/AA103),0)</f>
        <v>0</v>
      </c>
      <c r="AH103" s="57">
        <f t="shared" si="649"/>
        <v>0</v>
      </c>
      <c r="AI103" s="51">
        <f t="shared" ref="AI103" si="1011">SUM(AI100:AI102)</f>
        <v>0</v>
      </c>
      <c r="AJ103" s="21">
        <f t="shared" ref="AJ103" si="1012">IF(AI103&gt;0,(AJ100*AI100+AJ101*AI101+AJ102*AI102)/AI103,0)</f>
        <v>0</v>
      </c>
      <c r="AK103" s="53">
        <f t="shared" ref="AK103" si="1013">IF(K103&gt;0,(AK100*K100+AK101*K101+AK102*K102)/K103,0)</f>
        <v>0</v>
      </c>
      <c r="AL103" s="58">
        <f t="shared" ref="AL103" si="1014">SUM(AL100:AL102)</f>
        <v>0</v>
      </c>
      <c r="AM103" s="56"/>
      <c r="AN103" s="56">
        <f t="shared" ref="AN103" si="1015">SUM(AN100:AN102)</f>
        <v>0</v>
      </c>
      <c r="AO103" s="122"/>
      <c r="AP103" s="106">
        <f>AO102</f>
        <v>788.40000000000009</v>
      </c>
      <c r="AQ103" s="51">
        <f t="shared" ref="AQ103" si="1016">SUM(AQ100:AQ102)</f>
        <v>0</v>
      </c>
      <c r="AR103" s="59"/>
      <c r="AS103" s="58"/>
      <c r="AT103" s="58"/>
      <c r="AU103" s="58"/>
      <c r="AV103" s="58"/>
    </row>
    <row r="104" spans="1:48" x14ac:dyDescent="0.35">
      <c r="A104" s="148">
        <v>26</v>
      </c>
      <c r="B104" s="23">
        <v>1</v>
      </c>
      <c r="C104" s="11"/>
      <c r="D104" s="12"/>
      <c r="E104" s="12"/>
      <c r="F104" s="12"/>
      <c r="G104" s="13"/>
      <c r="H104" s="13"/>
      <c r="I104" s="12"/>
      <c r="J104" s="13"/>
      <c r="K104" s="12"/>
      <c r="L104" s="14"/>
      <c r="M104" s="24">
        <f>ROUND(K104*(1-L104),0)</f>
        <v>0</v>
      </c>
      <c r="N104" s="15"/>
      <c r="O104" s="25">
        <f t="shared" ref="O104:O106" si="1017">M104*N104</f>
        <v>0</v>
      </c>
      <c r="P104" s="14"/>
      <c r="Q104" s="25">
        <f t="shared" ref="Q104:Q106" si="1018">M104*P104</f>
        <v>0</v>
      </c>
      <c r="R104" s="16"/>
      <c r="S104" s="25">
        <f t="shared" ref="S104:S106" si="1019">M104*R104</f>
        <v>0</v>
      </c>
      <c r="T104" s="26"/>
      <c r="U104" s="25">
        <f t="shared" ref="U104:U106" si="1020">M104*T104</f>
        <v>0</v>
      </c>
      <c r="V104" s="16"/>
      <c r="W104" s="25">
        <f t="shared" ref="W104:W106" si="1021">M104*V104</f>
        <v>0</v>
      </c>
      <c r="X104" s="16"/>
      <c r="Y104" s="25">
        <f t="shared" ref="Y104:Y106" si="1022">X104*M104</f>
        <v>0</v>
      </c>
      <c r="Z104" s="17"/>
      <c r="AA104" s="18">
        <f t="shared" ref="AA104:AA106" si="1023">M104*Z104</f>
        <v>0</v>
      </c>
      <c r="AB104" s="27">
        <f>IF(M104&gt;0,(AD104+AL104)/M104,0)</f>
        <v>0</v>
      </c>
      <c r="AC104" s="17"/>
      <c r="AD104" s="24">
        <f t="shared" ref="AD104:AD106" si="1024">AC104*M104</f>
        <v>0</v>
      </c>
      <c r="AE104" s="117"/>
      <c r="AF104" s="30">
        <f t="shared" ref="AF104:AF106" si="1025">AI104*(1-AJ104)*AE104</f>
        <v>0</v>
      </c>
      <c r="AG104" s="28">
        <f t="shared" ref="AG104:AG106" si="1026">IF(AND(AE104&gt;0,AC104&gt;0,Z104&gt;0),((Z104-AC104)*AE104)/((AE104-AC104)*Z104),0)</f>
        <v>0</v>
      </c>
      <c r="AH104" s="60">
        <f t="shared" si="649"/>
        <v>0</v>
      </c>
      <c r="AI104" s="12"/>
      <c r="AJ104" s="14"/>
      <c r="AK104" s="15"/>
      <c r="AL104" s="30">
        <f t="shared" ref="AL104:AL106" si="1027">AI104*(1-AJ104)*AK104</f>
        <v>0</v>
      </c>
      <c r="AM104" s="19"/>
      <c r="AN104" s="19"/>
      <c r="AO104" s="101">
        <f>AO102+AI104-AN104</f>
        <v>788.40000000000009</v>
      </c>
      <c r="AP104" s="102"/>
      <c r="AQ104" s="12"/>
      <c r="AR104" s="31"/>
      <c r="AS104" s="20"/>
      <c r="AT104" s="20"/>
      <c r="AU104" s="20"/>
      <c r="AV104" s="20"/>
    </row>
    <row r="105" spans="1:48" x14ac:dyDescent="0.35">
      <c r="A105" s="149"/>
      <c r="B105" s="33">
        <v>2</v>
      </c>
      <c r="C105" s="11"/>
      <c r="D105" s="34"/>
      <c r="E105" s="34"/>
      <c r="F105" s="34"/>
      <c r="G105" s="35"/>
      <c r="H105" s="35"/>
      <c r="I105" s="34"/>
      <c r="J105" s="35"/>
      <c r="K105" s="34"/>
      <c r="L105" s="36"/>
      <c r="M105" s="37">
        <f>ROUND(K105*(1-L105),0)</f>
        <v>0</v>
      </c>
      <c r="N105" s="38"/>
      <c r="O105" s="25">
        <f t="shared" si="1017"/>
        <v>0</v>
      </c>
      <c r="P105" s="36"/>
      <c r="Q105" s="25">
        <f t="shared" si="1018"/>
        <v>0</v>
      </c>
      <c r="R105" s="39"/>
      <c r="S105" s="25">
        <f t="shared" si="1019"/>
        <v>0</v>
      </c>
      <c r="T105" s="28"/>
      <c r="U105" s="25">
        <f t="shared" si="1020"/>
        <v>0</v>
      </c>
      <c r="V105" s="39"/>
      <c r="W105" s="25">
        <f t="shared" si="1021"/>
        <v>0</v>
      </c>
      <c r="X105" s="39"/>
      <c r="Y105" s="25">
        <f t="shared" si="1022"/>
        <v>0</v>
      </c>
      <c r="Z105" s="40"/>
      <c r="AA105" s="18">
        <f t="shared" si="1023"/>
        <v>0</v>
      </c>
      <c r="AB105" s="27">
        <f>IF(M105&gt;0,(AD105+AL105)/M105,0)</f>
        <v>0</v>
      </c>
      <c r="AC105" s="40"/>
      <c r="AD105" s="37">
        <f t="shared" si="1024"/>
        <v>0</v>
      </c>
      <c r="AE105" s="28"/>
      <c r="AF105" s="41">
        <f t="shared" si="1025"/>
        <v>0</v>
      </c>
      <c r="AG105" s="28">
        <f t="shared" si="1026"/>
        <v>0</v>
      </c>
      <c r="AH105" s="29">
        <f t="shared" si="649"/>
        <v>0</v>
      </c>
      <c r="AI105" s="34"/>
      <c r="AJ105" s="36"/>
      <c r="AK105" s="38"/>
      <c r="AL105" s="41">
        <f t="shared" si="1027"/>
        <v>0</v>
      </c>
      <c r="AM105" s="42"/>
      <c r="AN105" s="42"/>
      <c r="AO105" s="121">
        <f>AO104+AI105-AN105</f>
        <v>788.40000000000009</v>
      </c>
      <c r="AP105" s="104"/>
      <c r="AQ105" s="43"/>
      <c r="AR105" s="44"/>
      <c r="AS105" s="45"/>
      <c r="AT105" s="45"/>
      <c r="AU105" s="45"/>
      <c r="AV105" s="45"/>
    </row>
    <row r="106" spans="1:48" x14ac:dyDescent="0.35">
      <c r="A106" s="149"/>
      <c r="B106" s="33">
        <v>3</v>
      </c>
      <c r="C106" s="46"/>
      <c r="D106" s="43"/>
      <c r="E106" s="43"/>
      <c r="F106" s="43"/>
      <c r="G106" s="37"/>
      <c r="H106" s="37"/>
      <c r="I106" s="43"/>
      <c r="J106" s="37"/>
      <c r="K106" s="43"/>
      <c r="L106" s="39"/>
      <c r="M106" s="37">
        <f>ROUND(K106*(1-L106),0)</f>
        <v>0</v>
      </c>
      <c r="N106" s="28"/>
      <c r="O106" s="25">
        <f t="shared" si="1017"/>
        <v>0</v>
      </c>
      <c r="P106" s="39"/>
      <c r="Q106" s="25">
        <f t="shared" si="1018"/>
        <v>0</v>
      </c>
      <c r="R106" s="39"/>
      <c r="S106" s="25">
        <f t="shared" si="1019"/>
        <v>0</v>
      </c>
      <c r="T106" s="28"/>
      <c r="U106" s="25">
        <f t="shared" si="1020"/>
        <v>0</v>
      </c>
      <c r="V106" s="39"/>
      <c r="W106" s="25">
        <f t="shared" si="1021"/>
        <v>0</v>
      </c>
      <c r="X106" s="39"/>
      <c r="Y106" s="25">
        <f t="shared" si="1022"/>
        <v>0</v>
      </c>
      <c r="Z106" s="47"/>
      <c r="AA106" s="18">
        <f t="shared" si="1023"/>
        <v>0</v>
      </c>
      <c r="AB106" s="27">
        <f>IF(M106&gt;0,(AD106+AL106)/M106,0)</f>
        <v>0</v>
      </c>
      <c r="AC106" s="47"/>
      <c r="AD106" s="37">
        <f t="shared" si="1024"/>
        <v>0</v>
      </c>
      <c r="AE106" s="28"/>
      <c r="AF106" s="41">
        <f t="shared" si="1025"/>
        <v>0</v>
      </c>
      <c r="AG106" s="28">
        <f t="shared" si="1026"/>
        <v>0</v>
      </c>
      <c r="AH106" s="29">
        <f t="shared" si="649"/>
        <v>0</v>
      </c>
      <c r="AI106" s="43"/>
      <c r="AJ106" s="39"/>
      <c r="AK106" s="28"/>
      <c r="AL106" s="41">
        <f t="shared" si="1027"/>
        <v>0</v>
      </c>
      <c r="AM106" s="18"/>
      <c r="AN106" s="18"/>
      <c r="AO106" s="121">
        <f>AO105+AI106-AN106</f>
        <v>788.40000000000009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3" thickBot="1" x14ac:dyDescent="0.4">
      <c r="A107" s="150"/>
      <c r="B107" s="49" t="s">
        <v>38</v>
      </c>
      <c r="C107" s="50"/>
      <c r="D107" s="51">
        <f t="shared" ref="D107" si="1028">SUM(D104:D106)</f>
        <v>0</v>
      </c>
      <c r="E107" s="51"/>
      <c r="F107" s="51">
        <f t="shared" ref="F107" si="1029">SUM(F104:F106)</f>
        <v>0</v>
      </c>
      <c r="G107" s="52"/>
      <c r="H107" s="52"/>
      <c r="I107" s="51">
        <f t="shared" ref="I107:K107" si="1030">SUM(I104:I106)</f>
        <v>0</v>
      </c>
      <c r="J107" s="52"/>
      <c r="K107" s="51">
        <f t="shared" si="1030"/>
        <v>0</v>
      </c>
      <c r="L107" s="21">
        <f t="shared" ref="L107" si="1031">IF(K107&gt;0,(K104*L104+K105*L105+K106*L106)/K107,0)</f>
        <v>0</v>
      </c>
      <c r="M107" s="52">
        <f t="shared" ref="M107" si="1032">M104+M105+M106</f>
        <v>0</v>
      </c>
      <c r="N107" s="53">
        <f t="shared" ref="N107" si="1033">IF(M107&gt;0,O107/M107,0)</f>
        <v>0</v>
      </c>
      <c r="O107" s="54">
        <f t="shared" ref="O107" si="1034">O104+O105+O106</f>
        <v>0</v>
      </c>
      <c r="P107" s="21">
        <f t="shared" ref="P107" si="1035">IF(M107&gt;0,Q107/M107,0)</f>
        <v>0</v>
      </c>
      <c r="Q107" s="54">
        <f t="shared" ref="Q107" si="1036">Q104+Q105+Q106</f>
        <v>0</v>
      </c>
      <c r="R107" s="21">
        <f t="shared" ref="R107" si="1037">IF(M107&gt;0,S107/M107,0)</f>
        <v>0</v>
      </c>
      <c r="S107" s="54">
        <f t="shared" ref="S107" si="1038">S104+S105+S106</f>
        <v>0</v>
      </c>
      <c r="T107" s="21">
        <f t="shared" ref="T107" si="1039">IF(M107&gt;0,U107/M107,0)</f>
        <v>0</v>
      </c>
      <c r="U107" s="54">
        <f t="shared" ref="U107" si="1040">U104+U105+U106</f>
        <v>0</v>
      </c>
      <c r="V107" s="21">
        <f t="shared" ref="V107" si="1041">IF(M107&gt;0,W107/M107,0)</f>
        <v>0</v>
      </c>
      <c r="W107" s="54">
        <f t="shared" ref="W107" si="1042">W104+W105+W106</f>
        <v>0</v>
      </c>
      <c r="X107" s="21">
        <f t="shared" ref="X107" si="1043">IF(M107&gt;0,Y107/M107,0)</f>
        <v>0</v>
      </c>
      <c r="Y107" s="54">
        <f t="shared" ref="Y107" si="1044">Y104+Y105+Y106</f>
        <v>0</v>
      </c>
      <c r="Z107" s="55">
        <f t="shared" ref="Z107" si="1045">IF(M107&gt;0,AA107/M107,0)</f>
        <v>0</v>
      </c>
      <c r="AA107" s="56">
        <f t="shared" ref="AA107" si="1046">SUM(AA104:AA106)</f>
        <v>0</v>
      </c>
      <c r="AB107" s="55">
        <f t="shared" ref="AB107" si="1047">IF(M107&gt;0,(AB104*M104+AB105*M105+AB106*M106)/M107,0)</f>
        <v>0</v>
      </c>
      <c r="AC107" s="55">
        <f t="shared" ref="AC107" si="1048">IF(K107&gt;0,(K104*AC104+K105*AC105+K106*AC106)/K107,0)</f>
        <v>0</v>
      </c>
      <c r="AD107" s="52">
        <f t="shared" ref="AD107" si="1049">SUM(AD104:AD106)</f>
        <v>0</v>
      </c>
      <c r="AE107" s="53">
        <f t="shared" ref="AE107" si="1050">IF(K107&gt;0,(K104*AE104+K105*AE105+K106*AE106)/K107,0)</f>
        <v>0</v>
      </c>
      <c r="AF107" s="58">
        <f t="shared" ref="AF107" si="1051">SUM(AF104:AF106)</f>
        <v>0</v>
      </c>
      <c r="AG107" s="53">
        <f t="shared" ref="AG107" si="1052">IF(AND(AA107&gt;0),((AA104*AG104+AA105*AG105+AA106*AG106)/AA107),0)</f>
        <v>0</v>
      </c>
      <c r="AH107" s="57">
        <f t="shared" si="649"/>
        <v>0</v>
      </c>
      <c r="AI107" s="51">
        <f t="shared" ref="AI107" si="1053">SUM(AI104:AI106)</f>
        <v>0</v>
      </c>
      <c r="AJ107" s="21">
        <f t="shared" ref="AJ107" si="1054">IF(AI107&gt;0,(AJ104*AI104+AJ105*AI105+AJ106*AI106)/AI107,0)</f>
        <v>0</v>
      </c>
      <c r="AK107" s="53">
        <f t="shared" ref="AK107" si="1055">IF(K107&gt;0,(AK104*K104+AK105*K105+AK106*K106)/K107,0)</f>
        <v>0</v>
      </c>
      <c r="AL107" s="58">
        <f t="shared" ref="AL107" si="1056">SUM(AL104:AL106)</f>
        <v>0</v>
      </c>
      <c r="AM107" s="56"/>
      <c r="AN107" s="56">
        <f t="shared" ref="AN107" si="1057">SUM(AN104:AN106)</f>
        <v>0</v>
      </c>
      <c r="AO107" s="105"/>
      <c r="AP107" s="106">
        <f>AO106</f>
        <v>788.40000000000009</v>
      </c>
      <c r="AQ107" s="51">
        <f t="shared" ref="AQ107" si="1058">SUM(AQ104:AQ106)</f>
        <v>0</v>
      </c>
      <c r="AR107" s="59"/>
      <c r="AS107" s="58"/>
      <c r="AT107" s="58"/>
      <c r="AU107" s="58"/>
      <c r="AV107" s="58"/>
    </row>
    <row r="108" spans="1:48" x14ac:dyDescent="0.35">
      <c r="A108" s="148">
        <v>27</v>
      </c>
      <c r="B108" s="23">
        <v>1</v>
      </c>
      <c r="C108" s="11"/>
      <c r="D108" s="12"/>
      <c r="E108" s="12"/>
      <c r="F108" s="12"/>
      <c r="G108" s="13"/>
      <c r="H108" s="13"/>
      <c r="I108" s="12"/>
      <c r="J108" s="13"/>
      <c r="K108" s="12"/>
      <c r="L108" s="14"/>
      <c r="M108" s="24">
        <f>ROUND(K108*(1-L108),0)</f>
        <v>0</v>
      </c>
      <c r="N108" s="15"/>
      <c r="O108" s="25">
        <f t="shared" ref="O108:O110" si="1059">M108*N108</f>
        <v>0</v>
      </c>
      <c r="P108" s="14"/>
      <c r="Q108" s="25">
        <f t="shared" ref="Q108:Q110" si="1060">M108*P108</f>
        <v>0</v>
      </c>
      <c r="R108" s="16"/>
      <c r="S108" s="25">
        <f t="shared" ref="S108:S110" si="1061">M108*R108</f>
        <v>0</v>
      </c>
      <c r="T108" s="26"/>
      <c r="U108" s="25">
        <f t="shared" ref="U108:U110" si="1062">M108*T108</f>
        <v>0</v>
      </c>
      <c r="V108" s="16"/>
      <c r="W108" s="25">
        <f t="shared" ref="W108:W110" si="1063">M108*V108</f>
        <v>0</v>
      </c>
      <c r="X108" s="16"/>
      <c r="Y108" s="25">
        <f t="shared" ref="Y108:Y110" si="1064">X108*M108</f>
        <v>0</v>
      </c>
      <c r="Z108" s="17"/>
      <c r="AA108" s="18">
        <f t="shared" ref="AA108:AA110" si="1065">M108*Z108</f>
        <v>0</v>
      </c>
      <c r="AB108" s="27">
        <f>IF(M108&gt;0,(AD108+AL108)/M108,0)</f>
        <v>0</v>
      </c>
      <c r="AC108" s="17"/>
      <c r="AD108" s="24">
        <f t="shared" ref="AD108:AD110" si="1066">AC108*M108</f>
        <v>0</v>
      </c>
      <c r="AE108" s="117"/>
      <c r="AF108" s="30">
        <f t="shared" ref="AF108:AF110" si="1067">AI108*(1-AJ108)*AE108</f>
        <v>0</v>
      </c>
      <c r="AG108" s="28">
        <f t="shared" ref="AG108:AG110" si="1068">IF(AND(AE108&gt;0,AC108&gt;0,Z108&gt;0),((Z108-AC108)*AE108)/((AE108-AC108)*Z108),0)</f>
        <v>0</v>
      </c>
      <c r="AH108" s="60">
        <f t="shared" si="649"/>
        <v>0</v>
      </c>
      <c r="AI108" s="12"/>
      <c r="AJ108" s="14"/>
      <c r="AK108" s="15"/>
      <c r="AL108" s="30">
        <f t="shared" ref="AL108:AL110" si="1069">AI108*(1-AJ108)*AK108</f>
        <v>0</v>
      </c>
      <c r="AM108" s="19"/>
      <c r="AN108" s="19"/>
      <c r="AO108" s="101">
        <f>AO106+AI108-AN108</f>
        <v>788.40000000000009</v>
      </c>
      <c r="AP108" s="102"/>
      <c r="AQ108" s="12"/>
      <c r="AR108" s="31"/>
      <c r="AS108" s="20"/>
      <c r="AT108" s="20"/>
      <c r="AU108" s="20"/>
      <c r="AV108" s="20"/>
    </row>
    <row r="109" spans="1:48" x14ac:dyDescent="0.35">
      <c r="A109" s="149"/>
      <c r="B109" s="33">
        <v>2</v>
      </c>
      <c r="C109" s="11"/>
      <c r="D109" s="34"/>
      <c r="E109" s="34"/>
      <c r="F109" s="34"/>
      <c r="G109" s="35"/>
      <c r="H109" s="35"/>
      <c r="I109" s="34"/>
      <c r="J109" s="35"/>
      <c r="K109" s="34"/>
      <c r="L109" s="36"/>
      <c r="M109" s="37">
        <f>ROUND(K109*(1-L109),0)</f>
        <v>0</v>
      </c>
      <c r="N109" s="38"/>
      <c r="O109" s="25">
        <f t="shared" si="1059"/>
        <v>0</v>
      </c>
      <c r="P109" s="36"/>
      <c r="Q109" s="25">
        <f t="shared" si="1060"/>
        <v>0</v>
      </c>
      <c r="R109" s="39"/>
      <c r="S109" s="25">
        <f t="shared" si="1061"/>
        <v>0</v>
      </c>
      <c r="T109" s="28"/>
      <c r="U109" s="25">
        <f t="shared" si="1062"/>
        <v>0</v>
      </c>
      <c r="V109" s="39"/>
      <c r="W109" s="25">
        <f t="shared" si="1063"/>
        <v>0</v>
      </c>
      <c r="X109" s="39"/>
      <c r="Y109" s="25">
        <f t="shared" si="1064"/>
        <v>0</v>
      </c>
      <c r="Z109" s="40"/>
      <c r="AA109" s="18">
        <f t="shared" si="1065"/>
        <v>0</v>
      </c>
      <c r="AB109" s="27">
        <f>IF(M109&gt;0,(AD109+AL109)/M109,0)</f>
        <v>0</v>
      </c>
      <c r="AC109" s="40"/>
      <c r="AD109" s="37">
        <f t="shared" si="1066"/>
        <v>0</v>
      </c>
      <c r="AE109" s="28"/>
      <c r="AF109" s="41">
        <f t="shared" si="1067"/>
        <v>0</v>
      </c>
      <c r="AG109" s="28">
        <f t="shared" si="1068"/>
        <v>0</v>
      </c>
      <c r="AH109" s="29">
        <f t="shared" si="649"/>
        <v>0</v>
      </c>
      <c r="AI109" s="34"/>
      <c r="AJ109" s="36"/>
      <c r="AK109" s="38"/>
      <c r="AL109" s="41">
        <f t="shared" si="1069"/>
        <v>0</v>
      </c>
      <c r="AM109" s="42"/>
      <c r="AN109" s="42"/>
      <c r="AO109" s="121">
        <f>AO108+AI109-AN109</f>
        <v>788.40000000000009</v>
      </c>
      <c r="AP109" s="104"/>
      <c r="AQ109" s="43"/>
      <c r="AR109" s="44"/>
      <c r="AS109" s="45"/>
      <c r="AT109" s="45"/>
      <c r="AU109" s="45"/>
      <c r="AV109" s="45"/>
    </row>
    <row r="110" spans="1:48" x14ac:dyDescent="0.35">
      <c r="A110" s="149"/>
      <c r="B110" s="33">
        <v>3</v>
      </c>
      <c r="C110" s="46"/>
      <c r="D110" s="43"/>
      <c r="E110" s="43"/>
      <c r="F110" s="43"/>
      <c r="G110" s="37"/>
      <c r="H110" s="37"/>
      <c r="I110" s="43"/>
      <c r="J110" s="37"/>
      <c r="K110" s="43"/>
      <c r="L110" s="39"/>
      <c r="M110" s="37">
        <f>ROUND(K110*(1-L110),0)</f>
        <v>0</v>
      </c>
      <c r="N110" s="28"/>
      <c r="O110" s="25">
        <f t="shared" si="1059"/>
        <v>0</v>
      </c>
      <c r="P110" s="39"/>
      <c r="Q110" s="25">
        <f t="shared" si="1060"/>
        <v>0</v>
      </c>
      <c r="R110" s="39"/>
      <c r="S110" s="25">
        <f t="shared" si="1061"/>
        <v>0</v>
      </c>
      <c r="T110" s="28"/>
      <c r="U110" s="25">
        <f t="shared" si="1062"/>
        <v>0</v>
      </c>
      <c r="V110" s="39"/>
      <c r="W110" s="25">
        <f t="shared" si="1063"/>
        <v>0</v>
      </c>
      <c r="X110" s="39"/>
      <c r="Y110" s="25">
        <f t="shared" si="1064"/>
        <v>0</v>
      </c>
      <c r="Z110" s="47"/>
      <c r="AA110" s="18">
        <f t="shared" si="1065"/>
        <v>0</v>
      </c>
      <c r="AB110" s="27">
        <f>IF(M110&gt;0,(AD110+AL110)/M110,0)</f>
        <v>0</v>
      </c>
      <c r="AC110" s="47"/>
      <c r="AD110" s="37">
        <f t="shared" si="1066"/>
        <v>0</v>
      </c>
      <c r="AE110" s="28"/>
      <c r="AF110" s="41">
        <f t="shared" si="1067"/>
        <v>0</v>
      </c>
      <c r="AG110" s="28">
        <f t="shared" si="1068"/>
        <v>0</v>
      </c>
      <c r="AH110" s="29">
        <f t="shared" si="649"/>
        <v>0</v>
      </c>
      <c r="AI110" s="43"/>
      <c r="AJ110" s="39"/>
      <c r="AK110" s="28"/>
      <c r="AL110" s="41">
        <f t="shared" si="1069"/>
        <v>0</v>
      </c>
      <c r="AM110" s="18"/>
      <c r="AN110" s="18"/>
      <c r="AO110" s="121">
        <f>AO109+AI110-AN110</f>
        <v>788.40000000000009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3" thickBot="1" x14ac:dyDescent="0.4">
      <c r="A111" s="150"/>
      <c r="B111" s="49" t="s">
        <v>38</v>
      </c>
      <c r="C111" s="50"/>
      <c r="D111" s="51">
        <f t="shared" ref="D111" si="1070">SUM(D108:D110)</f>
        <v>0</v>
      </c>
      <c r="E111" s="51"/>
      <c r="F111" s="51">
        <f t="shared" ref="F111" si="1071">SUM(F108:F110)</f>
        <v>0</v>
      </c>
      <c r="G111" s="52"/>
      <c r="H111" s="52"/>
      <c r="I111" s="51">
        <f t="shared" ref="I111:K111" si="1072">SUM(I108:I110)</f>
        <v>0</v>
      </c>
      <c r="J111" s="52"/>
      <c r="K111" s="51">
        <f t="shared" si="1072"/>
        <v>0</v>
      </c>
      <c r="L111" s="21">
        <f t="shared" ref="L111" si="1073">IF(K111&gt;0,(K108*L108+K109*L109+K110*L110)/K111,0)</f>
        <v>0</v>
      </c>
      <c r="M111" s="52">
        <f t="shared" ref="M111" si="1074">M108+M109+M110</f>
        <v>0</v>
      </c>
      <c r="N111" s="53">
        <f t="shared" ref="N111" si="1075">IF(M111&gt;0,O111/M111,0)</f>
        <v>0</v>
      </c>
      <c r="O111" s="54">
        <f t="shared" ref="O111" si="1076">O108+O109+O110</f>
        <v>0</v>
      </c>
      <c r="P111" s="21">
        <f t="shared" ref="P111" si="1077">IF(M111&gt;0,Q111/M111,0)</f>
        <v>0</v>
      </c>
      <c r="Q111" s="54">
        <f t="shared" ref="Q111" si="1078">Q108+Q109+Q110</f>
        <v>0</v>
      </c>
      <c r="R111" s="21">
        <f t="shared" ref="R111" si="1079">IF(M111&gt;0,S111/M111,0)</f>
        <v>0</v>
      </c>
      <c r="S111" s="54">
        <f t="shared" ref="S111" si="1080">S108+S109+S110</f>
        <v>0</v>
      </c>
      <c r="T111" s="21">
        <f t="shared" ref="T111" si="1081">IF(M111&gt;0,U111/M111,0)</f>
        <v>0</v>
      </c>
      <c r="U111" s="54">
        <f t="shared" ref="U111" si="1082">U108+U109+U110</f>
        <v>0</v>
      </c>
      <c r="V111" s="21">
        <f t="shared" ref="V111" si="1083">IF(M111&gt;0,W111/M111,0)</f>
        <v>0</v>
      </c>
      <c r="W111" s="54">
        <f t="shared" ref="W111" si="1084">W108+W109+W110</f>
        <v>0</v>
      </c>
      <c r="X111" s="21">
        <f t="shared" ref="X111" si="1085">IF(M111&gt;0,Y111/M111,0)</f>
        <v>0</v>
      </c>
      <c r="Y111" s="54">
        <f t="shared" ref="Y111" si="1086">Y108+Y109+Y110</f>
        <v>0</v>
      </c>
      <c r="Z111" s="55">
        <f t="shared" ref="Z111" si="1087">IF(M111&gt;0,AA111/M111,0)</f>
        <v>0</v>
      </c>
      <c r="AA111" s="56">
        <f t="shared" ref="AA111" si="1088">SUM(AA108:AA110)</f>
        <v>0</v>
      </c>
      <c r="AB111" s="55">
        <f t="shared" ref="AB111" si="1089">IF(M111&gt;0,(AB108*M108+AB109*M109+AB110*M110)/M111,0)</f>
        <v>0</v>
      </c>
      <c r="AC111" s="55">
        <f t="shared" ref="AC111" si="1090">IF(K111&gt;0,(K108*AC108+K109*AC109+K110*AC110)/K111,0)</f>
        <v>0</v>
      </c>
      <c r="AD111" s="52">
        <f t="shared" ref="AD111" si="1091">SUM(AD108:AD110)</f>
        <v>0</v>
      </c>
      <c r="AE111" s="53">
        <f t="shared" ref="AE111" si="1092">IF(K111&gt;0,(K108*AE108+K109*AE109+K110*AE110)/K111,0)</f>
        <v>0</v>
      </c>
      <c r="AF111" s="58">
        <f t="shared" ref="AF111" si="1093">SUM(AF108:AF110)</f>
        <v>0</v>
      </c>
      <c r="AG111" s="53">
        <f t="shared" ref="AG111" si="1094">IF(AND(AA111&gt;0),((AA108*AG108+AA109*AG109+AA110*AG110)/AA111),0)</f>
        <v>0</v>
      </c>
      <c r="AH111" s="57">
        <f t="shared" si="649"/>
        <v>0</v>
      </c>
      <c r="AI111" s="51">
        <f t="shared" ref="AI111" si="1095">SUM(AI108:AI110)</f>
        <v>0</v>
      </c>
      <c r="AJ111" s="21">
        <f t="shared" ref="AJ111" si="1096">IF(AI111&gt;0,(AJ108*AI108+AJ109*AI109+AJ110*AI110)/AI111,0)</f>
        <v>0</v>
      </c>
      <c r="AK111" s="53">
        <f t="shared" ref="AK111" si="1097">IF(K111&gt;0,(AK108*K108+AK109*K109+AK110*K110)/K111,0)</f>
        <v>0</v>
      </c>
      <c r="AL111" s="58">
        <f t="shared" ref="AL111" si="1098">SUM(AL108:AL110)</f>
        <v>0</v>
      </c>
      <c r="AM111" s="56"/>
      <c r="AN111" s="56">
        <f t="shared" ref="AN111" si="1099">SUM(AN108:AN110)</f>
        <v>0</v>
      </c>
      <c r="AO111" s="105"/>
      <c r="AP111" s="106">
        <f>AO110</f>
        <v>788.40000000000009</v>
      </c>
      <c r="AQ111" s="51">
        <f t="shared" ref="AQ111" si="1100">SUM(AQ108:AQ110)</f>
        <v>0</v>
      </c>
      <c r="AR111" s="59"/>
      <c r="AS111" s="58"/>
      <c r="AT111" s="58"/>
      <c r="AU111" s="58"/>
      <c r="AV111" s="58"/>
    </row>
    <row r="112" spans="1:48" x14ac:dyDescent="0.35">
      <c r="A112" s="148">
        <v>28</v>
      </c>
      <c r="B112" s="23">
        <v>1</v>
      </c>
      <c r="C112" s="11"/>
      <c r="D112" s="12"/>
      <c r="E112" s="12"/>
      <c r="F112" s="12"/>
      <c r="G112" s="13"/>
      <c r="H112" s="13"/>
      <c r="I112" s="12"/>
      <c r="J112" s="13"/>
      <c r="K112" s="12"/>
      <c r="L112" s="14"/>
      <c r="M112" s="24">
        <f>ROUND(K112*(1-L112),0)</f>
        <v>0</v>
      </c>
      <c r="N112" s="15"/>
      <c r="O112" s="25">
        <f t="shared" ref="O112:O114" si="1101">M112*N112</f>
        <v>0</v>
      </c>
      <c r="P112" s="14"/>
      <c r="Q112" s="25">
        <f t="shared" ref="Q112:Q114" si="1102">M112*P112</f>
        <v>0</v>
      </c>
      <c r="R112" s="16"/>
      <c r="S112" s="25">
        <f t="shared" ref="S112:S114" si="1103">M112*R112</f>
        <v>0</v>
      </c>
      <c r="T112" s="26"/>
      <c r="U112" s="25">
        <f t="shared" ref="U112:U114" si="1104">M112*T112</f>
        <v>0</v>
      </c>
      <c r="V112" s="16"/>
      <c r="W112" s="25">
        <f t="shared" ref="W112:W114" si="1105">M112*V112</f>
        <v>0</v>
      </c>
      <c r="X112" s="16"/>
      <c r="Y112" s="25">
        <f t="shared" ref="Y112:Y114" si="1106">X112*M112</f>
        <v>0</v>
      </c>
      <c r="Z112" s="17"/>
      <c r="AA112" s="18">
        <f t="shared" ref="AA112:AA114" si="1107">M112*Z112</f>
        <v>0</v>
      </c>
      <c r="AB112" s="27">
        <f>IF(M112&gt;0,(AD112+AL112)/M112,0)</f>
        <v>0</v>
      </c>
      <c r="AC112" s="17"/>
      <c r="AD112" s="24">
        <f t="shared" ref="AD112:AD114" si="1108">AC112*M112</f>
        <v>0</v>
      </c>
      <c r="AE112" s="117"/>
      <c r="AF112" s="30">
        <f t="shared" ref="AF112:AF114" si="1109">AI112*(1-AJ112)*AE112</f>
        <v>0</v>
      </c>
      <c r="AG112" s="28">
        <f t="shared" ref="AG112:AG114" si="1110">IF(AND(AE112&gt;0,AC112&gt;0,Z112&gt;0),((Z112-AC112)*AE112)/((AE112-AC112)*Z112),0)</f>
        <v>0</v>
      </c>
      <c r="AH112" s="60">
        <f t="shared" si="649"/>
        <v>0</v>
      </c>
      <c r="AI112" s="12"/>
      <c r="AJ112" s="14"/>
      <c r="AK112" s="15"/>
      <c r="AL112" s="30">
        <f t="shared" ref="AL112:AL114" si="1111">AI112*(1-AJ112)*AK112</f>
        <v>0</v>
      </c>
      <c r="AM112" s="19"/>
      <c r="AN112" s="19"/>
      <c r="AO112" s="101">
        <f>AO110+AI112-AN112</f>
        <v>788.40000000000009</v>
      </c>
      <c r="AP112" s="102"/>
      <c r="AQ112" s="12"/>
      <c r="AR112" s="31"/>
      <c r="AS112" s="20"/>
      <c r="AT112" s="20"/>
      <c r="AU112" s="20"/>
      <c r="AV112" s="20"/>
    </row>
    <row r="113" spans="1:48" x14ac:dyDescent="0.35">
      <c r="A113" s="149"/>
      <c r="B113" s="33">
        <v>2</v>
      </c>
      <c r="C113" s="11"/>
      <c r="D113" s="34"/>
      <c r="E113" s="34"/>
      <c r="F113" s="34"/>
      <c r="G113" s="35"/>
      <c r="H113" s="35"/>
      <c r="I113" s="34"/>
      <c r="J113" s="35"/>
      <c r="K113" s="34"/>
      <c r="L113" s="36"/>
      <c r="M113" s="37">
        <f>ROUND(K113*(1-L113),0)</f>
        <v>0</v>
      </c>
      <c r="N113" s="38"/>
      <c r="O113" s="25">
        <f t="shared" si="1101"/>
        <v>0</v>
      </c>
      <c r="P113" s="36"/>
      <c r="Q113" s="25">
        <f t="shared" si="1102"/>
        <v>0</v>
      </c>
      <c r="R113" s="39"/>
      <c r="S113" s="25">
        <f t="shared" si="1103"/>
        <v>0</v>
      </c>
      <c r="T113" s="28"/>
      <c r="U113" s="25">
        <f t="shared" si="1104"/>
        <v>0</v>
      </c>
      <c r="V113" s="39"/>
      <c r="W113" s="25">
        <f t="shared" si="1105"/>
        <v>0</v>
      </c>
      <c r="X113" s="39"/>
      <c r="Y113" s="25">
        <f t="shared" si="1106"/>
        <v>0</v>
      </c>
      <c r="Z113" s="40"/>
      <c r="AA113" s="18">
        <f t="shared" si="1107"/>
        <v>0</v>
      </c>
      <c r="AB113" s="27">
        <f>IF(M113&gt;0,(AD113+AL113)/M113,0)</f>
        <v>0</v>
      </c>
      <c r="AC113" s="40"/>
      <c r="AD113" s="37">
        <f t="shared" si="1108"/>
        <v>0</v>
      </c>
      <c r="AE113" s="28"/>
      <c r="AF113" s="41">
        <f t="shared" si="1109"/>
        <v>0</v>
      </c>
      <c r="AG113" s="28">
        <f t="shared" si="1110"/>
        <v>0</v>
      </c>
      <c r="AH113" s="29">
        <f t="shared" si="649"/>
        <v>0</v>
      </c>
      <c r="AI113" s="34"/>
      <c r="AJ113" s="36"/>
      <c r="AK113" s="38"/>
      <c r="AL113" s="41">
        <f t="shared" si="1111"/>
        <v>0</v>
      </c>
      <c r="AM113" s="42"/>
      <c r="AN113" s="42"/>
      <c r="AO113" s="121">
        <f>AO112+AI113-AN113</f>
        <v>788.40000000000009</v>
      </c>
      <c r="AP113" s="104"/>
      <c r="AQ113" s="43"/>
      <c r="AR113" s="44"/>
      <c r="AS113" s="45"/>
      <c r="AT113" s="45"/>
      <c r="AU113" s="45"/>
      <c r="AV113" s="45"/>
    </row>
    <row r="114" spans="1:48" x14ac:dyDescent="0.35">
      <c r="A114" s="149"/>
      <c r="B114" s="33">
        <v>3</v>
      </c>
      <c r="C114" s="46"/>
      <c r="D114" s="43"/>
      <c r="E114" s="43"/>
      <c r="F114" s="43"/>
      <c r="G114" s="37"/>
      <c r="H114" s="37"/>
      <c r="I114" s="43"/>
      <c r="J114" s="37"/>
      <c r="K114" s="43"/>
      <c r="L114" s="39"/>
      <c r="M114" s="37">
        <f>ROUND(K114*(1-L114),0)</f>
        <v>0</v>
      </c>
      <c r="N114" s="28"/>
      <c r="O114" s="25">
        <f t="shared" si="1101"/>
        <v>0</v>
      </c>
      <c r="P114" s="39"/>
      <c r="Q114" s="25">
        <f t="shared" si="1102"/>
        <v>0</v>
      </c>
      <c r="R114" s="39"/>
      <c r="S114" s="25">
        <f t="shared" si="1103"/>
        <v>0</v>
      </c>
      <c r="T114" s="28"/>
      <c r="U114" s="25">
        <f t="shared" si="1104"/>
        <v>0</v>
      </c>
      <c r="V114" s="39"/>
      <c r="W114" s="25">
        <f t="shared" si="1105"/>
        <v>0</v>
      </c>
      <c r="X114" s="39"/>
      <c r="Y114" s="25">
        <f t="shared" si="1106"/>
        <v>0</v>
      </c>
      <c r="Z114" s="47"/>
      <c r="AA114" s="18">
        <f t="shared" si="1107"/>
        <v>0</v>
      </c>
      <c r="AB114" s="27">
        <f>IF(M114&gt;0,(AD114+AL114)/M114,0)</f>
        <v>0</v>
      </c>
      <c r="AC114" s="47"/>
      <c r="AD114" s="37">
        <f t="shared" si="1108"/>
        <v>0</v>
      </c>
      <c r="AE114" s="28"/>
      <c r="AF114" s="41">
        <f t="shared" si="1109"/>
        <v>0</v>
      </c>
      <c r="AG114" s="28">
        <f t="shared" si="1110"/>
        <v>0</v>
      </c>
      <c r="AH114" s="29">
        <f t="shared" si="649"/>
        <v>0</v>
      </c>
      <c r="AI114" s="43"/>
      <c r="AJ114" s="39"/>
      <c r="AK114" s="28"/>
      <c r="AL114" s="41">
        <f t="shared" si="1111"/>
        <v>0</v>
      </c>
      <c r="AM114" s="18"/>
      <c r="AN114" s="18"/>
      <c r="AO114" s="121">
        <f>AO113+AI114-AN114</f>
        <v>788.40000000000009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3" thickBot="1" x14ac:dyDescent="0.4">
      <c r="A115" s="150"/>
      <c r="B115" s="49" t="s">
        <v>38</v>
      </c>
      <c r="C115" s="50"/>
      <c r="D115" s="51">
        <f t="shared" ref="D115" si="1112">SUM(D112:D114)</f>
        <v>0</v>
      </c>
      <c r="E115" s="51"/>
      <c r="F115" s="51">
        <f t="shared" ref="F115" si="1113">SUM(F112:F114)</f>
        <v>0</v>
      </c>
      <c r="G115" s="52"/>
      <c r="H115" s="52"/>
      <c r="I115" s="51">
        <f t="shared" ref="I115:K115" si="1114">SUM(I112:I114)</f>
        <v>0</v>
      </c>
      <c r="J115" s="52"/>
      <c r="K115" s="51">
        <f t="shared" si="1114"/>
        <v>0</v>
      </c>
      <c r="L115" s="21">
        <f t="shared" ref="L115" si="1115">IF(K115&gt;0,(K112*L112+K113*L113+K114*L114)/K115,0)</f>
        <v>0</v>
      </c>
      <c r="M115" s="52">
        <f t="shared" ref="M115" si="1116">M112+M113+M114</f>
        <v>0</v>
      </c>
      <c r="N115" s="53">
        <f t="shared" ref="N115" si="1117">IF(M115&gt;0,O115/M115,0)</f>
        <v>0</v>
      </c>
      <c r="O115" s="54">
        <f t="shared" ref="O115" si="1118">O112+O113+O114</f>
        <v>0</v>
      </c>
      <c r="P115" s="21">
        <f t="shared" ref="P115" si="1119">IF(M115&gt;0,Q115/M115,0)</f>
        <v>0</v>
      </c>
      <c r="Q115" s="54">
        <f t="shared" ref="Q115" si="1120">Q112+Q113+Q114</f>
        <v>0</v>
      </c>
      <c r="R115" s="21">
        <f t="shared" ref="R115" si="1121">IF(M115&gt;0,S115/M115,0)</f>
        <v>0</v>
      </c>
      <c r="S115" s="54">
        <f t="shared" ref="S115" si="1122">S112+S113+S114</f>
        <v>0</v>
      </c>
      <c r="T115" s="21">
        <f t="shared" ref="T115" si="1123">IF(M115&gt;0,U115/M115,0)</f>
        <v>0</v>
      </c>
      <c r="U115" s="54">
        <f t="shared" ref="U115" si="1124">U112+U113+U114</f>
        <v>0</v>
      </c>
      <c r="V115" s="21">
        <f t="shared" ref="V115" si="1125">IF(M115&gt;0,W115/M115,0)</f>
        <v>0</v>
      </c>
      <c r="W115" s="54">
        <f t="shared" ref="W115" si="1126">W112+W113+W114</f>
        <v>0</v>
      </c>
      <c r="X115" s="21">
        <f t="shared" ref="X115" si="1127">IF(M115&gt;0,Y115/M115,0)</f>
        <v>0</v>
      </c>
      <c r="Y115" s="54">
        <f t="shared" ref="Y115" si="1128">Y112+Y113+Y114</f>
        <v>0</v>
      </c>
      <c r="Z115" s="55">
        <f t="shared" ref="Z115" si="1129">IF(M115&gt;0,AA115/M115,0)</f>
        <v>0</v>
      </c>
      <c r="AA115" s="56">
        <f t="shared" ref="AA115" si="1130">SUM(AA112:AA114)</f>
        <v>0</v>
      </c>
      <c r="AB115" s="55">
        <f t="shared" ref="AB115" si="1131">IF(M115&gt;0,(AB112*M112+AB113*M113+AB114*M114)/M115,0)</f>
        <v>0</v>
      </c>
      <c r="AC115" s="55">
        <f t="shared" ref="AC115" si="1132">IF(K115&gt;0,(K112*AC112+K113*AC113+K114*AC114)/K115,0)</f>
        <v>0</v>
      </c>
      <c r="AD115" s="52">
        <f t="shared" ref="AD115" si="1133">SUM(AD112:AD114)</f>
        <v>0</v>
      </c>
      <c r="AE115" s="53">
        <f t="shared" ref="AE115" si="1134">IF(K115&gt;0,(K112*AE112+K113*AE113+K114*AE114)/K115,0)</f>
        <v>0</v>
      </c>
      <c r="AF115" s="58">
        <f t="shared" ref="AF115" si="1135">SUM(AF112:AF114)</f>
        <v>0</v>
      </c>
      <c r="AG115" s="53">
        <f t="shared" ref="AG115" si="1136">IF(AND(AA115&gt;0),((AA112*AG112+AA113*AG113+AA114*AG114)/AA115),0)</f>
        <v>0</v>
      </c>
      <c r="AH115" s="57">
        <f t="shared" si="649"/>
        <v>0</v>
      </c>
      <c r="AI115" s="51">
        <f t="shared" ref="AI115" si="1137">SUM(AI112:AI114)</f>
        <v>0</v>
      </c>
      <c r="AJ115" s="21">
        <f t="shared" ref="AJ115" si="1138">IF(AI115&gt;0,(AJ112*AI112+AJ113*AI113+AJ114*AI114)/AI115,0)</f>
        <v>0</v>
      </c>
      <c r="AK115" s="53">
        <f t="shared" ref="AK115" si="1139">IF(K115&gt;0,(AK112*K112+AK113*K113+AK114*K114)/K115,0)</f>
        <v>0</v>
      </c>
      <c r="AL115" s="58">
        <f t="shared" ref="AL115" si="1140">SUM(AL112:AL114)</f>
        <v>0</v>
      </c>
      <c r="AM115" s="56"/>
      <c r="AN115" s="56">
        <f t="shared" ref="AN115" si="1141">SUM(AN112:AN114)</f>
        <v>0</v>
      </c>
      <c r="AO115" s="105"/>
      <c r="AP115" s="106">
        <f>AO114</f>
        <v>788.40000000000009</v>
      </c>
      <c r="AQ115" s="51">
        <f t="shared" ref="AQ115" si="1142">SUM(AQ112:AQ114)</f>
        <v>0</v>
      </c>
      <c r="AR115" s="59"/>
      <c r="AS115" s="58"/>
      <c r="AT115" s="58"/>
      <c r="AU115" s="58"/>
      <c r="AV115" s="58"/>
    </row>
    <row r="116" spans="1:48" x14ac:dyDescent="0.35">
      <c r="A116" s="149">
        <v>29</v>
      </c>
      <c r="B116" s="33">
        <v>1</v>
      </c>
      <c r="C116" s="11"/>
      <c r="D116" s="12"/>
      <c r="E116" s="12"/>
      <c r="F116" s="12"/>
      <c r="G116" s="13"/>
      <c r="H116" s="13"/>
      <c r="I116" s="12"/>
      <c r="J116" s="13"/>
      <c r="K116" s="12"/>
      <c r="L116" s="14"/>
      <c r="M116" s="24">
        <f>ROUND(K116*(1-L116),0)</f>
        <v>0</v>
      </c>
      <c r="N116" s="15"/>
      <c r="O116" s="25">
        <f t="shared" ref="O116:O118" si="1143">M116*N116</f>
        <v>0</v>
      </c>
      <c r="P116" s="14"/>
      <c r="Q116" s="25">
        <f t="shared" ref="Q116:Q118" si="1144">M116*P116</f>
        <v>0</v>
      </c>
      <c r="R116" s="16"/>
      <c r="S116" s="25">
        <f t="shared" ref="S116:S118" si="1145">M116*R116</f>
        <v>0</v>
      </c>
      <c r="T116" s="26"/>
      <c r="U116" s="25">
        <f t="shared" ref="U116:U118" si="1146">M116*T116</f>
        <v>0</v>
      </c>
      <c r="V116" s="16"/>
      <c r="W116" s="25">
        <f t="shared" ref="W116:W118" si="1147">M116*V116</f>
        <v>0</v>
      </c>
      <c r="X116" s="16"/>
      <c r="Y116" s="25">
        <f t="shared" ref="Y116:Y118" si="1148">X116*M116</f>
        <v>0</v>
      </c>
      <c r="Z116" s="17"/>
      <c r="AA116" s="18">
        <f t="shared" ref="AA116:AA118" si="1149">M116*Z116</f>
        <v>0</v>
      </c>
      <c r="AB116" s="27">
        <f>IF(M116&gt;0,(AD116+AL116)/M116,0)</f>
        <v>0</v>
      </c>
      <c r="AC116" s="17"/>
      <c r="AD116" s="24">
        <f t="shared" ref="AD116:AD118" si="1150">AC116*M116</f>
        <v>0</v>
      </c>
      <c r="AE116" s="117"/>
      <c r="AF116" s="30">
        <f t="shared" ref="AF116:AF118" si="1151">AI116*(1-AJ116)*AE116</f>
        <v>0</v>
      </c>
      <c r="AG116" s="28">
        <f t="shared" ref="AG116:AG118" si="1152">IF(AND(AE116&gt;0,AC116&gt;0,Z116&gt;0),((Z116-AC116)*AE116)/((AE116-AC116)*Z116),0)</f>
        <v>0</v>
      </c>
      <c r="AH116" s="60">
        <f t="shared" si="649"/>
        <v>0</v>
      </c>
      <c r="AI116" s="12"/>
      <c r="AJ116" s="14"/>
      <c r="AK116" s="15"/>
      <c r="AL116" s="30">
        <f t="shared" ref="AL116:AL118" si="1153">AI116*(1-AJ116)*AK116</f>
        <v>0</v>
      </c>
      <c r="AM116" s="19"/>
      <c r="AN116" s="19"/>
      <c r="AO116" s="101">
        <f>AO114+AI116-AN116</f>
        <v>788.40000000000009</v>
      </c>
      <c r="AP116" s="120"/>
      <c r="AQ116" s="12"/>
      <c r="AR116" s="31"/>
      <c r="AS116" s="20"/>
      <c r="AT116" s="20"/>
      <c r="AU116" s="20"/>
      <c r="AV116" s="20"/>
    </row>
    <row r="117" spans="1:48" x14ac:dyDescent="0.35">
      <c r="A117" s="149"/>
      <c r="B117" s="33">
        <v>2</v>
      </c>
      <c r="C117" s="11"/>
      <c r="D117" s="34"/>
      <c r="E117" s="34"/>
      <c r="F117" s="34"/>
      <c r="G117" s="35"/>
      <c r="H117" s="35"/>
      <c r="I117" s="34"/>
      <c r="J117" s="35"/>
      <c r="K117" s="34"/>
      <c r="L117" s="36"/>
      <c r="M117" s="37">
        <f>ROUND(K117*(1-L117),0)</f>
        <v>0</v>
      </c>
      <c r="N117" s="38"/>
      <c r="O117" s="25">
        <f t="shared" si="1143"/>
        <v>0</v>
      </c>
      <c r="P117" s="36"/>
      <c r="Q117" s="25">
        <f t="shared" si="1144"/>
        <v>0</v>
      </c>
      <c r="R117" s="39"/>
      <c r="S117" s="25">
        <f t="shared" si="1145"/>
        <v>0</v>
      </c>
      <c r="T117" s="28"/>
      <c r="U117" s="25">
        <f t="shared" si="1146"/>
        <v>0</v>
      </c>
      <c r="V117" s="39"/>
      <c r="W117" s="25">
        <f t="shared" si="1147"/>
        <v>0</v>
      </c>
      <c r="X117" s="39"/>
      <c r="Y117" s="25">
        <f t="shared" si="1148"/>
        <v>0</v>
      </c>
      <c r="Z117" s="40"/>
      <c r="AA117" s="18">
        <f t="shared" si="1149"/>
        <v>0</v>
      </c>
      <c r="AB117" s="27">
        <f>IF(M117&gt;0,(AD117+AL117)/M117,0)</f>
        <v>0</v>
      </c>
      <c r="AC117" s="40"/>
      <c r="AD117" s="37">
        <f t="shared" si="1150"/>
        <v>0</v>
      </c>
      <c r="AE117" s="28"/>
      <c r="AF117" s="41">
        <f t="shared" si="1151"/>
        <v>0</v>
      </c>
      <c r="AG117" s="28">
        <f t="shared" si="1152"/>
        <v>0</v>
      </c>
      <c r="AH117" s="29">
        <f t="shared" si="649"/>
        <v>0</v>
      </c>
      <c r="AI117" s="34"/>
      <c r="AJ117" s="36"/>
      <c r="AK117" s="38"/>
      <c r="AL117" s="41">
        <f t="shared" si="1153"/>
        <v>0</v>
      </c>
      <c r="AM117" s="42"/>
      <c r="AN117" s="42"/>
      <c r="AO117" s="121">
        <f>AO116+AI117-AN117</f>
        <v>788.40000000000009</v>
      </c>
      <c r="AP117" s="104"/>
      <c r="AQ117" s="43"/>
      <c r="AR117" s="44"/>
      <c r="AS117" s="45"/>
      <c r="AT117" s="45"/>
      <c r="AU117" s="45"/>
      <c r="AV117" s="45"/>
    </row>
    <row r="118" spans="1:48" x14ac:dyDescent="0.35">
      <c r="A118" s="149"/>
      <c r="B118" s="33">
        <v>3</v>
      </c>
      <c r="C118" s="46"/>
      <c r="D118" s="43"/>
      <c r="E118" s="43"/>
      <c r="F118" s="43"/>
      <c r="G118" s="37"/>
      <c r="H118" s="37"/>
      <c r="I118" s="43"/>
      <c r="J118" s="37"/>
      <c r="K118" s="43"/>
      <c r="L118" s="39"/>
      <c r="M118" s="37">
        <f>ROUND(K118*(1-L118),0)</f>
        <v>0</v>
      </c>
      <c r="N118" s="28"/>
      <c r="O118" s="25">
        <f t="shared" si="1143"/>
        <v>0</v>
      </c>
      <c r="P118" s="39"/>
      <c r="Q118" s="25">
        <f t="shared" si="1144"/>
        <v>0</v>
      </c>
      <c r="R118" s="39"/>
      <c r="S118" s="25">
        <f t="shared" si="1145"/>
        <v>0</v>
      </c>
      <c r="T118" s="28"/>
      <c r="U118" s="25">
        <f t="shared" si="1146"/>
        <v>0</v>
      </c>
      <c r="V118" s="39"/>
      <c r="W118" s="25">
        <f t="shared" si="1147"/>
        <v>0</v>
      </c>
      <c r="X118" s="39"/>
      <c r="Y118" s="25">
        <f t="shared" si="1148"/>
        <v>0</v>
      </c>
      <c r="Z118" s="47"/>
      <c r="AA118" s="18">
        <f t="shared" si="1149"/>
        <v>0</v>
      </c>
      <c r="AB118" s="27">
        <f>IF(M118&gt;0,(AD118+AL118)/M118,0)</f>
        <v>0</v>
      </c>
      <c r="AC118" s="47"/>
      <c r="AD118" s="37">
        <f t="shared" si="1150"/>
        <v>0</v>
      </c>
      <c r="AE118" s="28"/>
      <c r="AF118" s="41">
        <f t="shared" si="1151"/>
        <v>0</v>
      </c>
      <c r="AG118" s="28">
        <f t="shared" si="1152"/>
        <v>0</v>
      </c>
      <c r="AH118" s="29">
        <f t="shared" si="649"/>
        <v>0</v>
      </c>
      <c r="AI118" s="43"/>
      <c r="AJ118" s="39"/>
      <c r="AK118" s="28"/>
      <c r="AL118" s="41">
        <f t="shared" si="1153"/>
        <v>0</v>
      </c>
      <c r="AM118" s="18"/>
      <c r="AN118" s="18"/>
      <c r="AO118" s="121">
        <f>AO117+AI118-AN118</f>
        <v>788.40000000000009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3" thickBot="1" x14ac:dyDescent="0.4">
      <c r="A119" s="150"/>
      <c r="B119" s="49" t="s">
        <v>38</v>
      </c>
      <c r="C119" s="50"/>
      <c r="D119" s="51">
        <f t="shared" ref="D119" si="1154">SUM(D116:D118)</f>
        <v>0</v>
      </c>
      <c r="E119" s="51"/>
      <c r="F119" s="51">
        <f t="shared" ref="F119" si="1155">SUM(F116:F118)</f>
        <v>0</v>
      </c>
      <c r="G119" s="52"/>
      <c r="H119" s="52"/>
      <c r="I119" s="51">
        <f t="shared" ref="I119:K119" si="1156">SUM(I116:I118)</f>
        <v>0</v>
      </c>
      <c r="J119" s="52"/>
      <c r="K119" s="51">
        <f t="shared" si="1156"/>
        <v>0</v>
      </c>
      <c r="L119" s="21">
        <f t="shared" ref="L119" si="1157">IF(K119&gt;0,(K116*L116+K117*L117+K118*L118)/K119,0)</f>
        <v>0</v>
      </c>
      <c r="M119" s="52">
        <f t="shared" ref="M119" si="1158">M116+M117+M118</f>
        <v>0</v>
      </c>
      <c r="N119" s="53">
        <f t="shared" ref="N119" si="1159">IF(M119&gt;0,O119/M119,0)</f>
        <v>0</v>
      </c>
      <c r="O119" s="54">
        <f t="shared" ref="O119" si="1160">O116+O117+O118</f>
        <v>0</v>
      </c>
      <c r="P119" s="21">
        <f t="shared" ref="P119" si="1161">IF(M119&gt;0,Q119/M119,0)</f>
        <v>0</v>
      </c>
      <c r="Q119" s="54">
        <f t="shared" ref="Q119" si="1162">Q116+Q117+Q118</f>
        <v>0</v>
      </c>
      <c r="R119" s="21">
        <f t="shared" ref="R119" si="1163">IF(M119&gt;0,S119/M119,0)</f>
        <v>0</v>
      </c>
      <c r="S119" s="54">
        <f t="shared" ref="S119" si="1164">S116+S117+S118</f>
        <v>0</v>
      </c>
      <c r="T119" s="21">
        <f t="shared" ref="T119" si="1165">IF(M119&gt;0,U119/M119,0)</f>
        <v>0</v>
      </c>
      <c r="U119" s="54">
        <f t="shared" ref="U119" si="1166">U116+U117+U118</f>
        <v>0</v>
      </c>
      <c r="V119" s="21">
        <f t="shared" ref="V119" si="1167">IF(M119&gt;0,W119/M119,0)</f>
        <v>0</v>
      </c>
      <c r="W119" s="54">
        <f t="shared" ref="W119" si="1168">W116+W117+W118</f>
        <v>0</v>
      </c>
      <c r="X119" s="21">
        <f t="shared" ref="X119" si="1169">IF(M119&gt;0,Y119/M119,0)</f>
        <v>0</v>
      </c>
      <c r="Y119" s="54">
        <f t="shared" ref="Y119" si="1170">Y116+Y117+Y118</f>
        <v>0</v>
      </c>
      <c r="Z119" s="55">
        <f t="shared" ref="Z119" si="1171">IF(M119&gt;0,AA119/M119,0)</f>
        <v>0</v>
      </c>
      <c r="AA119" s="56">
        <f t="shared" ref="AA119" si="1172">SUM(AA116:AA118)</f>
        <v>0</v>
      </c>
      <c r="AB119" s="55">
        <f t="shared" ref="AB119" si="1173">IF(M119&gt;0,(AB116*M116+AB117*M117+AB118*M118)/M119,0)</f>
        <v>0</v>
      </c>
      <c r="AC119" s="55">
        <f t="shared" ref="AC119" si="1174">IF(K119&gt;0,(K116*AC116+K117*AC117+K118*AC118)/K119,0)</f>
        <v>0</v>
      </c>
      <c r="AD119" s="52">
        <f t="shared" ref="AD119" si="1175">SUM(AD116:AD118)</f>
        <v>0</v>
      </c>
      <c r="AE119" s="53">
        <f t="shared" ref="AE119" si="1176">IF(K119&gt;0,(K116*AE116+K117*AE117+K118*AE118)/K119,0)</f>
        <v>0</v>
      </c>
      <c r="AF119" s="58">
        <f t="shared" ref="AF119" si="1177">SUM(AF116:AF118)</f>
        <v>0</v>
      </c>
      <c r="AG119" s="53">
        <f t="shared" ref="AG119" si="1178">IF(AND(AA119&gt;0),((AA116*AG116+AA117*AG117+AA118*AG118)/AA119),0)</f>
        <v>0</v>
      </c>
      <c r="AH119" s="57">
        <f t="shared" si="649"/>
        <v>0</v>
      </c>
      <c r="AI119" s="51">
        <f t="shared" ref="AI119" si="1179">SUM(AI116:AI118)</f>
        <v>0</v>
      </c>
      <c r="AJ119" s="21">
        <f t="shared" ref="AJ119" si="1180">IF(AI119&gt;0,(AJ116*AI116+AJ117*AI117+AJ118*AI118)/AI119,0)</f>
        <v>0</v>
      </c>
      <c r="AK119" s="53">
        <f t="shared" ref="AK119" si="1181">IF(K119&gt;0,(AK116*K116+AK117*K117+AK118*K118)/K119,0)</f>
        <v>0</v>
      </c>
      <c r="AL119" s="58">
        <f t="shared" ref="AL119" si="1182">SUM(AL116:AL118)</f>
        <v>0</v>
      </c>
      <c r="AM119" s="56"/>
      <c r="AN119" s="56">
        <f t="shared" ref="AN119" si="1183">SUM(AN116:AN118)</f>
        <v>0</v>
      </c>
      <c r="AO119" s="105"/>
      <c r="AP119" s="106">
        <f>AO118</f>
        <v>788.40000000000009</v>
      </c>
      <c r="AQ119" s="51">
        <f t="shared" ref="AQ119" si="1184">SUM(AQ116:AQ118)</f>
        <v>0</v>
      </c>
      <c r="AR119" s="59"/>
      <c r="AS119" s="58"/>
      <c r="AT119" s="58"/>
      <c r="AU119" s="58"/>
      <c r="AV119" s="58"/>
    </row>
    <row r="120" spans="1:48" x14ac:dyDescent="0.35">
      <c r="A120" s="148">
        <v>30</v>
      </c>
      <c r="B120" s="23">
        <v>1</v>
      </c>
      <c r="C120" s="11"/>
      <c r="D120" s="12"/>
      <c r="E120" s="12"/>
      <c r="F120" s="12"/>
      <c r="G120" s="13"/>
      <c r="H120" s="13"/>
      <c r="I120" s="12"/>
      <c r="J120" s="13"/>
      <c r="K120" s="12"/>
      <c r="L120" s="14"/>
      <c r="M120" s="37">
        <f>ROUND(K120*(1-L120),0)</f>
        <v>0</v>
      </c>
      <c r="N120" s="15"/>
      <c r="O120" s="25">
        <f t="shared" ref="O120:O122" si="1185">M120*N120</f>
        <v>0</v>
      </c>
      <c r="P120" s="14"/>
      <c r="Q120" s="25">
        <f t="shared" ref="Q120:Q122" si="1186">M120*P120</f>
        <v>0</v>
      </c>
      <c r="R120" s="16"/>
      <c r="S120" s="25">
        <f t="shared" ref="S120:S122" si="1187">M120*R120</f>
        <v>0</v>
      </c>
      <c r="T120" s="26"/>
      <c r="U120" s="25">
        <f t="shared" ref="U120:U122" si="1188">M120*T120</f>
        <v>0</v>
      </c>
      <c r="V120" s="16"/>
      <c r="W120" s="25">
        <f t="shared" ref="W120:W122" si="1189">M120*V120</f>
        <v>0</v>
      </c>
      <c r="X120" s="16"/>
      <c r="Y120" s="25">
        <f t="shared" ref="Y120:Y122" si="1190">X120*M120</f>
        <v>0</v>
      </c>
      <c r="Z120" s="17"/>
      <c r="AA120" s="18">
        <f t="shared" ref="AA120:AA122" si="1191">M120*Z120</f>
        <v>0</v>
      </c>
      <c r="AB120" s="27">
        <f>IF(M120&gt;0,(AD120+AL120)/M120,0)</f>
        <v>0</v>
      </c>
      <c r="AC120" s="17"/>
      <c r="AD120" s="24">
        <f t="shared" ref="AD120:AD122" si="1192">AC120*M120</f>
        <v>0</v>
      </c>
      <c r="AE120" s="117"/>
      <c r="AF120" s="30">
        <f t="shared" ref="AF120:AF122" si="1193">AI120*(1-AJ120)*AE120</f>
        <v>0</v>
      </c>
      <c r="AG120" s="28">
        <f t="shared" ref="AG120:AG122" si="1194">IF(AND(AE120&gt;0,AC120&gt;0,Z120&gt;0),((Z120-AC120)*AE120)/((AE120-AC120)*Z120),0)</f>
        <v>0</v>
      </c>
      <c r="AH120" s="60">
        <f t="shared" si="649"/>
        <v>0</v>
      </c>
      <c r="AI120" s="12"/>
      <c r="AJ120" s="14"/>
      <c r="AK120" s="15"/>
      <c r="AL120" s="30">
        <f t="shared" ref="AL120:AL122" si="1195">AI120*(1-AJ120)*AK120</f>
        <v>0</v>
      </c>
      <c r="AM120" s="19"/>
      <c r="AN120" s="19"/>
      <c r="AO120" s="101">
        <f>AO118+AI120-AN120</f>
        <v>788.40000000000009</v>
      </c>
      <c r="AP120" s="102"/>
      <c r="AQ120" s="12"/>
      <c r="AR120" s="31"/>
      <c r="AS120" s="20"/>
      <c r="AT120" s="20"/>
      <c r="AU120" s="20"/>
      <c r="AV120" s="20"/>
    </row>
    <row r="121" spans="1:48" x14ac:dyDescent="0.35">
      <c r="A121" s="149"/>
      <c r="B121" s="33">
        <v>2</v>
      </c>
      <c r="C121" s="11"/>
      <c r="D121" s="34"/>
      <c r="E121" s="34"/>
      <c r="F121" s="34"/>
      <c r="G121" s="35"/>
      <c r="H121" s="35"/>
      <c r="I121" s="34"/>
      <c r="J121" s="35"/>
      <c r="K121" s="34"/>
      <c r="L121" s="36"/>
      <c r="M121" s="37">
        <f>ROUND(K121*(1-L121),0)</f>
        <v>0</v>
      </c>
      <c r="N121" s="38"/>
      <c r="O121" s="25">
        <f t="shared" si="1185"/>
        <v>0</v>
      </c>
      <c r="P121" s="36"/>
      <c r="Q121" s="25">
        <f t="shared" si="1186"/>
        <v>0</v>
      </c>
      <c r="R121" s="39"/>
      <c r="S121" s="25">
        <f t="shared" si="1187"/>
        <v>0</v>
      </c>
      <c r="T121" s="28"/>
      <c r="U121" s="25">
        <f t="shared" si="1188"/>
        <v>0</v>
      </c>
      <c r="V121" s="39"/>
      <c r="W121" s="25">
        <f t="shared" si="1189"/>
        <v>0</v>
      </c>
      <c r="X121" s="39"/>
      <c r="Y121" s="25">
        <f t="shared" si="1190"/>
        <v>0</v>
      </c>
      <c r="Z121" s="40"/>
      <c r="AA121" s="18">
        <f t="shared" si="1191"/>
        <v>0</v>
      </c>
      <c r="AB121" s="27">
        <f>IF(M121&gt;0,(AD121+AL121)/M121,0)</f>
        <v>0</v>
      </c>
      <c r="AC121" s="40"/>
      <c r="AD121" s="37">
        <f t="shared" si="1192"/>
        <v>0</v>
      </c>
      <c r="AE121" s="28"/>
      <c r="AF121" s="41">
        <f t="shared" si="1193"/>
        <v>0</v>
      </c>
      <c r="AG121" s="28">
        <f t="shared" si="1194"/>
        <v>0</v>
      </c>
      <c r="AH121" s="29">
        <f t="shared" si="649"/>
        <v>0</v>
      </c>
      <c r="AI121" s="34"/>
      <c r="AJ121" s="36"/>
      <c r="AK121" s="38"/>
      <c r="AL121" s="41">
        <f t="shared" si="1195"/>
        <v>0</v>
      </c>
      <c r="AM121" s="42"/>
      <c r="AN121" s="42"/>
      <c r="AO121" s="121">
        <f>AO120+AI121-AN121</f>
        <v>788.40000000000009</v>
      </c>
      <c r="AP121" s="104"/>
      <c r="AQ121" s="43"/>
      <c r="AR121" s="44"/>
      <c r="AS121" s="45"/>
      <c r="AT121" s="45"/>
      <c r="AU121" s="45"/>
      <c r="AV121" s="45"/>
    </row>
    <row r="122" spans="1:48" x14ac:dyDescent="0.35">
      <c r="A122" s="149"/>
      <c r="B122" s="33">
        <v>3</v>
      </c>
      <c r="C122" s="46"/>
      <c r="D122" s="43"/>
      <c r="E122" s="43"/>
      <c r="F122" s="43"/>
      <c r="G122" s="37"/>
      <c r="H122" s="37"/>
      <c r="I122" s="43"/>
      <c r="J122" s="37"/>
      <c r="K122" s="43"/>
      <c r="L122" s="39"/>
      <c r="M122" s="37">
        <f>ROUND(K122*(1-L122),0)</f>
        <v>0</v>
      </c>
      <c r="N122" s="28"/>
      <c r="O122" s="25">
        <f t="shared" si="1185"/>
        <v>0</v>
      </c>
      <c r="P122" s="39"/>
      <c r="Q122" s="25">
        <f t="shared" si="1186"/>
        <v>0</v>
      </c>
      <c r="R122" s="39"/>
      <c r="S122" s="25">
        <f t="shared" si="1187"/>
        <v>0</v>
      </c>
      <c r="T122" s="28"/>
      <c r="U122" s="25">
        <f t="shared" si="1188"/>
        <v>0</v>
      </c>
      <c r="V122" s="39"/>
      <c r="W122" s="25">
        <f t="shared" si="1189"/>
        <v>0</v>
      </c>
      <c r="X122" s="39"/>
      <c r="Y122" s="25">
        <f t="shared" si="1190"/>
        <v>0</v>
      </c>
      <c r="Z122" s="47"/>
      <c r="AA122" s="18">
        <f t="shared" si="1191"/>
        <v>0</v>
      </c>
      <c r="AB122" s="27">
        <f>IF(M122&gt;0,(AD122+AL122)/M122,0)</f>
        <v>0</v>
      </c>
      <c r="AC122" s="47"/>
      <c r="AD122" s="37">
        <f t="shared" si="1192"/>
        <v>0</v>
      </c>
      <c r="AE122" s="28"/>
      <c r="AF122" s="41">
        <f t="shared" si="1193"/>
        <v>0</v>
      </c>
      <c r="AG122" s="28">
        <f t="shared" si="1194"/>
        <v>0</v>
      </c>
      <c r="AH122" s="29">
        <f t="shared" si="649"/>
        <v>0</v>
      </c>
      <c r="AI122" s="43"/>
      <c r="AJ122" s="39"/>
      <c r="AK122" s="28"/>
      <c r="AL122" s="41">
        <f t="shared" si="1195"/>
        <v>0</v>
      </c>
      <c r="AM122" s="18"/>
      <c r="AN122" s="18"/>
      <c r="AO122" s="121">
        <f>AO121+AI122-AN122</f>
        <v>788.40000000000009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3" thickBot="1" x14ac:dyDescent="0.4">
      <c r="A123" s="150"/>
      <c r="B123" s="49" t="s">
        <v>38</v>
      </c>
      <c r="C123" s="50"/>
      <c r="D123" s="51">
        <f t="shared" ref="D123" si="1196">SUM(D120:D122)</f>
        <v>0</v>
      </c>
      <c r="E123" s="51"/>
      <c r="F123" s="51">
        <f t="shared" ref="F123" si="1197">SUM(F120:F122)</f>
        <v>0</v>
      </c>
      <c r="G123" s="52"/>
      <c r="H123" s="52"/>
      <c r="I123" s="51">
        <f t="shared" ref="I123:K123" si="1198">SUM(I120:I122)</f>
        <v>0</v>
      </c>
      <c r="J123" s="52"/>
      <c r="K123" s="51">
        <f t="shared" si="1198"/>
        <v>0</v>
      </c>
      <c r="L123" s="21">
        <f t="shared" ref="L123" si="1199">IF(K123&gt;0,(K120*L120+K121*L121+K122*L122)/K123,0)</f>
        <v>0</v>
      </c>
      <c r="M123" s="52">
        <f t="shared" ref="M123" si="1200">M120+M121+M122</f>
        <v>0</v>
      </c>
      <c r="N123" s="53">
        <f t="shared" ref="N123" si="1201">IF(M123&gt;0,O123/M123,0)</f>
        <v>0</v>
      </c>
      <c r="O123" s="54">
        <f t="shared" ref="O123" si="1202">O120+O121+O122</f>
        <v>0</v>
      </c>
      <c r="P123" s="21">
        <f t="shared" ref="P123" si="1203">IF(M123&gt;0,Q123/M123,0)</f>
        <v>0</v>
      </c>
      <c r="Q123" s="54">
        <f t="shared" ref="Q123" si="1204">Q120+Q121+Q122</f>
        <v>0</v>
      </c>
      <c r="R123" s="21">
        <f t="shared" ref="R123" si="1205">IF(M123&gt;0,S123/M123,0)</f>
        <v>0</v>
      </c>
      <c r="S123" s="54">
        <f t="shared" ref="S123" si="1206">S120+S121+S122</f>
        <v>0</v>
      </c>
      <c r="T123" s="21">
        <f t="shared" ref="T123" si="1207">IF(M123&gt;0,U123/M123,0)</f>
        <v>0</v>
      </c>
      <c r="U123" s="54">
        <f t="shared" ref="U123" si="1208">U120+U121+U122</f>
        <v>0</v>
      </c>
      <c r="V123" s="21">
        <f t="shared" ref="V123" si="1209">IF(M123&gt;0,W123/M123,0)</f>
        <v>0</v>
      </c>
      <c r="W123" s="54">
        <f t="shared" ref="W123" si="1210">W120+W121+W122</f>
        <v>0</v>
      </c>
      <c r="X123" s="21">
        <f t="shared" ref="X123" si="1211">IF(M123&gt;0,Y123/M123,0)</f>
        <v>0</v>
      </c>
      <c r="Y123" s="54">
        <f t="shared" ref="Y123" si="1212">Y120+Y121+Y122</f>
        <v>0</v>
      </c>
      <c r="Z123" s="55">
        <f t="shared" ref="Z123" si="1213">IF(M123&gt;0,AA123/M123,0)</f>
        <v>0</v>
      </c>
      <c r="AA123" s="56">
        <f t="shared" ref="AA123" si="1214">SUM(AA120:AA122)</f>
        <v>0</v>
      </c>
      <c r="AB123" s="55">
        <f t="shared" ref="AB123" si="1215">IF(M123&gt;0,(AB120*M120+AB121*M121+AB122*M122)/M123,0)</f>
        <v>0</v>
      </c>
      <c r="AC123" s="55">
        <f t="shared" ref="AC123" si="1216">IF(K123&gt;0,(K120*AC120+K121*AC121+K122*AC122)/K123,0)</f>
        <v>0</v>
      </c>
      <c r="AD123" s="52">
        <f t="shared" ref="AD123" si="1217">SUM(AD120:AD122)</f>
        <v>0</v>
      </c>
      <c r="AE123" s="53">
        <f t="shared" ref="AE123" si="1218">IF(K123&gt;0,(K120*AE120+K121*AE121+K122*AE122)/K123,0)</f>
        <v>0</v>
      </c>
      <c r="AF123" s="58">
        <f t="shared" ref="AF123" si="1219">SUM(AF120:AF122)</f>
        <v>0</v>
      </c>
      <c r="AG123" s="53">
        <f t="shared" ref="AG123" si="1220">IF(AND(AA123&gt;0),((AA120*AG120+AA121*AG121+AA122*AG122)/AA123),0)</f>
        <v>0</v>
      </c>
      <c r="AH123" s="57">
        <f t="shared" si="649"/>
        <v>0</v>
      </c>
      <c r="AI123" s="51">
        <f t="shared" ref="AI123" si="1221">SUM(AI120:AI122)</f>
        <v>0</v>
      </c>
      <c r="AJ123" s="21">
        <f t="shared" ref="AJ123" si="1222">IF(AI123&gt;0,(AJ120*AI120+AJ121*AI121+AJ122*AI122)/AI123,0)</f>
        <v>0</v>
      </c>
      <c r="AK123" s="53">
        <f t="shared" ref="AK123" si="1223">IF(K123&gt;0,(AK120*K120+AK121*K121+AK122*K122)/K123,0)</f>
        <v>0</v>
      </c>
      <c r="AL123" s="58">
        <f t="shared" ref="AL123" si="1224">SUM(AL120:AL122)</f>
        <v>0</v>
      </c>
      <c r="AM123" s="56"/>
      <c r="AN123" s="56">
        <f t="shared" ref="AN123" si="1225">SUM(AN120:AN122)</f>
        <v>0</v>
      </c>
      <c r="AO123" s="105"/>
      <c r="AP123" s="106">
        <f>AO122</f>
        <v>788.40000000000009</v>
      </c>
      <c r="AQ123" s="51">
        <f t="shared" ref="AQ123" si="1226">SUM(AQ120:AQ122)</f>
        <v>0</v>
      </c>
      <c r="AR123" s="59"/>
      <c r="AS123" s="58"/>
      <c r="AT123" s="58"/>
      <c r="AU123" s="58"/>
      <c r="AV123" s="58"/>
    </row>
    <row r="124" spans="1:48" x14ac:dyDescent="0.35">
      <c r="A124" s="148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 t="shared" ref="O124:O126" si="1227">M124*N124</f>
        <v>0</v>
      </c>
      <c r="P124" s="14"/>
      <c r="Q124" s="25">
        <f t="shared" ref="Q124:Q126" si="1228">M124*P124</f>
        <v>0</v>
      </c>
      <c r="R124" s="16"/>
      <c r="S124" s="25">
        <f t="shared" ref="S124:S126" si="1229">M124*R124</f>
        <v>0</v>
      </c>
      <c r="T124" s="26"/>
      <c r="U124" s="25">
        <f t="shared" ref="U124:U126" si="1230">M124*T124</f>
        <v>0</v>
      </c>
      <c r="V124" s="16"/>
      <c r="W124" s="25">
        <f t="shared" ref="W124:W126" si="1231">M124*V124</f>
        <v>0</v>
      </c>
      <c r="X124" s="16"/>
      <c r="Y124" s="25">
        <f t="shared" ref="Y124:Y126" si="1232">X124*M124</f>
        <v>0</v>
      </c>
      <c r="Z124" s="17"/>
      <c r="AA124" s="18">
        <f t="shared" ref="AA124:AA126" si="1233">M124*Z124</f>
        <v>0</v>
      </c>
      <c r="AB124" s="27">
        <f>IF(M124&gt;0,(AD124+AL124)/M124,0)</f>
        <v>0</v>
      </c>
      <c r="AC124" s="17"/>
      <c r="AD124" s="24">
        <f t="shared" ref="AD124:AD126" si="1234">AC124*M124</f>
        <v>0</v>
      </c>
      <c r="AE124" s="117"/>
      <c r="AF124" s="30">
        <f t="shared" ref="AF124:AF126" si="1235">AI124*(1-AJ124)*AE124</f>
        <v>0</v>
      </c>
      <c r="AG124" s="28">
        <f t="shared" ref="AG124:AG126" si="1236">IF(AND(AE124&gt;0,AC124&gt;0,Z124&gt;0),((Z124-AC124)*AE124)/((AE124-AC124)*Z124),0)</f>
        <v>0</v>
      </c>
      <c r="AH124" s="60">
        <f t="shared" si="649"/>
        <v>0</v>
      </c>
      <c r="AI124" s="12"/>
      <c r="AJ124" s="14"/>
      <c r="AK124" s="15"/>
      <c r="AL124" s="30">
        <f t="shared" ref="AL124:AL126" si="1237">AI124*(1-AJ124)*AK124</f>
        <v>0</v>
      </c>
      <c r="AM124" s="19"/>
      <c r="AN124" s="19"/>
      <c r="AO124" s="101">
        <f>AO122+AI124-AN124</f>
        <v>788.40000000000009</v>
      </c>
      <c r="AP124" s="102"/>
      <c r="AQ124" s="12"/>
      <c r="AR124" s="31"/>
      <c r="AS124" s="20"/>
      <c r="AT124" s="20"/>
      <c r="AU124" s="20"/>
      <c r="AV124" s="20"/>
    </row>
    <row r="125" spans="1:48" x14ac:dyDescent="0.35">
      <c r="A125" s="149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 t="shared" si="1227"/>
        <v>0</v>
      </c>
      <c r="P125" s="36"/>
      <c r="Q125" s="25">
        <f t="shared" si="1228"/>
        <v>0</v>
      </c>
      <c r="R125" s="39"/>
      <c r="S125" s="25">
        <f t="shared" si="1229"/>
        <v>0</v>
      </c>
      <c r="T125" s="28"/>
      <c r="U125" s="25">
        <f t="shared" si="1230"/>
        <v>0</v>
      </c>
      <c r="V125" s="39"/>
      <c r="W125" s="25">
        <f t="shared" si="1231"/>
        <v>0</v>
      </c>
      <c r="X125" s="39"/>
      <c r="Y125" s="25">
        <f t="shared" si="1232"/>
        <v>0</v>
      </c>
      <c r="Z125" s="40"/>
      <c r="AA125" s="18">
        <f t="shared" si="1233"/>
        <v>0</v>
      </c>
      <c r="AB125" s="27">
        <f>IF(M125&gt;0,(AD125+AL125)/M125,0)</f>
        <v>0</v>
      </c>
      <c r="AC125" s="40"/>
      <c r="AD125" s="37">
        <f t="shared" si="1234"/>
        <v>0</v>
      </c>
      <c r="AE125" s="28"/>
      <c r="AF125" s="41">
        <f t="shared" si="1235"/>
        <v>0</v>
      </c>
      <c r="AG125" s="28">
        <f t="shared" si="1236"/>
        <v>0</v>
      </c>
      <c r="AH125" s="29">
        <f t="shared" si="649"/>
        <v>0</v>
      </c>
      <c r="AI125" s="34"/>
      <c r="AJ125" s="36"/>
      <c r="AK125" s="38"/>
      <c r="AL125" s="41">
        <f t="shared" si="1237"/>
        <v>0</v>
      </c>
      <c r="AM125" s="42"/>
      <c r="AN125" s="42"/>
      <c r="AO125" s="121">
        <f>AO124+AI125-AN125</f>
        <v>788.40000000000009</v>
      </c>
      <c r="AP125" s="104"/>
      <c r="AQ125" s="43"/>
      <c r="AR125" s="44"/>
      <c r="AS125" s="45"/>
      <c r="AT125" s="45"/>
      <c r="AU125" s="45"/>
      <c r="AV125" s="45"/>
    </row>
    <row r="126" spans="1:48" x14ac:dyDescent="0.35">
      <c r="A126" s="149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 t="shared" si="1227"/>
        <v>0</v>
      </c>
      <c r="P126" s="39"/>
      <c r="Q126" s="25">
        <f t="shared" si="1228"/>
        <v>0</v>
      </c>
      <c r="R126" s="39"/>
      <c r="S126" s="25">
        <f t="shared" si="1229"/>
        <v>0</v>
      </c>
      <c r="T126" s="28"/>
      <c r="U126" s="25">
        <f t="shared" si="1230"/>
        <v>0</v>
      </c>
      <c r="V126" s="39"/>
      <c r="W126" s="25">
        <f t="shared" si="1231"/>
        <v>0</v>
      </c>
      <c r="X126" s="39"/>
      <c r="Y126" s="25">
        <f t="shared" si="1232"/>
        <v>0</v>
      </c>
      <c r="Z126" s="47"/>
      <c r="AA126" s="18">
        <f t="shared" si="1233"/>
        <v>0</v>
      </c>
      <c r="AB126" s="27">
        <f>IF(M126&gt;0,(AD126+AL126)/M126,0)</f>
        <v>0</v>
      </c>
      <c r="AC126" s="47"/>
      <c r="AD126" s="37">
        <f t="shared" si="1234"/>
        <v>0</v>
      </c>
      <c r="AE126" s="28"/>
      <c r="AF126" s="41">
        <f t="shared" si="1235"/>
        <v>0</v>
      </c>
      <c r="AG126" s="28">
        <f t="shared" si="1236"/>
        <v>0</v>
      </c>
      <c r="AH126" s="29">
        <f t="shared" si="649"/>
        <v>0</v>
      </c>
      <c r="AI126" s="43"/>
      <c r="AJ126" s="39"/>
      <c r="AK126" s="28"/>
      <c r="AL126" s="41">
        <f t="shared" si="1237"/>
        <v>0</v>
      </c>
      <c r="AM126" s="18"/>
      <c r="AN126" s="18"/>
      <c r="AO126" s="121">
        <f>AO125+AI126-AN126</f>
        <v>788.40000000000009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3" thickBot="1" x14ac:dyDescent="0.4">
      <c r="A127" s="150"/>
      <c r="B127" s="49" t="s">
        <v>38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 t="shared" ref="O127" si="1238">O124+O125+O126</f>
        <v>0</v>
      </c>
      <c r="P127" s="21">
        <f>IF(M127&gt;0,Q127/M127,0)</f>
        <v>0</v>
      </c>
      <c r="Q127" s="54">
        <f t="shared" ref="Q127" si="1239">Q124+Q125+Q126</f>
        <v>0</v>
      </c>
      <c r="R127" s="21">
        <f>IF(M127&gt;0,S127/M127,0)</f>
        <v>0</v>
      </c>
      <c r="S127" s="54">
        <f t="shared" ref="S127" si="1240">S124+S125+S126</f>
        <v>0</v>
      </c>
      <c r="T127" s="21">
        <f>IF(M127&gt;0,U127/M127,0)</f>
        <v>0</v>
      </c>
      <c r="U127" s="54">
        <f t="shared" ref="U127" si="1241">U124+U125+U126</f>
        <v>0</v>
      </c>
      <c r="V127" s="21">
        <f>IF(M127&gt;0,W127/M127,0)</f>
        <v>0</v>
      </c>
      <c r="W127" s="54">
        <f t="shared" ref="W127" si="1242">W124+W125+W126</f>
        <v>0</v>
      </c>
      <c r="X127" s="21">
        <f>IF(M127&gt;0,Y127/M127,0)</f>
        <v>0</v>
      </c>
      <c r="Y127" s="54">
        <f t="shared" ref="Y127" si="1243">Y124+Y125+Y126</f>
        <v>0</v>
      </c>
      <c r="Z127" s="55">
        <f>IF(M127&gt;0,AA127/M127,0)</f>
        <v>0</v>
      </c>
      <c r="AA127" s="56">
        <f t="shared" ref="AA127" si="1244">SUM(AA124:AA126)</f>
        <v>0</v>
      </c>
      <c r="AB127" s="55">
        <f t="shared" ref="AB127" si="1245">IF(M127&gt;0,(AB124*M124+AB125*M125+AB126*M126)/M127,0)</f>
        <v>0</v>
      </c>
      <c r="AC127" s="55">
        <f>IF(K127&gt;0,(K124*AC124+K125*AC125+K126*AC126)/K127,0)</f>
        <v>0</v>
      </c>
      <c r="AD127" s="52">
        <f t="shared" ref="AD127" si="1246">SUM(AD124:AD126)</f>
        <v>0</v>
      </c>
      <c r="AE127" s="53">
        <f>IF(K127&gt;0,(K124*AE124+K125*AE125+K126*AE126)/K127,0)</f>
        <v>0</v>
      </c>
      <c r="AF127" s="58">
        <f>SUM(AF124:AF126)</f>
        <v>0</v>
      </c>
      <c r="AG127" s="53">
        <f>IF(AND(AA127&gt;0),((AA124*AG124+AA125*AG125+AA126*AG126)/AA127),0)</f>
        <v>0</v>
      </c>
      <c r="AH127" s="57">
        <f t="shared" si="649"/>
        <v>0</v>
      </c>
      <c r="AI127" s="51">
        <f>SUM(AI124:AI126)</f>
        <v>0</v>
      </c>
      <c r="AJ127" s="21">
        <f>IF(AI127&gt;0,(AJ124*AI124+AJ125*AI125+AJ126*AI126)/AI127,0)</f>
        <v>0</v>
      </c>
      <c r="AK127" s="53">
        <f>IF(K127&gt;0,(AK124*K124+AK125*K125+AK126*K126)/K127,0)</f>
        <v>0</v>
      </c>
      <c r="AL127" s="58">
        <f>SUM(AL124:AL126)</f>
        <v>0</v>
      </c>
      <c r="AM127" s="63"/>
      <c r="AN127" s="56">
        <f>SUM(AN124:AN126)</f>
        <v>0</v>
      </c>
      <c r="AO127" s="105"/>
      <c r="AP127" s="106">
        <f>AO126</f>
        <v>788.40000000000009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thickBot="1" x14ac:dyDescent="0.3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0</v>
      </c>
      <c r="E128" s="69"/>
      <c r="F128" s="69">
        <f>SUM(F127,F123,F119,F115,F111,F107,F103,F99,F95,F91,F87,F83,F79,F75,F71,F67,F63,F59,F55,F51,F47,F43,F39,F35,F31,F27,F23,F19,F15,F11,F7)</f>
        <v>0</v>
      </c>
      <c r="G128" s="75"/>
      <c r="H128" s="69"/>
      <c r="I128" s="69">
        <f>SUM(I127,I123,I119,I115,I111,I107,I103,I99,I95,I91,I87,I83,I79,I75,I71,I67,I63,I59,I55,I51,I47,I43,I39,I35,I31,I27,I23,I19,I15,I11,I7)</f>
        <v>0</v>
      </c>
      <c r="J128" s="75"/>
      <c r="K128" s="69">
        <f>SUM(K127,K123,K119,K115,K111,K107,K103,K99,K95,K91,K87,K83,K79,K75,K71,K67,K63,K59,K55,K51,K47,K43,K39,K35,K31,K27,K23,K19,K15,K11,K7)</f>
        <v>0</v>
      </c>
      <c r="L128" s="70" t="e">
        <f>1-M128/K128</f>
        <v>#DIV/0!</v>
      </c>
      <c r="M128" s="69">
        <f>SUM(M127,M123,M119,M115,M111,M107,M103,M99,M95,M91,M87,M83,M79,M75,M71,M67,M63,M59,M55,M51,M47,M43,M39,M35,M31,M27,M23,M19,M15,M11,M7)</f>
        <v>0</v>
      </c>
      <c r="N128" s="71">
        <f>IF(AND(M128&gt;0),(O128/M128),0)</f>
        <v>0</v>
      </c>
      <c r="O128" s="69">
        <f>SUM(O127,O123,O119,O115,O111,O107,O103,O99,O95,O91,O87,O83,O79,O75,O71,O67,O63,O59,O55,O51,O47,O43,O39,O35,O31,O27,O23,O19,O15,O11,O7)</f>
        <v>0</v>
      </c>
      <c r="P128" s="71" t="e">
        <f>Q128/M128</f>
        <v>#DIV/0!</v>
      </c>
      <c r="Q128" s="69">
        <f>SUM(Q127,Q123,Q119,Q115,Q111,Q107,Q103,Q99,Q95,Q91,Q87,Q83,Q79,Q75,Q71,Q67,Q63,Q59,Q55,Q51,Q47,Q43,Q39,Q35,Q31,Q27,Q23,Q19,Q15,Q11,Q7)</f>
        <v>0</v>
      </c>
      <c r="R128" s="71" t="e">
        <f>S128/M128</f>
        <v>#DIV/0!</v>
      </c>
      <c r="S128" s="69">
        <f>SUM(S127,S123,S119,S115,S111,S107,S103,S99,S95,S91,S87,S83,S79,S75,S71,S67,S63,S59,S55,S51,S47,S43,S39,S35,S31,S27,S23,S19,S15,S11,S7)</f>
        <v>0</v>
      </c>
      <c r="T128" s="71" t="e">
        <f>U128/M128</f>
        <v>#DIV/0!</v>
      </c>
      <c r="U128" s="69">
        <f>SUM(U127,U123,U119,U115,U111,U107,U103,U99,U95,U91,U87,U83,U79,U75,U71,U67,U63,U59,U55,U51,U47,U43,U39,U35,U31,U27,U23,U19,U15,U11,U7)</f>
        <v>0</v>
      </c>
      <c r="V128" s="71" t="e">
        <f>W128/M128</f>
        <v>#DIV/0!</v>
      </c>
      <c r="W128" s="69">
        <f>SUM(W127,W123,W119,W115,W111,W107,W103,W99,W95,W91,W87,W83,W79,W75,W71,W67,W63,W59,W55,W51,W47,W43,W39,W35,W31,W27,W23,W19,W15,W11,W7)</f>
        <v>0</v>
      </c>
      <c r="X128" s="71">
        <f>IF(AND(M128&gt;0),(Y128/M128),0)</f>
        <v>0</v>
      </c>
      <c r="Y128" s="69">
        <f>SUM(Y127,Y123,Y119,Y115,Y111,Y107,Y103,Y99,Y95,Y91,Y87,Y83,Y79,Y75,Y71,Y67,Y63,Y59,Y55,Y51,Y47,Y43,Y39,Y35,Y31,Y27,Y23,Y19,Y15,Y11,Y7)</f>
        <v>0</v>
      </c>
      <c r="Z128" s="72">
        <f>IF(AND(M128&gt;0),(AA128/M128),0)</f>
        <v>0</v>
      </c>
      <c r="AA128" s="69">
        <f>SUM(AA127,AA123,AA119,AA115,AA111,AA107,AA103,AA99,AA95,AA91,AA87,AA83,AA79,AA75,AA71,AA67,AA63,AA59,AA55,AA51,AA47,AA43,AA39,AA35,AA31,AA27,AA23,AA19,AA15,AA11,AA7)</f>
        <v>0</v>
      </c>
      <c r="AB128" s="73" t="e">
        <f>(AD128+AL128)/M128</f>
        <v>#DIV/0!</v>
      </c>
      <c r="AC128" s="74" t="e">
        <f>AD128/(M128-AI128)</f>
        <v>#DIV/0!</v>
      </c>
      <c r="AD128" s="75">
        <f>SUM(AD127,AD123,AD119,AD115,AD111,AD107,AD103,AD99,AD95,AD91,AD87,AD83,AD79,AD75,AD71,AD67,AD63,AD59,AD55,AD51,AD47,AD43,AD39,AD35,AD31,AD27,AD23,AD19,AD15,AD11,AD7)</f>
        <v>0</v>
      </c>
      <c r="AE128" s="71" t="e">
        <f>AF128/AI128</f>
        <v>#DIV/0!</v>
      </c>
      <c r="AF128" s="69">
        <f>SUM(AF127,AF123,AF119,AF115,AF111,AF107,AF103,AF99,AF95,AF91,AF87,AF83,AF79,AF75,AF71,AF67,AF63,AF59,AF55,AF51,AF47,AF43,AF39,AF35,AF31,AF27,AF23,AF19,AF15,AF11,AF7)</f>
        <v>0</v>
      </c>
      <c r="AG128" s="76" t="e">
        <f>((Z128-AC128)*AE128)/((AE128-AC128)*Z128)</f>
        <v>#DIV/0!</v>
      </c>
      <c r="AH128" s="77" t="e">
        <f>((AB128-AC128)*AK128)/((AK128-AC128)*AB128)</f>
        <v>#DIV/0!</v>
      </c>
      <c r="AI128" s="69">
        <f>SUM(AI127,AI123,AI119,AI115,AI111,AI107,AI103,AI99,AI95,AI91,AI87,AI83,AI79,AI75,AI71,AI67,AI63,AI59,AI55,AI51,AI47,AI43,AI39,AI35,AI31,AI27,AI23,AI19,AI15,AI11,AI7)</f>
        <v>0</v>
      </c>
      <c r="AJ128" s="70" t="e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#DIV/0!</v>
      </c>
      <c r="AK128" s="71" t="e">
        <f>AL128/AI128</f>
        <v>#DIV/0!</v>
      </c>
      <c r="AL128" s="69">
        <f>SUM(AL127,AL123,AL119,AL115,AL111,AL107,AL103,AL99,AL95,AL91,AL87,AL83,AL79,AL75,AL71,AL67,AL63,AL59,AL55,AL51,AL47,AL43,AL39,AL35,AL31,AL27,AL23,AL19,AL15,AL11,AL7)</f>
        <v>0</v>
      </c>
      <c r="AM128" s="69"/>
      <c r="AN128" s="107">
        <f>SUM(AN127,AN123,AN119,AN115,AN111,AN107,AN103,AN99,AN95,AN91,AN87,AN83,AN79,AN75,AN71,AN67,AN63,AN59,AN55,AN51,AN47,AN43,AN39,AN35,AN31,AN27,AN23,AN19,AN15,AN11,AN7)</f>
        <v>0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35">
      <c r="AH131" s="80"/>
    </row>
    <row r="132" spans="34:34" x14ac:dyDescent="0.35">
      <c r="AH132" s="80"/>
    </row>
  </sheetData>
  <protectedRanges>
    <protectedRange sqref="Q1:Q3 U1:U3 W1:W3 Y1:Y3 AL1:AL1048576 O1:O3 S1:S3 AD1:AD3 AH1:AH1048576 AA1:AB3 AA128:AB1048576 O128:O1048576 Q128:Q1048576 S128:S1048576 U128:U1048576 W128:W1048576 Y128:Y1048576 AD128:AD1048576 M1:M1048576" name="Range1_1_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_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_2_1"/>
    <protectedRange sqref="O4:O127" name="Range1_1_1_1_1_5_1_1"/>
    <protectedRange sqref="Q4:Q127" name="Range1_1_1_1_1_7_1_1"/>
    <protectedRange sqref="S4:S127" name="Range1_1_1_1_1_8_1_1"/>
    <protectedRange sqref="U4:U127" name="Range1_1_1_1_1_10_1_1"/>
    <protectedRange sqref="W4:W127" name="Range1_1_1_1_1_12_1_1"/>
    <protectedRange sqref="Y4:Y127" name="Range1_1_1_1_1_16_1_1"/>
    <protectedRange sqref="AD4:AD127" name="Range1_1_1_1_1_18_1_1"/>
    <protectedRange sqref="AB4:AB6" name="Range1_1_1_1_1_2_1_31_1"/>
    <protectedRange sqref="AB8:AB10" name="Range1_1_1_1_1_2_1_1_2_1"/>
    <protectedRange sqref="AB12:AB14" name="Range1_1_1_1_1_2_1_2_1_1"/>
    <protectedRange sqref="AB16:AB18" name="Range1_1_1_1_1_2_1_3_1_1"/>
    <protectedRange sqref="AB20:AB22" name="Range1_1_1_1_1_2_1_4_1_1"/>
    <protectedRange sqref="AB24:AB26" name="Range1_1_1_1_1_2_1_5_1_1"/>
    <protectedRange sqref="AB28:AB30" name="Range1_1_1_1_1_2_1_6_1_1"/>
    <protectedRange sqref="AB32:AB34" name="Range1_1_1_1_1_2_1_7_1_1"/>
    <protectedRange sqref="AB36:AB38" name="Range1_1_1_1_1_2_1_8_1_1"/>
    <protectedRange sqref="AB40:AB42" name="Range1_1_1_1_1_2_1_9_1_1"/>
    <protectedRange sqref="AB44:AB46" name="Range1_1_1_1_1_2_1_10_1_1"/>
    <protectedRange sqref="AB48:AB50" name="Range1_1_1_1_1_2_1_11_1_1"/>
    <protectedRange sqref="AB52:AB54" name="Range1_1_1_1_1_2_1_12_1_1"/>
    <protectedRange sqref="AB56:AB58" name="Range1_1_1_1_1_2_1_13_1_1"/>
    <protectedRange sqref="AB60:AB62" name="Range1_1_1_1_1_2_1_14_1_1"/>
    <protectedRange sqref="AB64:AB66" name="Range1_1_1_1_1_2_1_15_1_1"/>
    <protectedRange sqref="AB68:AB70" name="Range1_1_1_1_1_2_1_16_1_1"/>
    <protectedRange sqref="AB72:AB74" name="Range1_1_1_1_1_2_1_17_1_1"/>
    <protectedRange sqref="AB76:AB78" name="Range1_1_1_1_1_2_1_18_1_1"/>
    <protectedRange sqref="AB80:AB82" name="Range1_1_1_1_1_2_1_19_1_1"/>
    <protectedRange sqref="AB84:AB86" name="Range1_1_1_1_1_2_1_20_1_1"/>
    <protectedRange sqref="AB88:AB90" name="Range1_1_1_1_1_2_1_21_1_1"/>
    <protectedRange sqref="AB92:AB94" name="Range1_1_1_1_1_2_1_22_1_1"/>
    <protectedRange sqref="AB96:AB98" name="Range1_1_1_1_1_2_1_23_1_1"/>
    <protectedRange sqref="AB100:AB102" name="Range1_1_1_1_1_2_1_24_1_1"/>
    <protectedRange sqref="AB104:AB106" name="Range1_1_1_1_1_2_1_25_1_1"/>
    <protectedRange sqref="AB108:AB110" name="Range1_1_1_1_1_2_1_26_1_1"/>
    <protectedRange sqref="AB112:AB114" name="Range1_1_1_1_1_2_1_27_1_1"/>
    <protectedRange sqref="AB116:AB118" name="Range1_1_1_1_1_2_1_28_1_1"/>
    <protectedRange sqref="AB120:AB122" name="Range1_1_1_1_1_2_1_29_1_1"/>
    <protectedRange sqref="AB124:AB126" name="Range1_1_1_1_1_2_1_30_1_1"/>
  </protectedRanges>
  <mergeCells count="36">
    <mergeCell ref="AS1:AT1"/>
    <mergeCell ref="AU1:AV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124:A127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32"/>
  <sheetViews>
    <sheetView zoomScale="110" zoomScaleNormal="110" workbookViewId="0">
      <pane ySplit="2" topLeftCell="A96" activePane="bottomLeft" state="frozen"/>
      <selection pane="bottomLeft" activeCell="G1" sqref="G1:H1"/>
    </sheetView>
  </sheetViews>
  <sheetFormatPr defaultColWidth="9.15234375" defaultRowHeight="12.9" x14ac:dyDescent="0.35"/>
  <cols>
    <col min="1" max="1" width="3.3046875" style="79" bestFit="1" customWidth="1"/>
    <col min="2" max="2" width="5.84375" style="22" customWidth="1"/>
    <col min="3" max="3" width="18.15234375" style="32" customWidth="1"/>
    <col min="4" max="4" width="13.69140625" style="32" bestFit="1" customWidth="1"/>
    <col min="5" max="5" width="11.3046875" style="32" bestFit="1" customWidth="1"/>
    <col min="6" max="6" width="11.3046875" style="32" customWidth="1"/>
    <col min="7" max="7" width="11.3046875" style="81" customWidth="1"/>
    <col min="8" max="8" width="8.84375" style="32" customWidth="1"/>
    <col min="9" max="9" width="13.3828125" style="32" bestFit="1" customWidth="1"/>
    <col min="10" max="10" width="13.3828125" style="81" customWidth="1"/>
    <col min="11" max="11" width="13" style="32" customWidth="1"/>
    <col min="12" max="12" width="14.53515625" style="32" customWidth="1"/>
    <col min="13" max="13" width="12.53515625" style="32" customWidth="1"/>
    <col min="14" max="14" width="8.53515625" style="32" bestFit="1" customWidth="1"/>
    <col min="15" max="15" width="10.69140625" style="32" hidden="1" customWidth="1"/>
    <col min="16" max="16" width="7.69140625" style="32" bestFit="1" customWidth="1"/>
    <col min="17" max="17" width="11.84375" style="32" hidden="1" customWidth="1"/>
    <col min="18" max="18" width="7.69140625" style="32" bestFit="1" customWidth="1"/>
    <col min="19" max="19" width="8.3828125" style="32" hidden="1" customWidth="1"/>
    <col min="20" max="20" width="9" style="32" customWidth="1"/>
    <col min="21" max="21" width="6.69140625" style="32" hidden="1" customWidth="1"/>
    <col min="22" max="22" width="9" style="32" customWidth="1"/>
    <col min="23" max="23" width="7.3828125" style="32" hidden="1" customWidth="1"/>
    <col min="24" max="24" width="9.84375" style="32" customWidth="1"/>
    <col min="25" max="25" width="14.3828125" style="32" hidden="1" customWidth="1"/>
    <col min="26" max="26" width="11.53515625" style="32" bestFit="1" customWidth="1"/>
    <col min="27" max="27" width="7.53515625" style="32" hidden="1" customWidth="1"/>
    <col min="28" max="28" width="11.69140625" style="32" hidden="1" customWidth="1"/>
    <col min="29" max="29" width="11.53515625" style="32" bestFit="1" customWidth="1"/>
    <col min="30" max="30" width="12.3046875" style="32" hidden="1" customWidth="1"/>
    <col min="31" max="31" width="15" style="80" customWidth="1"/>
    <col min="32" max="32" width="15" style="82" hidden="1" customWidth="1"/>
    <col min="33" max="33" width="13.84375" style="32" customWidth="1"/>
    <col min="34" max="34" width="10" style="32" customWidth="1"/>
    <col min="35" max="35" width="12" style="32" customWidth="1"/>
    <col min="36" max="36" width="11.53515625" style="81" customWidth="1"/>
    <col min="37" max="37" width="12.3046875" style="82" bestFit="1" customWidth="1"/>
    <col min="38" max="38" width="11.69140625" style="32" bestFit="1" customWidth="1"/>
    <col min="39" max="39" width="11.84375" style="32" customWidth="1"/>
    <col min="40" max="40" width="12" style="110" customWidth="1"/>
    <col min="41" max="41" width="11.53515625" style="111" customWidth="1"/>
    <col min="42" max="42" width="11.53515625" style="112" customWidth="1"/>
    <col min="43" max="43" width="12.15234375" style="83" customWidth="1"/>
    <col min="44" max="44" width="14.84375" style="32" customWidth="1"/>
    <col min="45" max="45" width="6.3828125" style="32" bestFit="1" customWidth="1"/>
    <col min="46" max="46" width="10.3828125" style="32" customWidth="1"/>
    <col min="47" max="47" width="6.3828125" style="32" bestFit="1" customWidth="1"/>
    <col min="48" max="48" width="11.15234375" style="32" customWidth="1"/>
    <col min="49" max="16384" width="9.15234375" style="32"/>
  </cols>
  <sheetData>
    <row r="1" spans="1:48" s="22" customFormat="1" ht="66" customHeight="1" x14ac:dyDescent="0.35">
      <c r="A1" s="151" t="s">
        <v>47</v>
      </c>
      <c r="B1" s="153" t="s">
        <v>46</v>
      </c>
      <c r="C1" s="155" t="s">
        <v>45</v>
      </c>
      <c r="D1" s="129" t="s">
        <v>0</v>
      </c>
      <c r="E1" s="129" t="s">
        <v>1</v>
      </c>
      <c r="F1" s="129" t="s">
        <v>2</v>
      </c>
      <c r="G1" s="2" t="s">
        <v>59</v>
      </c>
      <c r="H1" s="146" t="s">
        <v>60</v>
      </c>
      <c r="I1" s="129" t="s">
        <v>4</v>
      </c>
      <c r="J1" s="124" t="s">
        <v>49</v>
      </c>
      <c r="K1" s="129" t="s">
        <v>5</v>
      </c>
      <c r="L1" s="129" t="s">
        <v>6</v>
      </c>
      <c r="M1" s="129" t="s">
        <v>7</v>
      </c>
      <c r="N1" s="146" t="s">
        <v>58</v>
      </c>
      <c r="O1" s="146"/>
      <c r="P1" s="1" t="s">
        <v>9</v>
      </c>
      <c r="Q1" s="1"/>
      <c r="R1" s="1" t="s">
        <v>10</v>
      </c>
      <c r="S1" s="1"/>
      <c r="T1" s="129" t="s">
        <v>11</v>
      </c>
      <c r="U1" s="129"/>
      <c r="V1" s="129" t="s">
        <v>12</v>
      </c>
      <c r="W1" s="129"/>
      <c r="X1" s="129" t="s">
        <v>13</v>
      </c>
      <c r="Y1" s="129"/>
      <c r="Z1" s="129" t="s">
        <v>14</v>
      </c>
      <c r="AA1" s="129" t="s">
        <v>15</v>
      </c>
      <c r="AB1" s="129" t="s">
        <v>16</v>
      </c>
      <c r="AC1" s="129" t="s">
        <v>17</v>
      </c>
      <c r="AD1" s="129" t="s">
        <v>18</v>
      </c>
      <c r="AE1" s="114" t="s">
        <v>43</v>
      </c>
      <c r="AF1" s="3" t="s">
        <v>44</v>
      </c>
      <c r="AG1" s="129" t="s">
        <v>19</v>
      </c>
      <c r="AH1" s="129" t="s">
        <v>20</v>
      </c>
      <c r="AI1" s="129" t="s">
        <v>21</v>
      </c>
      <c r="AJ1" s="2" t="s">
        <v>22</v>
      </c>
      <c r="AK1" s="3" t="s">
        <v>23</v>
      </c>
      <c r="AL1" s="129" t="s">
        <v>24</v>
      </c>
      <c r="AM1" s="129" t="s">
        <v>25</v>
      </c>
      <c r="AN1" s="93" t="s">
        <v>40</v>
      </c>
      <c r="AO1" s="94" t="s">
        <v>41</v>
      </c>
      <c r="AP1" s="95" t="s">
        <v>41</v>
      </c>
      <c r="AQ1" s="4" t="s">
        <v>26</v>
      </c>
      <c r="AR1" s="129" t="s">
        <v>27</v>
      </c>
      <c r="AS1" s="147" t="s">
        <v>28</v>
      </c>
      <c r="AT1" s="147"/>
      <c r="AU1" s="147" t="s">
        <v>29</v>
      </c>
      <c r="AV1" s="147"/>
    </row>
    <row r="2" spans="1:48" s="22" customFormat="1" ht="13.3" thickBot="1" x14ac:dyDescent="0.4">
      <c r="A2" s="152"/>
      <c r="B2" s="154"/>
      <c r="C2" s="156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 t="s">
        <v>32</v>
      </c>
      <c r="U2" s="5"/>
      <c r="V2" s="5" t="s">
        <v>33</v>
      </c>
      <c r="W2" s="5"/>
      <c r="X2" s="5" t="s">
        <v>33</v>
      </c>
      <c r="Y2" s="5"/>
      <c r="Z2" s="7" t="s">
        <v>32</v>
      </c>
      <c r="AA2" s="7" t="s">
        <v>32</v>
      </c>
      <c r="AB2" s="7" t="s">
        <v>32</v>
      </c>
      <c r="AC2" s="7" t="s">
        <v>32</v>
      </c>
      <c r="AD2" s="7" t="s">
        <v>30</v>
      </c>
      <c r="AE2" s="115" t="s">
        <v>32</v>
      </c>
      <c r="AF2" s="118" t="s">
        <v>30</v>
      </c>
      <c r="AG2" s="7" t="s">
        <v>32</v>
      </c>
      <c r="AH2" s="7" t="s">
        <v>32</v>
      </c>
      <c r="AI2" s="5" t="s">
        <v>30</v>
      </c>
      <c r="AJ2" s="8" t="s">
        <v>32</v>
      </c>
      <c r="AK2" s="9" t="s">
        <v>32</v>
      </c>
      <c r="AL2" s="5" t="s">
        <v>30</v>
      </c>
      <c r="AM2" s="5" t="s">
        <v>34</v>
      </c>
      <c r="AN2" s="96" t="s">
        <v>42</v>
      </c>
      <c r="AO2" s="97" t="s">
        <v>42</v>
      </c>
      <c r="AP2" s="98" t="s">
        <v>42</v>
      </c>
      <c r="AQ2" s="10" t="s">
        <v>35</v>
      </c>
      <c r="AR2" s="5" t="s">
        <v>32</v>
      </c>
      <c r="AS2" s="5" t="s">
        <v>36</v>
      </c>
      <c r="AT2" s="5" t="s">
        <v>37</v>
      </c>
      <c r="AU2" s="5" t="s">
        <v>36</v>
      </c>
      <c r="AV2" s="5" t="s">
        <v>37</v>
      </c>
    </row>
    <row r="3" spans="1:48" s="22" customFormat="1" ht="13.3" thickBot="1" x14ac:dyDescent="0.4">
      <c r="A3" s="84"/>
      <c r="B3" s="85"/>
      <c r="C3" s="91"/>
      <c r="D3" s="128"/>
      <c r="E3" s="128"/>
      <c r="F3" s="128"/>
      <c r="G3" s="88"/>
      <c r="H3" s="128"/>
      <c r="I3" s="128"/>
      <c r="J3" s="88"/>
      <c r="K3" s="128"/>
      <c r="L3" s="128"/>
      <c r="M3" s="128"/>
      <c r="N3" s="128"/>
      <c r="O3" s="6"/>
      <c r="P3" s="128"/>
      <c r="Q3" s="6"/>
      <c r="R3" s="128"/>
      <c r="S3" s="6"/>
      <c r="T3" s="91"/>
      <c r="U3" s="6"/>
      <c r="V3" s="128"/>
      <c r="W3" s="6"/>
      <c r="X3" s="128"/>
      <c r="Y3" s="91"/>
      <c r="Z3" s="86"/>
      <c r="AA3" s="87"/>
      <c r="AB3" s="92"/>
      <c r="AC3" s="86"/>
      <c r="AD3" s="86"/>
      <c r="AE3" s="116"/>
      <c r="AF3" s="119"/>
      <c r="AG3" s="92"/>
      <c r="AH3" s="92"/>
      <c r="AI3" s="128"/>
      <c r="AJ3" s="88"/>
      <c r="AK3" s="89"/>
      <c r="AL3" s="128"/>
      <c r="AM3" s="128"/>
      <c r="AN3" s="99"/>
      <c r="AO3" s="123">
        <f>Януари!AP127</f>
        <v>1532.5200000000004</v>
      </c>
      <c r="AP3" s="100"/>
      <c r="AQ3" s="90"/>
      <c r="AR3" s="128"/>
      <c r="AS3" s="128"/>
      <c r="AT3" s="128"/>
      <c r="AU3" s="128"/>
      <c r="AV3" s="128"/>
    </row>
    <row r="4" spans="1:48" x14ac:dyDescent="0.35">
      <c r="A4" s="148">
        <v>1</v>
      </c>
      <c r="B4" s="23">
        <v>1</v>
      </c>
      <c r="C4" s="11" t="s">
        <v>57</v>
      </c>
      <c r="D4" s="12">
        <v>4406</v>
      </c>
      <c r="E4" s="12">
        <v>1</v>
      </c>
      <c r="F4" s="12">
        <v>11488</v>
      </c>
      <c r="G4" s="13">
        <v>1.9</v>
      </c>
      <c r="H4" s="13">
        <v>8.9</v>
      </c>
      <c r="I4" s="12">
        <v>12060</v>
      </c>
      <c r="J4" s="13">
        <v>4.4000000000000004</v>
      </c>
      <c r="K4" s="12">
        <v>14772</v>
      </c>
      <c r="L4" s="14">
        <v>6.2E-2</v>
      </c>
      <c r="M4" s="24">
        <f>ROUND(K4*(1-L4),0)</f>
        <v>13856</v>
      </c>
      <c r="N4" s="15">
        <v>0.36499999999999999</v>
      </c>
      <c r="O4" s="25">
        <f t="shared" ref="O4:O6" si="0">M4*N4</f>
        <v>5057.4399999999996</v>
      </c>
      <c r="P4" s="14">
        <v>0.33600000000000002</v>
      </c>
      <c r="Q4" s="25">
        <f t="shared" ref="Q4:Q6" si="1">M4*P4</f>
        <v>4655.616</v>
      </c>
      <c r="R4" s="16">
        <v>0.29899999999999999</v>
      </c>
      <c r="S4" s="25">
        <f t="shared" ref="S4:S6" si="2">M4*R4</f>
        <v>4142.9439999999995</v>
      </c>
      <c r="T4" s="26">
        <v>0.23300000000000001</v>
      </c>
      <c r="U4" s="25">
        <f t="shared" ref="U4:U6" si="3">M4*T4</f>
        <v>3228.4480000000003</v>
      </c>
      <c r="V4" s="16">
        <v>0.51200000000000001</v>
      </c>
      <c r="W4" s="25">
        <f>M4*V4</f>
        <v>7094.2719999999999</v>
      </c>
      <c r="X4" s="16">
        <v>0.41</v>
      </c>
      <c r="Y4" s="130">
        <f t="shared" ref="Y4:Y6" si="4">X4*M4</f>
        <v>5680.96</v>
      </c>
      <c r="Z4" s="17">
        <v>2.47E-3</v>
      </c>
      <c r="AA4" s="19">
        <f>M4*Z4</f>
        <v>34.224319999999999</v>
      </c>
      <c r="AB4" s="27">
        <f>IF(M4&gt;0,(AD4+AL4)/M4,0)</f>
        <v>2.9959600317551959E-3</v>
      </c>
      <c r="AC4" s="17">
        <v>2.9E-4</v>
      </c>
      <c r="AD4" s="24">
        <f t="shared" ref="AD4:AD6" si="5">AC4*M4</f>
        <v>4.0182399999999996</v>
      </c>
      <c r="AE4" s="117">
        <v>0.20200000000000001</v>
      </c>
      <c r="AF4" s="30">
        <f>AI4*(1-AJ4)*AE4</f>
        <v>35.047404000000007</v>
      </c>
      <c r="AG4" s="28">
        <f>IF(AND(AE4&gt;0,AC4&gt;0,Z4&gt;0),((Z4-AC4)*AE4)/((AE4-AC4)*Z4),0)</f>
        <v>0.88386000103969364</v>
      </c>
      <c r="AH4" s="60">
        <f>IF(AND(AB4&gt;0,AK4&gt;0,AC4&gt;0),((AK4*(AB4-AC4))/(AB4*(AK4-AC4))),0)</f>
        <v>0.90441668227859118</v>
      </c>
      <c r="AI4" s="12">
        <v>189</v>
      </c>
      <c r="AJ4" s="14">
        <v>8.2000000000000003E-2</v>
      </c>
      <c r="AK4" s="15">
        <v>0.21609999999999999</v>
      </c>
      <c r="AL4" s="30">
        <f>AI4*(1-AJ4)*AK4</f>
        <v>37.493782199999998</v>
      </c>
      <c r="AM4" s="19">
        <v>1.48</v>
      </c>
      <c r="AN4" s="19">
        <v>505.54</v>
      </c>
      <c r="AO4" s="113">
        <f>AO3+AI4-AN4</f>
        <v>1215.9800000000005</v>
      </c>
      <c r="AP4" s="102"/>
      <c r="AQ4" s="12"/>
      <c r="AR4" s="31"/>
      <c r="AS4" s="20"/>
      <c r="AT4" s="20"/>
      <c r="AU4" s="20"/>
      <c r="AV4" s="20"/>
    </row>
    <row r="5" spans="1:48" x14ac:dyDescent="0.35">
      <c r="A5" s="149"/>
      <c r="B5" s="33">
        <v>2</v>
      </c>
      <c r="C5" s="11" t="s">
        <v>51</v>
      </c>
      <c r="D5" s="34">
        <v>22774</v>
      </c>
      <c r="E5" s="34">
        <v>1</v>
      </c>
      <c r="F5" s="34">
        <v>15470</v>
      </c>
      <c r="G5" s="35">
        <v>0.9</v>
      </c>
      <c r="H5" s="35">
        <v>6.9</v>
      </c>
      <c r="I5" s="34">
        <v>16020</v>
      </c>
      <c r="J5" s="35">
        <v>4.4000000000000004</v>
      </c>
      <c r="K5" s="34">
        <v>14904</v>
      </c>
      <c r="L5" s="36">
        <v>6.9000000000000006E-2</v>
      </c>
      <c r="M5" s="37">
        <f>ROUND(K5*(1-L5),0)</f>
        <v>13876</v>
      </c>
      <c r="N5" s="38">
        <v>0.30299999999999999</v>
      </c>
      <c r="O5" s="25">
        <f t="shared" si="0"/>
        <v>4204.4279999999999</v>
      </c>
      <c r="P5" s="36">
        <v>0.622</v>
      </c>
      <c r="Q5" s="25">
        <f t="shared" si="1"/>
        <v>8630.8719999999994</v>
      </c>
      <c r="R5" s="39">
        <v>7.4999999999999997E-2</v>
      </c>
      <c r="S5" s="25">
        <f t="shared" si="2"/>
        <v>1040.7</v>
      </c>
      <c r="T5" s="28">
        <v>0.22700000000000001</v>
      </c>
      <c r="U5" s="25">
        <f t="shared" si="3"/>
        <v>3149.8520000000003</v>
      </c>
      <c r="V5" s="39">
        <v>0.51500000000000001</v>
      </c>
      <c r="W5" s="25">
        <f>M5*V5</f>
        <v>7146.14</v>
      </c>
      <c r="X5" s="39">
        <v>0.4</v>
      </c>
      <c r="Y5" s="25">
        <f t="shared" si="4"/>
        <v>5550.4000000000005</v>
      </c>
      <c r="Z5" s="40">
        <v>2.3400000000000001E-3</v>
      </c>
      <c r="AA5" s="18">
        <f>M5*Z5</f>
        <v>32.469839999999998</v>
      </c>
      <c r="AB5" s="27">
        <f>IF(M5&gt;0,(AD5+AL5)/M5,0)</f>
        <v>2.4178340155664459E-3</v>
      </c>
      <c r="AC5" s="40">
        <v>2.7999999999999998E-4</v>
      </c>
      <c r="AD5" s="37">
        <f t="shared" si="5"/>
        <v>3.8852799999999998</v>
      </c>
      <c r="AE5" s="28">
        <v>0.2087</v>
      </c>
      <c r="AF5" s="41">
        <f>AI5*(1-AJ5)*AE5</f>
        <v>30.111862100000003</v>
      </c>
      <c r="AG5" s="28">
        <f>IF(AND(AE5&gt;0,AC5&gt;0,Z5&gt;0),((Z5-AC5)*AE5)/((AE5-AC5)*Z5),0)</f>
        <v>0.88152456783106437</v>
      </c>
      <c r="AH5" s="29">
        <f t="shared" ref="AH5:AH68" si="6">IF(AND(AB5&gt;0,AK5&gt;0,AC5&gt;0),((AK5*(AB5-AC5))/(AB5*(AK5-AC5))),0)</f>
        <v>0.88539966734680331</v>
      </c>
      <c r="AI5" s="34">
        <v>157</v>
      </c>
      <c r="AJ5" s="36">
        <v>8.1000000000000003E-2</v>
      </c>
      <c r="AK5" s="38">
        <v>0.2056</v>
      </c>
      <c r="AL5" s="41">
        <f>AI5*(1-AJ5)*AK5</f>
        <v>29.664584800000004</v>
      </c>
      <c r="AM5" s="42">
        <v>1.55</v>
      </c>
      <c r="AN5" s="42"/>
      <c r="AO5" s="113">
        <f t="shared" ref="AO5:AO6" si="7">AO4+AI5-AN5</f>
        <v>1372.9800000000005</v>
      </c>
      <c r="AP5" s="103"/>
      <c r="AQ5" s="43"/>
      <c r="AR5" s="44"/>
      <c r="AS5" s="45"/>
      <c r="AT5" s="45"/>
      <c r="AU5" s="45"/>
      <c r="AV5" s="45"/>
    </row>
    <row r="6" spans="1:48" x14ac:dyDescent="0.35">
      <c r="A6" s="149"/>
      <c r="B6" s="33">
        <v>3</v>
      </c>
      <c r="C6" s="46" t="s">
        <v>53</v>
      </c>
      <c r="D6" s="43">
        <v>13800</v>
      </c>
      <c r="E6" s="43">
        <v>0</v>
      </c>
      <c r="F6" s="43">
        <v>14929</v>
      </c>
      <c r="G6" s="37">
        <v>1.8</v>
      </c>
      <c r="H6" s="37">
        <v>6.4</v>
      </c>
      <c r="I6" s="43">
        <v>15443</v>
      </c>
      <c r="J6" s="37">
        <v>4.5</v>
      </c>
      <c r="K6" s="43">
        <v>15146</v>
      </c>
      <c r="L6" s="39">
        <v>6.4000000000000001E-2</v>
      </c>
      <c r="M6" s="37">
        <f>ROUND(K6*(1-L6),0)</f>
        <v>14177</v>
      </c>
      <c r="N6" s="28">
        <v>0.30099999999999999</v>
      </c>
      <c r="O6" s="25">
        <f t="shared" si="0"/>
        <v>4267.277</v>
      </c>
      <c r="P6" s="39">
        <v>0.51500000000000001</v>
      </c>
      <c r="Q6" s="25">
        <f t="shared" si="1"/>
        <v>7301.1549999999997</v>
      </c>
      <c r="R6" s="39">
        <v>0.184</v>
      </c>
      <c r="S6" s="25">
        <f t="shared" si="2"/>
        <v>2608.5679999999998</v>
      </c>
      <c r="T6" s="28">
        <v>0.246</v>
      </c>
      <c r="U6" s="25">
        <f t="shared" si="3"/>
        <v>3487.5419999999999</v>
      </c>
      <c r="V6" s="39">
        <v>0.496</v>
      </c>
      <c r="W6" s="25">
        <f>M6*V6</f>
        <v>7031.7920000000004</v>
      </c>
      <c r="X6" s="39">
        <v>0.41</v>
      </c>
      <c r="Y6" s="25">
        <f t="shared" si="4"/>
        <v>5812.57</v>
      </c>
      <c r="Z6" s="47">
        <v>2.3600000000000001E-3</v>
      </c>
      <c r="AA6" s="18">
        <f>M6*Z6</f>
        <v>33.457720000000002</v>
      </c>
      <c r="AB6" s="27">
        <f>IF(M6&gt;0,(AD6+AL6)/M6,0)</f>
        <v>2.4886683783593147E-3</v>
      </c>
      <c r="AC6" s="47">
        <v>2.7E-4</v>
      </c>
      <c r="AD6" s="37">
        <f t="shared" si="5"/>
        <v>3.8277900000000002</v>
      </c>
      <c r="AE6" s="28">
        <v>0.21279999999999999</v>
      </c>
      <c r="AF6" s="41">
        <f>AI6*(1-AJ6)*AE6</f>
        <v>30.507859199999999</v>
      </c>
      <c r="AG6" s="28">
        <f>IF(AND(AE6&gt;0,AC6&gt;0,Z6&gt;0),((Z6-AC6)*AE6)/((AE6-AC6)*Z6),0)</f>
        <v>0.88671828583322632</v>
      </c>
      <c r="AH6" s="29">
        <f t="shared" si="6"/>
        <v>0.89260671268809899</v>
      </c>
      <c r="AI6" s="43">
        <v>156</v>
      </c>
      <c r="AJ6" s="39">
        <v>8.1000000000000003E-2</v>
      </c>
      <c r="AK6" s="28">
        <v>0.21940000000000001</v>
      </c>
      <c r="AL6" s="41">
        <f>AI6*(1-AJ6)*AK6</f>
        <v>31.454061600000003</v>
      </c>
      <c r="AM6" s="18">
        <v>1.6</v>
      </c>
      <c r="AN6" s="18"/>
      <c r="AO6" s="113">
        <f t="shared" si="7"/>
        <v>1528.9800000000005</v>
      </c>
      <c r="AP6" s="104"/>
      <c r="AQ6" s="43"/>
      <c r="AR6" s="48"/>
      <c r="AS6" s="41"/>
      <c r="AT6" s="41"/>
      <c r="AU6" s="41"/>
      <c r="AV6" s="41"/>
    </row>
    <row r="7" spans="1:48" s="22" customFormat="1" ht="13.3" thickBot="1" x14ac:dyDescent="0.4">
      <c r="A7" s="150"/>
      <c r="B7" s="49" t="s">
        <v>38</v>
      </c>
      <c r="C7" s="50"/>
      <c r="D7" s="51">
        <f>SUM(D4:D6)</f>
        <v>40980</v>
      </c>
      <c r="E7" s="51"/>
      <c r="F7" s="51">
        <f>SUM(F4:F6)</f>
        <v>41887</v>
      </c>
      <c r="G7" s="52"/>
      <c r="H7" s="52"/>
      <c r="I7" s="51">
        <f>SUM(I4:I6)</f>
        <v>43523</v>
      </c>
      <c r="J7" s="52"/>
      <c r="K7" s="51">
        <f>SUM(K4:K6)</f>
        <v>44822</v>
      </c>
      <c r="L7" s="21">
        <f>IF(K7&gt;0,(K4*L4+K5*L5+K6*L6)/K7,0)</f>
        <v>6.5003435812770516E-2</v>
      </c>
      <c r="M7" s="52">
        <f>M4+M5+M6</f>
        <v>41909</v>
      </c>
      <c r="N7" s="53">
        <f>IF(M7&gt;0,O7/M7,0)</f>
        <v>0.32282194755303156</v>
      </c>
      <c r="O7" s="54">
        <f>O4+O5+O6</f>
        <v>13529.144999999999</v>
      </c>
      <c r="P7" s="21">
        <f>IF(M7&gt;0,Q7/M7,0)</f>
        <v>0.4912463432675559</v>
      </c>
      <c r="Q7" s="54">
        <f>Q4+Q5+Q6</f>
        <v>20587.643</v>
      </c>
      <c r="R7" s="21">
        <f>IF(M7&gt;0,S7/M7,0)</f>
        <v>0.18593170917941251</v>
      </c>
      <c r="S7" s="54">
        <f>S4+S5+S6</f>
        <v>7792.2119999999995</v>
      </c>
      <c r="T7" s="21">
        <f>IF(M7&gt;0,U7/M7,0)</f>
        <v>0.23541105729079673</v>
      </c>
      <c r="U7" s="54">
        <f>U4+U5+U6</f>
        <v>9865.8420000000006</v>
      </c>
      <c r="V7" s="21">
        <f>IF(M7&gt;0,W7/M7,0)</f>
        <v>0.50758080603211719</v>
      </c>
      <c r="W7" s="54">
        <f>W4+W5+W6</f>
        <v>21272.204000000002</v>
      </c>
      <c r="X7" s="21">
        <f>IF(M7&gt;0,Y7/M7,0)</f>
        <v>0.40668901667899499</v>
      </c>
      <c r="Y7" s="54">
        <f>Y4+Y5+Y6</f>
        <v>17043.93</v>
      </c>
      <c r="Z7" s="55">
        <f>IF(M7&gt;0,AA7/M7,0)</f>
        <v>2.3897463551981676E-3</v>
      </c>
      <c r="AA7" s="56">
        <f>SUM(AA4:AA6)</f>
        <v>100.15188000000001</v>
      </c>
      <c r="AB7" s="55">
        <f>IF(M7&gt;0,(AB4*M4+AB5*M5+AB6*M6)/M7,0)</f>
        <v>2.6329365673244411E-3</v>
      </c>
      <c r="AC7" s="55">
        <f>IF(K7&gt;0,(K4*AC4+K5*AC5+K6*AC6)/K7,0)</f>
        <v>2.7991655883271611E-4</v>
      </c>
      <c r="AD7" s="52">
        <f>SUM(AD4:AD6)</f>
        <v>11.731310000000001</v>
      </c>
      <c r="AE7" s="53">
        <f>IF(K7&gt;0,(K4*AE4+K5*AE5+K6*AE6)/K7,0)</f>
        <v>0.20787732809780912</v>
      </c>
      <c r="AF7" s="58">
        <f>SUM(AF4:AF6)</f>
        <v>95.667125300000009</v>
      </c>
      <c r="AG7" s="53">
        <f>IF(AND(AA7&gt;0),((AA4*AG4+AA5*AG5+AA6*AG6)/AA7),0)</f>
        <v>0.88405770626187608</v>
      </c>
      <c r="AH7" s="57">
        <f t="shared" si="6"/>
        <v>0.8948585615070368</v>
      </c>
      <c r="AI7" s="51">
        <f>SUM(AI4:AI6)</f>
        <v>502</v>
      </c>
      <c r="AJ7" s="21">
        <f>IF(AI7&gt;0,(AJ4*AI4+AJ5*AI5+AJ6*AI6)/AI7,0)</f>
        <v>8.13764940239044E-2</v>
      </c>
      <c r="AK7" s="53">
        <f>IF(K7&gt;0,(AK4*K4+AK5*K5+AK6*K6)/K7,0)</f>
        <v>0.21372370710811653</v>
      </c>
      <c r="AL7" s="58">
        <f>SUM(AL4:AL6)</f>
        <v>98.612428600000001</v>
      </c>
      <c r="AM7" s="56"/>
      <c r="AN7" s="56">
        <f>SUM(AN4:AN6)</f>
        <v>505.54</v>
      </c>
      <c r="AO7" s="105"/>
      <c r="AP7" s="106">
        <f>AO6</f>
        <v>1528.9800000000005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35">
      <c r="A8" s="148">
        <v>2</v>
      </c>
      <c r="B8" s="23">
        <v>1</v>
      </c>
      <c r="C8" s="11" t="s">
        <v>54</v>
      </c>
      <c r="D8" s="12">
        <v>4299</v>
      </c>
      <c r="E8" s="12">
        <v>2</v>
      </c>
      <c r="F8" s="12">
        <v>13791</v>
      </c>
      <c r="G8" s="13">
        <v>1.6</v>
      </c>
      <c r="H8" s="13">
        <v>7.4</v>
      </c>
      <c r="I8" s="12">
        <v>14271</v>
      </c>
      <c r="J8" s="13">
        <v>4.9000000000000004</v>
      </c>
      <c r="K8" s="12">
        <v>15250</v>
      </c>
      <c r="L8" s="14">
        <v>6.4000000000000001E-2</v>
      </c>
      <c r="M8" s="24">
        <f>ROUND(K8*(1-L8),0)</f>
        <v>14274</v>
      </c>
      <c r="N8" s="15">
        <v>0.376</v>
      </c>
      <c r="O8" s="25">
        <f t="shared" ref="O8:O10" si="8">M8*N8</f>
        <v>5367.0240000000003</v>
      </c>
      <c r="P8" s="14">
        <v>0.53300000000000003</v>
      </c>
      <c r="Q8" s="25">
        <f t="shared" ref="Q8:Q10" si="9">M8*P8</f>
        <v>7608.0420000000004</v>
      </c>
      <c r="R8" s="16">
        <v>9.0999999999999998E-2</v>
      </c>
      <c r="S8" s="25">
        <f t="shared" ref="S8:S10" si="10">M8*R8</f>
        <v>1298.934</v>
      </c>
      <c r="T8" s="26">
        <v>0.248</v>
      </c>
      <c r="U8" s="25">
        <f t="shared" ref="U8:U10" si="11">M8*T8</f>
        <v>3539.9519999999998</v>
      </c>
      <c r="V8" s="16">
        <v>0.5</v>
      </c>
      <c r="W8" s="25">
        <f t="shared" ref="W8:W10" si="12">M8*V8</f>
        <v>7137</v>
      </c>
      <c r="X8" s="16">
        <v>0.41</v>
      </c>
      <c r="Y8" s="25">
        <f t="shared" ref="Y8:Y10" si="13">X8*M8</f>
        <v>5852.3399999999992</v>
      </c>
      <c r="Z8" s="17">
        <v>2.49E-3</v>
      </c>
      <c r="AA8" s="18">
        <f t="shared" ref="AA8:AA10" si="14">M8*Z8</f>
        <v>35.542259999999999</v>
      </c>
      <c r="AB8" s="27">
        <f>IF(M8&gt;0,(AD8+AL8)/M8,0)</f>
        <v>2.6366304329550234E-3</v>
      </c>
      <c r="AC8" s="17">
        <v>2.7999999999999998E-4</v>
      </c>
      <c r="AD8" s="24">
        <f t="shared" ref="AD8:AD10" si="15">AC8*M8</f>
        <v>3.9967199999999998</v>
      </c>
      <c r="AE8" s="117">
        <v>0.21060000000000001</v>
      </c>
      <c r="AF8" s="30">
        <f t="shared" ref="AF8:AF10" si="16">AI8*(1-AJ8)*AE8</f>
        <v>32.215903200000007</v>
      </c>
      <c r="AG8" s="28">
        <f t="shared" ref="AG8:AG10" si="17">IF(AND(AE8&gt;0,AC8&gt;0,Z8&gt;0),((Z8-AC8)*AE8)/((AE8-AC8)*Z8),0)</f>
        <v>0.88873180053802137</v>
      </c>
      <c r="AH8" s="60">
        <f t="shared" si="6"/>
        <v>0.89494338718902378</v>
      </c>
      <c r="AI8" s="12">
        <v>167</v>
      </c>
      <c r="AJ8" s="14">
        <v>8.4000000000000005E-2</v>
      </c>
      <c r="AK8" s="15">
        <v>0.21990000000000001</v>
      </c>
      <c r="AL8" s="30">
        <f t="shared" ref="AL8:AL10" si="18">AI8*(1-AJ8)*AK8</f>
        <v>33.638542800000003</v>
      </c>
      <c r="AM8" s="19">
        <v>1.68</v>
      </c>
      <c r="AN8" s="19">
        <v>502.14</v>
      </c>
      <c r="AO8" s="101">
        <f>AO6+AI8-AN8</f>
        <v>1193.8400000000006</v>
      </c>
      <c r="AP8" s="102"/>
      <c r="AQ8" s="12"/>
      <c r="AR8" s="31"/>
      <c r="AS8" s="20"/>
      <c r="AT8" s="20"/>
      <c r="AU8" s="20"/>
      <c r="AV8" s="20"/>
    </row>
    <row r="9" spans="1:48" x14ac:dyDescent="0.35">
      <c r="A9" s="149"/>
      <c r="B9" s="33">
        <v>2</v>
      </c>
      <c r="C9" s="11" t="s">
        <v>51</v>
      </c>
      <c r="D9" s="34">
        <v>18902</v>
      </c>
      <c r="E9" s="34">
        <v>3</v>
      </c>
      <c r="F9" s="34">
        <v>14514</v>
      </c>
      <c r="G9" s="35">
        <v>0.8</v>
      </c>
      <c r="H9" s="35">
        <v>7.4</v>
      </c>
      <c r="I9" s="34">
        <v>15066</v>
      </c>
      <c r="J9" s="35">
        <v>4.5999999999999996</v>
      </c>
      <c r="K9" s="34">
        <v>15195</v>
      </c>
      <c r="L9" s="36">
        <v>6.5000000000000002E-2</v>
      </c>
      <c r="M9" s="37">
        <f>ROUND(K9*(1-L9),0)</f>
        <v>14207</v>
      </c>
      <c r="N9" s="38">
        <v>0.34499999999999997</v>
      </c>
      <c r="O9" s="25">
        <f t="shared" si="8"/>
        <v>4901.415</v>
      </c>
      <c r="P9" s="36">
        <v>0.57899999999999996</v>
      </c>
      <c r="Q9" s="25">
        <f t="shared" si="9"/>
        <v>8225.8529999999992</v>
      </c>
      <c r="R9" s="39">
        <v>7.5999999999999998E-2</v>
      </c>
      <c r="S9" s="25">
        <f t="shared" si="10"/>
        <v>1079.732</v>
      </c>
      <c r="T9" s="28">
        <v>0.24199999999999999</v>
      </c>
      <c r="U9" s="25">
        <f t="shared" si="11"/>
        <v>3438.0940000000001</v>
      </c>
      <c r="V9" s="39">
        <v>0.50700000000000001</v>
      </c>
      <c r="W9" s="25">
        <f t="shared" si="12"/>
        <v>7202.9490000000005</v>
      </c>
      <c r="X9" s="39">
        <v>0.41</v>
      </c>
      <c r="Y9" s="25">
        <f t="shared" si="13"/>
        <v>5824.87</v>
      </c>
      <c r="Z9" s="40">
        <v>2.5100000000000001E-3</v>
      </c>
      <c r="AA9" s="18">
        <f t="shared" si="14"/>
        <v>35.659570000000002</v>
      </c>
      <c r="AB9" s="27">
        <f>IF(M9&gt;0,(AD9+AL9)/M9,0)</f>
        <v>2.4016483142113047E-3</v>
      </c>
      <c r="AC9" s="40">
        <v>2.7999999999999998E-4</v>
      </c>
      <c r="AD9" s="37">
        <f t="shared" si="15"/>
        <v>3.9779599999999995</v>
      </c>
      <c r="AE9" s="28">
        <v>0.21729999999999999</v>
      </c>
      <c r="AF9" s="41">
        <f t="shared" si="16"/>
        <v>29.9904422</v>
      </c>
      <c r="AG9" s="28">
        <f t="shared" si="17"/>
        <v>0.88959249170491561</v>
      </c>
      <c r="AH9" s="29">
        <f t="shared" si="6"/>
        <v>0.88454743990513152</v>
      </c>
      <c r="AI9" s="34">
        <v>151</v>
      </c>
      <c r="AJ9" s="36">
        <v>8.5999999999999993E-2</v>
      </c>
      <c r="AK9" s="38">
        <v>0.21840000000000001</v>
      </c>
      <c r="AL9" s="41">
        <f t="shared" si="18"/>
        <v>30.142257600000004</v>
      </c>
      <c r="AM9" s="42">
        <v>1.6</v>
      </c>
      <c r="AN9" s="42"/>
      <c r="AO9" s="113">
        <f>AO8+AI9-AN9</f>
        <v>1344.8400000000006</v>
      </c>
      <c r="AP9" s="104"/>
      <c r="AQ9" s="43"/>
      <c r="AR9" s="44"/>
      <c r="AS9" s="45"/>
      <c r="AT9" s="45"/>
      <c r="AU9" s="45"/>
      <c r="AV9" s="45"/>
    </row>
    <row r="10" spans="1:48" x14ac:dyDescent="0.35">
      <c r="A10" s="149"/>
      <c r="B10" s="33">
        <v>3</v>
      </c>
      <c r="C10" s="46" t="s">
        <v>53</v>
      </c>
      <c r="D10" s="43">
        <v>22294</v>
      </c>
      <c r="E10" s="43">
        <v>1</v>
      </c>
      <c r="F10" s="43">
        <v>17991</v>
      </c>
      <c r="G10" s="37">
        <v>1.2</v>
      </c>
      <c r="H10" s="37">
        <v>8</v>
      </c>
      <c r="I10" s="43">
        <v>18597</v>
      </c>
      <c r="J10" s="37">
        <v>4.3</v>
      </c>
      <c r="K10" s="43">
        <v>15282</v>
      </c>
      <c r="L10" s="39">
        <v>6.9000000000000006E-2</v>
      </c>
      <c r="M10" s="37">
        <f>ROUND(K10*(1-L10),0)</f>
        <v>14228</v>
      </c>
      <c r="N10" s="28">
        <v>0.29599999999999999</v>
      </c>
      <c r="O10" s="25">
        <f t="shared" si="8"/>
        <v>4211.4879999999994</v>
      </c>
      <c r="P10" s="39">
        <v>0.628</v>
      </c>
      <c r="Q10" s="25">
        <f t="shared" si="9"/>
        <v>8935.1839999999993</v>
      </c>
      <c r="R10" s="39">
        <v>7.5999999999999998E-2</v>
      </c>
      <c r="S10" s="25">
        <f t="shared" si="10"/>
        <v>1081.328</v>
      </c>
      <c r="T10" s="28">
        <v>0.253</v>
      </c>
      <c r="U10" s="25">
        <f t="shared" si="11"/>
        <v>3599.6840000000002</v>
      </c>
      <c r="V10" s="39">
        <v>0.495</v>
      </c>
      <c r="W10" s="25">
        <f t="shared" si="12"/>
        <v>7042.86</v>
      </c>
      <c r="X10" s="39">
        <v>0.41</v>
      </c>
      <c r="Y10" s="25">
        <f t="shared" si="13"/>
        <v>5833.48</v>
      </c>
      <c r="Z10" s="47">
        <v>2.5699999999999998E-3</v>
      </c>
      <c r="AA10" s="18">
        <f t="shared" si="14"/>
        <v>36.565959999999997</v>
      </c>
      <c r="AB10" s="27">
        <f>IF(M10&gt;0,(AD10+AL10)/M10,0)</f>
        <v>2.7138751054259212E-3</v>
      </c>
      <c r="AC10" s="47">
        <v>2.7999999999999998E-4</v>
      </c>
      <c r="AD10" s="37">
        <f t="shared" si="15"/>
        <v>3.9838399999999998</v>
      </c>
      <c r="AE10" s="28">
        <v>0.2147</v>
      </c>
      <c r="AF10" s="41">
        <f t="shared" si="16"/>
        <v>34.341265000000007</v>
      </c>
      <c r="AG10" s="28">
        <f t="shared" si="17"/>
        <v>0.8922141605786964</v>
      </c>
      <c r="AH10" s="29">
        <f t="shared" si="6"/>
        <v>0.8979878674808236</v>
      </c>
      <c r="AI10" s="43">
        <v>175</v>
      </c>
      <c r="AJ10" s="39">
        <v>8.5999999999999993E-2</v>
      </c>
      <c r="AK10" s="28">
        <v>0.2165</v>
      </c>
      <c r="AL10" s="41">
        <f t="shared" si="18"/>
        <v>34.629175000000004</v>
      </c>
      <c r="AM10" s="18">
        <v>1.62</v>
      </c>
      <c r="AN10" s="18"/>
      <c r="AO10" s="113">
        <f>AO9+AI10-AN10</f>
        <v>1519.8400000000006</v>
      </c>
      <c r="AP10" s="104"/>
      <c r="AQ10" s="43"/>
      <c r="AR10" s="48"/>
      <c r="AS10" s="41"/>
      <c r="AT10" s="41"/>
      <c r="AU10" s="41"/>
      <c r="AV10" s="41"/>
    </row>
    <row r="11" spans="1:48" s="22" customFormat="1" ht="13.3" thickBot="1" x14ac:dyDescent="0.4">
      <c r="A11" s="150"/>
      <c r="B11" s="49" t="s">
        <v>38</v>
      </c>
      <c r="C11" s="50"/>
      <c r="D11" s="51">
        <f t="shared" ref="D11" si="19">SUM(D8:D10)</f>
        <v>45495</v>
      </c>
      <c r="E11" s="51"/>
      <c r="F11" s="51">
        <f t="shared" ref="F11" si="20">SUM(F8:F10)</f>
        <v>46296</v>
      </c>
      <c r="G11" s="52"/>
      <c r="H11" s="52"/>
      <c r="I11" s="51">
        <f t="shared" ref="I11:K11" si="21">SUM(I8:I10)</f>
        <v>47934</v>
      </c>
      <c r="J11" s="52"/>
      <c r="K11" s="51">
        <f t="shared" si="21"/>
        <v>45727</v>
      </c>
      <c r="L11" s="21">
        <f t="shared" ref="L11" si="22">IF(K11&gt;0,(K8*L8+K9*L9+K10*L10)/K11,0)</f>
        <v>6.60033022065738E-2</v>
      </c>
      <c r="M11" s="52">
        <f t="shared" ref="M11" si="23">M8+M9+M10</f>
        <v>42709</v>
      </c>
      <c r="N11" s="53">
        <f t="shared" ref="N11" si="24">IF(M11&gt;0,O11/M11,0)</f>
        <v>0.33903690088740079</v>
      </c>
      <c r="O11" s="54">
        <f t="shared" ref="O11" si="25">O8+O9+O10</f>
        <v>14479.927</v>
      </c>
      <c r="P11" s="21">
        <f t="shared" ref="P11" si="26">IF(M11&gt;0,Q11/M11,0)</f>
        <v>0.57994987005080889</v>
      </c>
      <c r="Q11" s="54">
        <f t="shared" ref="Q11" si="27">Q8+Q9+Q10</f>
        <v>24769.078999999998</v>
      </c>
      <c r="R11" s="21">
        <f t="shared" ref="R11" si="28">IF(M11&gt;0,S11/M11,0)</f>
        <v>8.101322906179026E-2</v>
      </c>
      <c r="S11" s="54">
        <f t="shared" ref="S11" si="29">S8+S9+S10</f>
        <v>3459.9940000000001</v>
      </c>
      <c r="T11" s="21">
        <f t="shared" ref="T11" si="30">IF(M11&gt;0,U11/M11,0)</f>
        <v>0.24766981198342269</v>
      </c>
      <c r="U11" s="54">
        <f t="shared" ref="U11" si="31">U8+U9+U10</f>
        <v>10577.73</v>
      </c>
      <c r="V11" s="21">
        <f t="shared" ref="V11" si="32">IF(M11&gt;0,W11/M11,0)</f>
        <v>0.5006628345313634</v>
      </c>
      <c r="W11" s="54">
        <f t="shared" ref="W11" si="33">W8+W9+W10</f>
        <v>21382.809000000001</v>
      </c>
      <c r="X11" s="21">
        <f t="shared" ref="X11" si="34">IF(M11&gt;0,Y11/M11,0)</f>
        <v>0.41</v>
      </c>
      <c r="Y11" s="54">
        <f t="shared" ref="Y11" si="35">Y8+Y9+Y10</f>
        <v>17510.689999999999</v>
      </c>
      <c r="Z11" s="55">
        <f t="shared" ref="Z11" si="36">IF(M11&gt;0,AA11/M11,0)</f>
        <v>2.5233039874499518E-3</v>
      </c>
      <c r="AA11" s="56">
        <f t="shared" ref="AA11" si="37">SUM(AA8:AA10)</f>
        <v>107.76778999999999</v>
      </c>
      <c r="AB11" s="55">
        <f t="shared" ref="AB11" si="38">IF(M11&gt;0,(AB8*M8+AB9*M9+AB10*M10)/M11,0)</f>
        <v>2.5841976023788901E-3</v>
      </c>
      <c r="AC11" s="55">
        <f t="shared" ref="AC11" si="39">IF(K11&gt;0,(K8*AC8+K9*AC9+K10*AC10)/K11,0)</f>
        <v>2.7999999999999998E-4</v>
      </c>
      <c r="AD11" s="52">
        <f t="shared" ref="AD11" si="40">SUM(AD8:AD10)</f>
        <v>11.95852</v>
      </c>
      <c r="AE11" s="53">
        <f t="shared" ref="AE11" si="41">IF(K11&gt;0,(K8*AE8+K9*AE9+K10*AE10)/K11,0)</f>
        <v>0.2141966212522142</v>
      </c>
      <c r="AF11" s="58">
        <f t="shared" ref="AF11" si="42">SUM(AF8:AF10)</f>
        <v>96.547610400000011</v>
      </c>
      <c r="AG11" s="53">
        <f t="shared" ref="AG11" si="43">IF(AND(AA11&gt;0),((AA8*AG8+AA9*AG9+AA10*AG10)/AA11),0)</f>
        <v>0.89019817295659998</v>
      </c>
      <c r="AH11" s="57">
        <f t="shared" si="6"/>
        <v>0.89279446745729496</v>
      </c>
      <c r="AI11" s="51">
        <f t="shared" ref="AI11" si="44">SUM(AI8:AI10)</f>
        <v>493</v>
      </c>
      <c r="AJ11" s="21">
        <f t="shared" ref="AJ11" si="45">IF(AI11&gt;0,(AJ8*AI8+AJ9*AI9+AJ10*AI10)/AI11,0)</f>
        <v>8.5322515212981745E-2</v>
      </c>
      <c r="AK11" s="53">
        <f t="shared" ref="AK11" si="46">IF(K11&gt;0,(AK8*K8+AK9*K9+AK10*K10)/K11,0)</f>
        <v>0.21826526997178911</v>
      </c>
      <c r="AL11" s="58">
        <f t="shared" ref="AL11" si="47">SUM(AL8:AL10)</f>
        <v>98.409975400000008</v>
      </c>
      <c r="AM11" s="56"/>
      <c r="AN11" s="56">
        <f t="shared" ref="AN11" si="48">SUM(AN8:AN10)</f>
        <v>502.14</v>
      </c>
      <c r="AO11" s="105"/>
      <c r="AP11" s="106">
        <f>AO10</f>
        <v>1519.8400000000006</v>
      </c>
      <c r="AQ11" s="51">
        <f t="shared" ref="AQ11" si="49">SUM(AQ8:AQ10)</f>
        <v>0</v>
      </c>
      <c r="AR11" s="59"/>
      <c r="AS11" s="58"/>
      <c r="AT11" s="58"/>
      <c r="AU11" s="58"/>
      <c r="AV11" s="58"/>
    </row>
    <row r="12" spans="1:48" x14ac:dyDescent="0.35">
      <c r="A12" s="148">
        <v>3</v>
      </c>
      <c r="B12" s="23">
        <v>1</v>
      </c>
      <c r="C12" s="11" t="s">
        <v>54</v>
      </c>
      <c r="D12" s="12">
        <v>3458</v>
      </c>
      <c r="E12" s="12">
        <v>2</v>
      </c>
      <c r="F12" s="12">
        <v>9052</v>
      </c>
      <c r="G12" s="13">
        <v>1</v>
      </c>
      <c r="H12" s="13">
        <v>8.1</v>
      </c>
      <c r="I12" s="12">
        <v>9259</v>
      </c>
      <c r="J12" s="13">
        <v>6.6</v>
      </c>
      <c r="K12" s="12">
        <v>15524</v>
      </c>
      <c r="L12" s="14">
        <v>6.8000000000000005E-2</v>
      </c>
      <c r="M12" s="24">
        <f>ROUND(K12*(1-L12),0)</f>
        <v>14468</v>
      </c>
      <c r="N12" s="15">
        <v>0.26800000000000002</v>
      </c>
      <c r="O12" s="25">
        <f t="shared" ref="O12:O14" si="50">M12*N12</f>
        <v>3877.4240000000004</v>
      </c>
      <c r="P12" s="14">
        <v>0.63800000000000001</v>
      </c>
      <c r="Q12" s="25">
        <f t="shared" ref="Q12:Q14" si="51">M12*P12</f>
        <v>9230.5840000000007</v>
      </c>
      <c r="R12" s="16">
        <v>9.4E-2</v>
      </c>
      <c r="S12" s="25">
        <f t="shared" ref="S12:S14" si="52">M12*R12</f>
        <v>1359.992</v>
      </c>
      <c r="T12" s="26">
        <v>0.247</v>
      </c>
      <c r="U12" s="25">
        <f t="shared" ref="U12:U14" si="53">M12*T12</f>
        <v>3573.596</v>
      </c>
      <c r="V12" s="16">
        <v>0.501</v>
      </c>
      <c r="W12" s="25">
        <f t="shared" ref="W12:W14" si="54">M12*V12</f>
        <v>7248.4679999999998</v>
      </c>
      <c r="X12" s="16">
        <v>0.41</v>
      </c>
      <c r="Y12" s="25">
        <f t="shared" ref="Y12:Y14" si="55">X12*M12</f>
        <v>5931.8799999999992</v>
      </c>
      <c r="Z12" s="17">
        <v>2.6099999999999999E-3</v>
      </c>
      <c r="AA12" s="18">
        <f t="shared" ref="AA12:AA14" si="56">M12*Z12</f>
        <v>37.761479999999999</v>
      </c>
      <c r="AB12" s="27">
        <f>IF(M12&gt;0,(AD12+AL12)/M12,0)</f>
        <v>2.5651701410008294E-3</v>
      </c>
      <c r="AC12" s="17">
        <v>2.9E-4</v>
      </c>
      <c r="AD12" s="24">
        <f t="shared" ref="AD12:AD14" si="57">AC12*M12</f>
        <v>4.1957199999999997</v>
      </c>
      <c r="AE12" s="117">
        <v>0.21490000000000001</v>
      </c>
      <c r="AF12" s="30">
        <f t="shared" ref="AF12:AF14" si="58">AI12*(1-AJ12)*AE12</f>
        <v>32.212650400000001</v>
      </c>
      <c r="AG12" s="28">
        <f t="shared" ref="AG12:AG14" si="59">IF(AND(AE12&gt;0,AC12&gt;0,Z12&gt;0),((Z12-AC12)*AE12)/((AE12-AC12)*Z12),0)</f>
        <v>0.89009003411873733</v>
      </c>
      <c r="AH12" s="60">
        <f t="shared" si="6"/>
        <v>0.88811990609307512</v>
      </c>
      <c r="AI12" s="12">
        <v>164</v>
      </c>
      <c r="AJ12" s="14">
        <v>8.5999999999999993E-2</v>
      </c>
      <c r="AK12" s="15">
        <v>0.21959999999999999</v>
      </c>
      <c r="AL12" s="30">
        <f t="shared" ref="AL12:AL14" si="60">AI12*(1-AJ12)*AK12</f>
        <v>32.9171616</v>
      </c>
      <c r="AM12" s="19">
        <v>1.65</v>
      </c>
      <c r="AN12" s="19">
        <v>567.24</v>
      </c>
      <c r="AO12" s="101">
        <f>AO10+AI12-AN12+AP12</f>
        <v>1037.6000000000006</v>
      </c>
      <c r="AP12" s="133">
        <v>-79</v>
      </c>
      <c r="AQ12" s="12"/>
      <c r="AR12" s="31"/>
      <c r="AS12" s="20"/>
      <c r="AT12" s="20"/>
      <c r="AU12" s="20"/>
      <c r="AV12" s="20"/>
    </row>
    <row r="13" spans="1:48" x14ac:dyDescent="0.35">
      <c r="A13" s="149"/>
      <c r="B13" s="33">
        <v>2</v>
      </c>
      <c r="C13" s="11" t="s">
        <v>52</v>
      </c>
      <c r="D13" s="34">
        <v>19675</v>
      </c>
      <c r="E13" s="34">
        <v>5</v>
      </c>
      <c r="F13" s="34">
        <v>16875</v>
      </c>
      <c r="G13" s="35">
        <v>1.9</v>
      </c>
      <c r="H13" s="35">
        <v>8.4</v>
      </c>
      <c r="I13" s="34">
        <v>17679</v>
      </c>
      <c r="J13" s="35">
        <v>5.6</v>
      </c>
      <c r="K13" s="34">
        <v>14973</v>
      </c>
      <c r="L13" s="36">
        <v>6.5000000000000002E-2</v>
      </c>
      <c r="M13" s="37">
        <f>ROUND(K13*(1-L13),0)</f>
        <v>14000</v>
      </c>
      <c r="N13" s="38">
        <v>0.29899999999999999</v>
      </c>
      <c r="O13" s="25">
        <f t="shared" si="50"/>
        <v>4186</v>
      </c>
      <c r="P13" s="36">
        <v>0.56200000000000006</v>
      </c>
      <c r="Q13" s="25">
        <f t="shared" si="51"/>
        <v>7868.0000000000009</v>
      </c>
      <c r="R13" s="39">
        <v>0.13900000000000001</v>
      </c>
      <c r="S13" s="25">
        <f t="shared" si="52"/>
        <v>1946.0000000000002</v>
      </c>
      <c r="T13" s="28">
        <v>0.251</v>
      </c>
      <c r="U13" s="25">
        <f t="shared" si="53"/>
        <v>3514</v>
      </c>
      <c r="V13" s="39">
        <v>0.499</v>
      </c>
      <c r="W13" s="25">
        <f t="shared" si="54"/>
        <v>6986</v>
      </c>
      <c r="X13" s="39">
        <v>0.41</v>
      </c>
      <c r="Y13" s="25">
        <f t="shared" si="55"/>
        <v>5740</v>
      </c>
      <c r="Z13" s="40">
        <v>2.5999999999999999E-3</v>
      </c>
      <c r="AA13" s="18">
        <f t="shared" si="56"/>
        <v>36.4</v>
      </c>
      <c r="AB13" s="27">
        <f>IF(M13&gt;0,(AD13+AL13)/M13,0)</f>
        <v>2.5540692571428573E-3</v>
      </c>
      <c r="AC13" s="40">
        <v>2.9E-4</v>
      </c>
      <c r="AD13" s="37">
        <f t="shared" si="57"/>
        <v>4.0599999999999996</v>
      </c>
      <c r="AE13" s="28">
        <v>0.20619999999999999</v>
      </c>
      <c r="AF13" s="41">
        <f t="shared" si="58"/>
        <v>31.1828012</v>
      </c>
      <c r="AG13" s="28">
        <f t="shared" si="59"/>
        <v>0.88971283196915774</v>
      </c>
      <c r="AH13" s="29">
        <f t="shared" si="6"/>
        <v>0.88768389092064293</v>
      </c>
      <c r="AI13" s="34">
        <v>166</v>
      </c>
      <c r="AJ13" s="36">
        <v>8.8999999999999996E-2</v>
      </c>
      <c r="AK13" s="38">
        <v>0.20960000000000001</v>
      </c>
      <c r="AL13" s="41">
        <f t="shared" si="60"/>
        <v>31.696969600000003</v>
      </c>
      <c r="AM13" s="42">
        <v>1.6</v>
      </c>
      <c r="AN13" s="42"/>
      <c r="AO13" s="113">
        <f>AO12+AI13-AN13</f>
        <v>1203.6000000000006</v>
      </c>
      <c r="AP13" s="104"/>
      <c r="AQ13" s="43"/>
      <c r="AR13" s="44"/>
      <c r="AS13" s="45"/>
      <c r="AT13" s="45"/>
      <c r="AU13" s="45"/>
      <c r="AV13" s="45"/>
    </row>
    <row r="14" spans="1:48" x14ac:dyDescent="0.35">
      <c r="A14" s="149"/>
      <c r="B14" s="33">
        <v>3</v>
      </c>
      <c r="C14" s="46" t="s">
        <v>53</v>
      </c>
      <c r="D14" s="43">
        <v>14067</v>
      </c>
      <c r="E14" s="43">
        <v>2</v>
      </c>
      <c r="F14" s="43">
        <v>17210</v>
      </c>
      <c r="G14" s="37">
        <v>1.3</v>
      </c>
      <c r="H14" s="37">
        <v>7.7</v>
      </c>
      <c r="I14" s="43">
        <v>18556</v>
      </c>
      <c r="J14" s="37">
        <v>4.8</v>
      </c>
      <c r="K14" s="43">
        <v>15715</v>
      </c>
      <c r="L14" s="39">
        <v>6.6000000000000003E-2</v>
      </c>
      <c r="M14" s="37">
        <f>ROUND(K14*(1-L14),0)</f>
        <v>14678</v>
      </c>
      <c r="N14" s="28">
        <v>0.29099999999999998</v>
      </c>
      <c r="O14" s="25">
        <f t="shared" si="50"/>
        <v>4271.2979999999998</v>
      </c>
      <c r="P14" s="39">
        <v>0.628</v>
      </c>
      <c r="Q14" s="25">
        <f t="shared" si="51"/>
        <v>9217.7839999999997</v>
      </c>
      <c r="R14" s="39">
        <v>8.1000000000000003E-2</v>
      </c>
      <c r="S14" s="25">
        <f t="shared" si="52"/>
        <v>1188.9180000000001</v>
      </c>
      <c r="T14" s="28">
        <v>0.27600000000000002</v>
      </c>
      <c r="U14" s="25">
        <f t="shared" si="53"/>
        <v>4051.1280000000002</v>
      </c>
      <c r="V14" s="39">
        <v>0.48199999999999998</v>
      </c>
      <c r="W14" s="25">
        <f t="shared" si="54"/>
        <v>7074.7959999999994</v>
      </c>
      <c r="X14" s="39">
        <v>0.41</v>
      </c>
      <c r="Y14" s="25">
        <f t="shared" si="55"/>
        <v>6017.98</v>
      </c>
      <c r="Z14" s="47">
        <v>2.66E-3</v>
      </c>
      <c r="AA14" s="18">
        <f t="shared" si="56"/>
        <v>39.043480000000002</v>
      </c>
      <c r="AB14" s="27">
        <f>IF(M14&gt;0,(AD14+AL14)/M14,0)</f>
        <v>2.6943349230140346E-3</v>
      </c>
      <c r="AC14" s="47">
        <v>2.7999999999999998E-4</v>
      </c>
      <c r="AD14" s="37">
        <f t="shared" si="57"/>
        <v>4.1098399999999993</v>
      </c>
      <c r="AE14" s="28">
        <v>0.21329999999999999</v>
      </c>
      <c r="AF14" s="41">
        <f t="shared" si="58"/>
        <v>35.092115999999997</v>
      </c>
      <c r="AG14" s="28">
        <f t="shared" si="59"/>
        <v>0.89591291156254171</v>
      </c>
      <c r="AH14" s="29">
        <f t="shared" si="6"/>
        <v>0.89724458475661562</v>
      </c>
      <c r="AI14" s="43">
        <v>180</v>
      </c>
      <c r="AJ14" s="39">
        <v>8.5999999999999993E-2</v>
      </c>
      <c r="AK14" s="28">
        <v>0.21540000000000001</v>
      </c>
      <c r="AL14" s="41">
        <f t="shared" si="60"/>
        <v>35.437608000000004</v>
      </c>
      <c r="AM14" s="18">
        <v>1.65</v>
      </c>
      <c r="AN14" s="18"/>
      <c r="AO14" s="113">
        <f>AO13+AI14-AN14</f>
        <v>1383.6000000000006</v>
      </c>
      <c r="AP14" s="104"/>
      <c r="AQ14" s="43"/>
      <c r="AR14" s="48"/>
      <c r="AS14" s="41"/>
      <c r="AT14" s="41"/>
      <c r="AU14" s="41"/>
      <c r="AV14" s="41"/>
    </row>
    <row r="15" spans="1:48" s="22" customFormat="1" ht="13.3" thickBot="1" x14ac:dyDescent="0.4">
      <c r="A15" s="150"/>
      <c r="B15" s="49" t="s">
        <v>38</v>
      </c>
      <c r="C15" s="50"/>
      <c r="D15" s="51">
        <f t="shared" ref="D15" si="61">SUM(D12:D14)</f>
        <v>37200</v>
      </c>
      <c r="E15" s="51"/>
      <c r="F15" s="51">
        <f t="shared" ref="F15" si="62">SUM(F12:F14)</f>
        <v>43137</v>
      </c>
      <c r="G15" s="52"/>
      <c r="H15" s="52"/>
      <c r="I15" s="51">
        <f t="shared" ref="I15:K15" si="63">SUM(I12:I14)</f>
        <v>45494</v>
      </c>
      <c r="J15" s="52"/>
      <c r="K15" s="51">
        <f t="shared" si="63"/>
        <v>46212</v>
      </c>
      <c r="L15" s="21">
        <f t="shared" ref="L15" si="64">IF(K15&gt;0,(K12*L12+K13*L13+K14*L14)/K15,0)</f>
        <v>6.6347853371418686E-2</v>
      </c>
      <c r="M15" s="52">
        <f t="shared" ref="M15" si="65">M12+M13+M14</f>
        <v>43146</v>
      </c>
      <c r="N15" s="53">
        <f t="shared" ref="N15" si="66">IF(M15&gt;0,O15/M15,0)</f>
        <v>0.28588332638019748</v>
      </c>
      <c r="O15" s="54">
        <f t="shared" ref="O15" si="67">O12+O13+O14</f>
        <v>12334.722000000002</v>
      </c>
      <c r="P15" s="21">
        <f t="shared" ref="P15" si="68">IF(M15&gt;0,Q15/M15,0)</f>
        <v>0.609937607194178</v>
      </c>
      <c r="Q15" s="54">
        <f t="shared" ref="Q15" si="69">Q12+Q13+Q14</f>
        <v>26316.368000000002</v>
      </c>
      <c r="R15" s="21">
        <f t="shared" ref="R15" si="70">IF(M15&gt;0,S15/M15,0)</f>
        <v>0.10417906642562462</v>
      </c>
      <c r="S15" s="54">
        <f t="shared" ref="S15" si="71">S12+S13+S14</f>
        <v>4494.91</v>
      </c>
      <c r="T15" s="21">
        <f t="shared" ref="T15" si="72">IF(M15&gt;0,U15/M15,0)</f>
        <v>0.25816353775552775</v>
      </c>
      <c r="U15" s="54">
        <f t="shared" ref="U15" si="73">U12+U13+U14</f>
        <v>11138.724</v>
      </c>
      <c r="V15" s="21">
        <f t="shared" ref="V15" si="74">IF(M15&gt;0,W15/M15,0)</f>
        <v>0.49388735919899873</v>
      </c>
      <c r="W15" s="54">
        <f t="shared" ref="W15" si="75">W12+W13+W14</f>
        <v>21309.263999999999</v>
      </c>
      <c r="X15" s="21">
        <f t="shared" ref="X15" si="76">IF(M15&gt;0,Y15/M15,0)</f>
        <v>0.41000000000000003</v>
      </c>
      <c r="Y15" s="54">
        <f t="shared" ref="Y15" si="77">Y12+Y13+Y14</f>
        <v>17689.86</v>
      </c>
      <c r="Z15" s="55">
        <f t="shared" ref="Z15" si="78">IF(M15&gt;0,AA15/M15,0)</f>
        <v>2.6237648912993093E-3</v>
      </c>
      <c r="AA15" s="56">
        <f t="shared" ref="AA15" si="79">SUM(AA12:AA14)</f>
        <v>113.20496</v>
      </c>
      <c r="AB15" s="55">
        <f t="shared" ref="AB15" si="80">IF(M15&gt;0,(AB12*M12+AB13*M13+AB14*M14)/M15,0)</f>
        <v>2.6055091827747647E-3</v>
      </c>
      <c r="AC15" s="55">
        <f t="shared" ref="AC15" si="81">IF(K15&gt;0,(K12*AC12+K13*AC13+K14*AC14)/K15,0)</f>
        <v>2.8659936812949017E-4</v>
      </c>
      <c r="AD15" s="52">
        <f t="shared" ref="AD15" si="82">SUM(AD12:AD14)</f>
        <v>12.365559999999999</v>
      </c>
      <c r="AE15" s="53">
        <f t="shared" ref="AE15" si="83">IF(K15&gt;0,(K12*AE12+K13*AE13+K14*AE14)/K15,0)</f>
        <v>0.21153704016272828</v>
      </c>
      <c r="AF15" s="58">
        <f t="shared" ref="AF15" si="84">SUM(AF12:AF14)</f>
        <v>98.487567600000006</v>
      </c>
      <c r="AG15" s="53">
        <f t="shared" ref="AG15" si="85">IF(AND(AA15&gt;0),((AA12*AG12+AA13*AG13+AA14*AG14)/AA15),0)</f>
        <v>0.89197701186931411</v>
      </c>
      <c r="AH15" s="57">
        <f t="shared" si="6"/>
        <v>0.89119090247500221</v>
      </c>
      <c r="AI15" s="51">
        <f t="shared" ref="AI15" si="86">SUM(AI12:AI14)</f>
        <v>510</v>
      </c>
      <c r="AJ15" s="21">
        <f t="shared" ref="AJ15" si="87">IF(AI15&gt;0,(AJ12*AI12+AJ13*AI13+AJ14*AI14)/AI15,0)</f>
        <v>8.6976470588235294E-2</v>
      </c>
      <c r="AK15" s="53">
        <f t="shared" ref="AK15" si="88">IF(K15&gt;0,(AK12*K12+AK13*K13+AK14*K14)/K15,0)</f>
        <v>0.21493166709945472</v>
      </c>
      <c r="AL15" s="58">
        <f t="shared" ref="AL15" si="89">SUM(AL12:AL14)</f>
        <v>100.05173920000001</v>
      </c>
      <c r="AM15" s="56"/>
      <c r="AN15" s="56">
        <f t="shared" ref="AN15" si="90">SUM(AN12:AN14)</f>
        <v>567.24</v>
      </c>
      <c r="AO15" s="105"/>
      <c r="AP15" s="106">
        <f>AO14</f>
        <v>1383.6000000000006</v>
      </c>
      <c r="AQ15" s="51">
        <f t="shared" ref="AQ15" si="91">SUM(AQ12:AQ14)</f>
        <v>0</v>
      </c>
      <c r="AR15" s="59"/>
      <c r="AS15" s="58"/>
      <c r="AT15" s="58"/>
      <c r="AU15" s="58"/>
      <c r="AV15" s="58"/>
    </row>
    <row r="16" spans="1:48" x14ac:dyDescent="0.35">
      <c r="A16" s="148">
        <v>4</v>
      </c>
      <c r="B16" s="23">
        <v>1</v>
      </c>
      <c r="C16" s="11" t="s">
        <v>54</v>
      </c>
      <c r="D16" s="12">
        <v>16748</v>
      </c>
      <c r="E16" s="12">
        <v>0</v>
      </c>
      <c r="F16" s="12">
        <v>17312</v>
      </c>
      <c r="G16" s="13">
        <v>0.9</v>
      </c>
      <c r="H16" s="13">
        <v>5.5</v>
      </c>
      <c r="I16" s="12">
        <v>17835</v>
      </c>
      <c r="J16" s="13">
        <v>4.5</v>
      </c>
      <c r="K16" s="12">
        <v>15723</v>
      </c>
      <c r="L16" s="14">
        <v>6.9000000000000006E-2</v>
      </c>
      <c r="M16" s="24">
        <f>ROUND(K16*(1-L16),0)</f>
        <v>14638</v>
      </c>
      <c r="N16" s="15">
        <v>0.32600000000000001</v>
      </c>
      <c r="O16" s="25">
        <f t="shared" ref="O16:O18" si="92">M16*N16</f>
        <v>4771.9880000000003</v>
      </c>
      <c r="P16" s="14">
        <v>0.58099999999999996</v>
      </c>
      <c r="Q16" s="25">
        <f t="shared" ref="Q16:Q18" si="93">M16*P16</f>
        <v>8504.6779999999999</v>
      </c>
      <c r="R16" s="16">
        <v>9.2999999999999999E-2</v>
      </c>
      <c r="S16" s="25">
        <f t="shared" ref="S16:S18" si="94">M16*R16</f>
        <v>1361.3340000000001</v>
      </c>
      <c r="T16" s="26">
        <v>0.27</v>
      </c>
      <c r="U16" s="25">
        <f t="shared" ref="U16:U18" si="95">M16*T16</f>
        <v>3952.26</v>
      </c>
      <c r="V16" s="16">
        <v>0.48199999999999998</v>
      </c>
      <c r="W16" s="25">
        <f t="shared" ref="W16:W18" si="96">M16*V16</f>
        <v>7055.5159999999996</v>
      </c>
      <c r="X16" s="16">
        <v>0.4</v>
      </c>
      <c r="Y16" s="25">
        <f t="shared" ref="Y16:Y18" si="97">X16*M16</f>
        <v>5855.2000000000007</v>
      </c>
      <c r="Z16" s="17">
        <v>2.66E-3</v>
      </c>
      <c r="AA16" s="18">
        <f t="shared" ref="AA16:AA18" si="98">M16*Z16</f>
        <v>38.937080000000002</v>
      </c>
      <c r="AB16" s="27">
        <f>IF(M16&gt;0,(AD16+AL16)/M16,0)</f>
        <v>2.8489844582593252E-3</v>
      </c>
      <c r="AC16" s="17">
        <v>2.7999999999999998E-4</v>
      </c>
      <c r="AD16" s="24">
        <f t="shared" ref="AD16:AD18" si="99">AC16*M16</f>
        <v>4.0986399999999996</v>
      </c>
      <c r="AE16" s="117">
        <v>0.20649999999999999</v>
      </c>
      <c r="AF16" s="30">
        <f t="shared" ref="AF16:AF18" si="100">AI16*(1-AJ16)*AE16</f>
        <v>36.925297499999999</v>
      </c>
      <c r="AG16" s="28">
        <f t="shared" ref="AG16:AG18" si="101">IF(AND(AE16&gt;0,AC16&gt;0,Z16&gt;0),((Z16-AC16)*AE16)/((AE16-AC16)*Z16),0)</f>
        <v>0.89595169185693369</v>
      </c>
      <c r="AH16" s="60">
        <f t="shared" si="6"/>
        <v>0.90292154357796939</v>
      </c>
      <c r="AI16" s="134">
        <v>195</v>
      </c>
      <c r="AJ16" s="14">
        <v>8.3000000000000004E-2</v>
      </c>
      <c r="AK16" s="15">
        <v>0.21029999999999999</v>
      </c>
      <c r="AL16" s="30">
        <f t="shared" ref="AL16:AL18" si="102">AI16*(1-AJ16)*AK16</f>
        <v>37.604794499999997</v>
      </c>
      <c r="AM16" s="19">
        <v>1.65</v>
      </c>
      <c r="AN16" s="19"/>
      <c r="AO16" s="101">
        <f>AO14+AI16-AN16</f>
        <v>1578.6000000000006</v>
      </c>
      <c r="AP16" s="102"/>
      <c r="AQ16" s="12"/>
      <c r="AR16" s="31"/>
      <c r="AS16" s="20"/>
      <c r="AT16" s="20"/>
      <c r="AU16" s="20"/>
      <c r="AV16" s="20"/>
    </row>
    <row r="17" spans="1:48" x14ac:dyDescent="0.35">
      <c r="A17" s="149"/>
      <c r="B17" s="33">
        <v>2</v>
      </c>
      <c r="C17" s="11" t="s">
        <v>52</v>
      </c>
      <c r="D17" s="34">
        <v>20400</v>
      </c>
      <c r="E17" s="34">
        <v>2</v>
      </c>
      <c r="F17" s="34">
        <v>17382</v>
      </c>
      <c r="G17" s="35">
        <v>1.3</v>
      </c>
      <c r="H17" s="35">
        <v>6.9</v>
      </c>
      <c r="I17" s="34">
        <v>18188</v>
      </c>
      <c r="J17" s="35">
        <v>4</v>
      </c>
      <c r="K17" s="34">
        <v>15555</v>
      </c>
      <c r="L17" s="36">
        <v>6.6000000000000003E-2</v>
      </c>
      <c r="M17" s="37">
        <f>ROUND(K17*(1-L17),0)</f>
        <v>14528</v>
      </c>
      <c r="N17" s="38">
        <v>0.17599999999999999</v>
      </c>
      <c r="O17" s="25">
        <f t="shared" si="92"/>
        <v>2556.9279999999999</v>
      </c>
      <c r="P17" s="36">
        <v>0.65500000000000003</v>
      </c>
      <c r="Q17" s="25">
        <f t="shared" si="93"/>
        <v>9515.84</v>
      </c>
      <c r="R17" s="39">
        <v>0.16900000000000001</v>
      </c>
      <c r="S17" s="25">
        <f t="shared" si="94"/>
        <v>2455.232</v>
      </c>
      <c r="T17" s="28">
        <v>0.27100000000000002</v>
      </c>
      <c r="U17" s="25">
        <f t="shared" si="95"/>
        <v>3937.0880000000002</v>
      </c>
      <c r="V17" s="39">
        <v>0.48599999999999999</v>
      </c>
      <c r="W17" s="25">
        <f t="shared" si="96"/>
        <v>7060.6080000000002</v>
      </c>
      <c r="X17" s="39">
        <v>0.4</v>
      </c>
      <c r="Y17" s="25">
        <f t="shared" si="97"/>
        <v>5811.2000000000007</v>
      </c>
      <c r="Z17" s="40">
        <v>2.5300000000000001E-3</v>
      </c>
      <c r="AA17" s="18">
        <f t="shared" si="98"/>
        <v>36.755839999999999</v>
      </c>
      <c r="AB17" s="27">
        <f>IF(M17&gt;0,(AD17+AL17)/M17,0)</f>
        <v>2.3611380644273129E-3</v>
      </c>
      <c r="AC17" s="40">
        <v>2.7999999999999998E-4</v>
      </c>
      <c r="AD17" s="37">
        <f t="shared" si="99"/>
        <v>4.0678399999999995</v>
      </c>
      <c r="AE17" s="28">
        <v>0.2132</v>
      </c>
      <c r="AF17" s="41">
        <f t="shared" si="100"/>
        <v>30.107677600000002</v>
      </c>
      <c r="AG17" s="28">
        <f t="shared" si="101"/>
        <v>0.89049757224781123</v>
      </c>
      <c r="AH17" s="29">
        <f t="shared" si="6"/>
        <v>0.88256734008686644</v>
      </c>
      <c r="AI17" s="135">
        <v>154</v>
      </c>
      <c r="AJ17" s="36">
        <v>8.3000000000000004E-2</v>
      </c>
      <c r="AK17" s="38">
        <v>0.21410000000000001</v>
      </c>
      <c r="AL17" s="41">
        <f t="shared" si="102"/>
        <v>30.234773800000006</v>
      </c>
      <c r="AM17" s="42">
        <v>1.48</v>
      </c>
      <c r="AN17" s="42"/>
      <c r="AO17" s="113">
        <f>AO16+AI17-AN17</f>
        <v>1732.6000000000006</v>
      </c>
      <c r="AP17" s="104"/>
      <c r="AQ17" s="43"/>
      <c r="AR17" s="44"/>
      <c r="AS17" s="45"/>
      <c r="AT17" s="45"/>
      <c r="AU17" s="45"/>
      <c r="AV17" s="45"/>
    </row>
    <row r="18" spans="1:48" x14ac:dyDescent="0.35">
      <c r="A18" s="149"/>
      <c r="B18" s="33">
        <v>3</v>
      </c>
      <c r="C18" s="11" t="s">
        <v>57</v>
      </c>
      <c r="D18" s="43">
        <v>14947</v>
      </c>
      <c r="E18" s="43">
        <v>2</v>
      </c>
      <c r="F18" s="43">
        <v>18813</v>
      </c>
      <c r="G18" s="37">
        <v>2</v>
      </c>
      <c r="H18" s="37">
        <v>4.8</v>
      </c>
      <c r="I18" s="43">
        <v>19240</v>
      </c>
      <c r="J18" s="37">
        <v>2.8</v>
      </c>
      <c r="K18" s="43">
        <v>14937</v>
      </c>
      <c r="L18" s="39">
        <v>6.8000000000000005E-2</v>
      </c>
      <c r="M18" s="37">
        <f>ROUND(K18*(1-L18),0)</f>
        <v>13921</v>
      </c>
      <c r="N18" s="28">
        <v>0.20799999999999999</v>
      </c>
      <c r="O18" s="25">
        <f t="shared" si="92"/>
        <v>2895.5679999999998</v>
      </c>
      <c r="P18" s="39">
        <v>0.67</v>
      </c>
      <c r="Q18" s="25">
        <f t="shared" si="93"/>
        <v>9327.07</v>
      </c>
      <c r="R18" s="39">
        <v>0.122</v>
      </c>
      <c r="S18" s="25">
        <f t="shared" si="94"/>
        <v>1698.3619999999999</v>
      </c>
      <c r="T18" s="28">
        <v>0.247</v>
      </c>
      <c r="U18" s="25">
        <f t="shared" si="95"/>
        <v>3438.4870000000001</v>
      </c>
      <c r="V18" s="39">
        <v>0.50700000000000001</v>
      </c>
      <c r="W18" s="25">
        <f t="shared" si="96"/>
        <v>7057.9470000000001</v>
      </c>
      <c r="X18" s="39">
        <v>0.4</v>
      </c>
      <c r="Y18" s="25">
        <f t="shared" si="97"/>
        <v>5568.4000000000005</v>
      </c>
      <c r="Z18" s="47">
        <v>2.5300000000000001E-3</v>
      </c>
      <c r="AA18" s="18">
        <f t="shared" si="98"/>
        <v>35.220130000000005</v>
      </c>
      <c r="AB18" s="27">
        <f>IF(M18&gt;0,(AD18+AL18)/M18,0)</f>
        <v>3.1028260326125996E-3</v>
      </c>
      <c r="AC18" s="47">
        <v>2.9E-4</v>
      </c>
      <c r="AD18" s="37">
        <f t="shared" si="99"/>
        <v>4.0370900000000001</v>
      </c>
      <c r="AE18" s="28">
        <v>0.20580000000000001</v>
      </c>
      <c r="AF18" s="41">
        <f t="shared" si="100"/>
        <v>37.325534400000002</v>
      </c>
      <c r="AG18" s="28">
        <f t="shared" si="101"/>
        <v>0.88662486827814668</v>
      </c>
      <c r="AH18" s="29">
        <f t="shared" si="6"/>
        <v>0.90775612727913579</v>
      </c>
      <c r="AI18" s="43">
        <v>198</v>
      </c>
      <c r="AJ18" s="39">
        <v>8.4000000000000005E-2</v>
      </c>
      <c r="AK18" s="28">
        <v>0.21590000000000001</v>
      </c>
      <c r="AL18" s="41">
        <f t="shared" si="102"/>
        <v>39.157351200000001</v>
      </c>
      <c r="AM18" s="18">
        <v>1.58</v>
      </c>
      <c r="AN18" s="18"/>
      <c r="AO18" s="113">
        <f>AO17+AI18-AN18</f>
        <v>1930.6000000000006</v>
      </c>
      <c r="AP18" s="104"/>
      <c r="AQ18" s="43"/>
      <c r="AR18" s="48"/>
      <c r="AS18" s="41"/>
      <c r="AT18" s="41"/>
      <c r="AU18" s="41"/>
      <c r="AV18" s="41"/>
    </row>
    <row r="19" spans="1:48" s="22" customFormat="1" ht="13.3" thickBot="1" x14ac:dyDescent="0.4">
      <c r="A19" s="150"/>
      <c r="B19" s="49" t="s">
        <v>38</v>
      </c>
      <c r="C19" s="50"/>
      <c r="D19" s="51">
        <f t="shared" ref="D19" si="103">SUM(D16:D18)</f>
        <v>52095</v>
      </c>
      <c r="E19" s="51"/>
      <c r="F19" s="51">
        <f t="shared" ref="F19" si="104">SUM(F16:F18)</f>
        <v>53507</v>
      </c>
      <c r="G19" s="52"/>
      <c r="H19" s="52"/>
      <c r="I19" s="51">
        <f t="shared" ref="I19:K19" si="105">SUM(I16:I18)</f>
        <v>55263</v>
      </c>
      <c r="J19" s="52"/>
      <c r="K19" s="51">
        <f t="shared" si="105"/>
        <v>46215</v>
      </c>
      <c r="L19" s="21">
        <f t="shared" ref="L19" si="106">IF(K19&gt;0,(K16*L16+K17*L17+K18*L18)/K19,0)</f>
        <v>6.7667056150600452E-2</v>
      </c>
      <c r="M19" s="52">
        <f t="shared" ref="M19" si="107">M16+M17+M18</f>
        <v>43087</v>
      </c>
      <c r="N19" s="53">
        <f t="shared" ref="N19" si="108">IF(M19&gt;0,O19/M19,0)</f>
        <v>0.23729858193886788</v>
      </c>
      <c r="O19" s="54">
        <f t="shared" ref="O19" si="109">O16+O17+O18</f>
        <v>10224.484</v>
      </c>
      <c r="P19" s="21">
        <f t="shared" ref="P19" si="110">IF(M19&gt;0,Q19/M19,0)</f>
        <v>0.63470624550328403</v>
      </c>
      <c r="Q19" s="54">
        <f t="shared" ref="Q19" si="111">Q16+Q17+Q18</f>
        <v>27347.588</v>
      </c>
      <c r="R19" s="21">
        <f t="shared" ref="R19" si="112">IF(M19&gt;0,S19/M19,0)</f>
        <v>0.12799517255784806</v>
      </c>
      <c r="S19" s="54">
        <f t="shared" ref="S19" si="113">S16+S17+S18</f>
        <v>5514.9279999999999</v>
      </c>
      <c r="T19" s="21">
        <f t="shared" ref="T19" si="114">IF(M19&gt;0,U19/M19,0)</f>
        <v>0.26290609696660244</v>
      </c>
      <c r="U19" s="54">
        <f t="shared" ref="U19" si="115">U16+U17+U18</f>
        <v>11327.834999999999</v>
      </c>
      <c r="V19" s="21">
        <f t="shared" ref="V19" si="116">IF(M19&gt;0,W19/M19,0)</f>
        <v>0.4914259753521944</v>
      </c>
      <c r="W19" s="54">
        <f t="shared" ref="W19" si="117">W16+W17+W18</f>
        <v>21174.071</v>
      </c>
      <c r="X19" s="21">
        <f t="shared" ref="X19" si="118">IF(M19&gt;0,Y19/M19,0)</f>
        <v>0.40000000000000008</v>
      </c>
      <c r="Y19" s="54">
        <f t="shared" ref="Y19" si="119">Y16+Y17+Y18</f>
        <v>17234.800000000003</v>
      </c>
      <c r="Z19" s="55">
        <f t="shared" ref="Z19" si="120">IF(M19&gt;0,AA19/M19,0)</f>
        <v>2.5741650613874253E-3</v>
      </c>
      <c r="AA19" s="56">
        <f t="shared" ref="AA19" si="121">SUM(AA16:AA18)</f>
        <v>110.91305</v>
      </c>
      <c r="AB19" s="55">
        <f t="shared" ref="AB19" si="122">IF(M19&gt;0,(AB16*M16+AB17*M17+AB18*M18)/M19,0)</f>
        <v>2.766507055492376E-3</v>
      </c>
      <c r="AC19" s="55">
        <f t="shared" ref="AC19" si="123">IF(K19&gt;0,(K16*AC16+K17*AC17+K18*AC18)/K19,0)</f>
        <v>2.8323206751054849E-4</v>
      </c>
      <c r="AD19" s="52">
        <f t="shared" ref="AD19" si="124">SUM(AD16:AD18)</f>
        <v>12.203569999999999</v>
      </c>
      <c r="AE19" s="53">
        <f t="shared" ref="AE19" si="125">IF(K19&gt;0,(K16*AE16+K17*AE17+K18*AE18)/K19,0)</f>
        <v>0.20852883479389811</v>
      </c>
      <c r="AF19" s="58">
        <f t="shared" ref="AF19" si="126">SUM(AF16:AF18)</f>
        <v>104.3585095</v>
      </c>
      <c r="AG19" s="53">
        <f t="shared" ref="AG19" si="127">IF(AND(AA19&gt;0),((AA16*AG16+AA17*AG17+AA18*AG18)/AA19),0)</f>
        <v>0.89118252640141971</v>
      </c>
      <c r="AH19" s="57">
        <f t="shared" si="6"/>
        <v>0.89881405693163963</v>
      </c>
      <c r="AI19" s="51">
        <f t="shared" ref="AI19" si="128">SUM(AI16:AI18)</f>
        <v>547</v>
      </c>
      <c r="AJ19" s="21">
        <f t="shared" ref="AJ19" si="129">IF(AI19&gt;0,(AJ16*AI16+AJ17*AI17+AJ18*AI18)/AI19,0)</f>
        <v>8.3361974405850095E-2</v>
      </c>
      <c r="AK19" s="53">
        <f t="shared" ref="AK19" si="130">IF(K19&gt;0,(AK16*K16+AK17*K17+AK18*K18)/K19,0)</f>
        <v>0.21338895813047715</v>
      </c>
      <c r="AL19" s="58">
        <f t="shared" ref="AL19" si="131">SUM(AL16:AL18)</f>
        <v>106.99691949999999</v>
      </c>
      <c r="AM19" s="56"/>
      <c r="AN19" s="56">
        <f t="shared" ref="AN19" si="132">SUM(AN16:AN18)</f>
        <v>0</v>
      </c>
      <c r="AO19" s="105"/>
      <c r="AP19" s="106">
        <f>AO18</f>
        <v>1930.6000000000006</v>
      </c>
      <c r="AQ19" s="51">
        <f t="shared" ref="AQ19" si="133">SUM(AQ16:AQ18)</f>
        <v>0</v>
      </c>
      <c r="AR19" s="59"/>
      <c r="AS19" s="58"/>
      <c r="AT19" s="58"/>
      <c r="AU19" s="58"/>
      <c r="AV19" s="58"/>
    </row>
    <row r="20" spans="1:48" x14ac:dyDescent="0.35">
      <c r="A20" s="148">
        <v>5</v>
      </c>
      <c r="B20" s="23">
        <v>1</v>
      </c>
      <c r="C20" s="11" t="s">
        <v>51</v>
      </c>
      <c r="D20" s="12">
        <v>15322</v>
      </c>
      <c r="E20" s="12">
        <v>0</v>
      </c>
      <c r="F20" s="12">
        <v>17475</v>
      </c>
      <c r="G20" s="13">
        <v>1.3</v>
      </c>
      <c r="H20" s="13">
        <v>6.6</v>
      </c>
      <c r="I20" s="12">
        <v>18148</v>
      </c>
      <c r="J20" s="13">
        <v>2.2999999999999998</v>
      </c>
      <c r="K20" s="12">
        <v>15430</v>
      </c>
      <c r="L20" s="14">
        <v>6.8000000000000005E-2</v>
      </c>
      <c r="M20" s="24">
        <f>ROUND(K20*(1-L20),0)</f>
        <v>14381</v>
      </c>
      <c r="N20" s="15">
        <v>0.16500000000000001</v>
      </c>
      <c r="O20" s="25">
        <f t="shared" ref="O20:O22" si="134">M20*N20</f>
        <v>2372.8650000000002</v>
      </c>
      <c r="P20" s="14">
        <v>0.79800000000000004</v>
      </c>
      <c r="Q20" s="25">
        <f t="shared" ref="Q20:Q22" si="135">M20*P20</f>
        <v>11476.038</v>
      </c>
      <c r="R20" s="16">
        <v>3.6999999999999998E-2</v>
      </c>
      <c r="S20" s="25">
        <f t="shared" ref="S20:S22" si="136">M20*R20</f>
        <v>532.09699999999998</v>
      </c>
      <c r="T20" s="26">
        <v>0.24199999999999999</v>
      </c>
      <c r="U20" s="25">
        <f t="shared" ref="U20:U22" si="137">M20*T20</f>
        <v>3480.2019999999998</v>
      </c>
      <c r="V20" s="16">
        <v>0.50600000000000001</v>
      </c>
      <c r="W20" s="25">
        <f t="shared" ref="W20:W22" si="138">M20*V20</f>
        <v>7276.7860000000001</v>
      </c>
      <c r="X20" s="16">
        <v>0.4</v>
      </c>
      <c r="Y20" s="25">
        <f t="shared" ref="Y20:Y22" si="139">X20*M20</f>
        <v>5752.4000000000005</v>
      </c>
      <c r="Z20" s="17">
        <v>2.5699999999999998E-3</v>
      </c>
      <c r="AA20" s="18">
        <f>M20*Z20</f>
        <v>36.95917</v>
      </c>
      <c r="AB20" s="27">
        <f>IF(M20&gt;0,(AD20+AL20)/M20,0)</f>
        <v>2.7037217717822129E-3</v>
      </c>
      <c r="AC20" s="17">
        <v>2.9E-4</v>
      </c>
      <c r="AD20" s="24">
        <f t="shared" ref="AD20:AD22" si="140">AC20*M20</f>
        <v>4.17049</v>
      </c>
      <c r="AE20" s="117">
        <v>0.21609999999999999</v>
      </c>
      <c r="AF20" s="30">
        <f>AI20*(1-AJ20)*AE20</f>
        <v>34.1584948</v>
      </c>
      <c r="AG20" s="28">
        <f t="shared" ref="AG20:AG22" si="141">IF(AND(AE20&gt;0,AC20&gt;0,Z20&gt;0),((Z20-AC20)*AE20)/((AE20-AC20)*Z20),0)</f>
        <v>0.88835167553531469</v>
      </c>
      <c r="AH20" s="60">
        <f t="shared" si="6"/>
        <v>0.89392093949929097</v>
      </c>
      <c r="AI20" s="12">
        <v>172</v>
      </c>
      <c r="AJ20" s="14">
        <v>8.1000000000000003E-2</v>
      </c>
      <c r="AK20" s="15">
        <v>0.21959999999999999</v>
      </c>
      <c r="AL20" s="30">
        <f t="shared" ref="AL20:AL22" si="142">AI20*(1-AJ20)*AK20</f>
        <v>34.7117328</v>
      </c>
      <c r="AM20" s="19">
        <v>1.58</v>
      </c>
      <c r="AN20" s="19"/>
      <c r="AO20" s="101">
        <f>AO18+AI20-AN20</f>
        <v>2102.6000000000004</v>
      </c>
      <c r="AP20" s="102"/>
      <c r="AQ20" s="12"/>
      <c r="AR20" s="31"/>
      <c r="AS20" s="20"/>
      <c r="AT20" s="20"/>
      <c r="AU20" s="20"/>
      <c r="AV20" s="20"/>
    </row>
    <row r="21" spans="1:48" x14ac:dyDescent="0.35">
      <c r="A21" s="149"/>
      <c r="B21" s="33">
        <v>2</v>
      </c>
      <c r="C21" s="11" t="s">
        <v>52</v>
      </c>
      <c r="D21" s="34">
        <v>19000</v>
      </c>
      <c r="E21" s="34">
        <v>2</v>
      </c>
      <c r="F21" s="34">
        <v>16135</v>
      </c>
      <c r="G21" s="35">
        <v>0.9</v>
      </c>
      <c r="H21" s="35">
        <v>6.6</v>
      </c>
      <c r="I21" s="34">
        <v>16968</v>
      </c>
      <c r="J21" s="35">
        <v>2.2000000000000002</v>
      </c>
      <c r="K21" s="34">
        <v>15573</v>
      </c>
      <c r="L21" s="36">
        <v>6.4000000000000001E-2</v>
      </c>
      <c r="M21" s="37">
        <f>ROUND(K21*(1-L21),0)</f>
        <v>14576</v>
      </c>
      <c r="N21" s="38">
        <v>0.26100000000000001</v>
      </c>
      <c r="O21" s="25">
        <f t="shared" si="134"/>
        <v>3804.3360000000002</v>
      </c>
      <c r="P21" s="36">
        <v>0.64</v>
      </c>
      <c r="Q21" s="25">
        <f t="shared" si="135"/>
        <v>9328.64</v>
      </c>
      <c r="R21" s="39">
        <v>9.9000000000000005E-2</v>
      </c>
      <c r="S21" s="25">
        <f t="shared" si="136"/>
        <v>1443.0240000000001</v>
      </c>
      <c r="T21" s="28">
        <v>0.24299999999999999</v>
      </c>
      <c r="U21" s="25">
        <f t="shared" si="137"/>
        <v>3541.9679999999998</v>
      </c>
      <c r="V21" s="39">
        <v>0.505</v>
      </c>
      <c r="W21" s="25">
        <f t="shared" si="138"/>
        <v>7360.88</v>
      </c>
      <c r="X21" s="39">
        <v>0.4</v>
      </c>
      <c r="Y21" s="25">
        <f t="shared" si="139"/>
        <v>5830.4000000000005</v>
      </c>
      <c r="Z21" s="40">
        <v>2.3999999999999998E-3</v>
      </c>
      <c r="AA21" s="18">
        <f t="shared" ref="AA21:AA22" si="143">M21*Z21</f>
        <v>34.982399999999998</v>
      </c>
      <c r="AB21" s="27">
        <f>IF(M21&gt;0,(AD21+AL21)/M21,0)</f>
        <v>2.8256564215148189E-3</v>
      </c>
      <c r="AC21" s="40">
        <v>2.7999999999999998E-4</v>
      </c>
      <c r="AD21" s="37">
        <f t="shared" si="140"/>
        <v>4.0812799999999996</v>
      </c>
      <c r="AE21" s="28">
        <v>0.22070000000000001</v>
      </c>
      <c r="AF21" s="41">
        <f t="shared" ref="AF21:AF22" si="144">AI21*(1-AJ21)*AE21</f>
        <v>36.428742</v>
      </c>
      <c r="AG21" s="28">
        <f t="shared" si="141"/>
        <v>0.88445543356622214</v>
      </c>
      <c r="AH21" s="29">
        <f t="shared" si="6"/>
        <v>0.90203150772110507</v>
      </c>
      <c r="AI21" s="34">
        <v>180</v>
      </c>
      <c r="AJ21" s="36">
        <v>8.3000000000000004E-2</v>
      </c>
      <c r="AK21" s="38">
        <v>0.2248</v>
      </c>
      <c r="AL21" s="41">
        <f t="shared" si="142"/>
        <v>37.105488000000001</v>
      </c>
      <c r="AM21" s="42">
        <v>1.58</v>
      </c>
      <c r="AN21" s="42"/>
      <c r="AO21" s="121">
        <f>AO20+AI21-AN21</f>
        <v>2282.6000000000004</v>
      </c>
      <c r="AP21" s="104"/>
      <c r="AQ21" s="43"/>
      <c r="AR21" s="44"/>
      <c r="AS21" s="45"/>
      <c r="AT21" s="45"/>
      <c r="AU21" s="45"/>
      <c r="AV21" s="45"/>
    </row>
    <row r="22" spans="1:48" x14ac:dyDescent="0.35">
      <c r="A22" s="149"/>
      <c r="B22" s="33">
        <v>3</v>
      </c>
      <c r="C22" s="11" t="s">
        <v>57</v>
      </c>
      <c r="D22" s="43">
        <v>15683</v>
      </c>
      <c r="E22" s="43">
        <v>0</v>
      </c>
      <c r="F22" s="43">
        <v>16116</v>
      </c>
      <c r="G22" s="37">
        <v>1.6</v>
      </c>
      <c r="H22" s="37">
        <v>6.2</v>
      </c>
      <c r="I22" s="43">
        <v>16461</v>
      </c>
      <c r="J22" s="37">
        <v>2.1</v>
      </c>
      <c r="K22" s="43">
        <v>15709</v>
      </c>
      <c r="L22" s="39">
        <v>6.8000000000000005E-2</v>
      </c>
      <c r="M22" s="37">
        <f>ROUND(K22*(1-L22),0)</f>
        <v>14641</v>
      </c>
      <c r="N22" s="28">
        <v>0.26300000000000001</v>
      </c>
      <c r="O22" s="25">
        <f t="shared" si="134"/>
        <v>3850.5830000000001</v>
      </c>
      <c r="P22" s="39">
        <v>0.65600000000000003</v>
      </c>
      <c r="Q22" s="25">
        <f t="shared" si="135"/>
        <v>9604.496000000001</v>
      </c>
      <c r="R22" s="39">
        <v>8.1000000000000003E-2</v>
      </c>
      <c r="S22" s="25">
        <f t="shared" si="136"/>
        <v>1185.921</v>
      </c>
      <c r="T22" s="28">
        <v>0.247</v>
      </c>
      <c r="U22" s="25">
        <f t="shared" si="137"/>
        <v>3616.3269999999998</v>
      </c>
      <c r="V22" s="39">
        <v>0.501</v>
      </c>
      <c r="W22" s="25">
        <f t="shared" si="138"/>
        <v>7335.1409999999996</v>
      </c>
      <c r="X22" s="39">
        <v>0.4</v>
      </c>
      <c r="Y22" s="25">
        <f t="shared" si="139"/>
        <v>5856.4000000000005</v>
      </c>
      <c r="Z22" s="47">
        <v>2.32E-3</v>
      </c>
      <c r="AA22" s="18">
        <f t="shared" si="143"/>
        <v>33.967120000000001</v>
      </c>
      <c r="AB22" s="27">
        <f>IF(M22&gt;0,(AD22+AL22)/M22,0)</f>
        <v>2.0087612321562738E-3</v>
      </c>
      <c r="AC22" s="47">
        <v>2.7E-4</v>
      </c>
      <c r="AD22" s="37">
        <f t="shared" si="140"/>
        <v>3.9530699999999999</v>
      </c>
      <c r="AE22" s="28">
        <v>0.22120000000000001</v>
      </c>
      <c r="AF22" s="41">
        <f t="shared" si="144"/>
        <v>24.611596800000004</v>
      </c>
      <c r="AG22" s="28">
        <f t="shared" si="141"/>
        <v>0.88470056828734955</v>
      </c>
      <c r="AH22" s="29">
        <f t="shared" si="6"/>
        <v>0.86661146597900518</v>
      </c>
      <c r="AI22" s="43">
        <v>122</v>
      </c>
      <c r="AJ22" s="39">
        <v>8.7999999999999995E-2</v>
      </c>
      <c r="AK22" s="28">
        <v>0.2288</v>
      </c>
      <c r="AL22" s="41">
        <f t="shared" si="142"/>
        <v>25.457203200000002</v>
      </c>
      <c r="AM22" s="18">
        <v>1.6</v>
      </c>
      <c r="AN22" s="18"/>
      <c r="AO22" s="121">
        <f>AO21+AI22-AN22</f>
        <v>2404.6000000000004</v>
      </c>
      <c r="AP22" s="104"/>
      <c r="AQ22" s="43"/>
      <c r="AR22" s="48"/>
      <c r="AS22" s="41"/>
      <c r="AT22" s="41"/>
      <c r="AU22" s="41"/>
      <c r="AV22" s="41"/>
    </row>
    <row r="23" spans="1:48" s="22" customFormat="1" ht="13.3" thickBot="1" x14ac:dyDescent="0.4">
      <c r="A23" s="150"/>
      <c r="B23" s="49" t="s">
        <v>38</v>
      </c>
      <c r="C23" s="50"/>
      <c r="D23" s="51">
        <f t="shared" ref="D23" si="145">SUM(D20:D22)</f>
        <v>50005</v>
      </c>
      <c r="E23" s="51"/>
      <c r="F23" s="51">
        <f t="shared" ref="F23" si="146">SUM(F20:F22)</f>
        <v>49726</v>
      </c>
      <c r="G23" s="52"/>
      <c r="H23" s="52"/>
      <c r="I23" s="51">
        <f t="shared" ref="I23:K23" si="147">SUM(I20:I22)</f>
        <v>51577</v>
      </c>
      <c r="J23" s="52"/>
      <c r="K23" s="51">
        <f t="shared" si="147"/>
        <v>46712</v>
      </c>
      <c r="L23" s="21">
        <f t="shared" ref="L23" si="148">IF(K23&gt;0,(K20*L20+K21*L21+K22*L22)/K23,0)</f>
        <v>6.6666466860763829E-2</v>
      </c>
      <c r="M23" s="52">
        <f t="shared" ref="M23" si="149">M20+M21+M22</f>
        <v>43598</v>
      </c>
      <c r="N23" s="53">
        <f t="shared" ref="N23" si="150">IF(M23&gt;0,O23/M23,0)</f>
        <v>0.23000559658699943</v>
      </c>
      <c r="O23" s="54">
        <f t="shared" ref="O23" si="151">O20+O21+O22</f>
        <v>10027.784000000001</v>
      </c>
      <c r="P23" s="21">
        <f t="shared" ref="P23" si="152">IF(M23&gt;0,Q23/M23,0)</f>
        <v>0.69749011422542317</v>
      </c>
      <c r="Q23" s="54">
        <f t="shared" ref="Q23" si="153">Q20+Q21+Q22</f>
        <v>30409.173999999999</v>
      </c>
      <c r="R23" s="21">
        <f t="shared" ref="R23" si="154">IF(M23&gt;0,S23/M23,0)</f>
        <v>7.2504289187577425E-2</v>
      </c>
      <c r="S23" s="54">
        <f t="shared" ref="S23" si="155">S20+S21+S22</f>
        <v>3161.0420000000004</v>
      </c>
      <c r="T23" s="21">
        <f t="shared" ref="T23" si="156">IF(M23&gt;0,U23/M23,0)</f>
        <v>0.24401341804669938</v>
      </c>
      <c r="U23" s="54">
        <f t="shared" ref="U23" si="157">U20+U21+U22</f>
        <v>10638.496999999999</v>
      </c>
      <c r="V23" s="21">
        <f t="shared" ref="V23" si="158">IF(M23&gt;0,W23/M23,0)</f>
        <v>0.50398658195330059</v>
      </c>
      <c r="W23" s="54">
        <f t="shared" ref="W23" si="159">W20+W21+W22</f>
        <v>21972.807000000001</v>
      </c>
      <c r="X23" s="21">
        <f t="shared" ref="X23" si="160">IF(M23&gt;0,Y23/M23,0)</f>
        <v>0.4</v>
      </c>
      <c r="Y23" s="54">
        <f t="shared" ref="Y23" si="161">Y20+Y21+Y22</f>
        <v>17439.2</v>
      </c>
      <c r="Z23" s="55">
        <f t="shared" ref="Z23" si="162">IF(M23&gt;0,AA23/M23,0)</f>
        <v>2.4292098261388139E-3</v>
      </c>
      <c r="AA23" s="56">
        <f t="shared" ref="AA23" si="163">SUM(AA20:AA22)</f>
        <v>105.90869000000001</v>
      </c>
      <c r="AB23" s="55">
        <f t="shared" ref="AB23" si="164">IF(M23&gt;0,(AB20*M20+AB21*M21+AB22*M22)/M23,0)</f>
        <v>2.5111074819945869E-3</v>
      </c>
      <c r="AC23" s="55">
        <f t="shared" ref="AC23" si="165">IF(K23&gt;0,(K20*AC20+K21*AC21+K22*AC22)/K23,0)</f>
        <v>2.7994027230690186E-4</v>
      </c>
      <c r="AD23" s="52">
        <f t="shared" ref="AD23" si="166">SUM(AD20:AD22)</f>
        <v>12.204840000000001</v>
      </c>
      <c r="AE23" s="53">
        <f t="shared" ref="AE23" si="167">IF(K23&gt;0,(K20*AE20+K21*AE21+K22*AE22)/K23,0)</f>
        <v>0.21934866629559854</v>
      </c>
      <c r="AF23" s="58">
        <f t="shared" ref="AF23" si="168">SUM(AF20:AF22)</f>
        <v>95.1988336</v>
      </c>
      <c r="AG23" s="53">
        <f t="shared" ref="AG23" si="169">IF(AND(AA23&gt;0),((AA20*AG20+AA21*AG21+AA22*AG22)/AA23),0)</f>
        <v>0.88589373281990491</v>
      </c>
      <c r="AH23" s="57">
        <f t="shared" si="6"/>
        <v>0.88962888052996414</v>
      </c>
      <c r="AI23" s="51">
        <f t="shared" ref="AI23" si="170">SUM(AI20:AI22)</f>
        <v>474</v>
      </c>
      <c r="AJ23" s="21">
        <f t="shared" ref="AJ23" si="171">IF(AI23&gt;0,(AJ20*AI20+AJ21*AI21+AJ22*AI22)/AI23,0)</f>
        <v>8.3561181434599147E-2</v>
      </c>
      <c r="AK23" s="53">
        <f t="shared" ref="AK23" si="172">IF(K23&gt;0,(AK20*K20+AK21*K21+AK22*K22)/K23,0)</f>
        <v>0.22442750470971057</v>
      </c>
      <c r="AL23" s="58">
        <f t="shared" ref="AL23" si="173">SUM(AL20:AL22)</f>
        <v>97.27442400000001</v>
      </c>
      <c r="AM23" s="56"/>
      <c r="AN23" s="56">
        <f t="shared" ref="AN23" si="174">SUM(AN20:AN22)</f>
        <v>0</v>
      </c>
      <c r="AO23" s="105"/>
      <c r="AP23" s="106">
        <f>AO22</f>
        <v>2404.6000000000004</v>
      </c>
      <c r="AQ23" s="51">
        <f t="shared" ref="AQ23" si="175">SUM(AQ20:AQ22)</f>
        <v>0</v>
      </c>
      <c r="AR23" s="59"/>
      <c r="AS23" s="58"/>
      <c r="AT23" s="58"/>
      <c r="AU23" s="58"/>
      <c r="AV23" s="58"/>
    </row>
    <row r="24" spans="1:48" x14ac:dyDescent="0.35">
      <c r="A24" s="148">
        <v>6</v>
      </c>
      <c r="B24" s="23">
        <v>1</v>
      </c>
      <c r="C24" s="11" t="s">
        <v>51</v>
      </c>
      <c r="D24" s="12">
        <v>4231</v>
      </c>
      <c r="E24" s="12">
        <v>0</v>
      </c>
      <c r="F24" s="12">
        <v>9059</v>
      </c>
      <c r="G24" s="13">
        <v>1.4</v>
      </c>
      <c r="H24" s="13">
        <v>5.6</v>
      </c>
      <c r="I24" s="12">
        <v>9732</v>
      </c>
      <c r="J24" s="13">
        <v>4.3</v>
      </c>
      <c r="K24" s="12">
        <v>15667</v>
      </c>
      <c r="L24" s="14">
        <v>6.8000000000000005E-2</v>
      </c>
      <c r="M24" s="24">
        <f>ROUND(K24*(1-L24),0)</f>
        <v>14602</v>
      </c>
      <c r="N24" s="15">
        <v>0.188</v>
      </c>
      <c r="O24" s="25">
        <f t="shared" ref="O24:O26" si="176">M24*N24</f>
        <v>2745.1759999999999</v>
      </c>
      <c r="P24" s="14">
        <v>0.78</v>
      </c>
      <c r="Q24" s="25">
        <f t="shared" ref="Q24:Q26" si="177">M24*P24</f>
        <v>11389.56</v>
      </c>
      <c r="R24" s="16">
        <v>3.2000000000000001E-2</v>
      </c>
      <c r="S24" s="25">
        <f t="shared" ref="S24:S26" si="178">M24*R24</f>
        <v>467.26400000000001</v>
      </c>
      <c r="T24" s="26">
        <v>0.249</v>
      </c>
      <c r="U24" s="25">
        <f t="shared" ref="U24:U26" si="179">M24*T24</f>
        <v>3635.8980000000001</v>
      </c>
      <c r="V24" s="16">
        <v>0.50800000000000001</v>
      </c>
      <c r="W24" s="25">
        <f t="shared" ref="W24:W26" si="180">M24*V24</f>
        <v>7417.8159999999998</v>
      </c>
      <c r="X24" s="16">
        <v>0.4</v>
      </c>
      <c r="Y24" s="25">
        <f t="shared" ref="Y24:Y26" si="181">X24*M24</f>
        <v>5840.8</v>
      </c>
      <c r="Z24" s="17">
        <v>2.2399999999999998E-3</v>
      </c>
      <c r="AA24" s="18">
        <f t="shared" ref="AA24:AA26" si="182">M24*Z24</f>
        <v>32.708479999999994</v>
      </c>
      <c r="AB24" s="27">
        <f>IF(M24&gt;0,(AD24+AL24)/M24,0)</f>
        <v>3.0042081906588142E-3</v>
      </c>
      <c r="AC24" s="17">
        <v>2.9E-4</v>
      </c>
      <c r="AD24" s="24">
        <f t="shared" ref="AD24:AD26" si="183">AC24*M24</f>
        <v>4.2345800000000002</v>
      </c>
      <c r="AE24" s="117">
        <v>0.22</v>
      </c>
      <c r="AF24" s="30">
        <f t="shared" ref="AF24:AF26" si="184">AI24*(1-AJ24)*AE24</f>
        <v>39.813839999999999</v>
      </c>
      <c r="AG24" s="28">
        <f t="shared" ref="AG24:AG26" si="185">IF(AND(AE24&gt;0,AC24&gt;0,Z24&gt;0),((Z24-AC24)*AE24)/((AE24-AC24)*Z24),0)</f>
        <v>0.87168475327867256</v>
      </c>
      <c r="AH24" s="60">
        <f t="shared" si="6"/>
        <v>0.90466670111976544</v>
      </c>
      <c r="AI24" s="12">
        <v>198</v>
      </c>
      <c r="AJ24" s="14">
        <v>8.5999999999999993E-2</v>
      </c>
      <c r="AK24" s="15">
        <v>0.219</v>
      </c>
      <c r="AL24" s="30">
        <f t="shared" ref="AL24:AL26" si="186">AI24*(1-AJ24)*AK24</f>
        <v>39.632868000000002</v>
      </c>
      <c r="AM24" s="19">
        <v>1.58</v>
      </c>
      <c r="AN24" s="19">
        <v>1000.04</v>
      </c>
      <c r="AO24" s="101">
        <f>AO22+AI24-AN24</f>
        <v>1602.5600000000004</v>
      </c>
      <c r="AP24" s="102"/>
      <c r="AQ24" s="12"/>
      <c r="AR24" s="31"/>
      <c r="AS24" s="20"/>
      <c r="AT24" s="20"/>
      <c r="AU24" s="20"/>
      <c r="AV24" s="20"/>
    </row>
    <row r="25" spans="1:48" x14ac:dyDescent="0.35">
      <c r="A25" s="149"/>
      <c r="B25" s="33">
        <v>2</v>
      </c>
      <c r="C25" s="46" t="s">
        <v>53</v>
      </c>
      <c r="D25" s="34">
        <v>19000</v>
      </c>
      <c r="E25" s="34">
        <v>3</v>
      </c>
      <c r="F25" s="34">
        <v>15519</v>
      </c>
      <c r="G25" s="35">
        <v>1.7</v>
      </c>
      <c r="H25" s="35">
        <v>7.2</v>
      </c>
      <c r="I25" s="34">
        <v>16386</v>
      </c>
      <c r="J25" s="35">
        <v>4.0999999999999996</v>
      </c>
      <c r="K25" s="34">
        <v>15921</v>
      </c>
      <c r="L25" s="36">
        <v>6.3E-2</v>
      </c>
      <c r="M25" s="37">
        <f>ROUND(K25*(1-L25),0)</f>
        <v>14918</v>
      </c>
      <c r="N25" s="38">
        <v>0.26500000000000001</v>
      </c>
      <c r="O25" s="25">
        <f t="shared" si="176"/>
        <v>3953.27</v>
      </c>
      <c r="P25" s="36">
        <v>0.61599999999999999</v>
      </c>
      <c r="Q25" s="25">
        <f t="shared" si="177"/>
        <v>9189.4879999999994</v>
      </c>
      <c r="R25" s="39">
        <v>0.11899999999999999</v>
      </c>
      <c r="S25" s="25">
        <f t="shared" si="178"/>
        <v>1775.242</v>
      </c>
      <c r="T25" s="28">
        <v>0.27100000000000002</v>
      </c>
      <c r="U25" s="25">
        <f t="shared" si="179"/>
        <v>4042.7780000000002</v>
      </c>
      <c r="V25" s="39">
        <v>0.48199999999999998</v>
      </c>
      <c r="W25" s="25">
        <f t="shared" si="180"/>
        <v>7190.4759999999997</v>
      </c>
      <c r="X25" s="39">
        <v>0.4</v>
      </c>
      <c r="Y25" s="25">
        <f t="shared" si="181"/>
        <v>5967.2000000000007</v>
      </c>
      <c r="Z25" s="40">
        <v>2.3400000000000001E-3</v>
      </c>
      <c r="AA25" s="18">
        <f t="shared" si="182"/>
        <v>34.908120000000004</v>
      </c>
      <c r="AB25" s="27">
        <f>IF(M25&gt;0,(AD25+AL25)/M25,0)</f>
        <v>2.7275638490414267E-3</v>
      </c>
      <c r="AC25" s="40">
        <v>3.2000000000000003E-4</v>
      </c>
      <c r="AD25" s="37">
        <f t="shared" si="183"/>
        <v>4.7737600000000002</v>
      </c>
      <c r="AE25" s="28">
        <v>0.22220000000000001</v>
      </c>
      <c r="AF25" s="41">
        <f t="shared" si="184"/>
        <v>35.579774999999998</v>
      </c>
      <c r="AG25" s="28">
        <f t="shared" si="185"/>
        <v>0.86449285746202997</v>
      </c>
      <c r="AH25" s="29">
        <f t="shared" si="6"/>
        <v>0.88394027290345434</v>
      </c>
      <c r="AI25" s="34">
        <v>175</v>
      </c>
      <c r="AJ25" s="36">
        <v>8.5000000000000006E-2</v>
      </c>
      <c r="AK25" s="38">
        <v>0.2243</v>
      </c>
      <c r="AL25" s="41">
        <f t="shared" si="186"/>
        <v>35.916037500000002</v>
      </c>
      <c r="AM25" s="42">
        <v>1.6</v>
      </c>
      <c r="AN25" s="42"/>
      <c r="AO25" s="121">
        <f>AO24+AI25-AN25</f>
        <v>1777.5600000000004</v>
      </c>
      <c r="AP25" s="104"/>
      <c r="AQ25" s="43"/>
      <c r="AR25" s="44"/>
      <c r="AS25" s="45"/>
      <c r="AT25" s="45"/>
      <c r="AU25" s="45"/>
      <c r="AV25" s="45"/>
    </row>
    <row r="26" spans="1:48" x14ac:dyDescent="0.35">
      <c r="A26" s="149"/>
      <c r="B26" s="33">
        <v>3</v>
      </c>
      <c r="C26" s="11" t="s">
        <v>57</v>
      </c>
      <c r="D26" s="43">
        <v>15964</v>
      </c>
      <c r="E26" s="43">
        <v>2</v>
      </c>
      <c r="F26" s="43">
        <v>16265</v>
      </c>
      <c r="G26" s="37">
        <v>1.6</v>
      </c>
      <c r="H26" s="37">
        <v>5.2</v>
      </c>
      <c r="I26" s="43">
        <v>16641</v>
      </c>
      <c r="J26" s="37">
        <v>3.8</v>
      </c>
      <c r="K26" s="43">
        <v>15835</v>
      </c>
      <c r="L26" s="39">
        <v>6.9000000000000006E-2</v>
      </c>
      <c r="M26" s="37">
        <f>ROUND(K26*(1-L26),0)</f>
        <v>14742</v>
      </c>
      <c r="N26" s="28">
        <v>0.19500000000000001</v>
      </c>
      <c r="O26" s="25">
        <f t="shared" si="176"/>
        <v>2874.69</v>
      </c>
      <c r="P26" s="39">
        <v>0.71199999999999997</v>
      </c>
      <c r="Q26" s="25">
        <f t="shared" si="177"/>
        <v>10496.304</v>
      </c>
      <c r="R26" s="39">
        <v>9.2999999999999999E-2</v>
      </c>
      <c r="S26" s="25">
        <f t="shared" si="178"/>
        <v>1371.0060000000001</v>
      </c>
      <c r="T26" s="28">
        <v>0.25</v>
      </c>
      <c r="U26" s="25">
        <f t="shared" si="179"/>
        <v>3685.5</v>
      </c>
      <c r="V26" s="39">
        <v>0.50900000000000001</v>
      </c>
      <c r="W26" s="25">
        <f t="shared" si="180"/>
        <v>7503.6779999999999</v>
      </c>
      <c r="X26" s="39">
        <v>0.4</v>
      </c>
      <c r="Y26" s="25">
        <f t="shared" si="181"/>
        <v>5896.8</v>
      </c>
      <c r="Z26" s="47">
        <v>2.32E-3</v>
      </c>
      <c r="AA26" s="18">
        <f t="shared" si="182"/>
        <v>34.201439999999998</v>
      </c>
      <c r="AB26" s="27">
        <f>IF(M26&gt;0,(AD26+AL26)/M26,0)</f>
        <v>2.5682264957264957E-3</v>
      </c>
      <c r="AC26" s="47">
        <v>3.1E-4</v>
      </c>
      <c r="AD26" s="37">
        <f t="shared" si="183"/>
        <v>4.5700200000000004</v>
      </c>
      <c r="AE26" s="28">
        <v>0.22239999999999999</v>
      </c>
      <c r="AF26" s="41">
        <f t="shared" si="184"/>
        <v>32.9060816</v>
      </c>
      <c r="AG26" s="28">
        <f t="shared" si="185"/>
        <v>0.86758862902737466</v>
      </c>
      <c r="AH26" s="29">
        <f t="shared" si="6"/>
        <v>0.88050727862744527</v>
      </c>
      <c r="AI26" s="43">
        <v>161</v>
      </c>
      <c r="AJ26" s="39">
        <v>8.1000000000000003E-2</v>
      </c>
      <c r="AK26" s="28">
        <v>0.22500000000000001</v>
      </c>
      <c r="AL26" s="41">
        <f t="shared" si="186"/>
        <v>33.290775000000004</v>
      </c>
      <c r="AM26" s="18">
        <v>1.48</v>
      </c>
      <c r="AN26" s="18"/>
      <c r="AO26" s="121">
        <f>AO25+AI26-AN26</f>
        <v>1938.5600000000004</v>
      </c>
      <c r="AP26" s="104"/>
      <c r="AQ26" s="43"/>
      <c r="AR26" s="48"/>
      <c r="AS26" s="41"/>
      <c r="AT26" s="41"/>
      <c r="AU26" s="41"/>
      <c r="AV26" s="41"/>
    </row>
    <row r="27" spans="1:48" s="22" customFormat="1" ht="13.3" thickBot="1" x14ac:dyDescent="0.4">
      <c r="A27" s="150"/>
      <c r="B27" s="49" t="s">
        <v>38</v>
      </c>
      <c r="C27" s="50"/>
      <c r="D27" s="51">
        <f t="shared" ref="D27" si="187">SUM(D24:D26)</f>
        <v>39195</v>
      </c>
      <c r="E27" s="51"/>
      <c r="F27" s="51">
        <f t="shared" ref="F27" si="188">SUM(F24:F26)</f>
        <v>40843</v>
      </c>
      <c r="G27" s="52"/>
      <c r="H27" s="52"/>
      <c r="I27" s="51">
        <f t="shared" ref="I27:K27" si="189">SUM(I24:I26)</f>
        <v>42759</v>
      </c>
      <c r="J27" s="52"/>
      <c r="K27" s="51">
        <f t="shared" si="189"/>
        <v>47423</v>
      </c>
      <c r="L27" s="21">
        <f t="shared" ref="L27" si="190">IF(K27&gt;0,(K24*L24+K25*L25+K26*L26)/K27,0)</f>
        <v>6.6655293844758864E-2</v>
      </c>
      <c r="M27" s="52">
        <f t="shared" ref="M27" si="191">M24+M25+M26</f>
        <v>44262</v>
      </c>
      <c r="N27" s="53">
        <f t="shared" ref="N27" si="192">IF(M27&gt;0,O27/M27,0)</f>
        <v>0.21628340337083729</v>
      </c>
      <c r="O27" s="54">
        <f t="shared" ref="O27" si="193">O24+O25+O26</f>
        <v>9573.1360000000004</v>
      </c>
      <c r="P27" s="21">
        <f t="shared" ref="P27" si="194">IF(M27&gt;0,Q27/M27,0)</f>
        <v>0.70207744792372684</v>
      </c>
      <c r="Q27" s="54">
        <f t="shared" ref="Q27" si="195">Q24+Q25+Q26</f>
        <v>31075.351999999999</v>
      </c>
      <c r="R27" s="21">
        <f t="shared" ref="R27" si="196">IF(M27&gt;0,S27/M27,0)</f>
        <v>8.1639148705435802E-2</v>
      </c>
      <c r="S27" s="54">
        <f t="shared" ref="S27" si="197">S24+S25+S26</f>
        <v>3613.5119999999997</v>
      </c>
      <c r="T27" s="21">
        <f t="shared" ref="T27" si="198">IF(M27&gt;0,U27/M27,0)</f>
        <v>0.25674791017125298</v>
      </c>
      <c r="U27" s="54">
        <f t="shared" ref="U27" si="199">U24+U25+U26</f>
        <v>11364.175999999999</v>
      </c>
      <c r="V27" s="21">
        <f t="shared" ref="V27" si="200">IF(M27&gt;0,W27/M27,0)</f>
        <v>0.49957006009669697</v>
      </c>
      <c r="W27" s="54">
        <f t="shared" ref="W27" si="201">W24+W25+W26</f>
        <v>22111.97</v>
      </c>
      <c r="X27" s="21">
        <f t="shared" ref="X27" si="202">IF(M27&gt;0,Y27/M27,0)</f>
        <v>0.39999999999999997</v>
      </c>
      <c r="Y27" s="54">
        <f t="shared" ref="Y27" si="203">Y24+Y25+Y26</f>
        <v>17704.8</v>
      </c>
      <c r="Z27" s="55">
        <f t="shared" ref="Z27" si="204">IF(M27&gt;0,AA27/M27,0)</f>
        <v>2.300348831955176E-3</v>
      </c>
      <c r="AA27" s="56">
        <f t="shared" ref="AA27" si="205">SUM(AA24:AA26)</f>
        <v>101.81804</v>
      </c>
      <c r="AB27" s="55">
        <f t="shared" ref="AB27" si="206">IF(M27&gt;0,(AB24*M24+AB25*M25+AB26*M26)/M27,0)</f>
        <v>2.7657593533956899E-3</v>
      </c>
      <c r="AC27" s="55">
        <f t="shared" ref="AC27" si="207">IF(K27&gt;0,(K24*AC24+K25*AC25+K26*AC26)/K27,0)</f>
        <v>3.0674988929422435E-4</v>
      </c>
      <c r="AD27" s="52">
        <f t="shared" ref="AD27" si="208">SUM(AD24:AD26)</f>
        <v>13.57836</v>
      </c>
      <c r="AE27" s="53">
        <f t="shared" ref="AE27" si="209">IF(K27&gt;0,(K24*AE24+K25*AE25+K26*AE26)/K27,0)</f>
        <v>0.22153997427408642</v>
      </c>
      <c r="AF27" s="58">
        <f t="shared" ref="AF27" si="210">SUM(AF24:AF26)</f>
        <v>108.2996966</v>
      </c>
      <c r="AG27" s="53">
        <f t="shared" ref="AG27" si="211">IF(AND(AA27&gt;0),((AA24*AG24+AA25*AG25+AA26*AG26)/AA27),0)</f>
        <v>0.86784310684737054</v>
      </c>
      <c r="AH27" s="57">
        <f t="shared" si="6"/>
        <v>0.89031605099136502</v>
      </c>
      <c r="AI27" s="51">
        <f t="shared" ref="AI27" si="212">SUM(AI24:AI26)</f>
        <v>534</v>
      </c>
      <c r="AJ27" s="21">
        <f t="shared" ref="AJ27" si="213">IF(AI27&gt;0,(AJ24*AI24+AJ25*AI25+AJ26*AI26)/AI27,0)</f>
        <v>8.4164794007490648E-2</v>
      </c>
      <c r="AK27" s="53">
        <f t="shared" ref="AK27" si="214">IF(K27&gt;0,(AK24*K24+AK25*K25+AK26*K26)/K27,0)</f>
        <v>0.22278279105075596</v>
      </c>
      <c r="AL27" s="58">
        <f t="shared" ref="AL27" si="215">SUM(AL24:AL26)</f>
        <v>108.83968050000001</v>
      </c>
      <c r="AM27" s="56"/>
      <c r="AN27" s="56">
        <f t="shared" ref="AN27" si="216">SUM(AN24:AN26)</f>
        <v>1000.04</v>
      </c>
      <c r="AO27" s="105"/>
      <c r="AP27" s="106">
        <f>AO26</f>
        <v>1938.5600000000004</v>
      </c>
      <c r="AQ27" s="51">
        <f t="shared" ref="AQ27" si="217">SUM(AQ24:AQ26)</f>
        <v>0</v>
      </c>
      <c r="AR27" s="59"/>
      <c r="AS27" s="58"/>
      <c r="AT27" s="58"/>
      <c r="AU27" s="58"/>
      <c r="AV27" s="58"/>
    </row>
    <row r="28" spans="1:48" x14ac:dyDescent="0.35">
      <c r="A28" s="148">
        <v>7</v>
      </c>
      <c r="B28" s="23">
        <v>1</v>
      </c>
      <c r="C28" s="11" t="s">
        <v>51</v>
      </c>
      <c r="D28" s="12">
        <v>5619</v>
      </c>
      <c r="E28" s="12">
        <v>0</v>
      </c>
      <c r="F28" s="12">
        <v>12519</v>
      </c>
      <c r="G28" s="13">
        <v>1.1000000000000001</v>
      </c>
      <c r="H28" s="13">
        <v>6.3</v>
      </c>
      <c r="I28" s="12">
        <v>12821</v>
      </c>
      <c r="J28" s="13">
        <v>4.5999999999999996</v>
      </c>
      <c r="K28" s="12">
        <v>15251</v>
      </c>
      <c r="L28" s="14">
        <v>6.8000000000000005E-2</v>
      </c>
      <c r="M28" s="24">
        <f>ROUND(K28*(1-L28),0)</f>
        <v>14214</v>
      </c>
      <c r="N28" s="15">
        <v>0.255</v>
      </c>
      <c r="O28" s="25">
        <f t="shared" ref="O28:O30" si="218">M28*N28</f>
        <v>3624.57</v>
      </c>
      <c r="P28" s="14">
        <v>0.66900000000000004</v>
      </c>
      <c r="Q28" s="25">
        <f t="shared" ref="Q28:Q30" si="219">M28*P28</f>
        <v>9509.1660000000011</v>
      </c>
      <c r="R28" s="16">
        <v>7.5999999999999998E-2</v>
      </c>
      <c r="S28" s="25">
        <f t="shared" ref="S28:S30" si="220">M28*R28</f>
        <v>1080.2639999999999</v>
      </c>
      <c r="T28" s="26">
        <v>0.26100000000000001</v>
      </c>
      <c r="U28" s="25">
        <f t="shared" ref="U28:U30" si="221">M28*T28</f>
        <v>3709.8540000000003</v>
      </c>
      <c r="V28" s="16">
        <v>0.49299999999999999</v>
      </c>
      <c r="W28" s="25">
        <f t="shared" ref="W28:W30" si="222">M28*V28</f>
        <v>7007.5019999999995</v>
      </c>
      <c r="X28" s="16">
        <v>0.4</v>
      </c>
      <c r="Y28" s="25">
        <f t="shared" ref="Y28:Y30" si="223">X28*M28</f>
        <v>5685.6</v>
      </c>
      <c r="Z28" s="17">
        <v>2.3500000000000001E-3</v>
      </c>
      <c r="AA28" s="18">
        <f t="shared" ref="AA28:AA30" si="224">M28*Z28</f>
        <v>33.402900000000002</v>
      </c>
      <c r="AB28" s="27">
        <f>IF(M28&gt;0,(AD28+AL28)/M28,0)</f>
        <v>2.6810533769523006E-3</v>
      </c>
      <c r="AC28" s="17">
        <v>3.3E-4</v>
      </c>
      <c r="AD28" s="24">
        <f t="shared" ref="AD28:AD30" si="225">AC28*M28</f>
        <v>4.69062</v>
      </c>
      <c r="AE28" s="117">
        <v>0.2235</v>
      </c>
      <c r="AF28" s="30">
        <f t="shared" ref="AF28:AF30" si="226">AI28*(1-AJ28)*AE28</f>
        <v>32.658043500000005</v>
      </c>
      <c r="AG28" s="28">
        <f t="shared" ref="AG28:AG30" si="227">IF(AND(AE28&gt;0,AC28&gt;0,Z28&gt;0),((Z28-AC28)*AE28)/((AE28-AC28)*Z28),0)</f>
        <v>0.86084551515446195</v>
      </c>
      <c r="AH28" s="60">
        <f t="shared" si="6"/>
        <v>0.87818121205640065</v>
      </c>
      <c r="AI28" s="12">
        <v>159</v>
      </c>
      <c r="AJ28" s="14">
        <v>8.1000000000000003E-2</v>
      </c>
      <c r="AK28" s="15">
        <v>0.22869999999999999</v>
      </c>
      <c r="AL28" s="30">
        <f t="shared" ref="AL28:AL30" si="228">AI28*(1-AJ28)*AK28</f>
        <v>33.417872699999997</v>
      </c>
      <c r="AM28" s="19">
        <v>1.55</v>
      </c>
      <c r="AN28" s="19">
        <v>501.68</v>
      </c>
      <c r="AO28" s="101">
        <f>AO26+AI28-AN28</f>
        <v>1595.8800000000003</v>
      </c>
      <c r="AP28" s="102"/>
      <c r="AQ28" s="12"/>
      <c r="AR28" s="31"/>
      <c r="AS28" s="20"/>
      <c r="AT28" s="20"/>
      <c r="AU28" s="20"/>
      <c r="AV28" s="20"/>
    </row>
    <row r="29" spans="1:48" x14ac:dyDescent="0.35">
      <c r="A29" s="149"/>
      <c r="B29" s="33">
        <v>2</v>
      </c>
      <c r="C29" s="46" t="s">
        <v>53</v>
      </c>
      <c r="D29" s="34">
        <v>17354</v>
      </c>
      <c r="E29" s="34">
        <v>2</v>
      </c>
      <c r="F29" s="34">
        <v>13234</v>
      </c>
      <c r="G29" s="35">
        <v>0.8</v>
      </c>
      <c r="H29" s="35">
        <v>6.3</v>
      </c>
      <c r="I29" s="34">
        <v>14301</v>
      </c>
      <c r="J29" s="35">
        <v>5</v>
      </c>
      <c r="K29" s="34">
        <v>15035</v>
      </c>
      <c r="L29" s="36">
        <v>7.2999999999999995E-2</v>
      </c>
      <c r="M29" s="37">
        <f>ROUND(K29*(1-L29),0)</f>
        <v>13937</v>
      </c>
      <c r="N29" s="38">
        <v>0.25</v>
      </c>
      <c r="O29" s="25">
        <f t="shared" si="218"/>
        <v>3484.25</v>
      </c>
      <c r="P29" s="36">
        <v>0.68100000000000005</v>
      </c>
      <c r="Q29" s="25">
        <f t="shared" si="219"/>
        <v>9491.0970000000016</v>
      </c>
      <c r="R29" s="39">
        <v>6.9000000000000006E-2</v>
      </c>
      <c r="S29" s="25">
        <f t="shared" si="220"/>
        <v>961.65300000000013</v>
      </c>
      <c r="T29" s="28">
        <v>0.27100000000000002</v>
      </c>
      <c r="U29" s="25">
        <f t="shared" si="221"/>
        <v>3776.9270000000001</v>
      </c>
      <c r="V29" s="39">
        <v>0.48899999999999999</v>
      </c>
      <c r="W29" s="25">
        <f t="shared" si="222"/>
        <v>6815.1930000000002</v>
      </c>
      <c r="X29" s="39">
        <v>0.4</v>
      </c>
      <c r="Y29" s="25">
        <f t="shared" si="223"/>
        <v>5574.8</v>
      </c>
      <c r="Z29" s="40">
        <v>2.4099999999999998E-3</v>
      </c>
      <c r="AA29" s="18">
        <f t="shared" si="224"/>
        <v>33.588169999999998</v>
      </c>
      <c r="AB29" s="27">
        <f>IF(M29&gt;0,(AD29+AL29)/M29,0)</f>
        <v>2.5983119753175002E-3</v>
      </c>
      <c r="AC29" s="40">
        <v>3.5E-4</v>
      </c>
      <c r="AD29" s="37">
        <f t="shared" si="225"/>
        <v>4.8779500000000002</v>
      </c>
      <c r="AE29" s="28">
        <v>0.216</v>
      </c>
      <c r="AF29" s="41">
        <f t="shared" si="226"/>
        <v>30.041280000000004</v>
      </c>
      <c r="AG29" s="28">
        <f t="shared" si="227"/>
        <v>0.85615907903635913</v>
      </c>
      <c r="AH29" s="29">
        <f t="shared" si="6"/>
        <v>0.86664347786534723</v>
      </c>
      <c r="AI29" s="34">
        <v>152</v>
      </c>
      <c r="AJ29" s="36">
        <v>8.5000000000000006E-2</v>
      </c>
      <c r="AK29" s="38">
        <v>0.2253</v>
      </c>
      <c r="AL29" s="41">
        <f t="shared" si="228"/>
        <v>31.334724000000001</v>
      </c>
      <c r="AM29" s="42">
        <v>1.6</v>
      </c>
      <c r="AN29" s="42"/>
      <c r="AO29" s="121">
        <f>AO28+AI29-AN29</f>
        <v>1747.8800000000003</v>
      </c>
      <c r="AP29" s="104"/>
      <c r="AQ29" s="43"/>
      <c r="AR29" s="44"/>
      <c r="AS29" s="45"/>
      <c r="AT29" s="45"/>
      <c r="AU29" s="45"/>
      <c r="AV29" s="45"/>
    </row>
    <row r="30" spans="1:48" x14ac:dyDescent="0.35">
      <c r="A30" s="149"/>
      <c r="B30" s="33">
        <v>3</v>
      </c>
      <c r="C30" s="11" t="s">
        <v>54</v>
      </c>
      <c r="D30" s="43">
        <v>16427</v>
      </c>
      <c r="E30" s="43">
        <v>2</v>
      </c>
      <c r="F30" s="43">
        <v>14989</v>
      </c>
      <c r="G30" s="37">
        <v>1</v>
      </c>
      <c r="H30" s="37">
        <v>6.6</v>
      </c>
      <c r="I30" s="43">
        <v>15025</v>
      </c>
      <c r="J30" s="37">
        <v>4.8</v>
      </c>
      <c r="K30" s="43">
        <v>14910</v>
      </c>
      <c r="L30" s="39">
        <v>6.6000000000000003E-2</v>
      </c>
      <c r="M30" s="37">
        <f>ROUND(K30*(1-L30),0)</f>
        <v>13926</v>
      </c>
      <c r="N30" s="28">
        <v>0.20899999999999999</v>
      </c>
      <c r="O30" s="25">
        <f t="shared" si="218"/>
        <v>2910.5340000000001</v>
      </c>
      <c r="P30" s="39">
        <v>0.72599999999999998</v>
      </c>
      <c r="Q30" s="25">
        <f t="shared" si="219"/>
        <v>10110.276</v>
      </c>
      <c r="R30" s="39">
        <v>6.5000000000000002E-2</v>
      </c>
      <c r="S30" s="25">
        <f t="shared" si="220"/>
        <v>905.19</v>
      </c>
      <c r="T30" s="28">
        <v>0.27400000000000002</v>
      </c>
      <c r="U30" s="25">
        <f t="shared" si="221"/>
        <v>3815.7240000000002</v>
      </c>
      <c r="V30" s="39">
        <v>0.48799999999999999</v>
      </c>
      <c r="W30" s="25">
        <f t="shared" si="222"/>
        <v>6795.8879999999999</v>
      </c>
      <c r="X30" s="39">
        <v>0.41</v>
      </c>
      <c r="Y30" s="25">
        <f t="shared" si="223"/>
        <v>5709.66</v>
      </c>
      <c r="Z30" s="47">
        <v>2.48E-3</v>
      </c>
      <c r="AA30" s="18">
        <f t="shared" si="224"/>
        <v>34.536479999999997</v>
      </c>
      <c r="AB30" s="27">
        <f>IF(M30&gt;0,(AD30+AL30)/M30,0)</f>
        <v>2.7940249892287805E-3</v>
      </c>
      <c r="AC30" s="47">
        <v>3.6000000000000002E-4</v>
      </c>
      <c r="AD30" s="37">
        <f t="shared" si="225"/>
        <v>5.0133600000000005</v>
      </c>
      <c r="AE30" s="28">
        <v>0.21229999999999999</v>
      </c>
      <c r="AF30" s="41">
        <f t="shared" si="226"/>
        <v>33.131537999999999</v>
      </c>
      <c r="AG30" s="28">
        <f t="shared" si="227"/>
        <v>0.85629073353079221</v>
      </c>
      <c r="AH30" s="29">
        <f t="shared" si="6"/>
        <v>0.87259992017574006</v>
      </c>
      <c r="AI30" s="43">
        <v>170</v>
      </c>
      <c r="AJ30" s="39">
        <v>8.2000000000000003E-2</v>
      </c>
      <c r="AK30" s="28">
        <v>0.2172</v>
      </c>
      <c r="AL30" s="41">
        <f t="shared" si="228"/>
        <v>33.896231999999998</v>
      </c>
      <c r="AM30" s="18">
        <v>1.65</v>
      </c>
      <c r="AN30" s="18"/>
      <c r="AO30" s="121">
        <f>AO29+AI30-AN30</f>
        <v>1917.8800000000003</v>
      </c>
      <c r="AP30" s="104"/>
      <c r="AQ30" s="43"/>
      <c r="AR30" s="48"/>
      <c r="AS30" s="41"/>
      <c r="AT30" s="41"/>
      <c r="AU30" s="41"/>
      <c r="AV30" s="41"/>
    </row>
    <row r="31" spans="1:48" s="22" customFormat="1" ht="13.3" thickBot="1" x14ac:dyDescent="0.4">
      <c r="A31" s="150"/>
      <c r="B31" s="49" t="s">
        <v>38</v>
      </c>
      <c r="C31" s="50"/>
      <c r="D31" s="51">
        <f t="shared" ref="D31" si="229">SUM(D28:D30)</f>
        <v>39400</v>
      </c>
      <c r="E31" s="51"/>
      <c r="F31" s="51">
        <f t="shared" ref="F31" si="230">SUM(F28:F30)</f>
        <v>40742</v>
      </c>
      <c r="G31" s="52"/>
      <c r="H31" s="52"/>
      <c r="I31" s="51">
        <f t="shared" ref="I31:K31" si="231">SUM(I28:I30)</f>
        <v>42147</v>
      </c>
      <c r="J31" s="52"/>
      <c r="K31" s="51">
        <f t="shared" si="231"/>
        <v>45196</v>
      </c>
      <c r="L31" s="21">
        <f t="shared" ref="L31" si="232">IF(K31&gt;0,(K28*L28+K29*L29+K30*L30)/K31,0)</f>
        <v>6.9003518010443396E-2</v>
      </c>
      <c r="M31" s="52">
        <f t="shared" ref="M31" si="233">M28+M29+M30</f>
        <v>42077</v>
      </c>
      <c r="N31" s="53">
        <f t="shared" ref="N31" si="234">IF(M31&gt;0,O31/M31,0)</f>
        <v>0.23811949521116046</v>
      </c>
      <c r="O31" s="54">
        <f t="shared" ref="O31" si="235">O28+O29+O30</f>
        <v>10019.353999999999</v>
      </c>
      <c r="P31" s="21">
        <f t="shared" ref="P31" si="236">IF(M31&gt;0,Q31/M31,0)</f>
        <v>0.69183969864771733</v>
      </c>
      <c r="Q31" s="54">
        <f t="shared" ref="Q31" si="237">Q28+Q29+Q30</f>
        <v>29110.539000000004</v>
      </c>
      <c r="R31" s="21">
        <f t="shared" ref="R31" si="238">IF(M31&gt;0,S31/M31,0)</f>
        <v>7.0040806141122222E-2</v>
      </c>
      <c r="S31" s="54">
        <f t="shared" ref="S31" si="239">S28+S29+S30</f>
        <v>2947.107</v>
      </c>
      <c r="T31" s="21">
        <f t="shared" ref="T31" si="240">IF(M31&gt;0,U31/M31,0)</f>
        <v>0.26861480143546357</v>
      </c>
      <c r="U31" s="54">
        <f t="shared" ref="U31" si="241">U28+U29+U30</f>
        <v>11302.505000000001</v>
      </c>
      <c r="V31" s="21">
        <f t="shared" ref="V31" si="242">IF(M31&gt;0,W31/M31,0)</f>
        <v>0.49002027235782014</v>
      </c>
      <c r="W31" s="54">
        <f t="shared" ref="W31" si="243">W28+W29+W30</f>
        <v>20618.582999999999</v>
      </c>
      <c r="X31" s="21">
        <f t="shared" ref="X31" si="244">IF(M31&gt;0,Y31/M31,0)</f>
        <v>0.40330964660028046</v>
      </c>
      <c r="Y31" s="54">
        <f t="shared" ref="Y31" si="245">Y28+Y29+Y30</f>
        <v>16970.060000000001</v>
      </c>
      <c r="Z31" s="55">
        <f t="shared" ref="Z31" si="246">IF(M31&gt;0,AA31/M31,0)</f>
        <v>2.4128989709342398E-3</v>
      </c>
      <c r="AA31" s="56">
        <f t="shared" ref="AA31" si="247">SUM(AA28:AA30)</f>
        <v>101.52755000000001</v>
      </c>
      <c r="AB31" s="55">
        <f t="shared" ref="AB31" si="248">IF(M31&gt;0,(AB28*M28+AB29*M29+AB30*M30)/M31,0)</f>
        <v>2.6910368776291082E-3</v>
      </c>
      <c r="AC31" s="55">
        <f t="shared" ref="AC31" si="249">IF(K31&gt;0,(K28*AC28+K29*AC29+K30*AC30)/K31,0)</f>
        <v>3.465501371802814E-4</v>
      </c>
      <c r="AD31" s="52">
        <f t="shared" ref="AD31" si="250">SUM(AD28:AD30)</f>
        <v>14.581930000000002</v>
      </c>
      <c r="AE31" s="53">
        <f t="shared" ref="AE31" si="251">IF(K31&gt;0,(K28*AE28+K29*AE29+K30*AE30)/K31,0)</f>
        <v>0.21731019337994512</v>
      </c>
      <c r="AF31" s="58">
        <f t="shared" ref="AF31" si="252">SUM(AF28:AF30)</f>
        <v>95.830861499999997</v>
      </c>
      <c r="AG31" s="53">
        <f t="shared" ref="AG31" si="253">IF(AND(AA31&gt;0),((AA28*AG28+AA29*AG29+AA30*AG30)/AA31),0)</f>
        <v>0.85774571675019418</v>
      </c>
      <c r="AH31" s="57">
        <f t="shared" si="6"/>
        <v>0.87257190303469345</v>
      </c>
      <c r="AI31" s="51">
        <f t="shared" ref="AI31" si="254">SUM(AI28:AI30)</f>
        <v>481</v>
      </c>
      <c r="AJ31" s="21">
        <f t="shared" ref="AJ31" si="255">IF(AI31&gt;0,(AJ28*AI28+AJ29*AI29+AJ30*AI30)/AI31,0)</f>
        <v>8.2617463617463624E-2</v>
      </c>
      <c r="AK31" s="53">
        <f t="shared" ref="AK31" si="256">IF(K31&gt;0,(AK28*K28+AK29*K29+AK30*K30)/K31,0)</f>
        <v>0.22377513939286664</v>
      </c>
      <c r="AL31" s="58">
        <f t="shared" ref="AL31" si="257">SUM(AL28:AL30)</f>
        <v>98.648828699999996</v>
      </c>
      <c r="AM31" s="56"/>
      <c r="AN31" s="56">
        <f t="shared" ref="AN31" si="258">SUM(AN28:AN30)</f>
        <v>501.68</v>
      </c>
      <c r="AO31" s="105"/>
      <c r="AP31" s="106">
        <f>AO30</f>
        <v>1917.8800000000003</v>
      </c>
      <c r="AQ31" s="51">
        <f t="shared" ref="AQ31" si="259">SUM(AQ28:AQ30)</f>
        <v>0</v>
      </c>
      <c r="AR31" s="59"/>
      <c r="AS31" s="58"/>
      <c r="AT31" s="58"/>
      <c r="AU31" s="58"/>
      <c r="AV31" s="58"/>
    </row>
    <row r="32" spans="1:48" x14ac:dyDescent="0.35">
      <c r="A32" s="148">
        <v>8</v>
      </c>
      <c r="B32" s="23">
        <v>1</v>
      </c>
      <c r="C32" s="11" t="s">
        <v>52</v>
      </c>
      <c r="D32" s="12">
        <v>6000</v>
      </c>
      <c r="E32" s="12">
        <v>0</v>
      </c>
      <c r="F32" s="12">
        <v>8983</v>
      </c>
      <c r="G32" s="13">
        <v>0.7</v>
      </c>
      <c r="H32" s="13">
        <v>5.3</v>
      </c>
      <c r="I32" s="12">
        <v>9297</v>
      </c>
      <c r="J32" s="13">
        <v>6.9</v>
      </c>
      <c r="K32" s="12">
        <v>14903</v>
      </c>
      <c r="L32" s="14">
        <v>6.3E-2</v>
      </c>
      <c r="M32" s="24">
        <f>ROUND(K32*(1-L32),0)</f>
        <v>13964</v>
      </c>
      <c r="N32" s="15">
        <v>0.20300000000000001</v>
      </c>
      <c r="O32" s="25">
        <f t="shared" ref="O32:O34" si="260">M32*N32</f>
        <v>2834.692</v>
      </c>
      <c r="P32" s="14">
        <v>0.70299999999999996</v>
      </c>
      <c r="Q32" s="25">
        <f t="shared" ref="Q32:Q34" si="261">M32*P32</f>
        <v>9816.6919999999991</v>
      </c>
      <c r="R32" s="16">
        <v>9.4E-2</v>
      </c>
      <c r="S32" s="25">
        <f t="shared" ref="S32:S34" si="262">M32*R32</f>
        <v>1312.616</v>
      </c>
      <c r="T32" s="26">
        <v>0.26400000000000001</v>
      </c>
      <c r="U32" s="25">
        <f t="shared" ref="U32:U34" si="263">M32*T32</f>
        <v>3686.4960000000001</v>
      </c>
      <c r="V32" s="16">
        <v>0.49199999999999999</v>
      </c>
      <c r="W32" s="25">
        <f t="shared" ref="W32:W34" si="264">M32*V32</f>
        <v>6870.2879999999996</v>
      </c>
      <c r="X32" s="16">
        <v>0.41</v>
      </c>
      <c r="Y32" s="25">
        <f t="shared" ref="Y32:Y34" si="265">X32*M32</f>
        <v>5725.24</v>
      </c>
      <c r="Z32" s="17">
        <v>2.4099999999999998E-3</v>
      </c>
      <c r="AA32" s="18">
        <f t="shared" ref="AA32:AA34" si="266">M32*Z32</f>
        <v>33.653239999999997</v>
      </c>
      <c r="AB32" s="27">
        <f>IF(M32&gt;0,(AD32+AL32)/M32,0)</f>
        <v>2.612320939558866E-3</v>
      </c>
      <c r="AC32" s="17">
        <v>3.6000000000000002E-4</v>
      </c>
      <c r="AD32" s="24">
        <f t="shared" ref="AD32:AD34" si="267">AC32*M32</f>
        <v>5.0270400000000004</v>
      </c>
      <c r="AE32" s="117">
        <v>0.2135</v>
      </c>
      <c r="AF32" s="30">
        <f t="shared" ref="AF32:AF34" si="268">AI32*(1-AJ32)*AE32</f>
        <v>30.508296000000001</v>
      </c>
      <c r="AG32" s="28">
        <f t="shared" ref="AG32:AG34" si="269">IF(AND(AE32&gt;0,AC32&gt;0,Z32&gt;0),((Z32-AC32)*AE32)/((AE32-AC32)*Z32),0)</f>
        <v>0.85205913398436428</v>
      </c>
      <c r="AH32" s="60">
        <f t="shared" si="6"/>
        <v>0.86360403974888822</v>
      </c>
      <c r="AI32" s="12">
        <v>156</v>
      </c>
      <c r="AJ32" s="14">
        <v>8.4000000000000005E-2</v>
      </c>
      <c r="AK32" s="15">
        <v>0.22009999999999999</v>
      </c>
      <c r="AL32" s="30">
        <f t="shared" ref="AL32:AL34" si="270">AI32*(1-AJ32)*AK32</f>
        <v>31.451409600000002</v>
      </c>
      <c r="AM32" s="19">
        <v>1.58</v>
      </c>
      <c r="AN32" s="19">
        <v>1000.8</v>
      </c>
      <c r="AO32" s="101">
        <f>AO30+AI32-AN32</f>
        <v>1073.0800000000002</v>
      </c>
      <c r="AP32" s="102"/>
      <c r="AQ32" s="12"/>
      <c r="AR32" s="31"/>
      <c r="AS32" s="20"/>
      <c r="AT32" s="20"/>
      <c r="AU32" s="20"/>
      <c r="AV32" s="20"/>
    </row>
    <row r="33" spans="1:48" x14ac:dyDescent="0.35">
      <c r="A33" s="149"/>
      <c r="B33" s="33">
        <v>2</v>
      </c>
      <c r="C33" s="46" t="s">
        <v>53</v>
      </c>
      <c r="D33" s="34">
        <v>19720</v>
      </c>
      <c r="E33" s="34">
        <v>0</v>
      </c>
      <c r="F33" s="34">
        <v>15698</v>
      </c>
      <c r="G33" s="35">
        <v>1.1000000000000001</v>
      </c>
      <c r="H33" s="35">
        <v>6.2</v>
      </c>
      <c r="I33" s="34">
        <v>15781</v>
      </c>
      <c r="J33" s="35">
        <v>6.4</v>
      </c>
      <c r="K33" s="34">
        <v>15001</v>
      </c>
      <c r="L33" s="36">
        <v>6.6000000000000003E-2</v>
      </c>
      <c r="M33" s="37">
        <f>ROUND(K33*(1-L33),0)</f>
        <v>14011</v>
      </c>
      <c r="N33" s="38">
        <v>0.222</v>
      </c>
      <c r="O33" s="25">
        <f t="shared" si="260"/>
        <v>3110.442</v>
      </c>
      <c r="P33" s="36">
        <v>0.68600000000000005</v>
      </c>
      <c r="Q33" s="25">
        <f t="shared" si="261"/>
        <v>9611.5460000000003</v>
      </c>
      <c r="R33" s="39">
        <v>9.1999999999999998E-2</v>
      </c>
      <c r="S33" s="25">
        <f t="shared" si="262"/>
        <v>1289.0119999999999</v>
      </c>
      <c r="T33" s="28">
        <v>0.27800000000000002</v>
      </c>
      <c r="U33" s="25">
        <f t="shared" si="263"/>
        <v>3895.0580000000004</v>
      </c>
      <c r="V33" s="39">
        <v>0.48199999999999998</v>
      </c>
      <c r="W33" s="25">
        <f t="shared" si="264"/>
        <v>6753.3019999999997</v>
      </c>
      <c r="X33" s="39">
        <v>0.4</v>
      </c>
      <c r="Y33" s="25">
        <f t="shared" si="265"/>
        <v>5604.4000000000005</v>
      </c>
      <c r="Z33" s="40">
        <v>2.2799999999999999E-3</v>
      </c>
      <c r="AA33" s="18">
        <f t="shared" si="266"/>
        <v>31.945079999999997</v>
      </c>
      <c r="AB33" s="27">
        <f>IF(M33&gt;0,(AD33+AL33)/M33,0)</f>
        <v>2.9935660552423099E-3</v>
      </c>
      <c r="AC33" s="40">
        <v>3.6999999999999999E-4</v>
      </c>
      <c r="AD33" s="37">
        <f t="shared" si="267"/>
        <v>5.1840700000000002</v>
      </c>
      <c r="AE33" s="28">
        <v>0.2001</v>
      </c>
      <c r="AF33" s="41">
        <f t="shared" si="268"/>
        <v>35.345664000000006</v>
      </c>
      <c r="AG33" s="28">
        <f t="shared" si="269"/>
        <v>0.83927117397960938</v>
      </c>
      <c r="AH33" s="29">
        <f t="shared" si="6"/>
        <v>0.877962601467284</v>
      </c>
      <c r="AI33" s="34">
        <v>192</v>
      </c>
      <c r="AJ33" s="36">
        <v>0.08</v>
      </c>
      <c r="AK33" s="38">
        <v>0.20810000000000001</v>
      </c>
      <c r="AL33" s="41">
        <f t="shared" si="270"/>
        <v>36.758784000000006</v>
      </c>
      <c r="AM33" s="42">
        <v>1.65</v>
      </c>
      <c r="AN33" s="42"/>
      <c r="AO33" s="121">
        <f>AO32+AI33-AN33</f>
        <v>1265.0800000000002</v>
      </c>
      <c r="AP33" s="104"/>
      <c r="AQ33" s="43"/>
      <c r="AR33" s="44"/>
      <c r="AS33" s="45"/>
      <c r="AT33" s="45"/>
      <c r="AU33" s="45"/>
      <c r="AV33" s="45"/>
    </row>
    <row r="34" spans="1:48" x14ac:dyDescent="0.35">
      <c r="A34" s="149"/>
      <c r="B34" s="33">
        <v>3</v>
      </c>
      <c r="C34" s="11" t="s">
        <v>54</v>
      </c>
      <c r="D34" s="43">
        <v>13580</v>
      </c>
      <c r="E34" s="43">
        <v>1</v>
      </c>
      <c r="F34" s="43">
        <v>16165</v>
      </c>
      <c r="G34" s="37">
        <v>1.2</v>
      </c>
      <c r="H34" s="37">
        <v>6.5</v>
      </c>
      <c r="I34" s="43">
        <v>16287</v>
      </c>
      <c r="J34" s="37">
        <v>6</v>
      </c>
      <c r="K34" s="43">
        <v>15021</v>
      </c>
      <c r="L34" s="39">
        <v>6.0999999999999999E-2</v>
      </c>
      <c r="M34" s="37">
        <f>ROUND(K34*(1-L34),0)</f>
        <v>14105</v>
      </c>
      <c r="N34" s="28">
        <v>0.13100000000000001</v>
      </c>
      <c r="O34" s="25">
        <f t="shared" si="260"/>
        <v>1847.7550000000001</v>
      </c>
      <c r="P34" s="39">
        <v>0.84199999999999997</v>
      </c>
      <c r="Q34" s="25">
        <f t="shared" si="261"/>
        <v>11876.41</v>
      </c>
      <c r="R34" s="39">
        <v>2.7E-2</v>
      </c>
      <c r="S34" s="25">
        <f t="shared" si="262"/>
        <v>380.83499999999998</v>
      </c>
      <c r="T34" s="28">
        <v>0.27500000000000002</v>
      </c>
      <c r="U34" s="25">
        <f t="shared" si="263"/>
        <v>3878.8750000000005</v>
      </c>
      <c r="V34" s="39">
        <v>0.48299999999999998</v>
      </c>
      <c r="W34" s="25">
        <f t="shared" si="264"/>
        <v>6812.7150000000001</v>
      </c>
      <c r="X34" s="39">
        <v>0.4</v>
      </c>
      <c r="Y34" s="25">
        <f t="shared" si="265"/>
        <v>5642</v>
      </c>
      <c r="Z34" s="47">
        <v>2.33E-3</v>
      </c>
      <c r="AA34" s="18">
        <f t="shared" si="266"/>
        <v>32.864649999999997</v>
      </c>
      <c r="AB34" s="27">
        <f>IF(M34&gt;0,(AD34+AL34)/M34,0)</f>
        <v>2.5476403970223324E-3</v>
      </c>
      <c r="AC34" s="47">
        <v>3.5E-4</v>
      </c>
      <c r="AD34" s="37">
        <f t="shared" si="267"/>
        <v>4.93675</v>
      </c>
      <c r="AE34" s="28">
        <v>0.2064</v>
      </c>
      <c r="AF34" s="41">
        <f t="shared" si="268"/>
        <v>30.093739199999998</v>
      </c>
      <c r="AG34" s="28">
        <f t="shared" si="269"/>
        <v>0.85122886752975702</v>
      </c>
      <c r="AH34" s="29">
        <f t="shared" si="6"/>
        <v>0.86404042973307482</v>
      </c>
      <c r="AI34" s="43">
        <v>159</v>
      </c>
      <c r="AJ34" s="39">
        <v>8.3000000000000004E-2</v>
      </c>
      <c r="AK34" s="28">
        <v>0.21260000000000001</v>
      </c>
      <c r="AL34" s="41">
        <f t="shared" si="270"/>
        <v>30.9977178</v>
      </c>
      <c r="AM34" s="18">
        <v>1.65</v>
      </c>
      <c r="AN34" s="18"/>
      <c r="AO34" s="121">
        <f>AO33+AI34-AN34</f>
        <v>1424.0800000000002</v>
      </c>
      <c r="AP34" s="104"/>
      <c r="AQ34" s="43"/>
      <c r="AR34" s="48"/>
      <c r="AS34" s="41"/>
      <c r="AT34" s="41"/>
      <c r="AU34" s="41"/>
      <c r="AV34" s="41"/>
    </row>
    <row r="35" spans="1:48" s="22" customFormat="1" ht="13.3" thickBot="1" x14ac:dyDescent="0.4">
      <c r="A35" s="150"/>
      <c r="B35" s="49" t="s">
        <v>38</v>
      </c>
      <c r="C35" s="50"/>
      <c r="D35" s="51">
        <f t="shared" ref="D35" si="271">SUM(D32:D34)</f>
        <v>39300</v>
      </c>
      <c r="E35" s="51"/>
      <c r="F35" s="51">
        <f t="shared" ref="F35" si="272">SUM(F32:F34)</f>
        <v>40846</v>
      </c>
      <c r="G35" s="52"/>
      <c r="H35" s="52"/>
      <c r="I35" s="51">
        <f t="shared" ref="I35:K35" si="273">SUM(I32:I34)</f>
        <v>41365</v>
      </c>
      <c r="J35" s="52"/>
      <c r="K35" s="51">
        <f t="shared" si="273"/>
        <v>44925</v>
      </c>
      <c r="L35" s="21">
        <f t="shared" ref="L35" si="274">IF(K35&gt;0,(K32*L32+K33*L33+K34*L34)/K35,0)</f>
        <v>6.3333021702838055E-2</v>
      </c>
      <c r="M35" s="52">
        <f t="shared" ref="M35" si="275">M32+M33+M34</f>
        <v>42080</v>
      </c>
      <c r="N35" s="53">
        <f t="shared" ref="N35" si="276">IF(M35&gt;0,O35/M35,0)</f>
        <v>0.18519222908745248</v>
      </c>
      <c r="O35" s="54">
        <f t="shared" ref="O35" si="277">O32+O33+O34</f>
        <v>7792.8890000000001</v>
      </c>
      <c r="P35" s="21">
        <f t="shared" ref="P35" si="278">IF(M35&gt;0,Q35/M35,0)</f>
        <v>0.7439317490494296</v>
      </c>
      <c r="Q35" s="54">
        <f t="shared" ref="Q35" si="279">Q32+Q33+Q34</f>
        <v>31304.647999999997</v>
      </c>
      <c r="R35" s="21">
        <f t="shared" ref="R35" si="280">IF(M35&gt;0,S35/M35,0)</f>
        <v>7.0876021863117866E-2</v>
      </c>
      <c r="S35" s="54">
        <f t="shared" ref="S35" si="281">S32+S33+S34</f>
        <v>2982.4629999999997</v>
      </c>
      <c r="T35" s="21">
        <f t="shared" ref="T35" si="282">IF(M35&gt;0,U35/M35,0)</f>
        <v>0.27234859790874527</v>
      </c>
      <c r="U35" s="54">
        <f t="shared" ref="U35" si="283">U32+U33+U34</f>
        <v>11460.429</v>
      </c>
      <c r="V35" s="21">
        <f t="shared" ref="V35" si="284">IF(M35&gt;0,W35/M35,0)</f>
        <v>0.48565363593155897</v>
      </c>
      <c r="W35" s="54">
        <f t="shared" ref="W35" si="285">W32+W33+W34</f>
        <v>20436.305</v>
      </c>
      <c r="X35" s="21">
        <f t="shared" ref="X35" si="286">IF(M35&gt;0,Y35/M35,0)</f>
        <v>0.40331844106463877</v>
      </c>
      <c r="Y35" s="54">
        <f t="shared" ref="Y35" si="287">Y32+Y33+Y34</f>
        <v>16971.64</v>
      </c>
      <c r="Z35" s="55">
        <f t="shared" ref="Z35" si="288">IF(M35&gt;0,AA35/M35,0)</f>
        <v>2.3398994771863116E-3</v>
      </c>
      <c r="AA35" s="56">
        <f t="shared" ref="AA35" si="289">SUM(AA32:AA34)</f>
        <v>98.462969999999999</v>
      </c>
      <c r="AB35" s="55">
        <f t="shared" ref="AB35" si="290">IF(M35&gt;0,(AB32*M32+AB33*M33+AB34*M34)/M35,0)</f>
        <v>2.7175801188212929E-3</v>
      </c>
      <c r="AC35" s="55">
        <f t="shared" ref="AC35" si="291">IF(K35&gt;0,(K32*AC32+K33*AC33+K34*AC34)/K35,0)</f>
        <v>3.5999554813578182E-4</v>
      </c>
      <c r="AD35" s="52">
        <f t="shared" ref="AD35" si="292">SUM(AD32:AD34)</f>
        <v>15.147860000000001</v>
      </c>
      <c r="AE35" s="53">
        <f t="shared" ref="AE35" si="293">IF(K35&gt;0,(K32*AE32+K33*AE33+K34*AE34)/K35,0)</f>
        <v>0.20665164162493047</v>
      </c>
      <c r="AF35" s="58">
        <f t="shared" ref="AF35" si="294">SUM(AF32:AF34)</f>
        <v>95.947699200000002</v>
      </c>
      <c r="AG35" s="53">
        <f t="shared" ref="AG35" si="295">IF(AND(AA35&gt;0),((AA32*AG32+AA33*AG33+AA34*AG34)/AA35),0)</f>
        <v>0.84763311655033691</v>
      </c>
      <c r="AH35" s="57">
        <f t="shared" si="6"/>
        <v>0.86899552410408465</v>
      </c>
      <c r="AI35" s="51">
        <f t="shared" ref="AI35" si="296">SUM(AI32:AI34)</f>
        <v>507</v>
      </c>
      <c r="AJ35" s="21">
        <f t="shared" ref="AJ35" si="297">IF(AI35&gt;0,(AJ32*AI32+AJ33*AI33+AJ34*AI34)/AI35,0)</f>
        <v>8.2171597633136098E-2</v>
      </c>
      <c r="AK35" s="53">
        <f t="shared" ref="AK35" si="298">IF(K35&gt;0,(AK32*K32+AK33*K33+AK34*K34)/K35,0)</f>
        <v>0.21358537562604341</v>
      </c>
      <c r="AL35" s="58">
        <f t="shared" ref="AL35" si="299">SUM(AL32:AL34)</f>
        <v>99.207911400000015</v>
      </c>
      <c r="AM35" s="56"/>
      <c r="AN35" s="56">
        <f t="shared" ref="AN35" si="300">SUM(AN32:AN34)</f>
        <v>1000.8</v>
      </c>
      <c r="AO35" s="105"/>
      <c r="AP35" s="106">
        <f>AO34</f>
        <v>1424.0800000000002</v>
      </c>
      <c r="AQ35" s="51">
        <f t="shared" ref="AQ35" si="301">SUM(AQ32:AQ34)</f>
        <v>0</v>
      </c>
      <c r="AR35" s="59"/>
      <c r="AS35" s="58"/>
      <c r="AT35" s="58"/>
      <c r="AU35" s="58"/>
      <c r="AV35" s="58"/>
    </row>
    <row r="36" spans="1:48" x14ac:dyDescent="0.35">
      <c r="A36" s="148">
        <v>9</v>
      </c>
      <c r="B36" s="23">
        <v>1</v>
      </c>
      <c r="C36" s="11" t="s">
        <v>52</v>
      </c>
      <c r="D36" s="12">
        <v>5400</v>
      </c>
      <c r="E36" s="12">
        <v>0</v>
      </c>
      <c r="F36" s="12">
        <v>15074</v>
      </c>
      <c r="G36" s="13">
        <v>0.7</v>
      </c>
      <c r="H36" s="13">
        <v>6.1</v>
      </c>
      <c r="I36" s="12">
        <v>15399</v>
      </c>
      <c r="J36" s="13">
        <v>6.4</v>
      </c>
      <c r="K36" s="12">
        <v>15525</v>
      </c>
      <c r="L36" s="14">
        <v>6.0999999999999999E-2</v>
      </c>
      <c r="M36" s="24">
        <f>ROUND(K36*(1-L36),0)</f>
        <v>14578</v>
      </c>
      <c r="N36" s="15">
        <v>0.191</v>
      </c>
      <c r="O36" s="25">
        <f t="shared" ref="O36:O38" si="302">M36*N36</f>
        <v>2784.3980000000001</v>
      </c>
      <c r="P36" s="14">
        <v>0.72599999999999998</v>
      </c>
      <c r="Q36" s="25">
        <f t="shared" ref="Q36:Q38" si="303">M36*P36</f>
        <v>10583.627999999999</v>
      </c>
      <c r="R36" s="16">
        <v>8.3000000000000004E-2</v>
      </c>
      <c r="S36" s="25">
        <f t="shared" ref="S36:S38" si="304">M36*R36</f>
        <v>1209.9740000000002</v>
      </c>
      <c r="T36" s="26">
        <v>0.28000000000000003</v>
      </c>
      <c r="U36" s="25">
        <f t="shared" ref="U36:U38" si="305">M36*T36</f>
        <v>4081.8400000000006</v>
      </c>
      <c r="V36" s="16">
        <v>0.48899999999999999</v>
      </c>
      <c r="W36" s="25">
        <f t="shared" ref="W36:W38" si="306">M36*V36</f>
        <v>7128.6419999999998</v>
      </c>
      <c r="X36" s="16">
        <v>0.4</v>
      </c>
      <c r="Y36" s="25">
        <f t="shared" ref="Y36:Y38" si="307">X36*M36</f>
        <v>5831.2000000000007</v>
      </c>
      <c r="Z36" s="17">
        <v>2.3E-3</v>
      </c>
      <c r="AA36" s="18">
        <f t="shared" ref="AA36:AA38" si="308">M36*Z36</f>
        <v>33.529400000000003</v>
      </c>
      <c r="AB36" s="27">
        <f>IF(M36&gt;0,(AD36+AL36)/M36,0)</f>
        <v>2.7231017149128823E-3</v>
      </c>
      <c r="AC36" s="17">
        <v>3.6999999999999999E-4</v>
      </c>
      <c r="AD36" s="24">
        <f t="shared" ref="AD36:AD38" si="309">AC36*M36</f>
        <v>5.3938600000000001</v>
      </c>
      <c r="AE36" s="117">
        <v>0.21690000000000001</v>
      </c>
      <c r="AF36" s="30">
        <f t="shared" ref="AF36:AF38" si="310">AI36*(1-AJ36)*AE36</f>
        <v>33.305428800000001</v>
      </c>
      <c r="AG36" s="28">
        <f t="shared" ref="AG36:AG38" si="311">IF(AND(AE36&gt;0,AC36&gt;0,Z36&gt;0),((Z36-AC36)*AE36)/((AE36-AC36)*Z36),0)</f>
        <v>0.84056431581927582</v>
      </c>
      <c r="AH36" s="60">
        <f t="shared" si="6"/>
        <v>0.86555908885897925</v>
      </c>
      <c r="AI36" s="12">
        <v>168</v>
      </c>
      <c r="AJ36" s="14">
        <v>8.5999999999999993E-2</v>
      </c>
      <c r="AK36" s="15">
        <v>0.22339999999999999</v>
      </c>
      <c r="AL36" s="30">
        <f t="shared" ref="AL36:AL38" si="312">AI36*(1-AJ36)*AK36</f>
        <v>34.303516799999997</v>
      </c>
      <c r="AM36" s="19">
        <v>1.58</v>
      </c>
      <c r="AN36" s="19">
        <v>501.42</v>
      </c>
      <c r="AO36" s="101">
        <f>AO34+AI36-AN36</f>
        <v>1090.6600000000001</v>
      </c>
      <c r="AP36" s="102"/>
      <c r="AQ36" s="12"/>
      <c r="AR36" s="31"/>
      <c r="AS36" s="20"/>
      <c r="AT36" s="20"/>
      <c r="AU36" s="20"/>
      <c r="AV36" s="20"/>
    </row>
    <row r="37" spans="1:48" x14ac:dyDescent="0.35">
      <c r="A37" s="149"/>
      <c r="B37" s="33">
        <v>2</v>
      </c>
      <c r="C37" s="11" t="s">
        <v>57</v>
      </c>
      <c r="D37" s="34">
        <v>18557</v>
      </c>
      <c r="E37" s="34">
        <v>4</v>
      </c>
      <c r="F37" s="34">
        <v>14494</v>
      </c>
      <c r="G37" s="35">
        <v>1.2</v>
      </c>
      <c r="H37" s="35">
        <v>7</v>
      </c>
      <c r="I37" s="34">
        <v>15177</v>
      </c>
      <c r="J37" s="35">
        <v>6.5</v>
      </c>
      <c r="K37" s="34">
        <v>15466</v>
      </c>
      <c r="L37" s="36">
        <v>6.2E-2</v>
      </c>
      <c r="M37" s="37">
        <f>ROUND(K37*(1-L37),0)</f>
        <v>14507</v>
      </c>
      <c r="N37" s="38">
        <v>0.184</v>
      </c>
      <c r="O37" s="25">
        <f t="shared" si="302"/>
        <v>2669.288</v>
      </c>
      <c r="P37" s="36">
        <v>0.69899999999999995</v>
      </c>
      <c r="Q37" s="25">
        <f t="shared" si="303"/>
        <v>10140.393</v>
      </c>
      <c r="R37" s="39">
        <v>0.11700000000000001</v>
      </c>
      <c r="S37" s="25">
        <f t="shared" si="304"/>
        <v>1697.3190000000002</v>
      </c>
      <c r="T37" s="28">
        <v>0.25800000000000001</v>
      </c>
      <c r="U37" s="25">
        <f t="shared" si="305"/>
        <v>3742.806</v>
      </c>
      <c r="V37" s="39">
        <v>0.51400000000000001</v>
      </c>
      <c r="W37" s="25">
        <f t="shared" si="306"/>
        <v>7456.598</v>
      </c>
      <c r="X37" s="39">
        <v>0.4</v>
      </c>
      <c r="Y37" s="25">
        <f t="shared" si="307"/>
        <v>5802.8</v>
      </c>
      <c r="Z37" s="40">
        <v>2.3600000000000001E-3</v>
      </c>
      <c r="AA37" s="18">
        <f t="shared" si="308"/>
        <v>34.236519999999999</v>
      </c>
      <c r="AB37" s="27">
        <f>IF(M37&gt;0,(AD37+AL37)/M37,0)</f>
        <v>2.7594944233818161E-3</v>
      </c>
      <c r="AC37" s="40">
        <v>3.6000000000000002E-4</v>
      </c>
      <c r="AD37" s="37">
        <f t="shared" si="309"/>
        <v>5.2225200000000003</v>
      </c>
      <c r="AE37" s="28">
        <v>0.1981</v>
      </c>
      <c r="AF37" s="41">
        <f t="shared" si="310"/>
        <v>33.025647200000002</v>
      </c>
      <c r="AG37" s="28">
        <f t="shared" si="311"/>
        <v>0.84900048514313431</v>
      </c>
      <c r="AH37" s="29">
        <f t="shared" si="6"/>
        <v>0.87104311845899374</v>
      </c>
      <c r="AI37" s="34">
        <v>182</v>
      </c>
      <c r="AJ37" s="36">
        <v>8.4000000000000005E-2</v>
      </c>
      <c r="AK37" s="38">
        <v>0.20880000000000001</v>
      </c>
      <c r="AL37" s="41">
        <f t="shared" si="312"/>
        <v>34.809465600000003</v>
      </c>
      <c r="AM37" s="42">
        <v>1.65</v>
      </c>
      <c r="AN37" s="42"/>
      <c r="AO37" s="121">
        <f>AO36+AI37-AN37</f>
        <v>1272.6600000000001</v>
      </c>
      <c r="AP37" s="104"/>
      <c r="AQ37" s="43"/>
      <c r="AR37" s="44"/>
      <c r="AS37" s="45"/>
      <c r="AT37" s="45"/>
      <c r="AU37" s="45"/>
      <c r="AV37" s="45"/>
    </row>
    <row r="38" spans="1:48" x14ac:dyDescent="0.35">
      <c r="A38" s="149"/>
      <c r="B38" s="33">
        <v>3</v>
      </c>
      <c r="C38" s="11" t="s">
        <v>54</v>
      </c>
      <c r="D38" s="43">
        <v>20843</v>
      </c>
      <c r="E38" s="43">
        <v>1</v>
      </c>
      <c r="F38" s="43">
        <v>17146</v>
      </c>
      <c r="G38" s="37">
        <v>1.2</v>
      </c>
      <c r="H38" s="37">
        <v>6.5</v>
      </c>
      <c r="I38" s="43">
        <v>17213</v>
      </c>
      <c r="J38" s="37">
        <v>6.1</v>
      </c>
      <c r="K38" s="43">
        <v>15434</v>
      </c>
      <c r="L38" s="39">
        <v>6.3E-2</v>
      </c>
      <c r="M38" s="37">
        <f>ROUND(K38*(1-L38),0)</f>
        <v>14462</v>
      </c>
      <c r="N38" s="28">
        <v>0.20699999999999999</v>
      </c>
      <c r="O38" s="25">
        <f t="shared" si="302"/>
        <v>2993.634</v>
      </c>
      <c r="P38" s="39">
        <v>0.73499999999999999</v>
      </c>
      <c r="Q38" s="25">
        <f t="shared" si="303"/>
        <v>10629.57</v>
      </c>
      <c r="R38" s="39">
        <v>5.8000000000000003E-2</v>
      </c>
      <c r="S38" s="25">
        <f t="shared" si="304"/>
        <v>838.79600000000005</v>
      </c>
      <c r="T38" s="28">
        <v>0.26400000000000001</v>
      </c>
      <c r="U38" s="25">
        <f t="shared" si="305"/>
        <v>3817.9680000000003</v>
      </c>
      <c r="V38" s="39">
        <v>0.49399999999999999</v>
      </c>
      <c r="W38" s="25">
        <f t="shared" si="306"/>
        <v>7144.2280000000001</v>
      </c>
      <c r="X38" s="39">
        <v>0.4</v>
      </c>
      <c r="Y38" s="25">
        <f t="shared" si="307"/>
        <v>5784.8</v>
      </c>
      <c r="Z38" s="47">
        <v>2.3900000000000002E-3</v>
      </c>
      <c r="AA38" s="18">
        <f t="shared" si="308"/>
        <v>34.56418</v>
      </c>
      <c r="AB38" s="27">
        <f>IF(M38&gt;0,(AD38+AL38)/M38,0)</f>
        <v>2.7147228045913433E-3</v>
      </c>
      <c r="AC38" s="47">
        <v>3.5E-4</v>
      </c>
      <c r="AD38" s="37">
        <f t="shared" si="309"/>
        <v>5.0617000000000001</v>
      </c>
      <c r="AE38" s="28">
        <v>0.20530000000000001</v>
      </c>
      <c r="AF38" s="41">
        <f t="shared" si="310"/>
        <v>32.792979600000002</v>
      </c>
      <c r="AG38" s="28">
        <f t="shared" si="311"/>
        <v>0.85501413243969082</v>
      </c>
      <c r="AH38" s="29">
        <f t="shared" si="6"/>
        <v>0.87249971205828514</v>
      </c>
      <c r="AI38" s="43">
        <v>174</v>
      </c>
      <c r="AJ38" s="39">
        <v>8.2000000000000003E-2</v>
      </c>
      <c r="AK38" s="28">
        <v>0.21410000000000001</v>
      </c>
      <c r="AL38" s="41">
        <f t="shared" si="312"/>
        <v>34.198621200000005</v>
      </c>
      <c r="AM38" s="18">
        <v>1.6</v>
      </c>
      <c r="AN38" s="18"/>
      <c r="AO38" s="121">
        <f>AO37+AI38-AN38</f>
        <v>1446.66</v>
      </c>
      <c r="AP38" s="104"/>
      <c r="AQ38" s="43"/>
      <c r="AR38" s="48"/>
      <c r="AS38" s="41"/>
      <c r="AT38" s="41"/>
      <c r="AU38" s="41"/>
      <c r="AV38" s="41"/>
    </row>
    <row r="39" spans="1:48" s="22" customFormat="1" ht="13.3" thickBot="1" x14ac:dyDescent="0.4">
      <c r="A39" s="150"/>
      <c r="B39" s="49" t="s">
        <v>38</v>
      </c>
      <c r="C39" s="50"/>
      <c r="D39" s="51">
        <f t="shared" ref="D39" si="313">SUM(D36:D38)</f>
        <v>44800</v>
      </c>
      <c r="E39" s="51"/>
      <c r="F39" s="51">
        <f t="shared" ref="F39" si="314">SUM(F36:F38)</f>
        <v>46714</v>
      </c>
      <c r="G39" s="52"/>
      <c r="H39" s="52"/>
      <c r="I39" s="51">
        <f t="shared" ref="I39:K39" si="315">SUM(I36:I38)</f>
        <v>47789</v>
      </c>
      <c r="J39" s="52"/>
      <c r="K39" s="51">
        <f t="shared" si="315"/>
        <v>46425</v>
      </c>
      <c r="L39" s="21">
        <f t="shared" ref="L39" si="316">IF(K39&gt;0,(K36*L36+K37*L37+K38*L38)/K39,0)</f>
        <v>6.1998039849219172E-2</v>
      </c>
      <c r="M39" s="52">
        <f t="shared" ref="M39" si="317">M36+M37+M38</f>
        <v>43547</v>
      </c>
      <c r="N39" s="53">
        <f t="shared" ref="N39" si="318">IF(M39&gt;0,O39/M39,0)</f>
        <v>0.19398167497186947</v>
      </c>
      <c r="O39" s="54">
        <f t="shared" ref="O39" si="319">O36+O37+O38</f>
        <v>8447.32</v>
      </c>
      <c r="P39" s="21">
        <f t="shared" ref="P39" si="320">IF(M39&gt;0,Q39/M39,0)</f>
        <v>0.71999428204009464</v>
      </c>
      <c r="Q39" s="54">
        <f t="shared" ref="Q39" si="321">Q36+Q37+Q38</f>
        <v>31353.591</v>
      </c>
      <c r="R39" s="21">
        <f t="shared" ref="R39" si="322">IF(M39&gt;0,S39/M39,0)</f>
        <v>8.602404298803594E-2</v>
      </c>
      <c r="S39" s="54">
        <f t="shared" ref="S39" si="323">S36+S37+S38</f>
        <v>3746.0890000000009</v>
      </c>
      <c r="T39" s="21">
        <f t="shared" ref="T39" si="324">IF(M39&gt;0,U39/M39,0)</f>
        <v>0.2673574299033229</v>
      </c>
      <c r="U39" s="54">
        <f t="shared" ref="U39" si="325">U36+U37+U38</f>
        <v>11642.614000000001</v>
      </c>
      <c r="V39" s="21">
        <f t="shared" ref="V39" si="326">IF(M39&gt;0,W39/M39,0)</f>
        <v>0.49898886260821645</v>
      </c>
      <c r="W39" s="54">
        <f t="shared" ref="W39" si="327">W36+W37+W38</f>
        <v>21729.468000000001</v>
      </c>
      <c r="X39" s="21">
        <f t="shared" ref="X39" si="328">IF(M39&gt;0,Y39/M39,0)</f>
        <v>0.39999999999999997</v>
      </c>
      <c r="Y39" s="54">
        <f t="shared" ref="Y39" si="329">Y36+Y37+Y38</f>
        <v>17418.8</v>
      </c>
      <c r="Z39" s="55">
        <f t="shared" ref="Z39" si="330">IF(M39&gt;0,AA39/M39,0)</f>
        <v>2.349877144234964E-3</v>
      </c>
      <c r="AA39" s="56">
        <f t="shared" ref="AA39" si="331">SUM(AA36:AA38)</f>
        <v>102.33009999999999</v>
      </c>
      <c r="AB39" s="55">
        <f t="shared" ref="AB39" si="332">IF(M39&gt;0,(AB36*M36+AB37*M37+AB38*M38)/M39,0)</f>
        <v>2.7324427308425383E-3</v>
      </c>
      <c r="AC39" s="55">
        <f t="shared" ref="AC39" si="333">IF(K39&gt;0,(K36*AC36+K37*AC37+K38*AC38)/K39,0)</f>
        <v>3.6001960150780835E-4</v>
      </c>
      <c r="AD39" s="52">
        <f t="shared" ref="AD39" si="334">SUM(AD36:AD38)</f>
        <v>15.67808</v>
      </c>
      <c r="AE39" s="53">
        <f t="shared" ref="AE39" si="335">IF(K39&gt;0,(K36*AE36+K37*AE37+K38*AE38)/K39,0)</f>
        <v>0.20678055573505655</v>
      </c>
      <c r="AF39" s="58">
        <f t="shared" ref="AF39" si="336">SUM(AF36:AF38)</f>
        <v>99.124055599999991</v>
      </c>
      <c r="AG39" s="53">
        <f t="shared" ref="AG39" si="337">IF(AND(AA39&gt;0),((AA36*AG36+AA37*AG37+AA38*AG38)/AA39),0)</f>
        <v>0.84826753454391979</v>
      </c>
      <c r="AH39" s="57">
        <f t="shared" si="6"/>
        <v>0.86969589156811522</v>
      </c>
      <c r="AI39" s="51">
        <f t="shared" ref="AI39" si="338">SUM(AI36:AI38)</f>
        <v>524</v>
      </c>
      <c r="AJ39" s="21">
        <f t="shared" ref="AJ39" si="339">IF(AI39&gt;0,(AJ36*AI36+AJ37*AI37+AJ38*AI38)/AI39,0)</f>
        <v>8.397709923664122E-2</v>
      </c>
      <c r="AK39" s="53">
        <f t="shared" ref="AK39" si="340">IF(K39&gt;0,(AK36*K36+AK37*K37+AK38*K38)/K39,0)</f>
        <v>0.21544437695207322</v>
      </c>
      <c r="AL39" s="58">
        <f t="shared" ref="AL39" si="341">SUM(AL36:AL38)</f>
        <v>103.3116036</v>
      </c>
      <c r="AM39" s="56"/>
      <c r="AN39" s="56">
        <f t="shared" ref="AN39" si="342">SUM(AN36:AN38)</f>
        <v>501.42</v>
      </c>
      <c r="AO39" s="105"/>
      <c r="AP39" s="106">
        <f>AO38</f>
        <v>1446.66</v>
      </c>
      <c r="AQ39" s="51">
        <f t="shared" ref="AQ39" si="343">SUM(AQ36:AQ38)</f>
        <v>0</v>
      </c>
      <c r="AR39" s="59"/>
      <c r="AS39" s="58"/>
      <c r="AT39" s="58"/>
      <c r="AU39" s="58"/>
      <c r="AV39" s="58"/>
    </row>
    <row r="40" spans="1:48" x14ac:dyDescent="0.35">
      <c r="A40" s="148">
        <v>10</v>
      </c>
      <c r="B40" s="23">
        <v>1</v>
      </c>
      <c r="C40" s="11" t="s">
        <v>52</v>
      </c>
      <c r="D40" s="12">
        <v>6000</v>
      </c>
      <c r="E40" s="12">
        <v>0</v>
      </c>
      <c r="F40" s="12">
        <v>9754</v>
      </c>
      <c r="G40" s="13">
        <v>0.7</v>
      </c>
      <c r="H40" s="13">
        <v>4.3</v>
      </c>
      <c r="I40" s="12">
        <v>10983</v>
      </c>
      <c r="J40" s="13">
        <v>7.8</v>
      </c>
      <c r="K40" s="12">
        <v>15570</v>
      </c>
      <c r="L40" s="14">
        <v>6.7000000000000004E-2</v>
      </c>
      <c r="M40" s="24">
        <f>ROUND(K40*(1-L40),0)</f>
        <v>14527</v>
      </c>
      <c r="N40" s="15">
        <v>0.125</v>
      </c>
      <c r="O40" s="25">
        <f t="shared" ref="O40:O42" si="344">M40*N40</f>
        <v>1815.875</v>
      </c>
      <c r="P40" s="14">
        <v>0.80900000000000005</v>
      </c>
      <c r="Q40" s="25">
        <f t="shared" ref="Q40:Q42" si="345">M40*P40</f>
        <v>11752.343000000001</v>
      </c>
      <c r="R40" s="16">
        <v>6.6000000000000003E-2</v>
      </c>
      <c r="S40" s="25">
        <f t="shared" ref="S40:S42" si="346">M40*R40</f>
        <v>958.78200000000004</v>
      </c>
      <c r="T40" s="26">
        <v>0.25</v>
      </c>
      <c r="U40" s="25">
        <f t="shared" ref="U40:U42" si="347">M40*T40</f>
        <v>3631.75</v>
      </c>
      <c r="V40" s="16">
        <v>0.502</v>
      </c>
      <c r="W40" s="25">
        <f t="shared" ref="W40:W42" si="348">M40*V40</f>
        <v>7292.5540000000001</v>
      </c>
      <c r="X40" s="16">
        <v>0.4</v>
      </c>
      <c r="Y40" s="25">
        <f t="shared" ref="Y40:Y42" si="349">X40*M40</f>
        <v>5810.8</v>
      </c>
      <c r="Z40" s="17">
        <v>2.3900000000000002E-3</v>
      </c>
      <c r="AA40" s="18">
        <f t="shared" ref="AA40:AA42" si="350">M40*Z40</f>
        <v>34.719530000000006</v>
      </c>
      <c r="AB40" s="27">
        <f>IF(M40&gt;0,(AD40+AL40)/M40,0)</f>
        <v>1.8099648241206032E-3</v>
      </c>
      <c r="AC40" s="17">
        <v>3.4000000000000002E-4</v>
      </c>
      <c r="AD40" s="24">
        <f t="shared" ref="AD40:AD42" si="351">AC40*M40</f>
        <v>4.9391800000000003</v>
      </c>
      <c r="AE40" s="117">
        <v>0.20300000000000001</v>
      </c>
      <c r="AF40" s="30">
        <f t="shared" ref="AF40:AF42" si="352">AI40*(1-AJ40)*AE40</f>
        <v>20.476610000000001</v>
      </c>
      <c r="AG40" s="28">
        <f t="shared" ref="AG40:AG42" si="353">IF(AND(AE40&gt;0,AC40&gt;0,Z40&gt;0),((Z40-AC40)*AE40)/((AE40-AC40)*Z40),0)</f>
        <v>0.85917960580348318</v>
      </c>
      <c r="AH40" s="60">
        <f t="shared" si="6"/>
        <v>0.81345749583561311</v>
      </c>
      <c r="AI40" s="43">
        <v>110</v>
      </c>
      <c r="AJ40" s="14">
        <v>8.3000000000000004E-2</v>
      </c>
      <c r="AK40" s="15">
        <v>0.2117</v>
      </c>
      <c r="AL40" s="30">
        <f t="shared" ref="AL40:AL42" si="354">AI40*(1-AJ40)*AK40</f>
        <v>21.354179000000002</v>
      </c>
      <c r="AM40" s="19">
        <v>1.6</v>
      </c>
      <c r="AN40" s="19">
        <v>1001.88</v>
      </c>
      <c r="AO40" s="101">
        <f>AO38+AI40-AN40+AP40</f>
        <v>470.78000000000009</v>
      </c>
      <c r="AP40" s="133">
        <v>-84</v>
      </c>
      <c r="AQ40" s="12"/>
      <c r="AR40" s="31"/>
      <c r="AS40" s="20"/>
      <c r="AT40" s="20"/>
      <c r="AU40" s="20"/>
      <c r="AV40" s="20"/>
    </row>
    <row r="41" spans="1:48" x14ac:dyDescent="0.35">
      <c r="A41" s="149"/>
      <c r="B41" s="33">
        <v>2</v>
      </c>
      <c r="C41" s="11" t="s">
        <v>57</v>
      </c>
      <c r="D41" s="34">
        <v>18096</v>
      </c>
      <c r="E41" s="34">
        <v>2</v>
      </c>
      <c r="F41" s="34">
        <v>17190</v>
      </c>
      <c r="G41" s="35">
        <v>2</v>
      </c>
      <c r="H41" s="35">
        <v>5.6</v>
      </c>
      <c r="I41" s="34">
        <v>16686</v>
      </c>
      <c r="J41" s="35">
        <v>7</v>
      </c>
      <c r="K41" s="34">
        <v>15501</v>
      </c>
      <c r="L41" s="36">
        <v>6.9000000000000006E-2</v>
      </c>
      <c r="M41" s="37">
        <f>ROUND(K41*(1-L41),0)</f>
        <v>14431</v>
      </c>
      <c r="N41" s="38">
        <v>0.187</v>
      </c>
      <c r="O41" s="25">
        <f t="shared" si="344"/>
        <v>2698.5970000000002</v>
      </c>
      <c r="P41" s="36">
        <v>0.77</v>
      </c>
      <c r="Q41" s="25">
        <f t="shared" si="345"/>
        <v>11111.87</v>
      </c>
      <c r="R41" s="39">
        <v>4.2999999999999997E-2</v>
      </c>
      <c r="S41" s="25">
        <f t="shared" si="346"/>
        <v>620.5329999999999</v>
      </c>
      <c r="T41" s="28">
        <v>0.25900000000000001</v>
      </c>
      <c r="U41" s="25">
        <f t="shared" si="347"/>
        <v>3737.6289999999999</v>
      </c>
      <c r="V41" s="39">
        <v>0.505</v>
      </c>
      <c r="W41" s="25">
        <f t="shared" si="348"/>
        <v>7287.6549999999997</v>
      </c>
      <c r="X41" s="39">
        <v>0.4</v>
      </c>
      <c r="Y41" s="25">
        <f t="shared" si="349"/>
        <v>5772.4000000000005</v>
      </c>
      <c r="Z41" s="40">
        <v>2.5999999999999999E-3</v>
      </c>
      <c r="AA41" s="18">
        <f t="shared" si="350"/>
        <v>37.520600000000002</v>
      </c>
      <c r="AB41" s="27">
        <f>IF(M41&gt;0,(AD41+AL41)/M41,0)</f>
        <v>3.5544377104843742E-3</v>
      </c>
      <c r="AC41" s="40">
        <v>3.6000000000000002E-4</v>
      </c>
      <c r="AD41" s="37">
        <f t="shared" si="351"/>
        <v>5.1951600000000004</v>
      </c>
      <c r="AE41" s="28">
        <v>0.22020000000000001</v>
      </c>
      <c r="AF41" s="41">
        <f t="shared" si="352"/>
        <v>44.269448400000002</v>
      </c>
      <c r="AG41" s="28">
        <f t="shared" si="353"/>
        <v>0.86294927779643926</v>
      </c>
      <c r="AH41" s="29">
        <f t="shared" si="6"/>
        <v>0.90013135991341142</v>
      </c>
      <c r="AI41" s="34">
        <v>219</v>
      </c>
      <c r="AJ41" s="36">
        <v>8.2000000000000003E-2</v>
      </c>
      <c r="AK41" s="38">
        <v>0.2293</v>
      </c>
      <c r="AL41" s="41">
        <f t="shared" si="354"/>
        <v>46.098930600000003</v>
      </c>
      <c r="AM41" s="42">
        <v>1.64</v>
      </c>
      <c r="AN41" s="42"/>
      <c r="AO41" s="121">
        <f>AO40+AI41-AN41</f>
        <v>689.78000000000009</v>
      </c>
      <c r="AP41" s="104"/>
      <c r="AQ41" s="43"/>
      <c r="AR41" s="44"/>
      <c r="AS41" s="45"/>
      <c r="AT41" s="45"/>
      <c r="AU41" s="45"/>
      <c r="AV41" s="45"/>
    </row>
    <row r="42" spans="1:48" x14ac:dyDescent="0.35">
      <c r="A42" s="149"/>
      <c r="B42" s="33">
        <v>3</v>
      </c>
      <c r="C42" s="11" t="s">
        <v>51</v>
      </c>
      <c r="D42" s="43">
        <v>16102</v>
      </c>
      <c r="E42" s="43">
        <v>1</v>
      </c>
      <c r="F42" s="43">
        <v>15423</v>
      </c>
      <c r="G42" s="37">
        <v>2.6</v>
      </c>
      <c r="H42" s="37">
        <v>4.5</v>
      </c>
      <c r="I42" s="43">
        <v>16727</v>
      </c>
      <c r="J42" s="37">
        <v>7</v>
      </c>
      <c r="K42" s="43">
        <v>15762</v>
      </c>
      <c r="L42" s="39">
        <v>6.7000000000000004E-2</v>
      </c>
      <c r="M42" s="37">
        <f>ROUND(K42*(1-L42),0)</f>
        <v>14706</v>
      </c>
      <c r="N42" s="28">
        <v>0.23200000000000001</v>
      </c>
      <c r="O42" s="25">
        <f t="shared" si="344"/>
        <v>3411.7920000000004</v>
      </c>
      <c r="P42" s="39">
        <v>0.70499999999999996</v>
      </c>
      <c r="Q42" s="25">
        <f t="shared" si="345"/>
        <v>10367.73</v>
      </c>
      <c r="R42" s="39">
        <v>6.3E-2</v>
      </c>
      <c r="S42" s="25">
        <f t="shared" si="346"/>
        <v>926.47799999999995</v>
      </c>
      <c r="T42" s="28">
        <v>0.25600000000000001</v>
      </c>
      <c r="U42" s="25">
        <f t="shared" si="347"/>
        <v>3764.7359999999999</v>
      </c>
      <c r="V42" s="39">
        <v>0.504</v>
      </c>
      <c r="W42" s="25">
        <f t="shared" si="348"/>
        <v>7411.8239999999996</v>
      </c>
      <c r="X42" s="39">
        <v>0.4</v>
      </c>
      <c r="Y42" s="25">
        <f t="shared" si="349"/>
        <v>5882.4000000000005</v>
      </c>
      <c r="Z42" s="47">
        <v>2.7799999999999999E-3</v>
      </c>
      <c r="AA42" s="18">
        <f t="shared" si="350"/>
        <v>40.882680000000001</v>
      </c>
      <c r="AB42" s="27">
        <f>IF(M42&gt;0,(AD42+AL42)/M42,0)</f>
        <v>2.9846834761321911E-3</v>
      </c>
      <c r="AC42" s="47">
        <v>3.6000000000000002E-4</v>
      </c>
      <c r="AD42" s="37">
        <f t="shared" si="351"/>
        <v>5.2941600000000006</v>
      </c>
      <c r="AE42" s="28">
        <v>0.21779999999999999</v>
      </c>
      <c r="AF42" s="41">
        <f t="shared" si="352"/>
        <v>35.189510400000003</v>
      </c>
      <c r="AG42" s="28">
        <f t="shared" si="353"/>
        <v>0.87194482824336539</v>
      </c>
      <c r="AH42" s="29">
        <f t="shared" si="6"/>
        <v>0.88071134483531754</v>
      </c>
      <c r="AI42" s="43">
        <v>176</v>
      </c>
      <c r="AJ42" s="39">
        <v>8.2000000000000003E-2</v>
      </c>
      <c r="AK42" s="28">
        <v>0.2389</v>
      </c>
      <c r="AL42" s="41">
        <f t="shared" si="354"/>
        <v>38.598595200000005</v>
      </c>
      <c r="AM42" s="18">
        <v>1.6</v>
      </c>
      <c r="AN42" s="18"/>
      <c r="AO42" s="121">
        <f>AO41+AI42-AN42</f>
        <v>865.78000000000009</v>
      </c>
      <c r="AP42" s="104"/>
      <c r="AQ42" s="43"/>
      <c r="AR42" s="48"/>
      <c r="AS42" s="41"/>
      <c r="AT42" s="41"/>
      <c r="AU42" s="41"/>
      <c r="AV42" s="41"/>
    </row>
    <row r="43" spans="1:48" s="22" customFormat="1" ht="13.3" thickBot="1" x14ac:dyDescent="0.4">
      <c r="A43" s="150"/>
      <c r="B43" s="49" t="s">
        <v>38</v>
      </c>
      <c r="C43" s="50"/>
      <c r="D43" s="51">
        <f t="shared" ref="D43" si="355">SUM(D40:D42)</f>
        <v>40198</v>
      </c>
      <c r="E43" s="51"/>
      <c r="F43" s="51">
        <f t="shared" ref="F43" si="356">SUM(F40:F42)</f>
        <v>42367</v>
      </c>
      <c r="G43" s="52"/>
      <c r="H43" s="52"/>
      <c r="I43" s="51">
        <f t="shared" ref="I43:K43" si="357">SUM(I40:I42)</f>
        <v>44396</v>
      </c>
      <c r="J43" s="52"/>
      <c r="K43" s="51">
        <f t="shared" si="357"/>
        <v>46833</v>
      </c>
      <c r="L43" s="21">
        <f t="shared" ref="L43" si="358">IF(K43&gt;0,(K40*L40+K41*L41+K42*L42)/K43,0)</f>
        <v>6.7661969124335405E-2</v>
      </c>
      <c r="M43" s="52">
        <f t="shared" ref="M43" si="359">M40+M41+M42</f>
        <v>43664</v>
      </c>
      <c r="N43" s="53">
        <f t="shared" ref="N43" si="360">IF(M43&gt;0,O43/M43,0)</f>
        <v>0.18152858189813117</v>
      </c>
      <c r="O43" s="54">
        <f t="shared" ref="O43" si="361">O40+O41+O42</f>
        <v>7926.2640000000001</v>
      </c>
      <c r="P43" s="21">
        <f t="shared" ref="P43" si="362">IF(M43&gt;0,Q43/M43,0)</f>
        <v>0.76108334096738728</v>
      </c>
      <c r="Q43" s="54">
        <f t="shared" ref="Q43" si="363">Q40+Q41+Q42</f>
        <v>33231.942999999999</v>
      </c>
      <c r="R43" s="21">
        <f t="shared" ref="R43" si="364">IF(M43&gt;0,S43/M43,0)</f>
        <v>5.7388077134481498E-2</v>
      </c>
      <c r="S43" s="54">
        <f t="shared" ref="S43" si="365">S40+S41+S42</f>
        <v>2505.7930000000001</v>
      </c>
      <c r="T43" s="21">
        <f t="shared" ref="T43" si="366">IF(M43&gt;0,U43/M43,0)</f>
        <v>0.25499530505679735</v>
      </c>
      <c r="U43" s="54">
        <f t="shared" ref="U43" si="367">U40+U41+U42</f>
        <v>11134.115</v>
      </c>
      <c r="V43" s="21">
        <f t="shared" ref="V43" si="368">IF(M43&gt;0,W43/M43,0)</f>
        <v>0.50366510168559908</v>
      </c>
      <c r="W43" s="54">
        <f t="shared" ref="W43" si="369">W40+W41+W42</f>
        <v>21992.032999999999</v>
      </c>
      <c r="X43" s="21">
        <f t="shared" ref="X43" si="370">IF(M43&gt;0,Y43/M43,0)</f>
        <v>0.40000000000000008</v>
      </c>
      <c r="Y43" s="54">
        <f t="shared" ref="Y43" si="371">Y40+Y41+Y42</f>
        <v>17465.600000000002</v>
      </c>
      <c r="Z43" s="55">
        <f t="shared" ref="Z43" si="372">IF(M43&gt;0,AA43/M43,0)</f>
        <v>2.5907569164529136E-3</v>
      </c>
      <c r="AA43" s="56">
        <f t="shared" ref="AA43" si="373">SUM(AA40:AA42)</f>
        <v>113.12281000000002</v>
      </c>
      <c r="AB43" s="55">
        <f t="shared" ref="AB43" si="374">IF(M43&gt;0,(AB40*M40+AB41*M41+AB42*M42)/M43,0)</f>
        <v>2.7821593257603525E-3</v>
      </c>
      <c r="AC43" s="55">
        <f t="shared" ref="AC43" si="375">IF(K43&gt;0,(K40*AC40+K41*AC41+K42*AC42)/K43,0)</f>
        <v>3.5335084235474986E-4</v>
      </c>
      <c r="AD43" s="52">
        <f t="shared" ref="AD43" si="376">SUM(AD40:AD42)</f>
        <v>15.428500000000003</v>
      </c>
      <c r="AE43" s="53">
        <f t="shared" ref="AE43" si="377">IF(K43&gt;0,(K40*AE40+K41*AE41+K42*AE42)/K43,0)</f>
        <v>0.21367398629171738</v>
      </c>
      <c r="AF43" s="58">
        <f t="shared" ref="AF43" si="378">SUM(AF40:AF42)</f>
        <v>99.935568800000013</v>
      </c>
      <c r="AG43" s="53">
        <f t="shared" ref="AG43" si="379">IF(AND(AA43&gt;0),((AA40*AG40+AA41*AG41+AA42*AG42)/AA43),0)</f>
        <v>0.8650432937645357</v>
      </c>
      <c r="AH43" s="57">
        <f t="shared" si="6"/>
        <v>0.87435698799550998</v>
      </c>
      <c r="AI43" s="51">
        <f t="shared" ref="AI43" si="380">SUM(AI40:AI42)</f>
        <v>505</v>
      </c>
      <c r="AJ43" s="21">
        <f t="shared" ref="AJ43" si="381">IF(AI43&gt;0,(AJ40*AI40+AJ41*AI41+AJ42*AI42)/AI43,0)</f>
        <v>8.2217821782178221E-2</v>
      </c>
      <c r="AK43" s="53">
        <f t="shared" ref="AK43" si="382">IF(K43&gt;0,(AK40*K40+AK41*K41+AK42*K42)/K43,0)</f>
        <v>0.2266796938056499</v>
      </c>
      <c r="AL43" s="58">
        <f t="shared" ref="AL43" si="383">SUM(AL40:AL42)</f>
        <v>106.05170480000001</v>
      </c>
      <c r="AM43" s="56"/>
      <c r="AN43" s="56">
        <f t="shared" ref="AN43" si="384">SUM(AN40:AN42)</f>
        <v>1001.88</v>
      </c>
      <c r="AO43" s="105"/>
      <c r="AP43" s="106">
        <f>AO42</f>
        <v>865.78000000000009</v>
      </c>
      <c r="AQ43" s="51">
        <f t="shared" ref="AQ43" si="385">SUM(AQ40:AQ42)</f>
        <v>0</v>
      </c>
      <c r="AR43" s="59"/>
      <c r="AS43" s="58"/>
      <c r="AT43" s="58"/>
      <c r="AU43" s="58"/>
      <c r="AV43" s="58"/>
    </row>
    <row r="44" spans="1:48" x14ac:dyDescent="0.35">
      <c r="A44" s="148">
        <v>11</v>
      </c>
      <c r="B44" s="23">
        <v>1</v>
      </c>
      <c r="C44" s="11" t="s">
        <v>53</v>
      </c>
      <c r="D44" s="12">
        <v>14900</v>
      </c>
      <c r="E44" s="12">
        <v>0</v>
      </c>
      <c r="F44" s="12">
        <v>17307</v>
      </c>
      <c r="G44" s="13">
        <v>1.1000000000000001</v>
      </c>
      <c r="H44" s="13">
        <v>5.5</v>
      </c>
      <c r="I44" s="12">
        <v>17573</v>
      </c>
      <c r="J44" s="13">
        <v>6.8</v>
      </c>
      <c r="K44" s="12">
        <v>15890</v>
      </c>
      <c r="L44" s="14">
        <v>6.7000000000000004E-2</v>
      </c>
      <c r="M44" s="24">
        <f>ROUND(K44*(1-L44),0)</f>
        <v>14825</v>
      </c>
      <c r="N44" s="15">
        <v>0.307</v>
      </c>
      <c r="O44" s="25">
        <f t="shared" ref="O44:O46" si="386">M44*N44</f>
        <v>4551.2749999999996</v>
      </c>
      <c r="P44" s="14">
        <v>0.59799999999999998</v>
      </c>
      <c r="Q44" s="25">
        <f t="shared" ref="Q44:Q46" si="387">M44*P44</f>
        <v>8865.35</v>
      </c>
      <c r="R44" s="16">
        <v>9.5000000000000001E-2</v>
      </c>
      <c r="S44" s="25">
        <f t="shared" ref="S44:S46" si="388">M44*R44</f>
        <v>1408.375</v>
      </c>
      <c r="T44" s="26">
        <v>0.27100000000000002</v>
      </c>
      <c r="U44" s="25">
        <f t="shared" ref="U44:U46" si="389">M44*T44</f>
        <v>4017.5750000000003</v>
      </c>
      <c r="V44" s="16">
        <v>0.47899999999999998</v>
      </c>
      <c r="W44" s="25">
        <f t="shared" ref="W44:W46" si="390">M44*V44</f>
        <v>7101.1749999999993</v>
      </c>
      <c r="X44" s="16">
        <v>0.4</v>
      </c>
      <c r="Y44" s="25">
        <f t="shared" ref="Y44:Y46" si="391">X44*M44</f>
        <v>5930</v>
      </c>
      <c r="Z44" s="17">
        <v>2.64E-3</v>
      </c>
      <c r="AA44" s="18">
        <f t="shared" ref="AA44:AA46" si="392">M44*Z44</f>
        <v>39.137999999999998</v>
      </c>
      <c r="AB44" s="27">
        <f>IF(M44&gt;0,(AD44+AL44)/M44,0)</f>
        <v>2.8186610185497473E-3</v>
      </c>
      <c r="AC44" s="17">
        <v>3.6000000000000002E-4</v>
      </c>
      <c r="AD44" s="24">
        <f t="shared" ref="AD44:AD46" si="393">AC44*M44</f>
        <v>5.3370000000000006</v>
      </c>
      <c r="AE44" s="117">
        <v>0.21909999999999999</v>
      </c>
      <c r="AF44" s="30">
        <f t="shared" ref="AF44:AF46" si="394">AI44*(1-AJ44)*AE44</f>
        <v>33.9545843</v>
      </c>
      <c r="AG44" s="28">
        <f t="shared" ref="AG44:AG46" si="395">IF(AND(AE44&gt;0,AC44&gt;0,Z44&gt;0),((Z44-AC44)*AE44)/((AE44-AC44)*Z44),0)</f>
        <v>0.86505772731428754</v>
      </c>
      <c r="AH44" s="60">
        <f t="shared" si="6"/>
        <v>0.87361695071600309</v>
      </c>
      <c r="AI44" s="12">
        <v>169</v>
      </c>
      <c r="AJ44" s="14">
        <v>8.3000000000000004E-2</v>
      </c>
      <c r="AK44" s="15">
        <v>0.23519999999999999</v>
      </c>
      <c r="AL44" s="30">
        <f t="shared" ref="AL44:AL46" si="396">AI44*(1-AJ44)*AK44</f>
        <v>36.449649600000001</v>
      </c>
      <c r="AM44" s="19">
        <v>1.65</v>
      </c>
      <c r="AN44" s="19"/>
      <c r="AO44" s="101">
        <f>AO42+AI44-AN44</f>
        <v>1034.7800000000002</v>
      </c>
      <c r="AP44" s="102"/>
      <c r="AQ44" s="12"/>
      <c r="AR44" s="31"/>
      <c r="AS44" s="20"/>
      <c r="AT44" s="20"/>
      <c r="AU44" s="20"/>
      <c r="AV44" s="20"/>
    </row>
    <row r="45" spans="1:48" x14ac:dyDescent="0.35">
      <c r="A45" s="149"/>
      <c r="B45" s="33">
        <v>2</v>
      </c>
      <c r="C45" s="11" t="s">
        <v>57</v>
      </c>
      <c r="D45" s="34">
        <v>19302</v>
      </c>
      <c r="E45" s="34">
        <v>2</v>
      </c>
      <c r="F45" s="34">
        <v>16872</v>
      </c>
      <c r="G45" s="35">
        <v>1.4</v>
      </c>
      <c r="H45" s="35">
        <v>4.9000000000000004</v>
      </c>
      <c r="I45" s="34">
        <v>18042</v>
      </c>
      <c r="J45" s="35">
        <v>6.5</v>
      </c>
      <c r="K45" s="34">
        <v>16099</v>
      </c>
      <c r="L45" s="36">
        <v>6.5000000000000002E-2</v>
      </c>
      <c r="M45" s="37">
        <f>ROUND(K45*(1-L45),0)</f>
        <v>15053</v>
      </c>
      <c r="N45" s="38">
        <v>0.24399999999999999</v>
      </c>
      <c r="O45" s="25">
        <f t="shared" si="386"/>
        <v>3672.9319999999998</v>
      </c>
      <c r="P45" s="36">
        <v>0.70799999999999996</v>
      </c>
      <c r="Q45" s="25">
        <f t="shared" si="387"/>
        <v>10657.523999999999</v>
      </c>
      <c r="R45" s="39">
        <v>4.8000000000000001E-2</v>
      </c>
      <c r="S45" s="25">
        <f t="shared" si="388"/>
        <v>722.54399999999998</v>
      </c>
      <c r="T45" s="28">
        <v>0.25</v>
      </c>
      <c r="U45" s="25">
        <f t="shared" si="389"/>
        <v>3763.25</v>
      </c>
      <c r="V45" s="39">
        <v>0.52500000000000002</v>
      </c>
      <c r="W45" s="25">
        <f t="shared" si="390"/>
        <v>7902.8250000000007</v>
      </c>
      <c r="X45" s="39">
        <v>0.4</v>
      </c>
      <c r="Y45" s="25">
        <f t="shared" si="391"/>
        <v>6021.2000000000007</v>
      </c>
      <c r="Z45" s="40">
        <v>2.6700000000000001E-3</v>
      </c>
      <c r="AA45" s="18">
        <f t="shared" si="392"/>
        <v>40.191510000000001</v>
      </c>
      <c r="AB45" s="27">
        <f>IF(M45&gt;0,(AD45+AL45)/M45,0)</f>
        <v>2.8842942403507605E-3</v>
      </c>
      <c r="AC45" s="40">
        <v>3.6999999999999999E-4</v>
      </c>
      <c r="AD45" s="37">
        <f t="shared" si="393"/>
        <v>5.5696099999999999</v>
      </c>
      <c r="AE45" s="28">
        <v>0.21809999999999999</v>
      </c>
      <c r="AF45" s="41">
        <f t="shared" si="394"/>
        <v>34.437117600000001</v>
      </c>
      <c r="AG45" s="28">
        <f t="shared" si="395"/>
        <v>0.86288708259946734</v>
      </c>
      <c r="AH45" s="29">
        <f t="shared" si="6"/>
        <v>0.8730667142430274</v>
      </c>
      <c r="AI45" s="34">
        <v>172</v>
      </c>
      <c r="AJ45" s="36">
        <v>8.2000000000000003E-2</v>
      </c>
      <c r="AK45" s="38">
        <v>0.2397</v>
      </c>
      <c r="AL45" s="41">
        <f t="shared" si="396"/>
        <v>37.847671200000001</v>
      </c>
      <c r="AM45" s="42">
        <v>1.46</v>
      </c>
      <c r="AN45" s="42"/>
      <c r="AO45" s="121">
        <f>AO44+AI45-AN45</f>
        <v>1206.7800000000002</v>
      </c>
      <c r="AP45" s="104"/>
      <c r="AQ45" s="43"/>
      <c r="AR45" s="44"/>
      <c r="AS45" s="45"/>
      <c r="AT45" s="45"/>
      <c r="AU45" s="45"/>
      <c r="AV45" s="45"/>
    </row>
    <row r="46" spans="1:48" x14ac:dyDescent="0.35">
      <c r="A46" s="149"/>
      <c r="B46" s="33">
        <v>3</v>
      </c>
      <c r="C46" s="11" t="s">
        <v>51</v>
      </c>
      <c r="D46" s="43">
        <v>16165</v>
      </c>
      <c r="E46" s="43">
        <v>1</v>
      </c>
      <c r="F46" s="43">
        <v>17921</v>
      </c>
      <c r="G46" s="37">
        <v>0.5</v>
      </c>
      <c r="H46" s="37">
        <v>3.8</v>
      </c>
      <c r="I46" s="43">
        <v>18091</v>
      </c>
      <c r="J46" s="37">
        <v>6.1</v>
      </c>
      <c r="K46" s="43">
        <v>16137</v>
      </c>
      <c r="L46" s="39">
        <v>6.8000000000000005E-2</v>
      </c>
      <c r="M46" s="37">
        <f>ROUND(K46*(1-L46),0)</f>
        <v>15040</v>
      </c>
      <c r="N46" s="28">
        <v>0.25700000000000001</v>
      </c>
      <c r="O46" s="25">
        <f t="shared" si="386"/>
        <v>3865.28</v>
      </c>
      <c r="P46" s="39">
        <v>0.69099999999999995</v>
      </c>
      <c r="Q46" s="25">
        <f t="shared" si="387"/>
        <v>10392.64</v>
      </c>
      <c r="R46" s="39">
        <v>5.1999999999999998E-2</v>
      </c>
      <c r="S46" s="25">
        <f t="shared" si="388"/>
        <v>782.07999999999993</v>
      </c>
      <c r="T46" s="28">
        <v>0.26500000000000001</v>
      </c>
      <c r="U46" s="25">
        <f t="shared" si="389"/>
        <v>3985.6000000000004</v>
      </c>
      <c r="V46" s="39">
        <v>0.48199999999999998</v>
      </c>
      <c r="W46" s="25">
        <f t="shared" si="390"/>
        <v>7249.28</v>
      </c>
      <c r="X46" s="39">
        <v>0.4</v>
      </c>
      <c r="Y46" s="25">
        <f t="shared" si="391"/>
        <v>6016</v>
      </c>
      <c r="Z46" s="47">
        <v>2.64E-3</v>
      </c>
      <c r="AA46" s="18">
        <f t="shared" si="392"/>
        <v>39.705599999999997</v>
      </c>
      <c r="AB46" s="27">
        <f>IF(M46&gt;0,(AD46+AL46)/M46,0)</f>
        <v>2.8355387234042556E-3</v>
      </c>
      <c r="AC46" s="47">
        <v>3.6000000000000002E-4</v>
      </c>
      <c r="AD46" s="37">
        <f t="shared" si="393"/>
        <v>5.4144000000000005</v>
      </c>
      <c r="AE46" s="28">
        <v>0.2132</v>
      </c>
      <c r="AF46" s="41">
        <f t="shared" si="394"/>
        <v>33.980668800000004</v>
      </c>
      <c r="AG46" s="28">
        <f t="shared" si="395"/>
        <v>0.86509712801763172</v>
      </c>
      <c r="AH46" s="29">
        <f t="shared" si="6"/>
        <v>0.87438751370738832</v>
      </c>
      <c r="AI46" s="43">
        <v>174</v>
      </c>
      <c r="AJ46" s="39">
        <v>8.4000000000000005E-2</v>
      </c>
      <c r="AK46" s="28">
        <v>0.2336</v>
      </c>
      <c r="AL46" s="41">
        <f t="shared" si="396"/>
        <v>37.232102400000002</v>
      </c>
      <c r="AM46" s="18">
        <v>1.55</v>
      </c>
      <c r="AN46" s="18"/>
      <c r="AO46" s="121">
        <f>AO45+AI46-AN46</f>
        <v>1380.7800000000002</v>
      </c>
      <c r="AP46" s="104"/>
      <c r="AQ46" s="43"/>
      <c r="AR46" s="48"/>
      <c r="AS46" s="41"/>
      <c r="AT46" s="41"/>
      <c r="AU46" s="41"/>
      <c r="AV46" s="41"/>
    </row>
    <row r="47" spans="1:48" s="22" customFormat="1" ht="13.3" thickBot="1" x14ac:dyDescent="0.4">
      <c r="A47" s="150"/>
      <c r="B47" s="49" t="s">
        <v>38</v>
      </c>
      <c r="C47" s="50"/>
      <c r="D47" s="51">
        <f t="shared" ref="D47" si="397">SUM(D44:D46)</f>
        <v>50367</v>
      </c>
      <c r="E47" s="51"/>
      <c r="F47" s="51">
        <f t="shared" ref="F47" si="398">SUM(F44:F46)</f>
        <v>52100</v>
      </c>
      <c r="G47" s="52"/>
      <c r="H47" s="52"/>
      <c r="I47" s="51">
        <f t="shared" ref="I47:K47" si="399">SUM(I44:I46)</f>
        <v>53706</v>
      </c>
      <c r="J47" s="52"/>
      <c r="K47" s="51">
        <f t="shared" si="399"/>
        <v>48126</v>
      </c>
      <c r="L47" s="21">
        <f t="shared" ref="L47" si="400">IF(K47&gt;0,(K44*L44+K45*L45+K46*L46)/K47,0)</f>
        <v>6.6666271869675442E-2</v>
      </c>
      <c r="M47" s="52">
        <f t="shared" ref="M47" si="401">M44+M45+M46</f>
        <v>44918</v>
      </c>
      <c r="N47" s="53">
        <f t="shared" ref="N47" si="402">IF(M47&gt;0,O47/M47,0)</f>
        <v>0.26914570996037224</v>
      </c>
      <c r="O47" s="54">
        <f t="shared" ref="O47" si="403">O44+O45+O46</f>
        <v>12089.486999999999</v>
      </c>
      <c r="P47" s="21">
        <f t="shared" ref="P47" si="404">IF(M47&gt;0,Q47/M47,0)</f>
        <v>0.66600280511153653</v>
      </c>
      <c r="Q47" s="54">
        <f t="shared" ref="Q47" si="405">Q44+Q45+Q46</f>
        <v>29915.513999999999</v>
      </c>
      <c r="R47" s="21">
        <f t="shared" ref="R47" si="406">IF(M47&gt;0,S47/M47,0)</f>
        <v>6.4851484928091188E-2</v>
      </c>
      <c r="S47" s="54">
        <f t="shared" ref="S47" si="407">S44+S45+S46</f>
        <v>2912.9989999999998</v>
      </c>
      <c r="T47" s="21">
        <f t="shared" ref="T47" si="408">IF(M47&gt;0,U47/M47,0)</f>
        <v>0.26195344850616681</v>
      </c>
      <c r="U47" s="54">
        <f t="shared" ref="U47" si="409">U44+U45+U46</f>
        <v>11766.425000000001</v>
      </c>
      <c r="V47" s="21">
        <f t="shared" ref="V47" si="410">IF(M47&gt;0,W47/M47,0)</f>
        <v>0.49542009884678745</v>
      </c>
      <c r="W47" s="54">
        <f t="shared" ref="W47" si="411">W44+W45+W46</f>
        <v>22253.279999999999</v>
      </c>
      <c r="X47" s="21">
        <f t="shared" ref="X47" si="412">IF(M47&gt;0,Y47/M47,0)</f>
        <v>0.4</v>
      </c>
      <c r="Y47" s="54">
        <f t="shared" ref="Y47" si="413">Y44+Y45+Y46</f>
        <v>17967.2</v>
      </c>
      <c r="Z47" s="55">
        <f t="shared" ref="Z47" si="414">IF(M47&gt;0,AA47/M47,0)</f>
        <v>2.6500536533238346E-3</v>
      </c>
      <c r="AA47" s="56">
        <f t="shared" ref="AA47" si="415">SUM(AA44:AA46)</f>
        <v>119.03511</v>
      </c>
      <c r="AB47" s="55">
        <f t="shared" ref="AB47" si="416">IF(M47&gt;0,(AB44*M44+AB45*M45+AB46*M46)/M47,0)</f>
        <v>2.8463073422681328E-3</v>
      </c>
      <c r="AC47" s="55">
        <f t="shared" ref="AC47" si="417">IF(K47&gt;0,(K44*AC44+K45*AC45+K46*AC46)/K47,0)</f>
        <v>3.6334517724307032E-4</v>
      </c>
      <c r="AD47" s="52">
        <f t="shared" ref="AD47" si="418">SUM(AD44:AD46)</f>
        <v>16.321010000000001</v>
      </c>
      <c r="AE47" s="53">
        <f t="shared" ref="AE47" si="419">IF(K47&gt;0,(K44*AE44+K45*AE45+K46*AE46)/K47,0)</f>
        <v>0.21678716909778498</v>
      </c>
      <c r="AF47" s="58">
        <f t="shared" ref="AF47" si="420">SUM(AF44:AF46)</f>
        <v>102.3723707</v>
      </c>
      <c r="AG47" s="53">
        <f t="shared" ref="AG47" si="421">IF(AND(AA47&gt;0),((AA44*AG44+AA45*AG45+AA46*AG46)/AA47),0)</f>
        <v>0.86433796437883559</v>
      </c>
      <c r="AH47" s="57">
        <f t="shared" si="6"/>
        <v>0.87368923427640566</v>
      </c>
      <c r="AI47" s="51">
        <f t="shared" ref="AI47" si="422">SUM(AI44:AI46)</f>
        <v>515</v>
      </c>
      <c r="AJ47" s="21">
        <f t="shared" ref="AJ47" si="423">IF(AI47&gt;0,(AJ44*AI44+AJ45*AI45+AJ46*AI46)/AI47,0)</f>
        <v>8.3003883495145633E-2</v>
      </c>
      <c r="AK47" s="53">
        <f t="shared" ref="AK47" si="424">IF(K47&gt;0,(AK44*K44+AK45*K45+AK46*K46)/K47,0)</f>
        <v>0.23616883805011843</v>
      </c>
      <c r="AL47" s="58">
        <f t="shared" ref="AL47" si="425">SUM(AL44:AL46)</f>
        <v>111.5294232</v>
      </c>
      <c r="AM47" s="56"/>
      <c r="AN47" s="56">
        <f t="shared" ref="AN47" si="426">SUM(AN44:AN46)</f>
        <v>0</v>
      </c>
      <c r="AO47" s="105"/>
      <c r="AP47" s="106">
        <f>AO46</f>
        <v>1380.7800000000002</v>
      </c>
      <c r="AQ47" s="51">
        <f t="shared" ref="AQ47" si="427">SUM(AQ44:AQ46)</f>
        <v>0</v>
      </c>
      <c r="AR47" s="59"/>
      <c r="AS47" s="58"/>
      <c r="AT47" s="58"/>
      <c r="AU47" s="58"/>
      <c r="AV47" s="58"/>
    </row>
    <row r="48" spans="1:48" x14ac:dyDescent="0.35">
      <c r="A48" s="148">
        <v>12</v>
      </c>
      <c r="B48" s="23">
        <v>1</v>
      </c>
      <c r="C48" s="11" t="s">
        <v>53</v>
      </c>
      <c r="D48" s="12">
        <v>17830</v>
      </c>
      <c r="E48" s="12">
        <v>0</v>
      </c>
      <c r="F48" s="12">
        <v>17252</v>
      </c>
      <c r="G48" s="13">
        <v>0.9</v>
      </c>
      <c r="H48" s="13">
        <v>5.2</v>
      </c>
      <c r="I48" s="12">
        <v>17805</v>
      </c>
      <c r="J48" s="13">
        <v>5.9</v>
      </c>
      <c r="K48" s="12">
        <v>16201</v>
      </c>
      <c r="L48" s="14">
        <v>6.8000000000000005E-2</v>
      </c>
      <c r="M48" s="24">
        <f>ROUND(K48*(1-L48),0)</f>
        <v>15099</v>
      </c>
      <c r="N48" s="15">
        <v>0.3</v>
      </c>
      <c r="O48" s="25">
        <f t="shared" ref="O48:O50" si="428">M48*N48</f>
        <v>4529.7</v>
      </c>
      <c r="P48" s="14">
        <v>0.65900000000000003</v>
      </c>
      <c r="Q48" s="25">
        <f t="shared" ref="Q48:Q50" si="429">M48*P48</f>
        <v>9950.241</v>
      </c>
      <c r="R48" s="16">
        <v>4.1000000000000002E-2</v>
      </c>
      <c r="S48" s="25">
        <f t="shared" ref="S48:S50" si="430">M48*R48</f>
        <v>619.05900000000008</v>
      </c>
      <c r="T48" s="26">
        <v>0.245</v>
      </c>
      <c r="U48" s="25">
        <f t="shared" ref="U48:U50" si="431">M48*T48</f>
        <v>3699.2550000000001</v>
      </c>
      <c r="V48" s="16">
        <v>0.51200000000000001</v>
      </c>
      <c r="W48" s="25">
        <f t="shared" ref="W48:W50" si="432">M48*V48</f>
        <v>7730.6880000000001</v>
      </c>
      <c r="X48" s="16">
        <v>0.4</v>
      </c>
      <c r="Y48" s="25">
        <f t="shared" ref="Y48:Y50" si="433">X48*M48</f>
        <v>6039.6</v>
      </c>
      <c r="Z48" s="17">
        <v>2.6099999999999999E-3</v>
      </c>
      <c r="AA48" s="18">
        <f t="shared" ref="AA48:AA50" si="434">M48*Z48</f>
        <v>39.408389999999997</v>
      </c>
      <c r="AB48" s="27">
        <f>IF(M48&gt;0,(AD48+AL48)/M48,0)</f>
        <v>2.9143819325783164E-3</v>
      </c>
      <c r="AC48" s="17">
        <v>3.8000000000000002E-4</v>
      </c>
      <c r="AD48" s="24">
        <f t="shared" ref="AD48:AD50" si="435">AC48*M48</f>
        <v>5.7376200000000006</v>
      </c>
      <c r="AE48" s="117">
        <v>0.20649999999999999</v>
      </c>
      <c r="AF48" s="30">
        <f t="shared" ref="AF48:AF50" si="436">AI48*(1-AJ48)*AE48</f>
        <v>35.371797999999998</v>
      </c>
      <c r="AG48" s="28">
        <f t="shared" ref="AG48:AG50" si="437">IF(AND(AE48&gt;0,AC48&gt;0,Z48&gt;0),((Z48-AC48)*AE48)/((AE48-AC48)*Z48),0)</f>
        <v>0.85598130167078956</v>
      </c>
      <c r="AH48" s="60">
        <f t="shared" si="6"/>
        <v>0.87109386544075329</v>
      </c>
      <c r="AI48" s="12">
        <v>187</v>
      </c>
      <c r="AJ48" s="14">
        <v>8.4000000000000005E-2</v>
      </c>
      <c r="AK48" s="15">
        <v>0.22339999999999999</v>
      </c>
      <c r="AL48" s="30">
        <f t="shared" ref="AL48:AL50" si="438">AI48*(1-AJ48)*AK48</f>
        <v>38.266632799999996</v>
      </c>
      <c r="AM48" s="19">
        <v>1.65</v>
      </c>
      <c r="AN48" s="19"/>
      <c r="AO48" s="101">
        <f>AO46+AI48-AN48</f>
        <v>1567.7800000000002</v>
      </c>
      <c r="AP48" s="102"/>
      <c r="AQ48" s="12"/>
      <c r="AR48" s="31"/>
      <c r="AS48" s="20"/>
      <c r="AT48" s="20"/>
      <c r="AU48" s="20"/>
      <c r="AV48" s="20"/>
    </row>
    <row r="49" spans="1:48" x14ac:dyDescent="0.35">
      <c r="A49" s="149"/>
      <c r="B49" s="33">
        <v>2</v>
      </c>
      <c r="C49" s="11" t="s">
        <v>54</v>
      </c>
      <c r="D49" s="34">
        <v>18305</v>
      </c>
      <c r="E49" s="34">
        <v>2</v>
      </c>
      <c r="F49" s="34">
        <v>15999</v>
      </c>
      <c r="G49" s="35">
        <v>1.5</v>
      </c>
      <c r="H49" s="35">
        <v>3.8</v>
      </c>
      <c r="I49" s="34">
        <v>16755</v>
      </c>
      <c r="J49" s="35">
        <v>5.7</v>
      </c>
      <c r="K49" s="34">
        <v>16135</v>
      </c>
      <c r="L49" s="36">
        <v>7.1999999999999995E-2</v>
      </c>
      <c r="M49" s="37">
        <f>ROUND(K49*(1-L49),0)</f>
        <v>14973</v>
      </c>
      <c r="N49" s="38">
        <v>0.29299999999999998</v>
      </c>
      <c r="O49" s="25">
        <f t="shared" si="428"/>
        <v>4387.0889999999999</v>
      </c>
      <c r="P49" s="36">
        <v>0.64200000000000002</v>
      </c>
      <c r="Q49" s="25">
        <f t="shared" si="429"/>
        <v>9612.6660000000011</v>
      </c>
      <c r="R49" s="39">
        <v>6.5000000000000002E-2</v>
      </c>
      <c r="S49" s="25">
        <f t="shared" si="430"/>
        <v>973.245</v>
      </c>
      <c r="T49" s="28">
        <v>0.25600000000000001</v>
      </c>
      <c r="U49" s="25">
        <f t="shared" si="431"/>
        <v>3833.0880000000002</v>
      </c>
      <c r="V49" s="39">
        <v>0.5</v>
      </c>
      <c r="W49" s="25">
        <f t="shared" si="432"/>
        <v>7486.5</v>
      </c>
      <c r="X49" s="39">
        <v>0.4</v>
      </c>
      <c r="Y49" s="25">
        <f t="shared" si="433"/>
        <v>5989.2000000000007</v>
      </c>
      <c r="Z49" s="40">
        <v>2.5799999999999998E-3</v>
      </c>
      <c r="AA49" s="18">
        <f t="shared" si="434"/>
        <v>38.630339999999997</v>
      </c>
      <c r="AB49" s="27">
        <f>IF(M49&gt;0,(AD49+AL49)/M49,0)</f>
        <v>2.7429501101983575E-3</v>
      </c>
      <c r="AC49" s="40">
        <v>4.0000000000000002E-4</v>
      </c>
      <c r="AD49" s="37">
        <f t="shared" si="435"/>
        <v>5.9892000000000003</v>
      </c>
      <c r="AE49" s="28">
        <v>0.19869999999999999</v>
      </c>
      <c r="AF49" s="41">
        <f t="shared" si="436"/>
        <v>32.618592</v>
      </c>
      <c r="AG49" s="28">
        <f t="shared" si="437"/>
        <v>0.84666565027540297</v>
      </c>
      <c r="AH49" s="29">
        <f t="shared" si="6"/>
        <v>0.85577343147654394</v>
      </c>
      <c r="AI49" s="34">
        <v>180</v>
      </c>
      <c r="AJ49" s="36">
        <v>8.7999999999999995E-2</v>
      </c>
      <c r="AK49" s="38">
        <v>0.2137</v>
      </c>
      <c r="AL49" s="41">
        <f t="shared" si="438"/>
        <v>35.080992000000002</v>
      </c>
      <c r="AM49" s="42">
        <v>1.68</v>
      </c>
      <c r="AN49" s="42"/>
      <c r="AO49" s="121">
        <f>AO48+AI49-AN49</f>
        <v>1747.7800000000002</v>
      </c>
      <c r="AP49" s="104"/>
      <c r="AQ49" s="43"/>
      <c r="AR49" s="44"/>
      <c r="AS49" s="45"/>
      <c r="AT49" s="45"/>
      <c r="AU49" s="45"/>
      <c r="AV49" s="45"/>
    </row>
    <row r="50" spans="1:48" x14ac:dyDescent="0.35">
      <c r="A50" s="149"/>
      <c r="B50" s="33">
        <v>3</v>
      </c>
      <c r="C50" s="46" t="s">
        <v>51</v>
      </c>
      <c r="D50" s="43">
        <v>16670</v>
      </c>
      <c r="E50" s="43">
        <v>1</v>
      </c>
      <c r="F50" s="43">
        <v>15718</v>
      </c>
      <c r="G50" s="37">
        <v>0.5</v>
      </c>
      <c r="H50" s="37">
        <v>3.6</v>
      </c>
      <c r="I50" s="43">
        <v>15648</v>
      </c>
      <c r="J50" s="37">
        <v>5.8</v>
      </c>
      <c r="K50" s="43">
        <v>15901</v>
      </c>
      <c r="L50" s="39">
        <v>7.1999999999999995E-2</v>
      </c>
      <c r="M50" s="37">
        <f>ROUND(K50*(1-L50),0)</f>
        <v>14756</v>
      </c>
      <c r="N50" s="28">
        <v>0.16200000000000001</v>
      </c>
      <c r="O50" s="25">
        <f t="shared" si="428"/>
        <v>2390.4720000000002</v>
      </c>
      <c r="P50" s="39">
        <v>0.73299999999999998</v>
      </c>
      <c r="Q50" s="25">
        <f t="shared" si="429"/>
        <v>10816.147999999999</v>
      </c>
      <c r="R50" s="39">
        <v>0.105</v>
      </c>
      <c r="S50" s="25">
        <f t="shared" si="430"/>
        <v>1549.3799999999999</v>
      </c>
      <c r="T50" s="28">
        <v>0.25800000000000001</v>
      </c>
      <c r="U50" s="25">
        <f t="shared" si="431"/>
        <v>3807.0480000000002</v>
      </c>
      <c r="V50" s="39">
        <v>0.49199999999999999</v>
      </c>
      <c r="W50" s="25">
        <f t="shared" si="432"/>
        <v>7259.9520000000002</v>
      </c>
      <c r="X50" s="39">
        <v>0.4</v>
      </c>
      <c r="Y50" s="25">
        <f t="shared" si="433"/>
        <v>5902.4000000000005</v>
      </c>
      <c r="Z50" s="47">
        <v>2.65E-3</v>
      </c>
      <c r="AA50" s="18">
        <f t="shared" si="434"/>
        <v>39.103400000000001</v>
      </c>
      <c r="AB50" s="27">
        <f>IF(M50&gt;0,(AD50+AL50)/M50,0)</f>
        <v>2.6880929791271348E-3</v>
      </c>
      <c r="AC50" s="47">
        <v>3.8999999999999999E-4</v>
      </c>
      <c r="AD50" s="37">
        <f t="shared" si="435"/>
        <v>5.7548399999999997</v>
      </c>
      <c r="AE50" s="28">
        <v>0.21360000000000001</v>
      </c>
      <c r="AF50" s="41">
        <f t="shared" si="436"/>
        <v>33.689846400000008</v>
      </c>
      <c r="AG50" s="28">
        <f t="shared" si="437"/>
        <v>0.85439017073254908</v>
      </c>
      <c r="AH50" s="29">
        <f t="shared" si="6"/>
        <v>0.8564693283414998</v>
      </c>
      <c r="AI50" s="43">
        <v>172</v>
      </c>
      <c r="AJ50" s="39">
        <v>8.3000000000000004E-2</v>
      </c>
      <c r="AK50" s="28">
        <v>0.215</v>
      </c>
      <c r="AL50" s="41">
        <f t="shared" si="438"/>
        <v>33.91066</v>
      </c>
      <c r="AM50" s="18">
        <v>1.55</v>
      </c>
      <c r="AN50" s="18"/>
      <c r="AO50" s="121">
        <f>AO49+AI50-AN50</f>
        <v>1919.7800000000002</v>
      </c>
      <c r="AP50" s="104"/>
      <c r="AQ50" s="43"/>
      <c r="AR50" s="48"/>
      <c r="AS50" s="41"/>
      <c r="AT50" s="41"/>
      <c r="AU50" s="41"/>
      <c r="AV50" s="41"/>
    </row>
    <row r="51" spans="1:48" s="22" customFormat="1" ht="13.3" thickBot="1" x14ac:dyDescent="0.4">
      <c r="A51" s="150"/>
      <c r="B51" s="49" t="s">
        <v>38</v>
      </c>
      <c r="C51" s="50"/>
      <c r="D51" s="51">
        <f t="shared" ref="D51" si="439">SUM(D48:D50)</f>
        <v>52805</v>
      </c>
      <c r="E51" s="51"/>
      <c r="F51" s="51">
        <f t="shared" ref="F51" si="440">SUM(F48:F50)</f>
        <v>48969</v>
      </c>
      <c r="G51" s="52"/>
      <c r="H51" s="52"/>
      <c r="I51" s="51">
        <f t="shared" ref="I51:K51" si="441">SUM(I48:I50)</f>
        <v>50208</v>
      </c>
      <c r="J51" s="52"/>
      <c r="K51" s="51">
        <f t="shared" si="441"/>
        <v>48237</v>
      </c>
      <c r="L51" s="21">
        <f t="shared" ref="L51" si="442">IF(K51&gt;0,(K48*L48+K49*L49+K50*L50)/K51,0)</f>
        <v>7.0656549951282205E-2</v>
      </c>
      <c r="M51" s="52">
        <f t="shared" ref="M51" si="443">M48+M49+M50</f>
        <v>44828</v>
      </c>
      <c r="N51" s="53">
        <f t="shared" ref="N51" si="444">IF(M51&gt;0,O51/M51,0)</f>
        <v>0.25223657089319179</v>
      </c>
      <c r="O51" s="54">
        <f t="shared" ref="O51" si="445">O48+O49+O50</f>
        <v>11307.261</v>
      </c>
      <c r="P51" s="21">
        <f t="shared" ref="P51" si="446">IF(M51&gt;0,Q51/M51,0)</f>
        <v>0.67768035602748278</v>
      </c>
      <c r="Q51" s="54">
        <f t="shared" ref="Q51" si="447">Q48+Q49+Q50</f>
        <v>30379.055</v>
      </c>
      <c r="R51" s="21">
        <f t="shared" ref="R51" si="448">IF(M51&gt;0,S51/M51,0)</f>
        <v>7.0083073079325431E-2</v>
      </c>
      <c r="S51" s="54">
        <f t="shared" ref="S51" si="449">S48+S49+S50</f>
        <v>3141.6840000000002</v>
      </c>
      <c r="T51" s="21">
        <f t="shared" ref="T51" si="450">IF(M51&gt;0,U51/M51,0)</f>
        <v>0.25295331043098068</v>
      </c>
      <c r="U51" s="54">
        <f t="shared" ref="U51" si="451">U48+U49+U50</f>
        <v>11339.391000000001</v>
      </c>
      <c r="V51" s="21">
        <f t="shared" ref="V51" si="452">IF(M51&gt;0,W51/M51,0)</f>
        <v>0.50140849469081827</v>
      </c>
      <c r="W51" s="54">
        <f t="shared" ref="W51" si="453">W48+W49+W50</f>
        <v>22477.14</v>
      </c>
      <c r="X51" s="21">
        <f t="shared" ref="X51" si="454">IF(M51&gt;0,Y51/M51,0)</f>
        <v>0.4</v>
      </c>
      <c r="Y51" s="54">
        <f t="shared" ref="Y51" si="455">Y48+Y49+Y50</f>
        <v>17931.2</v>
      </c>
      <c r="Z51" s="55">
        <f t="shared" ref="Z51" si="456">IF(M51&gt;0,AA51/M51,0)</f>
        <v>2.6131464709556523E-3</v>
      </c>
      <c r="AA51" s="56">
        <f t="shared" ref="AA51" si="457">SUM(AA48:AA50)</f>
        <v>117.14212999999998</v>
      </c>
      <c r="AB51" s="55">
        <f t="shared" ref="AB51" si="458">IF(M51&gt;0,(AB48*M48+AB49*M49+AB50*M50)/M51,0)</f>
        <v>2.7826346212188814E-3</v>
      </c>
      <c r="AC51" s="55">
        <f t="shared" ref="AC51" si="459">IF(K51&gt;0,(K48*AC48+K49*AC49+K50*AC50)/K51,0)</f>
        <v>3.8998631755706207E-4</v>
      </c>
      <c r="AD51" s="52">
        <f t="shared" ref="AD51" si="460">SUM(AD48:AD50)</f>
        <v>17.481659999999998</v>
      </c>
      <c r="AE51" s="53">
        <f t="shared" ref="AE51" si="461">IF(K51&gt;0,(K48*AE48+K49*AE49+K50*AE50)/K51,0)</f>
        <v>0.20623141157202976</v>
      </c>
      <c r="AF51" s="58">
        <f t="shared" ref="AF51" si="462">SUM(AF48:AF50)</f>
        <v>101.6802364</v>
      </c>
      <c r="AG51" s="53">
        <f t="shared" ref="AG51" si="463">IF(AND(AA51&gt;0),((AA48*AG48+AA49*AG49+AA50*AG50)/AA51),0)</f>
        <v>0.85237811116831508</v>
      </c>
      <c r="AH51" s="57">
        <f t="shared" si="6"/>
        <v>0.86139529669686854</v>
      </c>
      <c r="AI51" s="51">
        <f t="shared" ref="AI51" si="464">SUM(AI48:AI50)</f>
        <v>539</v>
      </c>
      <c r="AJ51" s="21">
        <f t="shared" ref="AJ51" si="465">IF(AI51&gt;0,(AJ48*AI48+AJ49*AI49+AJ50*AI50)/AI51,0)</f>
        <v>8.5016697588126175E-2</v>
      </c>
      <c r="AK51" s="53">
        <f t="shared" ref="AK51" si="466">IF(K51&gt;0,(AK48*K48+AK49*K49+AK50*K50)/K51,0)</f>
        <v>0.217386402554056</v>
      </c>
      <c r="AL51" s="58">
        <f t="shared" ref="AL51" si="467">SUM(AL48:AL50)</f>
        <v>107.25828480000001</v>
      </c>
      <c r="AM51" s="56"/>
      <c r="AN51" s="56">
        <f t="shared" ref="AN51" si="468">SUM(AN48:AN50)</f>
        <v>0</v>
      </c>
      <c r="AO51" s="105"/>
      <c r="AP51" s="106">
        <f>AO50</f>
        <v>1919.7800000000002</v>
      </c>
      <c r="AQ51" s="51">
        <f t="shared" ref="AQ51" si="469">SUM(AQ48:AQ50)</f>
        <v>0</v>
      </c>
      <c r="AR51" s="59"/>
      <c r="AS51" s="58"/>
      <c r="AT51" s="58"/>
      <c r="AU51" s="58"/>
      <c r="AV51" s="58"/>
    </row>
    <row r="52" spans="1:48" x14ac:dyDescent="0.35">
      <c r="A52" s="148">
        <v>13</v>
      </c>
      <c r="B52" s="23">
        <v>1</v>
      </c>
      <c r="C52" s="11" t="s">
        <v>53</v>
      </c>
      <c r="D52" s="12">
        <v>5232</v>
      </c>
      <c r="E52" s="12">
        <v>0</v>
      </c>
      <c r="F52" s="12">
        <v>11367</v>
      </c>
      <c r="G52" s="13">
        <v>0.5</v>
      </c>
      <c r="H52" s="13">
        <v>4.4000000000000004</v>
      </c>
      <c r="I52" s="12">
        <v>11623</v>
      </c>
      <c r="J52" s="13">
        <v>7.3</v>
      </c>
      <c r="K52" s="12">
        <v>15853</v>
      </c>
      <c r="L52" s="14">
        <v>7.4999999999999997E-2</v>
      </c>
      <c r="M52" s="24">
        <f>ROUND(K52*(1-L52),0)</f>
        <v>14664</v>
      </c>
      <c r="N52" s="15">
        <v>0.26300000000000001</v>
      </c>
      <c r="O52" s="25">
        <f t="shared" ref="O52:O54" si="470">M52*N52</f>
        <v>3856.6320000000001</v>
      </c>
      <c r="P52" s="14">
        <v>0.66500000000000004</v>
      </c>
      <c r="Q52" s="25">
        <f t="shared" ref="Q52:Q54" si="471">M52*P52</f>
        <v>9751.5600000000013</v>
      </c>
      <c r="R52" s="16">
        <v>7.1999999999999995E-2</v>
      </c>
      <c r="S52" s="25">
        <f t="shared" ref="S52:S54" si="472">M52*R52</f>
        <v>1055.808</v>
      </c>
      <c r="T52" s="26">
        <v>0.249</v>
      </c>
      <c r="U52" s="25">
        <f t="shared" ref="U52:U54" si="473">M52*T52</f>
        <v>3651.3359999999998</v>
      </c>
      <c r="V52" s="16">
        <v>0.5</v>
      </c>
      <c r="W52" s="25">
        <f t="shared" ref="W52:W54" si="474">M52*V52</f>
        <v>7332</v>
      </c>
      <c r="X52" s="16">
        <v>0.4</v>
      </c>
      <c r="Y52" s="25">
        <f t="shared" ref="Y52:Y54" si="475">X52*M52</f>
        <v>5865.6</v>
      </c>
      <c r="Z52" s="17">
        <v>2.5500000000000002E-3</v>
      </c>
      <c r="AA52" s="18">
        <f t="shared" ref="AA52:AA54" si="476">M52*Z52</f>
        <v>37.3932</v>
      </c>
      <c r="AB52" s="27">
        <f>IF(M52&gt;0,(AD52+AL52)/M52,0)</f>
        <v>2.8054828150572832E-3</v>
      </c>
      <c r="AC52" s="17">
        <v>3.6999999999999999E-4</v>
      </c>
      <c r="AD52" s="24">
        <f t="shared" ref="AD52:AD54" si="477">AC52*M52</f>
        <v>5.4256799999999998</v>
      </c>
      <c r="AE52" s="117">
        <v>0.20100000000000001</v>
      </c>
      <c r="AF52" s="30">
        <f t="shared" ref="AF52:AF54" si="478">AI52*(1-AJ52)*AE52</f>
        <v>32.629536000000002</v>
      </c>
      <c r="AG52" s="28">
        <f t="shared" ref="AG52:AG54" si="479">IF(AND(AE52&gt;0,AC52&gt;0,Z52&gt;0),((Z52-AC52)*AE52)/((AE52-AC52)*Z52),0)</f>
        <v>0.85647856311442494</v>
      </c>
      <c r="AH52" s="60">
        <f t="shared" si="6"/>
        <v>0.86957786433130935</v>
      </c>
      <c r="AI52" s="12">
        <v>178</v>
      </c>
      <c r="AJ52" s="14">
        <v>8.7999999999999995E-2</v>
      </c>
      <c r="AK52" s="15">
        <v>0.22</v>
      </c>
      <c r="AL52" s="30">
        <f t="shared" ref="AL52:AL54" si="480">AI52*(1-AJ52)*AK52</f>
        <v>35.713920000000002</v>
      </c>
      <c r="AM52" s="19">
        <v>1.65</v>
      </c>
      <c r="AN52" s="19">
        <v>502.1</v>
      </c>
      <c r="AO52" s="101">
        <f>AO50+AI52-AN52</f>
        <v>1595.6800000000003</v>
      </c>
      <c r="AP52" s="102"/>
      <c r="AQ52" s="12"/>
      <c r="AR52" s="31"/>
      <c r="AS52" s="20"/>
      <c r="AT52" s="20"/>
      <c r="AU52" s="20"/>
      <c r="AV52" s="20"/>
    </row>
    <row r="53" spans="1:48" x14ac:dyDescent="0.35">
      <c r="A53" s="149"/>
      <c r="B53" s="33">
        <v>2</v>
      </c>
      <c r="C53" s="11" t="s">
        <v>54</v>
      </c>
      <c r="D53" s="34">
        <v>19298</v>
      </c>
      <c r="E53" s="34">
        <v>2</v>
      </c>
      <c r="F53" s="34">
        <v>16459</v>
      </c>
      <c r="G53" s="35">
        <v>0.5</v>
      </c>
      <c r="H53" s="35">
        <v>4.3</v>
      </c>
      <c r="I53" s="34">
        <v>17143</v>
      </c>
      <c r="J53" s="35">
        <v>6.7</v>
      </c>
      <c r="K53" s="34">
        <v>15914</v>
      </c>
      <c r="L53" s="36">
        <v>6.9000000000000006E-2</v>
      </c>
      <c r="M53" s="37">
        <f>ROUND(K53*(1-L53),0)</f>
        <v>14816</v>
      </c>
      <c r="N53" s="38">
        <v>0.23899999999999999</v>
      </c>
      <c r="O53" s="25">
        <f t="shared" si="470"/>
        <v>3541.0239999999999</v>
      </c>
      <c r="P53" s="36">
        <v>0.68300000000000005</v>
      </c>
      <c r="Q53" s="25">
        <f t="shared" si="471"/>
        <v>10119.328000000001</v>
      </c>
      <c r="R53" s="39">
        <v>7.8E-2</v>
      </c>
      <c r="S53" s="25">
        <f t="shared" si="472"/>
        <v>1155.6479999999999</v>
      </c>
      <c r="T53" s="28">
        <v>0.247</v>
      </c>
      <c r="U53" s="25">
        <f t="shared" si="473"/>
        <v>3659.5520000000001</v>
      </c>
      <c r="V53" s="39">
        <v>0.503</v>
      </c>
      <c r="W53" s="25">
        <f t="shared" si="474"/>
        <v>7452.4480000000003</v>
      </c>
      <c r="X53" s="39">
        <v>0.39</v>
      </c>
      <c r="Y53" s="25">
        <f t="shared" si="475"/>
        <v>5778.24</v>
      </c>
      <c r="Z53" s="40">
        <v>2.47E-3</v>
      </c>
      <c r="AA53" s="18">
        <f t="shared" si="476"/>
        <v>36.59552</v>
      </c>
      <c r="AB53" s="27">
        <f>IF(M53&gt;0,(AD53+AL53)/M53,0)</f>
        <v>2.8103259989200866E-3</v>
      </c>
      <c r="AC53" s="40">
        <v>3.6000000000000002E-4</v>
      </c>
      <c r="AD53" s="37">
        <f t="shared" si="477"/>
        <v>5.3337600000000007</v>
      </c>
      <c r="AE53" s="28">
        <v>0.20180000000000001</v>
      </c>
      <c r="AF53" s="41">
        <f t="shared" si="478"/>
        <v>34.234361</v>
      </c>
      <c r="AG53" s="28">
        <f t="shared" si="479"/>
        <v>0.85577767201654176</v>
      </c>
      <c r="AH53" s="29">
        <f t="shared" si="6"/>
        <v>0.87337020315925418</v>
      </c>
      <c r="AI53" s="34">
        <v>185</v>
      </c>
      <c r="AJ53" s="36">
        <v>8.3000000000000004E-2</v>
      </c>
      <c r="AK53" s="38">
        <v>0.214</v>
      </c>
      <c r="AL53" s="41">
        <f t="shared" si="480"/>
        <v>36.304030000000004</v>
      </c>
      <c r="AM53" s="42">
        <v>1.65</v>
      </c>
      <c r="AN53" s="42"/>
      <c r="AO53" s="121">
        <f>AO52+AI53-AN53</f>
        <v>1780.6800000000003</v>
      </c>
      <c r="AP53" s="104"/>
      <c r="AQ53" s="43"/>
      <c r="AR53" s="44"/>
      <c r="AS53" s="45"/>
      <c r="AT53" s="45"/>
      <c r="AU53" s="45"/>
      <c r="AV53" s="45"/>
    </row>
    <row r="54" spans="1:48" x14ac:dyDescent="0.35">
      <c r="A54" s="149"/>
      <c r="B54" s="33">
        <v>3</v>
      </c>
      <c r="C54" s="11" t="s">
        <v>52</v>
      </c>
      <c r="D54" s="43">
        <v>18950</v>
      </c>
      <c r="E54" s="43">
        <v>0</v>
      </c>
      <c r="F54" s="43">
        <v>17500</v>
      </c>
      <c r="G54" s="37">
        <v>0.7</v>
      </c>
      <c r="H54" s="37">
        <v>4</v>
      </c>
      <c r="I54" s="43">
        <v>17923</v>
      </c>
      <c r="J54" s="37">
        <v>6.7</v>
      </c>
      <c r="K54" s="43">
        <v>15885</v>
      </c>
      <c r="L54" s="39">
        <v>6.8000000000000005E-2</v>
      </c>
      <c r="M54" s="37">
        <f>ROUND(K54*(1-L54),0)</f>
        <v>14805</v>
      </c>
      <c r="N54" s="28">
        <v>0.253</v>
      </c>
      <c r="O54" s="25">
        <f t="shared" si="470"/>
        <v>3745.665</v>
      </c>
      <c r="P54" s="39">
        <v>0.66</v>
      </c>
      <c r="Q54" s="25">
        <f t="shared" si="471"/>
        <v>9771.3000000000011</v>
      </c>
      <c r="R54" s="39">
        <v>8.5000000000000006E-2</v>
      </c>
      <c r="S54" s="25">
        <f t="shared" si="472"/>
        <v>1258.4250000000002</v>
      </c>
      <c r="T54" s="28">
        <v>0.24399999999999999</v>
      </c>
      <c r="U54" s="25">
        <f t="shared" si="473"/>
        <v>3612.42</v>
      </c>
      <c r="V54" s="39">
        <v>0.495</v>
      </c>
      <c r="W54" s="25">
        <f t="shared" si="474"/>
        <v>7328.4750000000004</v>
      </c>
      <c r="X54" s="39">
        <v>0.4</v>
      </c>
      <c r="Y54" s="25">
        <f t="shared" si="475"/>
        <v>5922</v>
      </c>
      <c r="Z54" s="47">
        <v>2.7499999999999998E-3</v>
      </c>
      <c r="AA54" s="18">
        <f t="shared" si="476"/>
        <v>40.713749999999997</v>
      </c>
      <c r="AB54" s="27">
        <f>IF(M54&gt;0,(AD54+AL54)/M54,0)</f>
        <v>2.8448519148936173E-3</v>
      </c>
      <c r="AC54" s="47">
        <v>3.1E-4</v>
      </c>
      <c r="AD54" s="37">
        <f t="shared" si="477"/>
        <v>4.58955</v>
      </c>
      <c r="AE54" s="28">
        <v>0.20300000000000001</v>
      </c>
      <c r="AF54" s="41">
        <f t="shared" si="478"/>
        <v>35.220906000000006</v>
      </c>
      <c r="AG54" s="28">
        <f t="shared" si="479"/>
        <v>0.88862974807027306</v>
      </c>
      <c r="AH54" s="29">
        <f t="shared" si="6"/>
        <v>0.8923100889546034</v>
      </c>
      <c r="AI54" s="43">
        <v>189</v>
      </c>
      <c r="AJ54" s="39">
        <v>8.2000000000000003E-2</v>
      </c>
      <c r="AK54" s="28">
        <v>0.21629999999999999</v>
      </c>
      <c r="AL54" s="41">
        <f t="shared" si="480"/>
        <v>37.528482600000004</v>
      </c>
      <c r="AM54" s="18">
        <v>1.6</v>
      </c>
      <c r="AN54" s="18"/>
      <c r="AO54" s="121">
        <f>AO53+AI54-AN54</f>
        <v>1969.6800000000003</v>
      </c>
      <c r="AP54" s="104"/>
      <c r="AQ54" s="43"/>
      <c r="AR54" s="48"/>
      <c r="AS54" s="41"/>
      <c r="AT54" s="41"/>
      <c r="AU54" s="41"/>
      <c r="AV54" s="41"/>
    </row>
    <row r="55" spans="1:48" s="22" customFormat="1" ht="13.3" thickBot="1" x14ac:dyDescent="0.4">
      <c r="A55" s="150"/>
      <c r="B55" s="49" t="s">
        <v>38</v>
      </c>
      <c r="C55" s="50"/>
      <c r="D55" s="51">
        <f t="shared" ref="D55" si="481">SUM(D52:D54)</f>
        <v>43480</v>
      </c>
      <c r="E55" s="51"/>
      <c r="F55" s="51">
        <f t="shared" ref="F55" si="482">SUM(F52:F54)</f>
        <v>45326</v>
      </c>
      <c r="G55" s="52"/>
      <c r="H55" s="52"/>
      <c r="I55" s="51">
        <f t="shared" ref="I55:K55" si="483">SUM(I52:I54)</f>
        <v>46689</v>
      </c>
      <c r="J55" s="52"/>
      <c r="K55" s="51">
        <f t="shared" si="483"/>
        <v>47652</v>
      </c>
      <c r="L55" s="21">
        <f t="shared" ref="L55" si="484">IF(K55&gt;0,(K52*L52+K53*L53+K54*L54)/K55,0)</f>
        <v>7.0662742382271479E-2</v>
      </c>
      <c r="M55" s="52">
        <f t="shared" ref="M55" si="485">M52+M53+M54</f>
        <v>44285</v>
      </c>
      <c r="N55" s="53">
        <f t="shared" ref="N55" si="486">IF(M55&gt;0,O55/M55,0)</f>
        <v>0.25162743592638592</v>
      </c>
      <c r="O55" s="54">
        <f t="shared" ref="O55" si="487">O52+O53+O54</f>
        <v>11143.321</v>
      </c>
      <c r="P55" s="21">
        <f t="shared" ref="P55" si="488">IF(M55&gt;0,Q55/M55,0)</f>
        <v>0.66935052500846792</v>
      </c>
      <c r="Q55" s="54">
        <f t="shared" ref="Q55" si="489">Q52+Q53+Q54</f>
        <v>29642.188000000002</v>
      </c>
      <c r="R55" s="21">
        <f t="shared" ref="R55" si="490">IF(M55&gt;0,S55/M55,0)</f>
        <v>7.8353415377667393E-2</v>
      </c>
      <c r="S55" s="54">
        <f t="shared" ref="S55" si="491">S52+S53+S54</f>
        <v>3469.8810000000003</v>
      </c>
      <c r="T55" s="21">
        <f t="shared" ref="T55" si="492">IF(M55&gt;0,U55/M55,0)</f>
        <v>0.24665932031161794</v>
      </c>
      <c r="U55" s="54">
        <f t="shared" ref="U55" si="493">U52+U53+U54</f>
        <v>10923.308000000001</v>
      </c>
      <c r="V55" s="21">
        <f t="shared" ref="V55" si="494">IF(M55&gt;0,W55/M55,0)</f>
        <v>0.49933212148583045</v>
      </c>
      <c r="W55" s="54">
        <f t="shared" ref="W55" si="495">W52+W53+W54</f>
        <v>22112.923000000003</v>
      </c>
      <c r="X55" s="21">
        <f t="shared" ref="X55" si="496">IF(M55&gt;0,Y55/M55,0)</f>
        <v>0.39665439765157501</v>
      </c>
      <c r="Y55" s="54">
        <f t="shared" ref="Y55" si="497">Y52+Y53+Y54</f>
        <v>17565.84</v>
      </c>
      <c r="Z55" s="55">
        <f t="shared" ref="Z55" si="498">IF(M55&gt;0,AA55/M55,0)</f>
        <v>2.5900975499604834E-3</v>
      </c>
      <c r="AA55" s="56">
        <f t="shared" ref="AA55" si="499">SUM(AA52:AA54)</f>
        <v>114.70247000000001</v>
      </c>
      <c r="AB55" s="55">
        <f t="shared" ref="AB55" si="500">IF(M55&gt;0,(AB52*M52+AB53*M53+AB54*M54)/M55,0)</f>
        <v>2.8202647081404541E-3</v>
      </c>
      <c r="AC55" s="55">
        <f t="shared" ref="AC55" si="501">IF(K55&gt;0,(K52*AC52+K53*AC53+K54*AC54)/K55,0)</f>
        <v>3.46659111894569E-4</v>
      </c>
      <c r="AD55" s="52">
        <f t="shared" ref="AD55" si="502">SUM(AD52:AD54)</f>
        <v>15.348990000000001</v>
      </c>
      <c r="AE55" s="53">
        <f t="shared" ref="AE55" si="503">IF(K55&gt;0,(K52*AE52+K53*AE53+K54*AE54)/K55,0)</f>
        <v>0.20193387895576262</v>
      </c>
      <c r="AF55" s="58">
        <f t="shared" ref="AF55" si="504">SUM(AF52:AF54)</f>
        <v>102.08480300000002</v>
      </c>
      <c r="AG55" s="53">
        <f t="shared" ref="AG55" si="505">IF(AND(AA55&gt;0),((AA52*AG52+AA53*AG53+AA54*AG54)/AA55),0)</f>
        <v>0.86766703911067633</v>
      </c>
      <c r="AH55" s="57">
        <f t="shared" si="6"/>
        <v>0.87848770118770481</v>
      </c>
      <c r="AI55" s="51">
        <f t="shared" ref="AI55" si="506">SUM(AI52:AI54)</f>
        <v>552</v>
      </c>
      <c r="AJ55" s="21">
        <f t="shared" ref="AJ55" si="507">IF(AI55&gt;0,(AJ52*AI52+AJ53*AI53+AJ54*AI54)/AI55,0)</f>
        <v>8.4269927536231873E-2</v>
      </c>
      <c r="AK55" s="53">
        <f t="shared" ref="AK55" si="508">IF(K55&gt;0,(AK52*K52+AK53*K53+AK54*K54)/K55,0)</f>
        <v>0.21676281163434902</v>
      </c>
      <c r="AL55" s="58">
        <f t="shared" ref="AL55" si="509">SUM(AL52:AL54)</f>
        <v>109.54643260000002</v>
      </c>
      <c r="AM55" s="56"/>
      <c r="AN55" s="56">
        <f t="shared" ref="AN55" si="510">SUM(AN52:AN54)</f>
        <v>502.1</v>
      </c>
      <c r="AO55" s="105"/>
      <c r="AP55" s="106">
        <f>AO54</f>
        <v>1969.6800000000003</v>
      </c>
      <c r="AQ55" s="51">
        <f t="shared" ref="AQ55" si="511">SUM(AQ52:AQ54)</f>
        <v>0</v>
      </c>
      <c r="AR55" s="59"/>
      <c r="AS55" s="58"/>
      <c r="AT55" s="58"/>
      <c r="AU55" s="58"/>
      <c r="AV55" s="58"/>
    </row>
    <row r="56" spans="1:48" x14ac:dyDescent="0.35">
      <c r="A56" s="148">
        <v>14</v>
      </c>
      <c r="B56" s="23">
        <v>1</v>
      </c>
      <c r="C56" s="11" t="s">
        <v>57</v>
      </c>
      <c r="D56" s="12">
        <v>4410</v>
      </c>
      <c r="E56" s="12">
        <v>1</v>
      </c>
      <c r="F56" s="12">
        <v>16029</v>
      </c>
      <c r="G56" s="13">
        <v>0.8</v>
      </c>
      <c r="H56" s="13">
        <v>5</v>
      </c>
      <c r="I56" s="12">
        <v>16185</v>
      </c>
      <c r="J56" s="13">
        <v>7</v>
      </c>
      <c r="K56" s="12">
        <v>14814</v>
      </c>
      <c r="L56" s="14">
        <v>7.0000000000000007E-2</v>
      </c>
      <c r="M56" s="24">
        <f>ROUND(K56*(1-L56),0)</f>
        <v>13777</v>
      </c>
      <c r="N56" s="15">
        <v>0.32800000000000001</v>
      </c>
      <c r="O56" s="25">
        <f t="shared" ref="O56:O58" si="512">M56*N56</f>
        <v>4518.8559999999998</v>
      </c>
      <c r="P56" s="14">
        <v>0.628</v>
      </c>
      <c r="Q56" s="25">
        <f t="shared" ref="Q56:Q58" si="513">M56*P56</f>
        <v>8651.9560000000001</v>
      </c>
      <c r="R56" s="16">
        <v>4.3999999999999997E-2</v>
      </c>
      <c r="S56" s="25">
        <f t="shared" ref="S56:S58" si="514">M56*R56</f>
        <v>606.18799999999999</v>
      </c>
      <c r="T56" s="26">
        <v>0.25800000000000001</v>
      </c>
      <c r="U56" s="25">
        <f t="shared" ref="U56:U58" si="515">M56*T56</f>
        <v>3554.4659999999999</v>
      </c>
      <c r="V56" s="16">
        <v>0.48299999999999998</v>
      </c>
      <c r="W56" s="25">
        <f t="shared" ref="W56:W58" si="516">M56*V56</f>
        <v>6654.2910000000002</v>
      </c>
      <c r="X56" s="16">
        <v>0.41</v>
      </c>
      <c r="Y56" s="25">
        <f t="shared" ref="Y56:Y58" si="517">X56*M56</f>
        <v>5648.57</v>
      </c>
      <c r="Z56" s="17">
        <v>2.6800000000000001E-3</v>
      </c>
      <c r="AA56" s="18">
        <f t="shared" ref="AA56:AA58" si="518">M56*Z56</f>
        <v>36.922360000000005</v>
      </c>
      <c r="AB56" s="27">
        <f>IF(M56&gt;0,(AD56+AL56)/M56,0)</f>
        <v>2.9852464832692172E-3</v>
      </c>
      <c r="AC56" s="17">
        <v>3.3E-4</v>
      </c>
      <c r="AD56" s="24">
        <f t="shared" ref="AD56:AD58" si="519">AC56*M56</f>
        <v>4.5464099999999998</v>
      </c>
      <c r="AE56" s="117">
        <v>0.19850000000000001</v>
      </c>
      <c r="AF56" s="30">
        <f t="shared" ref="AF56:AF58" si="520">AI56*(1-AJ56)*AE56</f>
        <v>32.946434500000002</v>
      </c>
      <c r="AG56" s="28">
        <f t="shared" ref="AG56:AG58" si="521">IF(AND(AE56&gt;0,AC56&gt;0,Z56&gt;0),((Z56-AC56)*AE56)/((AE56-AC56)*Z56),0)</f>
        <v>0.8783258607301585</v>
      </c>
      <c r="AH56" s="60">
        <f t="shared" si="6"/>
        <v>0.89079012437468819</v>
      </c>
      <c r="AI56" s="12">
        <v>181</v>
      </c>
      <c r="AJ56" s="14">
        <v>8.3000000000000004E-2</v>
      </c>
      <c r="AK56" s="15">
        <v>0.22040000000000001</v>
      </c>
      <c r="AL56" s="30">
        <f t="shared" ref="AL56:AL58" si="522">AI56*(1-AJ56)*AK56</f>
        <v>36.581330800000003</v>
      </c>
      <c r="AM56" s="19">
        <v>1.48</v>
      </c>
      <c r="AN56" s="19">
        <v>1001.8</v>
      </c>
      <c r="AO56" s="101">
        <f>AO54+AI56-AN56</f>
        <v>1148.8800000000003</v>
      </c>
      <c r="AP56" s="102"/>
      <c r="AQ56" s="12"/>
      <c r="AR56" s="31"/>
      <c r="AS56" s="20"/>
      <c r="AT56" s="20"/>
      <c r="AU56" s="20"/>
      <c r="AV56" s="20"/>
    </row>
    <row r="57" spans="1:48" x14ac:dyDescent="0.35">
      <c r="A57" s="149"/>
      <c r="B57" s="33">
        <v>2</v>
      </c>
      <c r="C57" s="11" t="s">
        <v>54</v>
      </c>
      <c r="D57" s="34">
        <v>18640</v>
      </c>
      <c r="E57" s="34">
        <v>5</v>
      </c>
      <c r="F57" s="34">
        <v>15053</v>
      </c>
      <c r="G57" s="35">
        <v>1.1000000000000001</v>
      </c>
      <c r="H57" s="35">
        <v>5.3</v>
      </c>
      <c r="I57" s="34">
        <v>15524</v>
      </c>
      <c r="J57" s="35">
        <v>6.1</v>
      </c>
      <c r="K57" s="34">
        <v>15003</v>
      </c>
      <c r="L57" s="36">
        <v>6.9000000000000006E-2</v>
      </c>
      <c r="M57" s="37">
        <f>ROUND(K57*(1-L57),0)</f>
        <v>13968</v>
      </c>
      <c r="N57" s="38">
        <v>0.246</v>
      </c>
      <c r="O57" s="25">
        <f t="shared" si="512"/>
        <v>3436.1280000000002</v>
      </c>
      <c r="P57" s="36">
        <v>0.69299999999999995</v>
      </c>
      <c r="Q57" s="25">
        <f t="shared" si="513"/>
        <v>9679.8239999999987</v>
      </c>
      <c r="R57" s="39">
        <v>6.0999999999999999E-2</v>
      </c>
      <c r="S57" s="25">
        <f t="shared" si="514"/>
        <v>852.048</v>
      </c>
      <c r="T57" s="28">
        <v>0.25800000000000001</v>
      </c>
      <c r="U57" s="25">
        <f t="shared" si="515"/>
        <v>3603.7440000000001</v>
      </c>
      <c r="V57" s="39">
        <v>0.49</v>
      </c>
      <c r="W57" s="25">
        <f t="shared" si="516"/>
        <v>6844.32</v>
      </c>
      <c r="X57" s="39">
        <v>0.39</v>
      </c>
      <c r="Y57" s="25">
        <f t="shared" si="517"/>
        <v>5447.52</v>
      </c>
      <c r="Z57" s="40">
        <v>2.5200000000000001E-3</v>
      </c>
      <c r="AA57" s="18">
        <f t="shared" si="518"/>
        <v>35.199359999999999</v>
      </c>
      <c r="AB57" s="27">
        <f>IF(M57&gt;0,(AD57+AL57)/M57,0)</f>
        <v>2.854640678694158E-3</v>
      </c>
      <c r="AC57" s="40">
        <v>2.9999999999999997E-4</v>
      </c>
      <c r="AD57" s="37">
        <f t="shared" si="519"/>
        <v>4.1903999999999995</v>
      </c>
      <c r="AE57" s="28">
        <v>0.2087</v>
      </c>
      <c r="AF57" s="41">
        <f t="shared" si="520"/>
        <v>32.534243000000004</v>
      </c>
      <c r="AG57" s="28">
        <f t="shared" si="521"/>
        <v>0.88222054656795545</v>
      </c>
      <c r="AH57" s="29">
        <f t="shared" si="6"/>
        <v>0.89608238424134457</v>
      </c>
      <c r="AI57" s="34">
        <v>170</v>
      </c>
      <c r="AJ57" s="36">
        <v>8.3000000000000004E-2</v>
      </c>
      <c r="AK57" s="38">
        <v>0.22889999999999999</v>
      </c>
      <c r="AL57" s="41">
        <f t="shared" si="522"/>
        <v>35.683221000000003</v>
      </c>
      <c r="AM57" s="42">
        <v>1.6</v>
      </c>
      <c r="AN57" s="42"/>
      <c r="AO57" s="121">
        <f>AO56+AI57-AN57</f>
        <v>1318.8800000000003</v>
      </c>
      <c r="AP57" s="104"/>
      <c r="AQ57" s="43"/>
      <c r="AR57" s="44"/>
      <c r="AS57" s="45"/>
      <c r="AT57" s="45"/>
      <c r="AU57" s="45"/>
      <c r="AV57" s="45"/>
    </row>
    <row r="58" spans="1:48" x14ac:dyDescent="0.35">
      <c r="A58" s="149"/>
      <c r="B58" s="33">
        <v>3</v>
      </c>
      <c r="C58" s="11" t="s">
        <v>52</v>
      </c>
      <c r="D58" s="43">
        <v>21700</v>
      </c>
      <c r="E58" s="43">
        <v>2</v>
      </c>
      <c r="F58" s="43">
        <v>19164</v>
      </c>
      <c r="G58" s="37">
        <v>1</v>
      </c>
      <c r="H58" s="37">
        <v>6.7</v>
      </c>
      <c r="I58" s="43">
        <v>19850</v>
      </c>
      <c r="J58" s="37">
        <v>4.9000000000000004</v>
      </c>
      <c r="K58" s="43">
        <v>15161</v>
      </c>
      <c r="L58" s="39">
        <v>6.6000000000000003E-2</v>
      </c>
      <c r="M58" s="37">
        <f>ROUND(K58*(1-L58),0)</f>
        <v>14160</v>
      </c>
      <c r="N58" s="28">
        <v>0.312</v>
      </c>
      <c r="O58" s="25">
        <f t="shared" si="512"/>
        <v>4417.92</v>
      </c>
      <c r="P58" s="39">
        <v>0.59</v>
      </c>
      <c r="Q58" s="25">
        <f t="shared" si="513"/>
        <v>8354.4</v>
      </c>
      <c r="R58" s="39">
        <v>9.8000000000000004E-2</v>
      </c>
      <c r="S58" s="25">
        <f t="shared" si="514"/>
        <v>1387.68</v>
      </c>
      <c r="T58" s="28">
        <v>0.26900000000000002</v>
      </c>
      <c r="U58" s="25">
        <f t="shared" si="515"/>
        <v>3809.0400000000004</v>
      </c>
      <c r="V58" s="39">
        <v>0.49399999999999999</v>
      </c>
      <c r="W58" s="25">
        <f t="shared" si="516"/>
        <v>6995.04</v>
      </c>
      <c r="X58" s="39">
        <v>0.4</v>
      </c>
      <c r="Y58" s="25">
        <f t="shared" si="517"/>
        <v>5664</v>
      </c>
      <c r="Z58" s="47">
        <v>2.48E-3</v>
      </c>
      <c r="AA58" s="18">
        <f t="shared" si="518"/>
        <v>35.116799999999998</v>
      </c>
      <c r="AB58" s="27">
        <f>IF(M58&gt;0,(AD58+AL58)/M58,0)</f>
        <v>3.0530275423728817E-3</v>
      </c>
      <c r="AC58" s="47">
        <v>2.9999999999999997E-4</v>
      </c>
      <c r="AD58" s="37">
        <f t="shared" si="519"/>
        <v>4.2479999999999993</v>
      </c>
      <c r="AE58" s="28">
        <v>0.2031</v>
      </c>
      <c r="AF58" s="41">
        <f t="shared" si="520"/>
        <v>35.424702000000003</v>
      </c>
      <c r="AG58" s="28">
        <f t="shared" si="521"/>
        <v>0.8803326016415346</v>
      </c>
      <c r="AH58" s="29">
        <f t="shared" si="6"/>
        <v>0.90294889579240856</v>
      </c>
      <c r="AI58" s="43">
        <v>190</v>
      </c>
      <c r="AJ58" s="39">
        <v>8.2000000000000003E-2</v>
      </c>
      <c r="AK58" s="28">
        <v>0.2235</v>
      </c>
      <c r="AL58" s="41">
        <f t="shared" si="522"/>
        <v>38.982870000000005</v>
      </c>
      <c r="AM58" s="18">
        <v>1.58</v>
      </c>
      <c r="AN58" s="18"/>
      <c r="AO58" s="121">
        <f>AO57+AI58-AN58</f>
        <v>1508.8800000000003</v>
      </c>
      <c r="AP58" s="104"/>
      <c r="AQ58" s="43"/>
      <c r="AR58" s="48"/>
      <c r="AS58" s="41"/>
      <c r="AT58" s="41"/>
      <c r="AU58" s="41"/>
      <c r="AV58" s="41"/>
    </row>
    <row r="59" spans="1:48" s="22" customFormat="1" ht="13.3" thickBot="1" x14ac:dyDescent="0.4">
      <c r="A59" s="150"/>
      <c r="B59" s="49" t="s">
        <v>38</v>
      </c>
      <c r="C59" s="50"/>
      <c r="D59" s="51">
        <f t="shared" ref="D59" si="523">SUM(D56:D58)</f>
        <v>44750</v>
      </c>
      <c r="E59" s="51"/>
      <c r="F59" s="51">
        <f t="shared" ref="F59" si="524">SUM(F56:F58)</f>
        <v>50246</v>
      </c>
      <c r="G59" s="52"/>
      <c r="H59" s="52"/>
      <c r="I59" s="51">
        <f t="shared" ref="I59:K59" si="525">SUM(I56:I58)</f>
        <v>51559</v>
      </c>
      <c r="J59" s="52"/>
      <c r="K59" s="51">
        <f t="shared" si="525"/>
        <v>44978</v>
      </c>
      <c r="L59" s="21">
        <f t="shared" ref="L59" si="526">IF(K59&gt;0,(K56*L56+K57*L57+K58*L58)/K59,0)</f>
        <v>6.8318133309618043E-2</v>
      </c>
      <c r="M59" s="52">
        <f t="shared" ref="M59" si="527">M56+M57+M58</f>
        <v>41905</v>
      </c>
      <c r="N59" s="53">
        <f t="shared" ref="N59" si="528">IF(M59&gt;0,O59/M59,0)</f>
        <v>0.29526080419997613</v>
      </c>
      <c r="O59" s="54">
        <f t="shared" ref="O59" si="529">O56+O57+O58</f>
        <v>12372.904</v>
      </c>
      <c r="P59" s="21">
        <f t="shared" ref="P59" si="530">IF(M59&gt;0,Q59/M59,0)</f>
        <v>0.63682567712683447</v>
      </c>
      <c r="Q59" s="54">
        <f t="shared" ref="Q59" si="531">Q56+Q57+Q58</f>
        <v>26686.18</v>
      </c>
      <c r="R59" s="21">
        <f t="shared" ref="R59" si="532">IF(M59&gt;0,S59/M59,0)</f>
        <v>6.7913518673189358E-2</v>
      </c>
      <c r="S59" s="54">
        <f t="shared" ref="S59" si="533">S56+S57+S58</f>
        <v>2845.9160000000002</v>
      </c>
      <c r="T59" s="21">
        <f t="shared" ref="T59" si="534">IF(M59&gt;0,U59/M59,0)</f>
        <v>0.26171697888080181</v>
      </c>
      <c r="U59" s="54">
        <f t="shared" ref="U59" si="535">U56+U57+U58</f>
        <v>10967.25</v>
      </c>
      <c r="V59" s="21">
        <f t="shared" ref="V59" si="536">IF(M59&gt;0,W59/M59,0)</f>
        <v>0.4890502565326334</v>
      </c>
      <c r="W59" s="54">
        <f t="shared" ref="W59" si="537">W56+W57+W58</f>
        <v>20493.651000000002</v>
      </c>
      <c r="X59" s="21">
        <f t="shared" ref="X59" si="538">IF(M59&gt;0,Y59/M59,0)</f>
        <v>0.39995442071351867</v>
      </c>
      <c r="Y59" s="54">
        <f t="shared" ref="Y59" si="539">Y56+Y57+Y58</f>
        <v>16760.09</v>
      </c>
      <c r="Z59" s="55">
        <f t="shared" ref="Z59" si="540">IF(M59&gt;0,AA59/M59,0)</f>
        <v>2.5590865051903118E-3</v>
      </c>
      <c r="AA59" s="56">
        <f t="shared" ref="AA59" si="541">SUM(AA56:AA58)</f>
        <v>107.23852000000001</v>
      </c>
      <c r="AB59" s="55">
        <f t="shared" ref="AB59" si="542">IF(M59&gt;0,(AB56*M56+AB57*M57+AB58*M58)/M59,0)</f>
        <v>2.9646159599093194E-3</v>
      </c>
      <c r="AC59" s="55">
        <f t="shared" ref="AC59" si="543">IF(K59&gt;0,(K56*AC56+K57*AC57+K58*AC58)/K59,0)</f>
        <v>3.0988083062830719E-4</v>
      </c>
      <c r="AD59" s="52">
        <f t="shared" ref="AD59" si="544">SUM(AD56:AD58)</f>
        <v>12.984809999999998</v>
      </c>
      <c r="AE59" s="53">
        <f t="shared" ref="AE59" si="545">IF(K59&gt;0,(K56*AE56+K57*AE57+K58*AE58)/K59,0)</f>
        <v>0.20345289252523457</v>
      </c>
      <c r="AF59" s="58">
        <f t="shared" ref="AF59" si="546">SUM(AF56:AF58)</f>
        <v>100.90537950000001</v>
      </c>
      <c r="AG59" s="53">
        <f t="shared" ref="AG59" si="547">IF(AND(AA59&gt;0),((AA56*AG56+AA57*AG57+AA58*AG58)/AA59),0)</f>
        <v>0.88026136644329345</v>
      </c>
      <c r="AH59" s="57">
        <f t="shared" si="6"/>
        <v>0.89671249262299335</v>
      </c>
      <c r="AI59" s="51">
        <f t="shared" ref="AI59" si="548">SUM(AI56:AI58)</f>
        <v>541</v>
      </c>
      <c r="AJ59" s="21">
        <f t="shared" ref="AJ59" si="549">IF(AI59&gt;0,(AJ56*AI56+AJ57*AI57+AJ58*AI58)/AI59,0)</f>
        <v>8.2648798521256936E-2</v>
      </c>
      <c r="AK59" s="53">
        <f t="shared" ref="AK59" si="550">IF(K59&gt;0,(AK56*K56+AK57*K57+AK58*K58)/K59,0)</f>
        <v>0.22428022144159368</v>
      </c>
      <c r="AL59" s="58">
        <f t="shared" ref="AL59" si="551">SUM(AL56:AL58)</f>
        <v>111.24742180000001</v>
      </c>
      <c r="AM59" s="56"/>
      <c r="AN59" s="56">
        <f t="shared" ref="AN59" si="552">SUM(AN56:AN58)</f>
        <v>1001.8</v>
      </c>
      <c r="AO59" s="105"/>
      <c r="AP59" s="106">
        <f>AO58</f>
        <v>1508.8800000000003</v>
      </c>
      <c r="AQ59" s="51">
        <f t="shared" ref="AQ59" si="553">SUM(AQ56:AQ58)</f>
        <v>0</v>
      </c>
      <c r="AR59" s="59"/>
      <c r="AS59" s="58"/>
      <c r="AT59" s="58"/>
      <c r="AU59" s="58"/>
      <c r="AV59" s="58"/>
    </row>
    <row r="60" spans="1:48" x14ac:dyDescent="0.35">
      <c r="A60" s="148">
        <v>15</v>
      </c>
      <c r="B60" s="23">
        <v>1</v>
      </c>
      <c r="C60" s="11" t="s">
        <v>50</v>
      </c>
      <c r="D60" s="12">
        <v>6181</v>
      </c>
      <c r="E60" s="12">
        <v>1</v>
      </c>
      <c r="F60" s="12">
        <v>11250</v>
      </c>
      <c r="G60" s="13">
        <v>1.5</v>
      </c>
      <c r="H60" s="13">
        <v>5.9</v>
      </c>
      <c r="I60" s="12">
        <v>11604</v>
      </c>
      <c r="J60" s="13">
        <v>6.5</v>
      </c>
      <c r="K60" s="12">
        <v>16181</v>
      </c>
      <c r="L60" s="14">
        <v>6.6000000000000003E-2</v>
      </c>
      <c r="M60" s="24">
        <f>ROUND(K60*(1-L60),0)</f>
        <v>15113</v>
      </c>
      <c r="N60" s="15">
        <v>0.375</v>
      </c>
      <c r="O60" s="25">
        <f t="shared" ref="O60:O62" si="554">M60*N60</f>
        <v>5667.375</v>
      </c>
      <c r="P60" s="14">
        <v>0.53300000000000003</v>
      </c>
      <c r="Q60" s="25">
        <f t="shared" ref="Q60:Q62" si="555">M60*P60</f>
        <v>8055.2290000000003</v>
      </c>
      <c r="R60" s="16">
        <v>9.1999999999999998E-2</v>
      </c>
      <c r="S60" s="25">
        <f t="shared" ref="S60:S62" si="556">M60*R60</f>
        <v>1390.396</v>
      </c>
      <c r="T60" s="26">
        <v>0.25700000000000001</v>
      </c>
      <c r="U60" s="25">
        <f t="shared" ref="U60:U62" si="557">M60*T60</f>
        <v>3884.0410000000002</v>
      </c>
      <c r="V60" s="16">
        <v>0.496</v>
      </c>
      <c r="W60" s="25">
        <f t="shared" ref="W60:W62" si="558">M60*V60</f>
        <v>7496.0479999999998</v>
      </c>
      <c r="X60" s="16">
        <v>0.41</v>
      </c>
      <c r="Y60" s="25">
        <f t="shared" ref="Y60:Y62" si="559">X60*M60</f>
        <v>6196.33</v>
      </c>
      <c r="Z60" s="17">
        <v>2.6800000000000001E-3</v>
      </c>
      <c r="AA60" s="18">
        <f t="shared" ref="AA60:AA62" si="560">M60*Z60</f>
        <v>40.502839999999999</v>
      </c>
      <c r="AB60" s="27">
        <f>IF(M60&gt;0,(AD60+AL60)/M60,0)</f>
        <v>2.867128948587309E-3</v>
      </c>
      <c r="AC60" s="17">
        <v>3.4000000000000002E-4</v>
      </c>
      <c r="AD60" s="24">
        <f t="shared" ref="AD60:AD62" si="561">AC60*M60</f>
        <v>5.13842</v>
      </c>
      <c r="AE60" s="117">
        <v>0.2064</v>
      </c>
      <c r="AF60" s="30">
        <f t="shared" ref="AF60:AF62" si="562">AI60*(1-AJ60)*AE60</f>
        <v>36.528878399999996</v>
      </c>
      <c r="AG60" s="28">
        <f t="shared" ref="AG60:AG62" si="563">IF(AND(AE60&gt;0,AC60&gt;0,Z60&gt;0),((Z60-AC60)*AE60)/((AE60-AC60)*Z60),0)</f>
        <v>0.87457500423728207</v>
      </c>
      <c r="AH60" s="60">
        <f t="shared" si="6"/>
        <v>0.88280536096528361</v>
      </c>
      <c r="AI60" s="12">
        <v>193</v>
      </c>
      <c r="AJ60" s="14">
        <v>8.3000000000000004E-2</v>
      </c>
      <c r="AK60" s="15">
        <v>0.21579999999999999</v>
      </c>
      <c r="AL60" s="30">
        <f t="shared" ref="AL60:AL62" si="564">AI60*(1-AJ60)*AK60</f>
        <v>38.1924998</v>
      </c>
      <c r="AM60" s="19">
        <v>1.58</v>
      </c>
      <c r="AN60" s="19">
        <v>551.26</v>
      </c>
      <c r="AO60" s="101">
        <f>AO58+AI60-AN60</f>
        <v>1150.6200000000003</v>
      </c>
      <c r="AP60" s="102"/>
      <c r="AQ60" s="12"/>
      <c r="AR60" s="31"/>
      <c r="AS60" s="20"/>
      <c r="AT60" s="20"/>
      <c r="AU60" s="20"/>
      <c r="AV60" s="20"/>
    </row>
    <row r="61" spans="1:48" x14ac:dyDescent="0.35">
      <c r="A61" s="149"/>
      <c r="B61" s="33">
        <v>2</v>
      </c>
      <c r="C61" s="11" t="s">
        <v>51</v>
      </c>
      <c r="D61" s="34">
        <v>21469</v>
      </c>
      <c r="E61" s="34">
        <v>2</v>
      </c>
      <c r="F61" s="34">
        <v>15387</v>
      </c>
      <c r="G61" s="35">
        <v>1.8</v>
      </c>
      <c r="H61" s="35">
        <v>5.9</v>
      </c>
      <c r="I61" s="34">
        <v>15404</v>
      </c>
      <c r="J61" s="35">
        <v>6.8</v>
      </c>
      <c r="K61" s="34">
        <v>16175</v>
      </c>
      <c r="L61" s="36">
        <v>6.4000000000000001E-2</v>
      </c>
      <c r="M61" s="37">
        <f>ROUND(K61*(1-L61),0)</f>
        <v>15140</v>
      </c>
      <c r="N61" s="38">
        <v>0.28799999999999998</v>
      </c>
      <c r="O61" s="25">
        <f t="shared" si="554"/>
        <v>4360.32</v>
      </c>
      <c r="P61" s="36">
        <v>0.63400000000000001</v>
      </c>
      <c r="Q61" s="25">
        <f t="shared" si="555"/>
        <v>9598.76</v>
      </c>
      <c r="R61" s="39">
        <v>7.8E-2</v>
      </c>
      <c r="S61" s="25">
        <f t="shared" si="556"/>
        <v>1180.92</v>
      </c>
      <c r="T61" s="28">
        <v>0.23699999999999999</v>
      </c>
      <c r="U61" s="25">
        <f t="shared" si="557"/>
        <v>3588.18</v>
      </c>
      <c r="V61" s="39">
        <v>0.51200000000000001</v>
      </c>
      <c r="W61" s="25">
        <f t="shared" si="558"/>
        <v>7751.68</v>
      </c>
      <c r="X61" s="39">
        <v>0.4</v>
      </c>
      <c r="Y61" s="25">
        <f t="shared" si="559"/>
        <v>6056</v>
      </c>
      <c r="Z61" s="40">
        <v>2.6800000000000001E-3</v>
      </c>
      <c r="AA61" s="18">
        <f t="shared" si="560"/>
        <v>40.575200000000002</v>
      </c>
      <c r="AB61" s="27">
        <f>IF(M61&gt;0,(AD61+AL61)/M61,0)</f>
        <v>3.2975113342140028E-3</v>
      </c>
      <c r="AC61" s="40">
        <v>3.5E-4</v>
      </c>
      <c r="AD61" s="37">
        <f t="shared" si="561"/>
        <v>5.2990000000000004</v>
      </c>
      <c r="AE61" s="28">
        <v>0.2036</v>
      </c>
      <c r="AF61" s="41">
        <f t="shared" si="562"/>
        <v>39.537491200000005</v>
      </c>
      <c r="AG61" s="28">
        <f t="shared" si="563"/>
        <v>0.87090011198619455</v>
      </c>
      <c r="AH61" s="29">
        <f t="shared" si="6"/>
        <v>0.89522283015397719</v>
      </c>
      <c r="AI61" s="34">
        <v>212</v>
      </c>
      <c r="AJ61" s="36">
        <v>8.4000000000000005E-2</v>
      </c>
      <c r="AK61" s="38">
        <v>0.2298</v>
      </c>
      <c r="AL61" s="41">
        <f t="shared" si="564"/>
        <v>44.625321599999999</v>
      </c>
      <c r="AM61" s="42">
        <v>1.65</v>
      </c>
      <c r="AN61" s="42"/>
      <c r="AO61" s="121">
        <f>AO60+AI61-AN61</f>
        <v>1362.6200000000003</v>
      </c>
      <c r="AP61" s="104"/>
      <c r="AQ61" s="43"/>
      <c r="AR61" s="44"/>
      <c r="AS61" s="45"/>
      <c r="AT61" s="45"/>
      <c r="AU61" s="45"/>
      <c r="AV61" s="45"/>
    </row>
    <row r="62" spans="1:48" x14ac:dyDescent="0.35">
      <c r="A62" s="149"/>
      <c r="B62" s="33">
        <v>3</v>
      </c>
      <c r="C62" s="11" t="s">
        <v>52</v>
      </c>
      <c r="D62" s="43">
        <v>17100</v>
      </c>
      <c r="E62" s="43">
        <v>2</v>
      </c>
      <c r="F62" s="43">
        <v>16584</v>
      </c>
      <c r="G62" s="37">
        <v>1.4</v>
      </c>
      <c r="H62" s="37">
        <v>6.1</v>
      </c>
      <c r="I62" s="43">
        <v>17485</v>
      </c>
      <c r="J62" s="37">
        <v>6.8</v>
      </c>
      <c r="K62" s="43">
        <v>15971</v>
      </c>
      <c r="L62" s="39">
        <v>6.8000000000000005E-2</v>
      </c>
      <c r="M62" s="37">
        <f>ROUND(K62*(1-L62),0)</f>
        <v>14885</v>
      </c>
      <c r="N62" s="28">
        <v>0.20300000000000001</v>
      </c>
      <c r="O62" s="25">
        <f t="shared" si="554"/>
        <v>3021.6550000000002</v>
      </c>
      <c r="P62" s="39">
        <v>0.64100000000000001</v>
      </c>
      <c r="Q62" s="25">
        <f t="shared" si="555"/>
        <v>9541.2849999999999</v>
      </c>
      <c r="R62" s="39">
        <v>0.156</v>
      </c>
      <c r="S62" s="25">
        <f t="shared" si="556"/>
        <v>2322.06</v>
      </c>
      <c r="T62" s="28">
        <v>0.25600000000000001</v>
      </c>
      <c r="U62" s="25">
        <f t="shared" si="557"/>
        <v>3810.56</v>
      </c>
      <c r="V62" s="39">
        <v>0.498</v>
      </c>
      <c r="W62" s="25">
        <f t="shared" si="558"/>
        <v>7412.73</v>
      </c>
      <c r="X62" s="39">
        <v>0.4</v>
      </c>
      <c r="Y62" s="25">
        <f t="shared" si="559"/>
        <v>5954</v>
      </c>
      <c r="Z62" s="47">
        <v>2.4299999999999999E-3</v>
      </c>
      <c r="AA62" s="18">
        <f t="shared" si="560"/>
        <v>36.170549999999999</v>
      </c>
      <c r="AB62" s="27">
        <f>IF(M62&gt;0,(AD62+AL62)/M62,0)</f>
        <v>3.0500000000000002E-3</v>
      </c>
      <c r="AC62" s="47">
        <v>3.3E-4</v>
      </c>
      <c r="AD62" s="37">
        <f t="shared" si="561"/>
        <v>4.9120499999999998</v>
      </c>
      <c r="AE62" s="28">
        <v>0.20080000000000001</v>
      </c>
      <c r="AF62" s="41">
        <f t="shared" si="562"/>
        <v>38.258022400000009</v>
      </c>
      <c r="AG62" s="28">
        <f t="shared" si="563"/>
        <v>0.86562011372041126</v>
      </c>
      <c r="AH62" s="29">
        <f t="shared" si="6"/>
        <v>0.89319035076265008</v>
      </c>
      <c r="AI62" s="43">
        <v>208</v>
      </c>
      <c r="AJ62" s="39">
        <v>8.4000000000000005E-2</v>
      </c>
      <c r="AK62" s="28">
        <v>0.21249999999999999</v>
      </c>
      <c r="AL62" s="41">
        <f t="shared" si="564"/>
        <v>40.487200000000001</v>
      </c>
      <c r="AM62" s="18">
        <v>1.63</v>
      </c>
      <c r="AN62" s="18"/>
      <c r="AO62" s="121">
        <f>AO61+AI62-AN62</f>
        <v>1570.6200000000003</v>
      </c>
      <c r="AP62" s="104"/>
      <c r="AQ62" s="43"/>
      <c r="AR62" s="48"/>
      <c r="AS62" s="41"/>
      <c r="AT62" s="41"/>
      <c r="AU62" s="41"/>
      <c r="AV62" s="41"/>
    </row>
    <row r="63" spans="1:48" s="22" customFormat="1" ht="13.3" thickBot="1" x14ac:dyDescent="0.4">
      <c r="A63" s="150"/>
      <c r="B63" s="49" t="s">
        <v>38</v>
      </c>
      <c r="C63" s="50"/>
      <c r="D63" s="51">
        <f t="shared" ref="D63" si="565">SUM(D60:D62)</f>
        <v>44750</v>
      </c>
      <c r="E63" s="51"/>
      <c r="F63" s="51">
        <f t="shared" ref="F63" si="566">SUM(F60:F62)</f>
        <v>43221</v>
      </c>
      <c r="G63" s="52"/>
      <c r="H63" s="52"/>
      <c r="I63" s="51">
        <f t="shared" ref="I63:K63" si="567">SUM(I60:I62)</f>
        <v>44493</v>
      </c>
      <c r="J63" s="52"/>
      <c r="K63" s="51">
        <f t="shared" si="567"/>
        <v>48327</v>
      </c>
      <c r="L63" s="21">
        <f t="shared" ref="L63" si="568">IF(K63&gt;0,(K60*L60+K61*L61+K62*L62)/K63,0)</f>
        <v>6.5991557514432919E-2</v>
      </c>
      <c r="M63" s="52">
        <f t="shared" ref="M63" si="569">M60+M61+M62</f>
        <v>45138</v>
      </c>
      <c r="N63" s="53">
        <f t="shared" ref="N63" si="570">IF(M63&gt;0,O63/M63,0)</f>
        <v>0.28909898533386502</v>
      </c>
      <c r="O63" s="54">
        <f t="shared" ref="O63" si="571">O60+O61+O62</f>
        <v>13049.35</v>
      </c>
      <c r="P63" s="21">
        <f t="shared" ref="P63" si="572">IF(M63&gt;0,Q63/M63,0)</f>
        <v>0.60249178076122112</v>
      </c>
      <c r="Q63" s="54">
        <f t="shared" ref="Q63" si="573">Q60+Q61+Q62</f>
        <v>27195.274000000001</v>
      </c>
      <c r="R63" s="21">
        <f t="shared" ref="R63" si="574">IF(M63&gt;0,S63/M63,0)</f>
        <v>0.10840923390491382</v>
      </c>
      <c r="S63" s="54">
        <f t="shared" ref="S63" si="575">S60+S61+S62</f>
        <v>4893.3760000000002</v>
      </c>
      <c r="T63" s="21">
        <f t="shared" ref="T63" si="576">IF(M63&gt;0,U63/M63,0)</f>
        <v>0.2499619167885152</v>
      </c>
      <c r="U63" s="54">
        <f t="shared" ref="U63" si="577">U60+U61+U62</f>
        <v>11282.780999999999</v>
      </c>
      <c r="V63" s="21">
        <f t="shared" ref="V63" si="578">IF(M63&gt;0,W63/M63,0)</f>
        <v>0.50202618636182372</v>
      </c>
      <c r="W63" s="54">
        <f t="shared" ref="W63" si="579">W60+W61+W62</f>
        <v>22660.457999999999</v>
      </c>
      <c r="X63" s="21">
        <f t="shared" ref="X63" si="580">IF(M63&gt;0,Y63/M63,0)</f>
        <v>0.40334817670255663</v>
      </c>
      <c r="Y63" s="54">
        <f t="shared" ref="Y63" si="581">Y60+Y61+Y62</f>
        <v>18206.330000000002</v>
      </c>
      <c r="Z63" s="55">
        <f t="shared" ref="Z63" si="582">IF(M63&gt;0,AA63/M63,0)</f>
        <v>2.5975583765341843E-3</v>
      </c>
      <c r="AA63" s="56">
        <f t="shared" ref="AA63" si="583">SUM(AA60:AA62)</f>
        <v>117.24859000000001</v>
      </c>
      <c r="AB63" s="55">
        <f t="shared" ref="AB63" si="584">IF(M63&gt;0,(AB60*M60+AB61*M61+AB62*M62)/M63,0)</f>
        <v>3.07179076166423E-3</v>
      </c>
      <c r="AC63" s="55">
        <f t="shared" ref="AC63" si="585">IF(K63&gt;0,(K60*AC60+K61*AC61+K62*AC62)/K63,0)</f>
        <v>3.4004221242783539E-4</v>
      </c>
      <c r="AD63" s="52">
        <f t="shared" ref="AD63" si="586">SUM(AD60:AD62)</f>
        <v>15.34947</v>
      </c>
      <c r="AE63" s="53">
        <f t="shared" ref="AE63" si="587">IF(K63&gt;0,(K60*AE60+K61*AE61+K62*AE62)/K63,0)</f>
        <v>0.20361216711155256</v>
      </c>
      <c r="AF63" s="58">
        <f t="shared" ref="AF63" si="588">SUM(AF60:AF62)</f>
        <v>114.32439200000002</v>
      </c>
      <c r="AG63" s="53">
        <f t="shared" ref="AG63" si="589">IF(AND(AA63&gt;0),((AA60*AG60+AA61*AG61+AA62*AG62)/AA63),0)</f>
        <v>0.87054073138801935</v>
      </c>
      <c r="AH63" s="57">
        <f t="shared" si="6"/>
        <v>0.89068211042193202</v>
      </c>
      <c r="AI63" s="51">
        <f t="shared" ref="AI63" si="590">SUM(AI60:AI62)</f>
        <v>613</v>
      </c>
      <c r="AJ63" s="21">
        <f t="shared" ref="AJ63" si="591">IF(AI63&gt;0,(AJ60*AI60+AJ61*AI61+AJ62*AI62)/AI63,0)</f>
        <v>8.3685154975530182E-2</v>
      </c>
      <c r="AK63" s="53">
        <f t="shared" ref="AK63" si="592">IF(K63&gt;0,(AK60*K60+AK61*K61+AK62*K62)/K63,0)</f>
        <v>0.21939520971713533</v>
      </c>
      <c r="AL63" s="58">
        <f t="shared" ref="AL63" si="593">SUM(AL60:AL62)</f>
        <v>123.3050214</v>
      </c>
      <c r="AM63" s="56"/>
      <c r="AN63" s="56">
        <f t="shared" ref="AN63" si="594">SUM(AN60:AN62)</f>
        <v>551.26</v>
      </c>
      <c r="AO63" s="105"/>
      <c r="AP63" s="106">
        <f>AO62</f>
        <v>1570.6200000000003</v>
      </c>
      <c r="AQ63" s="51">
        <f t="shared" ref="AQ63" si="595">SUM(AQ60:AQ62)</f>
        <v>0</v>
      </c>
      <c r="AR63" s="59"/>
      <c r="AS63" s="58"/>
      <c r="AT63" s="58"/>
      <c r="AU63" s="58"/>
      <c r="AV63" s="58"/>
    </row>
    <row r="64" spans="1:48" x14ac:dyDescent="0.35">
      <c r="A64" s="148">
        <v>16</v>
      </c>
      <c r="B64" s="23">
        <v>1</v>
      </c>
      <c r="C64" s="11" t="s">
        <v>50</v>
      </c>
      <c r="D64" s="12">
        <v>5907</v>
      </c>
      <c r="E64" s="12">
        <v>0</v>
      </c>
      <c r="F64" s="12">
        <v>14717</v>
      </c>
      <c r="G64" s="13">
        <v>2.1</v>
      </c>
      <c r="H64" s="13">
        <v>6.1</v>
      </c>
      <c r="I64" s="12">
        <v>15749</v>
      </c>
      <c r="J64" s="13">
        <v>6.6</v>
      </c>
      <c r="K64" s="12">
        <v>15714</v>
      </c>
      <c r="L64" s="14">
        <v>6.8000000000000005E-2</v>
      </c>
      <c r="M64" s="24">
        <f>ROUND(K64*(1-L64),0)</f>
        <v>14645</v>
      </c>
      <c r="N64" s="15">
        <v>0.315</v>
      </c>
      <c r="O64" s="25">
        <f t="shared" ref="O64:O66" si="596">M64*N64</f>
        <v>4613.1750000000002</v>
      </c>
      <c r="P64" s="14">
        <v>0.64200000000000002</v>
      </c>
      <c r="Q64" s="25">
        <f t="shared" ref="Q64:Q66" si="597">M64*P64</f>
        <v>9402.09</v>
      </c>
      <c r="R64" s="16">
        <v>4.2999999999999997E-2</v>
      </c>
      <c r="S64" s="25">
        <f t="shared" ref="S64:S66" si="598">M64*R64</f>
        <v>629.7349999999999</v>
      </c>
      <c r="T64" s="26">
        <v>0.251</v>
      </c>
      <c r="U64" s="25">
        <f t="shared" ref="U64:U66" si="599">M64*T64</f>
        <v>3675.895</v>
      </c>
      <c r="V64" s="16">
        <v>0.50900000000000001</v>
      </c>
      <c r="W64" s="25">
        <f t="shared" ref="W64:W66" si="600">M64*V64</f>
        <v>7454.3050000000003</v>
      </c>
      <c r="X64" s="16">
        <v>0.41</v>
      </c>
      <c r="Y64" s="25">
        <f t="shared" ref="Y64:Y66" si="601">X64*M64</f>
        <v>6004.45</v>
      </c>
      <c r="Z64" s="17">
        <v>2.4599999999999999E-3</v>
      </c>
      <c r="AA64" s="18">
        <f t="shared" ref="AA64:AA66" si="602">M64*Z64</f>
        <v>36.026699999999998</v>
      </c>
      <c r="AB64" s="27">
        <f>IF(M64&gt;0,(AD64+AL64)/M64,0)</f>
        <v>2.8707425059747355E-3</v>
      </c>
      <c r="AC64" s="17">
        <v>3.6000000000000002E-4</v>
      </c>
      <c r="AD64" s="24">
        <f t="shared" ref="AD64:AD66" si="603">AC64*M64</f>
        <v>5.2722000000000007</v>
      </c>
      <c r="AE64" s="117">
        <v>0.2104</v>
      </c>
      <c r="AF64" s="30">
        <f t="shared" ref="AF64:AF66" si="604">AI64*(1-AJ64)*AE64</f>
        <v>35.422944000000001</v>
      </c>
      <c r="AG64" s="28">
        <f t="shared" ref="AG64:AG66" si="605">IF(AND(AE64&gt;0,AC64&gt;0,Z64&gt;0),((Z64-AC64)*AE64)/((AE64-AC64)*Z64),0)</f>
        <v>0.85512167252695181</v>
      </c>
      <c r="AH64" s="60">
        <f t="shared" si="6"/>
        <v>0.87604092683278223</v>
      </c>
      <c r="AI64" s="12">
        <v>184</v>
      </c>
      <c r="AJ64" s="14">
        <v>8.5000000000000006E-2</v>
      </c>
      <c r="AK64" s="15">
        <v>0.21840000000000001</v>
      </c>
      <c r="AL64" s="30">
        <f t="shared" ref="AL64:AL66" si="606">AI64*(1-AJ64)*AK64</f>
        <v>36.769824000000007</v>
      </c>
      <c r="AM64" s="19">
        <v>1.46</v>
      </c>
      <c r="AN64" s="19">
        <v>1001.02</v>
      </c>
      <c r="AO64" s="101">
        <f>AO62+AI64-AN64</f>
        <v>753.60000000000036</v>
      </c>
      <c r="AP64" s="102"/>
      <c r="AQ64" s="12"/>
      <c r="AR64" s="31"/>
      <c r="AS64" s="20"/>
      <c r="AT64" s="20"/>
      <c r="AU64" s="20"/>
      <c r="AV64" s="20"/>
    </row>
    <row r="65" spans="1:48" x14ac:dyDescent="0.35">
      <c r="A65" s="149"/>
      <c r="B65" s="33">
        <v>2</v>
      </c>
      <c r="C65" s="11" t="s">
        <v>51</v>
      </c>
      <c r="D65" s="34">
        <v>18363</v>
      </c>
      <c r="E65" s="34">
        <v>4</v>
      </c>
      <c r="F65" s="34">
        <v>14963</v>
      </c>
      <c r="G65" s="35">
        <v>3.2</v>
      </c>
      <c r="H65" s="35">
        <v>6.4</v>
      </c>
      <c r="I65" s="34">
        <v>15170</v>
      </c>
      <c r="J65" s="35">
        <v>6.7</v>
      </c>
      <c r="K65" s="34">
        <v>15711</v>
      </c>
      <c r="L65" s="36">
        <v>6.3E-2</v>
      </c>
      <c r="M65" s="37">
        <f>ROUND(K65*(1-L65),0)</f>
        <v>14721</v>
      </c>
      <c r="N65" s="38">
        <v>0.251</v>
      </c>
      <c r="O65" s="25">
        <f t="shared" si="596"/>
        <v>3694.971</v>
      </c>
      <c r="P65" s="36">
        <v>0.71799999999999997</v>
      </c>
      <c r="Q65" s="25">
        <f t="shared" si="597"/>
        <v>10569.678</v>
      </c>
      <c r="R65" s="39">
        <v>3.1E-2</v>
      </c>
      <c r="S65" s="25">
        <f t="shared" si="598"/>
        <v>456.351</v>
      </c>
      <c r="T65" s="28">
        <v>0.24099999999999999</v>
      </c>
      <c r="U65" s="25">
        <f t="shared" si="599"/>
        <v>3547.761</v>
      </c>
      <c r="V65" s="39">
        <v>0.51</v>
      </c>
      <c r="W65" s="25">
        <f t="shared" si="600"/>
        <v>7507.71</v>
      </c>
      <c r="X65" s="39">
        <v>0.4</v>
      </c>
      <c r="Y65" s="25">
        <f t="shared" si="601"/>
        <v>5888.4000000000005</v>
      </c>
      <c r="Z65" s="40">
        <v>2.4199999999999998E-3</v>
      </c>
      <c r="AA65" s="18">
        <f t="shared" si="602"/>
        <v>35.62482</v>
      </c>
      <c r="AB65" s="27">
        <f>IF(M65&gt;0,(AD65+AL65)/M65,0)</f>
        <v>2.7396996535561441E-3</v>
      </c>
      <c r="AC65" s="40">
        <v>3.4000000000000002E-4</v>
      </c>
      <c r="AD65" s="37">
        <f t="shared" si="603"/>
        <v>5.0051399999999999</v>
      </c>
      <c r="AE65" s="28">
        <v>0.2079</v>
      </c>
      <c r="AF65" s="41">
        <f t="shared" si="604"/>
        <v>33.5968479</v>
      </c>
      <c r="AG65" s="28">
        <f t="shared" si="605"/>
        <v>0.86091206923737262</v>
      </c>
      <c r="AH65" s="29">
        <f t="shared" si="6"/>
        <v>0.87726325872167654</v>
      </c>
      <c r="AI65" s="34">
        <v>177</v>
      </c>
      <c r="AJ65" s="36">
        <v>8.6999999999999994E-2</v>
      </c>
      <c r="AK65" s="38">
        <v>0.21859999999999999</v>
      </c>
      <c r="AL65" s="41">
        <f t="shared" si="606"/>
        <v>35.325978599999999</v>
      </c>
      <c r="AM65" s="42">
        <v>1.55</v>
      </c>
      <c r="AN65" s="42"/>
      <c r="AO65" s="121">
        <f>AO64+AI65-AN65</f>
        <v>930.60000000000036</v>
      </c>
      <c r="AP65" s="104"/>
      <c r="AQ65" s="43"/>
      <c r="AR65" s="44"/>
      <c r="AS65" s="45"/>
      <c r="AT65" s="45"/>
      <c r="AU65" s="45"/>
      <c r="AV65" s="45"/>
    </row>
    <row r="66" spans="1:48" x14ac:dyDescent="0.35">
      <c r="A66" s="149"/>
      <c r="B66" s="33">
        <v>3</v>
      </c>
      <c r="C66" s="46" t="s">
        <v>53</v>
      </c>
      <c r="D66" s="43">
        <v>21800</v>
      </c>
      <c r="E66" s="43">
        <v>1</v>
      </c>
      <c r="F66" s="43">
        <v>17921</v>
      </c>
      <c r="G66" s="37">
        <v>2.8</v>
      </c>
      <c r="H66" s="37">
        <v>8.4</v>
      </c>
      <c r="I66" s="43">
        <v>18460</v>
      </c>
      <c r="J66" s="37">
        <v>5.9</v>
      </c>
      <c r="K66" s="43">
        <v>15632</v>
      </c>
      <c r="L66" s="39">
        <v>6.6000000000000003E-2</v>
      </c>
      <c r="M66" s="37">
        <f>ROUND(K66*(1-L66),0)</f>
        <v>14600</v>
      </c>
      <c r="N66" s="28">
        <v>0.34200000000000003</v>
      </c>
      <c r="O66" s="25">
        <f t="shared" si="596"/>
        <v>4993.2000000000007</v>
      </c>
      <c r="P66" s="39">
        <v>0.56699999999999995</v>
      </c>
      <c r="Q66" s="25">
        <f t="shared" si="597"/>
        <v>8278.1999999999989</v>
      </c>
      <c r="R66" s="39">
        <v>9.0999999999999998E-2</v>
      </c>
      <c r="S66" s="25">
        <f t="shared" si="598"/>
        <v>1328.6</v>
      </c>
      <c r="T66" s="28">
        <v>0.25900000000000001</v>
      </c>
      <c r="U66" s="25">
        <f t="shared" si="599"/>
        <v>3781.4</v>
      </c>
      <c r="V66" s="39">
        <v>0.495</v>
      </c>
      <c r="W66" s="25">
        <f t="shared" si="600"/>
        <v>7227</v>
      </c>
      <c r="X66" s="39">
        <v>0.4</v>
      </c>
      <c r="Y66" s="25">
        <f t="shared" si="601"/>
        <v>5840</v>
      </c>
      <c r="Z66" s="47">
        <v>2.32E-3</v>
      </c>
      <c r="AA66" s="18">
        <f t="shared" si="602"/>
        <v>33.872</v>
      </c>
      <c r="AB66" s="27">
        <f>IF(M66&gt;0,(AD66+AL66)/M66,0)</f>
        <v>2.8022668082191777E-3</v>
      </c>
      <c r="AC66" s="47">
        <v>3.3E-4</v>
      </c>
      <c r="AD66" s="37">
        <f t="shared" si="603"/>
        <v>4.8179999999999996</v>
      </c>
      <c r="AE66" s="28">
        <v>0.20180000000000001</v>
      </c>
      <c r="AF66" s="41">
        <f t="shared" si="604"/>
        <v>33.458843600000002</v>
      </c>
      <c r="AG66" s="28">
        <f t="shared" si="605"/>
        <v>0.85916359584639113</v>
      </c>
      <c r="AH66" s="29">
        <f t="shared" si="6"/>
        <v>0.88357756291874812</v>
      </c>
      <c r="AI66" s="43">
        <v>182</v>
      </c>
      <c r="AJ66" s="39">
        <v>8.8999999999999996E-2</v>
      </c>
      <c r="AK66" s="28">
        <v>0.2177</v>
      </c>
      <c r="AL66" s="41">
        <f t="shared" si="606"/>
        <v>36.095095399999998</v>
      </c>
      <c r="AM66" s="18">
        <v>1.63</v>
      </c>
      <c r="AN66" s="18"/>
      <c r="AO66" s="121">
        <f>AO65+AI66-AN66</f>
        <v>1112.6000000000004</v>
      </c>
      <c r="AP66" s="104"/>
      <c r="AQ66" s="43"/>
      <c r="AR66" s="48"/>
      <c r="AS66" s="41"/>
      <c r="AT66" s="41"/>
      <c r="AU66" s="41"/>
      <c r="AV66" s="41"/>
    </row>
    <row r="67" spans="1:48" s="22" customFormat="1" ht="13.3" thickBot="1" x14ac:dyDescent="0.4">
      <c r="A67" s="150"/>
      <c r="B67" s="49" t="s">
        <v>38</v>
      </c>
      <c r="C67" s="50"/>
      <c r="D67" s="51">
        <f t="shared" ref="D67" si="607">SUM(D64:D66)</f>
        <v>46070</v>
      </c>
      <c r="E67" s="51"/>
      <c r="F67" s="51">
        <f t="shared" ref="F67" si="608">SUM(F64:F66)</f>
        <v>47601</v>
      </c>
      <c r="G67" s="52"/>
      <c r="H67" s="52"/>
      <c r="I67" s="51">
        <f t="shared" ref="I67:K67" si="609">SUM(I64:I66)</f>
        <v>49379</v>
      </c>
      <c r="J67" s="52"/>
      <c r="K67" s="51">
        <f t="shared" si="609"/>
        <v>47057</v>
      </c>
      <c r="L67" s="21">
        <f t="shared" ref="L67" si="610">IF(K67&gt;0,(K64*L64+K65*L65+K66*L66)/K67,0)</f>
        <v>6.5666255817412936E-2</v>
      </c>
      <c r="M67" s="52">
        <f t="shared" ref="M67" si="611">M64+M65+M66</f>
        <v>43966</v>
      </c>
      <c r="N67" s="53">
        <f t="shared" ref="N67" si="612">IF(M67&gt;0,O67/M67,0)</f>
        <v>0.30253709684756408</v>
      </c>
      <c r="O67" s="54">
        <f t="shared" ref="O67" si="613">O64+O65+O66</f>
        <v>13301.346000000001</v>
      </c>
      <c r="P67" s="21">
        <f t="shared" ref="P67" si="614">IF(M67&gt;0,Q67/M67,0)</f>
        <v>0.6425412364099532</v>
      </c>
      <c r="Q67" s="54">
        <f t="shared" ref="Q67" si="615">Q64+Q65+Q66</f>
        <v>28249.968000000001</v>
      </c>
      <c r="R67" s="21">
        <f t="shared" ref="R67" si="616">IF(M67&gt;0,S67/M67,0)</f>
        <v>5.4921666742482819E-2</v>
      </c>
      <c r="S67" s="54">
        <f t="shared" ref="S67" si="617">S64+S65+S66</f>
        <v>2414.6859999999997</v>
      </c>
      <c r="T67" s="21">
        <f t="shared" ref="T67" si="618">IF(M67&gt;0,U67/M67,0)</f>
        <v>0.25030832916344448</v>
      </c>
      <c r="U67" s="54">
        <f t="shared" ref="U67" si="619">U64+U65+U66</f>
        <v>11005.056</v>
      </c>
      <c r="V67" s="21">
        <f t="shared" ref="V67" si="620">IF(M67&gt;0,W67/M67,0)</f>
        <v>0.50468577992084795</v>
      </c>
      <c r="W67" s="54">
        <f t="shared" ref="W67" si="621">W64+W65+W66</f>
        <v>22189.014999999999</v>
      </c>
      <c r="X67" s="21">
        <f t="shared" ref="X67" si="622">IF(M67&gt;0,Y67/M67,0)</f>
        <v>0.40333098303234316</v>
      </c>
      <c r="Y67" s="54">
        <f t="shared" ref="Y67" si="623">Y64+Y65+Y66</f>
        <v>17732.849999999999</v>
      </c>
      <c r="Z67" s="55">
        <f t="shared" ref="Z67" si="624">IF(M67&gt;0,AA67/M67,0)</f>
        <v>2.4001164536232543E-3</v>
      </c>
      <c r="AA67" s="56">
        <f t="shared" ref="AA67" si="625">SUM(AA64:AA66)</f>
        <v>105.52352</v>
      </c>
      <c r="AB67" s="55">
        <f t="shared" ref="AB67" si="626">IF(M67&gt;0,(AB64*M64+AB65*M65+AB66*M66)/M67,0)</f>
        <v>2.8041267797843787E-3</v>
      </c>
      <c r="AC67" s="55">
        <f t="shared" ref="AC67" si="627">IF(K67&gt;0,(K64*AC64+K65*AC65+K66*AC66)/K67,0)</f>
        <v>3.4335678007522789E-4</v>
      </c>
      <c r="AD67" s="52">
        <f t="shared" ref="AD67" si="628">SUM(AD64:AD66)</f>
        <v>15.09534</v>
      </c>
      <c r="AE67" s="53">
        <f t="shared" ref="AE67" si="629">IF(K67&gt;0,(K64*AE64+K65*AE65+K66*AE66)/K67,0)</f>
        <v>0.2067084620779055</v>
      </c>
      <c r="AF67" s="58">
        <f t="shared" ref="AF67" si="630">SUM(AF64:AF66)</f>
        <v>102.4786355</v>
      </c>
      <c r="AG67" s="53">
        <f t="shared" ref="AG67" si="631">IF(AND(AA67&gt;0),((AA64*AG64+AA65*AG65+AA66*AG66)/AA67),0)</f>
        <v>0.85837393199681566</v>
      </c>
      <c r="AH67" s="57">
        <f t="shared" si="6"/>
        <v>0.87893591249665692</v>
      </c>
      <c r="AI67" s="51">
        <f t="shared" ref="AI67" si="632">SUM(AI64:AI66)</f>
        <v>543</v>
      </c>
      <c r="AJ67" s="21">
        <f t="shared" ref="AJ67" si="633">IF(AI67&gt;0,(AJ64*AI64+AJ65*AI65+AJ66*AI66)/AI67,0)</f>
        <v>8.6992633517495394E-2</v>
      </c>
      <c r="AK67" s="53">
        <f t="shared" ref="AK67" si="634">IF(K67&gt;0,(AK64*K64+AK65*K65+AK66*K66)/K67,0)</f>
        <v>0.21823423932677391</v>
      </c>
      <c r="AL67" s="58">
        <f t="shared" ref="AL67" si="635">SUM(AL64:AL66)</f>
        <v>108.190898</v>
      </c>
      <c r="AM67" s="56"/>
      <c r="AN67" s="56">
        <f t="shared" ref="AN67" si="636">SUM(AN64:AN66)</f>
        <v>1001.02</v>
      </c>
      <c r="AO67" s="105"/>
      <c r="AP67" s="106">
        <f>AO66</f>
        <v>1112.6000000000004</v>
      </c>
      <c r="AQ67" s="51">
        <f t="shared" ref="AQ67" si="637">SUM(AQ64:AQ66)</f>
        <v>0</v>
      </c>
      <c r="AR67" s="59"/>
      <c r="AS67" s="58"/>
      <c r="AT67" s="58"/>
      <c r="AU67" s="58"/>
      <c r="AV67" s="58"/>
    </row>
    <row r="68" spans="1:48" x14ac:dyDescent="0.35">
      <c r="A68" s="148">
        <v>17</v>
      </c>
      <c r="B68" s="23">
        <v>1</v>
      </c>
      <c r="C68" s="11" t="s">
        <v>57</v>
      </c>
      <c r="D68" s="12">
        <v>5410</v>
      </c>
      <c r="E68" s="12">
        <v>1</v>
      </c>
      <c r="F68" s="12">
        <v>13094</v>
      </c>
      <c r="G68" s="13">
        <v>2.8</v>
      </c>
      <c r="H68" s="13">
        <v>6.8</v>
      </c>
      <c r="I68" s="12">
        <v>13999</v>
      </c>
      <c r="J68" s="13">
        <v>6.4</v>
      </c>
      <c r="K68" s="12">
        <v>15704</v>
      </c>
      <c r="L68" s="14">
        <v>5.8999999999999997E-2</v>
      </c>
      <c r="M68" s="24">
        <f>ROUND(K68*(1-L68),0)</f>
        <v>14777</v>
      </c>
      <c r="N68" s="15">
        <v>0.378</v>
      </c>
      <c r="O68" s="25">
        <f t="shared" ref="O68:O70" si="638">M68*N68</f>
        <v>5585.7060000000001</v>
      </c>
      <c r="P68" s="14">
        <v>0.51900000000000002</v>
      </c>
      <c r="Q68" s="25">
        <f t="shared" ref="Q68:Q70" si="639">M68*P68</f>
        <v>7669.2629999999999</v>
      </c>
      <c r="R68" s="16">
        <v>0.10299999999999999</v>
      </c>
      <c r="S68" s="25">
        <f t="shared" ref="S68:S70" si="640">M68*R68</f>
        <v>1522.0309999999999</v>
      </c>
      <c r="T68" s="26">
        <v>0.23899999999999999</v>
      </c>
      <c r="U68" s="25">
        <f t="shared" ref="U68:U70" si="641">M68*T68</f>
        <v>3531.703</v>
      </c>
      <c r="V68" s="16">
        <v>0.51500000000000001</v>
      </c>
      <c r="W68" s="25">
        <f t="shared" ref="W68:W70" si="642">M68*V68</f>
        <v>7610.1549999999997</v>
      </c>
      <c r="X68" s="16">
        <v>0.4</v>
      </c>
      <c r="Y68" s="25">
        <f t="shared" ref="Y68:Y70" si="643">X68*M68</f>
        <v>5910.8</v>
      </c>
      <c r="Z68" s="17">
        <v>2.3700000000000001E-3</v>
      </c>
      <c r="AA68" s="18">
        <f t="shared" ref="AA68:AA70" si="644">M68*Z68</f>
        <v>35.02149</v>
      </c>
      <c r="AB68" s="27">
        <f>IF(M68&gt;0,(AD68+AL68)/M68,0)</f>
        <v>2.7234186912093116E-3</v>
      </c>
      <c r="AC68" s="17">
        <v>3.5E-4</v>
      </c>
      <c r="AD68" s="24">
        <f t="shared" ref="AD68:AD70" si="645">AC68*M68</f>
        <v>5.1719499999999998</v>
      </c>
      <c r="AE68" s="117">
        <v>0.20130000000000001</v>
      </c>
      <c r="AF68" s="30">
        <f t="shared" ref="AF68:AF70" si="646">AI68*(1-AJ68)*AE68</f>
        <v>33.301864199999997</v>
      </c>
      <c r="AG68" s="28">
        <f t="shared" ref="AG68:AG70" si="647">IF(AND(AE68&gt;0,AC68&gt;0,Z68&gt;0),((Z68-AC68)*AE68)/((AE68-AC68)*Z68),0)</f>
        <v>0.85380518486555945</v>
      </c>
      <c r="AH68" s="60">
        <f t="shared" si="6"/>
        <v>0.872926207974838</v>
      </c>
      <c r="AI68" s="12">
        <v>181</v>
      </c>
      <c r="AJ68" s="14">
        <v>8.5999999999999993E-2</v>
      </c>
      <c r="AK68" s="15">
        <v>0.21199999999999999</v>
      </c>
      <c r="AL68" s="30">
        <f t="shared" ref="AL68:AL70" si="648">AI68*(1-AJ68)*AK68</f>
        <v>35.072007999999997</v>
      </c>
      <c r="AM68" s="19">
        <v>1.65</v>
      </c>
      <c r="AN68" s="19">
        <v>998.12</v>
      </c>
      <c r="AO68" s="101">
        <f>AO66+AI68-AN68+AP68</f>
        <v>111.48000000000036</v>
      </c>
      <c r="AP68" s="133">
        <v>-184</v>
      </c>
      <c r="AQ68" s="12"/>
      <c r="AR68" s="31"/>
      <c r="AS68" s="20"/>
      <c r="AT68" s="20"/>
      <c r="AU68" s="20"/>
      <c r="AV68" s="20"/>
    </row>
    <row r="69" spans="1:48" x14ac:dyDescent="0.35">
      <c r="A69" s="149"/>
      <c r="B69" s="33">
        <v>2</v>
      </c>
      <c r="C69" s="11" t="s">
        <v>51</v>
      </c>
      <c r="D69" s="34">
        <v>18964</v>
      </c>
      <c r="E69" s="34">
        <v>5</v>
      </c>
      <c r="F69" s="34">
        <v>16214</v>
      </c>
      <c r="G69" s="35">
        <v>2.6</v>
      </c>
      <c r="H69" s="35">
        <v>5.5</v>
      </c>
      <c r="I69" s="34">
        <v>16188</v>
      </c>
      <c r="J69" s="35">
        <v>6.3</v>
      </c>
      <c r="K69" s="34">
        <v>15856</v>
      </c>
      <c r="L69" s="36">
        <v>7.1999999999999995E-2</v>
      </c>
      <c r="M69" s="37">
        <f>ROUND(K69*(1-L69),0)</f>
        <v>14714</v>
      </c>
      <c r="N69" s="38">
        <v>0.217</v>
      </c>
      <c r="O69" s="25">
        <f t="shared" si="638"/>
        <v>3192.9380000000001</v>
      </c>
      <c r="P69" s="36">
        <v>0.73099999999999998</v>
      </c>
      <c r="Q69" s="25">
        <f t="shared" si="639"/>
        <v>10755.933999999999</v>
      </c>
      <c r="R69" s="39">
        <v>5.1999999999999998E-2</v>
      </c>
      <c r="S69" s="25">
        <f t="shared" si="640"/>
        <v>765.12799999999993</v>
      </c>
      <c r="T69" s="28">
        <v>0.245</v>
      </c>
      <c r="U69" s="25">
        <f t="shared" si="641"/>
        <v>3604.93</v>
      </c>
      <c r="V69" s="39">
        <v>0.502</v>
      </c>
      <c r="W69" s="25">
        <f t="shared" si="642"/>
        <v>7386.4279999999999</v>
      </c>
      <c r="X69" s="39">
        <v>0.39</v>
      </c>
      <c r="Y69" s="25">
        <f t="shared" si="643"/>
        <v>5738.46</v>
      </c>
      <c r="Z69" s="40">
        <v>2.3999999999999998E-3</v>
      </c>
      <c r="AA69" s="18">
        <f t="shared" si="644"/>
        <v>35.313599999999994</v>
      </c>
      <c r="AB69" s="27">
        <f>IF(M69&gt;0,(AD69+AL69)/M69,0)</f>
        <v>2.7227803452494221E-3</v>
      </c>
      <c r="AC69" s="40">
        <v>3.3E-4</v>
      </c>
      <c r="AD69" s="37">
        <f t="shared" si="645"/>
        <v>4.85562</v>
      </c>
      <c r="AE69" s="28">
        <v>0.2001</v>
      </c>
      <c r="AF69" s="41">
        <f t="shared" si="646"/>
        <v>30.2100975</v>
      </c>
      <c r="AG69" s="28">
        <f t="shared" si="647"/>
        <v>0.86392476347799962</v>
      </c>
      <c r="AH69" s="29">
        <f t="shared" ref="AH69:AH127" si="649">IF(AND(AB69&gt;0,AK69&gt;0,AC69&gt;0),((AK69*(AB69-AC69))/(AB69*(AK69-AC69))),0)</f>
        <v>0.88004570683280137</v>
      </c>
      <c r="AI69" s="34">
        <v>165</v>
      </c>
      <c r="AJ69" s="36">
        <v>8.5000000000000006E-2</v>
      </c>
      <c r="AK69" s="38">
        <v>0.23319999999999999</v>
      </c>
      <c r="AL69" s="41">
        <f t="shared" si="648"/>
        <v>35.207369999999997</v>
      </c>
      <c r="AM69" s="42">
        <v>1.55</v>
      </c>
      <c r="AN69" s="42"/>
      <c r="AO69" s="121">
        <f>AO68+AI69-AN69</f>
        <v>276.48000000000036</v>
      </c>
      <c r="AP69" s="104"/>
      <c r="AQ69" s="43"/>
      <c r="AR69" s="44"/>
      <c r="AS69" s="45"/>
      <c r="AT69" s="45"/>
      <c r="AU69" s="45"/>
      <c r="AV69" s="45"/>
    </row>
    <row r="70" spans="1:48" x14ac:dyDescent="0.35">
      <c r="A70" s="149"/>
      <c r="B70" s="33">
        <v>3</v>
      </c>
      <c r="C70" s="46" t="s">
        <v>53</v>
      </c>
      <c r="D70" s="43">
        <v>15706</v>
      </c>
      <c r="E70" s="43">
        <v>2</v>
      </c>
      <c r="F70" s="43">
        <v>15562</v>
      </c>
      <c r="G70" s="37">
        <v>2.7</v>
      </c>
      <c r="H70" s="37">
        <v>6.7</v>
      </c>
      <c r="I70" s="43">
        <v>15687</v>
      </c>
      <c r="J70" s="37">
        <v>6</v>
      </c>
      <c r="K70" s="43">
        <v>15938</v>
      </c>
      <c r="L70" s="39">
        <v>7.6999999999999999E-2</v>
      </c>
      <c r="M70" s="37">
        <f>ROUND(K70*(1-L70),0)</f>
        <v>14711</v>
      </c>
      <c r="N70" s="28">
        <v>0.28899999999999998</v>
      </c>
      <c r="O70" s="25">
        <f t="shared" si="638"/>
        <v>4251.4789999999994</v>
      </c>
      <c r="P70" s="39">
        <v>0.63900000000000001</v>
      </c>
      <c r="Q70" s="25">
        <f t="shared" si="639"/>
        <v>9400.3289999999997</v>
      </c>
      <c r="R70" s="39">
        <v>7.1999999999999995E-2</v>
      </c>
      <c r="S70" s="25">
        <f t="shared" si="640"/>
        <v>1059.192</v>
      </c>
      <c r="T70" s="28">
        <v>0.255</v>
      </c>
      <c r="U70" s="25">
        <f t="shared" si="641"/>
        <v>3751.3050000000003</v>
      </c>
      <c r="V70" s="39">
        <v>0.497</v>
      </c>
      <c r="W70" s="25">
        <f t="shared" si="642"/>
        <v>7311.3670000000002</v>
      </c>
      <c r="X70" s="39">
        <v>0.39</v>
      </c>
      <c r="Y70" s="25">
        <f t="shared" si="643"/>
        <v>5737.29</v>
      </c>
      <c r="Z70" s="47">
        <v>2.3999999999999998E-3</v>
      </c>
      <c r="AA70" s="18">
        <f t="shared" si="644"/>
        <v>35.306399999999996</v>
      </c>
      <c r="AB70" s="27">
        <f>IF(M70&gt;0,(AD70+AL70)/M70,0)</f>
        <v>2.9014637210250838E-3</v>
      </c>
      <c r="AC70" s="47">
        <v>3.8000000000000002E-4</v>
      </c>
      <c r="AD70" s="37">
        <f t="shared" si="645"/>
        <v>5.5901800000000001</v>
      </c>
      <c r="AE70" s="28">
        <v>0.19839999999999999</v>
      </c>
      <c r="AF70" s="41">
        <f t="shared" si="646"/>
        <v>31.886054399999999</v>
      </c>
      <c r="AG70" s="28">
        <f t="shared" si="647"/>
        <v>0.84328182338484314</v>
      </c>
      <c r="AH70" s="29">
        <f t="shared" si="649"/>
        <v>0.87046479536617694</v>
      </c>
      <c r="AI70" s="43">
        <v>177</v>
      </c>
      <c r="AJ70" s="39">
        <v>9.1999999999999998E-2</v>
      </c>
      <c r="AK70" s="28">
        <v>0.23080000000000001</v>
      </c>
      <c r="AL70" s="41">
        <f t="shared" si="648"/>
        <v>37.093252800000002</v>
      </c>
      <c r="AM70" s="18">
        <v>1.6</v>
      </c>
      <c r="AN70" s="18"/>
      <c r="AO70" s="121">
        <f>AO69+AI70-AN70</f>
        <v>453.48000000000036</v>
      </c>
      <c r="AP70" s="104"/>
      <c r="AQ70" s="43"/>
      <c r="AR70" s="48"/>
      <c r="AS70" s="41"/>
      <c r="AT70" s="41"/>
      <c r="AU70" s="41"/>
      <c r="AV70" s="41"/>
    </row>
    <row r="71" spans="1:48" s="22" customFormat="1" ht="13.3" thickBot="1" x14ac:dyDescent="0.4">
      <c r="A71" s="150"/>
      <c r="B71" s="49" t="s">
        <v>38</v>
      </c>
      <c r="C71" s="50"/>
      <c r="D71" s="51">
        <f t="shared" ref="D71" si="650">SUM(D68:D70)</f>
        <v>40080</v>
      </c>
      <c r="E71" s="51"/>
      <c r="F71" s="51">
        <f t="shared" ref="F71" si="651">SUM(F68:F70)</f>
        <v>44870</v>
      </c>
      <c r="G71" s="52"/>
      <c r="H71" s="52"/>
      <c r="I71" s="51">
        <f t="shared" ref="I71:K71" si="652">SUM(I68:I70)</f>
        <v>45874</v>
      </c>
      <c r="J71" s="52"/>
      <c r="K71" s="51">
        <f t="shared" si="652"/>
        <v>47498</v>
      </c>
      <c r="L71" s="21">
        <f t="shared" ref="L71" si="653">IF(K71&gt;0,(K68*L68+K69*L69+K70*L70)/K71,0)</f>
        <v>6.9379637037348924E-2</v>
      </c>
      <c r="M71" s="52">
        <f t="shared" ref="M71" si="654">M68+M69+M70</f>
        <v>44202</v>
      </c>
      <c r="N71" s="53">
        <f t="shared" ref="N71" si="655">IF(M71&gt;0,O71/M71,0)</f>
        <v>0.29478582417085197</v>
      </c>
      <c r="O71" s="54">
        <f t="shared" ref="O71" si="656">O68+O69+O70</f>
        <v>13030.123</v>
      </c>
      <c r="P71" s="21">
        <f t="shared" ref="P71" si="657">IF(M71&gt;0,Q71/M71,0)</f>
        <v>0.62950830279172887</v>
      </c>
      <c r="Q71" s="54">
        <f t="shared" ref="Q71" si="658">Q68+Q69+Q70</f>
        <v>27825.525999999998</v>
      </c>
      <c r="R71" s="21">
        <f t="shared" ref="R71" si="659">IF(M71&gt;0,S71/M71,0)</f>
        <v>7.5705873037419116E-2</v>
      </c>
      <c r="S71" s="54">
        <f t="shared" ref="S71" si="660">S68+S69+S70</f>
        <v>3346.3509999999997</v>
      </c>
      <c r="T71" s="21">
        <f t="shared" ref="T71" si="661">IF(M71&gt;0,U71/M71,0)</f>
        <v>0.2463222931089091</v>
      </c>
      <c r="U71" s="54">
        <f t="shared" ref="U71" si="662">U68+U69+U70</f>
        <v>10887.938</v>
      </c>
      <c r="V71" s="21">
        <f t="shared" ref="V71" si="663">IF(M71&gt;0,W71/M71,0)</f>
        <v>0.50468191484548208</v>
      </c>
      <c r="W71" s="54">
        <f t="shared" ref="W71" si="664">W68+W69+W70</f>
        <v>22307.949999999997</v>
      </c>
      <c r="X71" s="21">
        <f t="shared" ref="X71" si="665">IF(M71&gt;0,Y71/M71,0)</f>
        <v>0.39334306139993663</v>
      </c>
      <c r="Y71" s="54">
        <f t="shared" ref="Y71" si="666">Y68+Y69+Y70</f>
        <v>17386.55</v>
      </c>
      <c r="Z71" s="55">
        <f t="shared" ref="Z71" si="667">IF(M71&gt;0,AA71/M71,0)</f>
        <v>2.3899708158001899E-3</v>
      </c>
      <c r="AA71" s="56">
        <f t="shared" ref="AA71" si="668">SUM(AA68:AA70)</f>
        <v>105.64148999999999</v>
      </c>
      <c r="AB71" s="55">
        <f t="shared" ref="AB71" si="669">IF(M71&gt;0,(AB68*M68+AB69*M69+AB70*M70)/M71,0)</f>
        <v>2.7824618976516904E-3</v>
      </c>
      <c r="AC71" s="55">
        <f t="shared" ref="AC71" si="670">IF(K71&gt;0,(K68*AC68+K69*AC69+K70*AC70)/K71,0)</f>
        <v>3.5339003747526207E-4</v>
      </c>
      <c r="AD71" s="52">
        <f t="shared" ref="AD71" si="671">SUM(AD68:AD70)</f>
        <v>15.617750000000001</v>
      </c>
      <c r="AE71" s="53">
        <f t="shared" ref="AE71" si="672">IF(K71&gt;0,(K68*AE68+K69*AE69+K70*AE70)/K71,0)</f>
        <v>0.19992631268684999</v>
      </c>
      <c r="AF71" s="58">
        <f t="shared" ref="AF71" si="673">SUM(AF68:AF70)</f>
        <v>95.398016100000007</v>
      </c>
      <c r="AG71" s="53">
        <f t="shared" ref="AG71" si="674">IF(AND(AA71&gt;0),((AA68*AG68+AA69*AG69+AA70*AG70)/AA71),0)</f>
        <v>0.85367092645539788</v>
      </c>
      <c r="AH71" s="57">
        <f t="shared" si="649"/>
        <v>0.87436470325724758</v>
      </c>
      <c r="AI71" s="51">
        <f t="shared" ref="AI71" si="675">SUM(AI68:AI70)</f>
        <v>523</v>
      </c>
      <c r="AJ71" s="21">
        <f t="shared" ref="AJ71" si="676">IF(AI71&gt;0,(AJ68*AI68+AJ69*AI69+AJ70*AI70)/AI71,0)</f>
        <v>8.7715105162523899E-2</v>
      </c>
      <c r="AK71" s="53">
        <f t="shared" ref="AK71" si="677">IF(K71&gt;0,(AK68*K68+AK69*K69+AK70*K70)/K71,0)</f>
        <v>0.22538543938692154</v>
      </c>
      <c r="AL71" s="58">
        <f t="shared" ref="AL71" si="678">SUM(AL68:AL70)</f>
        <v>107.3726308</v>
      </c>
      <c r="AM71" s="56"/>
      <c r="AN71" s="56">
        <f t="shared" ref="AN71" si="679">SUM(AN68:AN70)</f>
        <v>998.12</v>
      </c>
      <c r="AO71" s="105"/>
      <c r="AP71" s="106">
        <f>AO70</f>
        <v>453.48000000000036</v>
      </c>
      <c r="AQ71" s="51">
        <f t="shared" ref="AQ71" si="680">SUM(AQ68:AQ70)</f>
        <v>0</v>
      </c>
      <c r="AR71" s="59"/>
      <c r="AS71" s="58"/>
      <c r="AT71" s="58"/>
      <c r="AU71" s="58"/>
      <c r="AV71" s="58"/>
    </row>
    <row r="72" spans="1:48" x14ac:dyDescent="0.35">
      <c r="A72" s="148">
        <v>18</v>
      </c>
      <c r="B72" s="23">
        <v>1</v>
      </c>
      <c r="C72" s="11" t="s">
        <v>57</v>
      </c>
      <c r="D72" s="12">
        <v>16100</v>
      </c>
      <c r="E72" s="12">
        <v>1</v>
      </c>
      <c r="F72" s="12">
        <v>16551</v>
      </c>
      <c r="G72" s="13">
        <v>1.8</v>
      </c>
      <c r="H72" s="13">
        <v>5.8</v>
      </c>
      <c r="I72" s="12">
        <v>17157</v>
      </c>
      <c r="J72" s="125">
        <v>6</v>
      </c>
      <c r="K72" s="12">
        <v>15963</v>
      </c>
      <c r="L72" s="14">
        <v>7.1999999999999995E-2</v>
      </c>
      <c r="M72" s="24">
        <f>ROUND(K72*(1-L72),0)</f>
        <v>14814</v>
      </c>
      <c r="N72" s="15">
        <v>0.317</v>
      </c>
      <c r="O72" s="25">
        <f t="shared" ref="O72:O74" si="681">M72*N72</f>
        <v>4696.0380000000005</v>
      </c>
      <c r="P72" s="14">
        <v>0.63</v>
      </c>
      <c r="Q72" s="25">
        <f t="shared" ref="Q72:Q74" si="682">M72*P72</f>
        <v>9332.82</v>
      </c>
      <c r="R72" s="16">
        <v>5.2999999999999999E-2</v>
      </c>
      <c r="S72" s="25">
        <f t="shared" ref="S72:S74" si="683">M72*R72</f>
        <v>785.14199999999994</v>
      </c>
      <c r="T72" s="26">
        <v>0.26700000000000002</v>
      </c>
      <c r="U72" s="25">
        <f t="shared" ref="U72:U74" si="684">M72*T72</f>
        <v>3955.3380000000002</v>
      </c>
      <c r="V72" s="16">
        <v>0.48699999999999999</v>
      </c>
      <c r="W72" s="25">
        <f t="shared" ref="W72:W74" si="685">M72*V72</f>
        <v>7214.4179999999997</v>
      </c>
      <c r="X72" s="16">
        <v>0.39</v>
      </c>
      <c r="Y72" s="25">
        <f t="shared" ref="Y72:Y74" si="686">X72*M72</f>
        <v>5777.46</v>
      </c>
      <c r="Z72" s="17">
        <v>2.4399999999999999E-3</v>
      </c>
      <c r="AA72" s="18">
        <f t="shared" ref="AA72:AA74" si="687">M72*Z72</f>
        <v>36.146160000000002</v>
      </c>
      <c r="AB72" s="27">
        <f>IF(M72&gt;0,(AD72+AL72)/M72,0)</f>
        <v>2.9206105710814093E-3</v>
      </c>
      <c r="AC72" s="17">
        <v>3.8999999999999999E-4</v>
      </c>
      <c r="AD72" s="24">
        <f t="shared" ref="AD72:AD74" si="688">AC72*M72</f>
        <v>5.7774599999999996</v>
      </c>
      <c r="AE72" s="117">
        <v>0.17810000000000001</v>
      </c>
      <c r="AF72" s="30">
        <f t="shared" ref="AF72:AF74" si="689">AI72*(1-AJ72)*AE72</f>
        <v>34.221915000000003</v>
      </c>
      <c r="AG72" s="28">
        <f t="shared" ref="AG72:AG74" si="690">IF(AND(AE72&gt;0,AC72&gt;0,Z72&gt;0),((Z72-AC72)*AE72)/((AE72-AC72)*Z72),0)</f>
        <v>0.84200774701092485</v>
      </c>
      <c r="AH72" s="60">
        <f t="shared" si="649"/>
        <v>0.86820179159987854</v>
      </c>
      <c r="AI72" s="12">
        <v>210</v>
      </c>
      <c r="AJ72" s="14">
        <v>8.5000000000000006E-2</v>
      </c>
      <c r="AK72" s="15">
        <v>0.1951</v>
      </c>
      <c r="AL72" s="30">
        <f t="shared" ref="AL72:AL74" si="691">AI72*(1-AJ72)*AK72</f>
        <v>37.488464999999998</v>
      </c>
      <c r="AM72" s="19">
        <v>1.65</v>
      </c>
      <c r="AN72" s="19"/>
      <c r="AO72" s="101">
        <f>AO70+AI72-AN72</f>
        <v>663.48000000000036</v>
      </c>
      <c r="AP72" s="102"/>
      <c r="AQ72" s="12"/>
      <c r="AR72" s="31"/>
      <c r="AS72" s="20"/>
      <c r="AT72" s="20"/>
      <c r="AU72" s="20"/>
      <c r="AV72" s="20"/>
    </row>
    <row r="73" spans="1:48" x14ac:dyDescent="0.35">
      <c r="A73" s="149"/>
      <c r="B73" s="33">
        <v>2</v>
      </c>
      <c r="C73" s="11" t="s">
        <v>52</v>
      </c>
      <c r="D73" s="34">
        <v>19195</v>
      </c>
      <c r="E73" s="34">
        <v>2</v>
      </c>
      <c r="F73" s="34">
        <v>16084</v>
      </c>
      <c r="G73" s="35">
        <v>1.1000000000000001</v>
      </c>
      <c r="H73" s="35">
        <v>4.8</v>
      </c>
      <c r="I73" s="34">
        <v>16521</v>
      </c>
      <c r="J73" s="126">
        <v>6.1</v>
      </c>
      <c r="K73" s="34">
        <v>16179</v>
      </c>
      <c r="L73" s="36">
        <v>7.3999999999999996E-2</v>
      </c>
      <c r="M73" s="37">
        <f>ROUND(K73*(1-L73),0)</f>
        <v>14982</v>
      </c>
      <c r="N73" s="38">
        <v>0.14000000000000001</v>
      </c>
      <c r="O73" s="25">
        <f t="shared" si="681"/>
        <v>2097.48</v>
      </c>
      <c r="P73" s="36">
        <v>0.745</v>
      </c>
      <c r="Q73" s="25">
        <f t="shared" si="682"/>
        <v>11161.59</v>
      </c>
      <c r="R73" s="39">
        <v>0.115</v>
      </c>
      <c r="S73" s="25">
        <f t="shared" si="683"/>
        <v>1722.93</v>
      </c>
      <c r="T73" s="28">
        <v>0.26500000000000001</v>
      </c>
      <c r="U73" s="25">
        <f t="shared" si="684"/>
        <v>3970.23</v>
      </c>
      <c r="V73" s="39">
        <v>0.495</v>
      </c>
      <c r="W73" s="25">
        <f t="shared" si="685"/>
        <v>7416.09</v>
      </c>
      <c r="X73" s="39">
        <v>0.4</v>
      </c>
      <c r="Y73" s="25">
        <f t="shared" si="686"/>
        <v>5992.8</v>
      </c>
      <c r="Z73" s="40">
        <v>2.4399999999999999E-3</v>
      </c>
      <c r="AA73" s="18">
        <f t="shared" si="687"/>
        <v>36.556080000000001</v>
      </c>
      <c r="AB73" s="27">
        <f>IF(M73&gt;0,(AD73+AL73)/M73,0)</f>
        <v>2.699722066479776E-3</v>
      </c>
      <c r="AC73" s="40">
        <v>4.0999999999999999E-4</v>
      </c>
      <c r="AD73" s="37">
        <f t="shared" si="688"/>
        <v>6.14262</v>
      </c>
      <c r="AE73" s="28">
        <v>0.20880000000000001</v>
      </c>
      <c r="AF73" s="41">
        <f t="shared" si="689"/>
        <v>34.239024000000008</v>
      </c>
      <c r="AG73" s="28">
        <f t="shared" si="690"/>
        <v>0.83360407936254444</v>
      </c>
      <c r="AH73" s="29">
        <f t="shared" si="649"/>
        <v>0.84979798923190808</v>
      </c>
      <c r="AI73" s="34">
        <v>180</v>
      </c>
      <c r="AJ73" s="36">
        <v>8.8999999999999996E-2</v>
      </c>
      <c r="AK73" s="38">
        <v>0.2092</v>
      </c>
      <c r="AL73" s="41">
        <f t="shared" si="691"/>
        <v>34.304616000000003</v>
      </c>
      <c r="AM73" s="42">
        <v>1.6</v>
      </c>
      <c r="AN73" s="42"/>
      <c r="AO73" s="121">
        <f>AO72+AI73-AN73</f>
        <v>843.48000000000036</v>
      </c>
      <c r="AP73" s="104"/>
      <c r="AQ73" s="43"/>
      <c r="AR73" s="44"/>
      <c r="AS73" s="45"/>
      <c r="AT73" s="45"/>
      <c r="AU73" s="45"/>
      <c r="AV73" s="45"/>
    </row>
    <row r="74" spans="1:48" x14ac:dyDescent="0.35">
      <c r="A74" s="149"/>
      <c r="B74" s="33">
        <v>3</v>
      </c>
      <c r="C74" s="46" t="s">
        <v>53</v>
      </c>
      <c r="D74" s="43">
        <v>16650</v>
      </c>
      <c r="E74" s="43">
        <v>3</v>
      </c>
      <c r="F74" s="43">
        <v>17442</v>
      </c>
      <c r="G74" s="37">
        <v>0.7</v>
      </c>
      <c r="H74" s="37">
        <v>6</v>
      </c>
      <c r="I74" s="43">
        <v>17220</v>
      </c>
      <c r="J74" s="37">
        <v>6</v>
      </c>
      <c r="K74" s="43">
        <v>15978</v>
      </c>
      <c r="L74" s="39">
        <v>7.1999999999999995E-2</v>
      </c>
      <c r="M74" s="37">
        <f>ROUND(K74*(1-L74),0)</f>
        <v>14828</v>
      </c>
      <c r="N74" s="28">
        <v>0.20100000000000001</v>
      </c>
      <c r="O74" s="25">
        <f t="shared" si="681"/>
        <v>2980.4280000000003</v>
      </c>
      <c r="P74" s="39">
        <v>0.74199999999999999</v>
      </c>
      <c r="Q74" s="25">
        <f t="shared" si="682"/>
        <v>11002.376</v>
      </c>
      <c r="R74" s="39">
        <v>5.7000000000000002E-2</v>
      </c>
      <c r="S74" s="25">
        <f t="shared" si="683"/>
        <v>845.19600000000003</v>
      </c>
      <c r="T74" s="28">
        <v>0.26900000000000002</v>
      </c>
      <c r="U74" s="25">
        <f t="shared" si="684"/>
        <v>3988.7320000000004</v>
      </c>
      <c r="V74" s="39">
        <v>0.49299999999999999</v>
      </c>
      <c r="W74" s="25">
        <f t="shared" si="685"/>
        <v>7310.2039999999997</v>
      </c>
      <c r="X74" s="39">
        <v>0.39</v>
      </c>
      <c r="Y74" s="25">
        <f t="shared" si="686"/>
        <v>5782.92</v>
      </c>
      <c r="Z74" s="47">
        <v>2.4499999999999999E-3</v>
      </c>
      <c r="AA74" s="18">
        <f t="shared" si="687"/>
        <v>36.328600000000002</v>
      </c>
      <c r="AB74" s="27">
        <f>IF(M74&gt;0,(AD74+AL74)/M74,0)</f>
        <v>2.6760712166172102E-3</v>
      </c>
      <c r="AC74" s="47">
        <v>3.8999999999999999E-4</v>
      </c>
      <c r="AD74" s="37">
        <f t="shared" si="688"/>
        <v>5.7829199999999998</v>
      </c>
      <c r="AE74" s="28">
        <v>0.19650000000000001</v>
      </c>
      <c r="AF74" s="41">
        <f t="shared" si="689"/>
        <v>32.651619000000004</v>
      </c>
      <c r="AG74" s="28">
        <f t="shared" si="690"/>
        <v>0.84248844099365305</v>
      </c>
      <c r="AH74" s="29">
        <f t="shared" si="649"/>
        <v>0.85590024805758902</v>
      </c>
      <c r="AI74" s="43">
        <v>182</v>
      </c>
      <c r="AJ74" s="39">
        <v>8.6999999999999994E-2</v>
      </c>
      <c r="AK74" s="28">
        <v>0.20399999999999999</v>
      </c>
      <c r="AL74" s="41">
        <f t="shared" si="691"/>
        <v>33.897863999999998</v>
      </c>
      <c r="AM74" s="18">
        <v>1.6</v>
      </c>
      <c r="AN74" s="18"/>
      <c r="AO74" s="121">
        <f>AO73+AI74-AN74</f>
        <v>1025.4800000000005</v>
      </c>
      <c r="AP74" s="104"/>
      <c r="AQ74" s="43"/>
      <c r="AR74" s="48"/>
      <c r="AS74" s="41"/>
      <c r="AT74" s="41"/>
      <c r="AU74" s="41"/>
      <c r="AV74" s="41"/>
    </row>
    <row r="75" spans="1:48" s="22" customFormat="1" ht="13.3" thickBot="1" x14ac:dyDescent="0.4">
      <c r="A75" s="150"/>
      <c r="B75" s="49" t="s">
        <v>38</v>
      </c>
      <c r="C75" s="50"/>
      <c r="D75" s="51">
        <f t="shared" ref="D75" si="692">SUM(D72:D74)</f>
        <v>51945</v>
      </c>
      <c r="E75" s="51"/>
      <c r="F75" s="51">
        <f t="shared" ref="F75" si="693">SUM(F72:F74)</f>
        <v>50077</v>
      </c>
      <c r="G75" s="52"/>
      <c r="H75" s="52"/>
      <c r="I75" s="51">
        <f t="shared" ref="I75:K75" si="694">SUM(I72:I74)</f>
        <v>50898</v>
      </c>
      <c r="J75" s="52"/>
      <c r="K75" s="51">
        <f t="shared" si="694"/>
        <v>48120</v>
      </c>
      <c r="L75" s="21">
        <f t="shared" ref="L75" si="695">IF(K75&gt;0,(K72*L72+K73*L73+K74*L74)/K75,0)</f>
        <v>7.2672443890274302E-2</v>
      </c>
      <c r="M75" s="52">
        <f t="shared" ref="M75" si="696">M72+M73+M74</f>
        <v>44624</v>
      </c>
      <c r="N75" s="53">
        <f t="shared" ref="N75" si="697">IF(M75&gt;0,O75/M75,0)</f>
        <v>0.21902890821082824</v>
      </c>
      <c r="O75" s="54">
        <f t="shared" ref="O75" si="698">O72+O73+O74</f>
        <v>9773.9459999999999</v>
      </c>
      <c r="P75" s="21">
        <f t="shared" ref="P75" si="699">IF(M75&gt;0,Q75/M75,0)</f>
        <v>0.70582614736464688</v>
      </c>
      <c r="Q75" s="54">
        <f t="shared" ref="Q75" si="700">Q72+Q73+Q74</f>
        <v>31496.786</v>
      </c>
      <c r="R75" s="21">
        <f t="shared" ref="R75" si="701">IF(M75&gt;0,S75/M75,0)</f>
        <v>7.514494442452492E-2</v>
      </c>
      <c r="S75" s="54">
        <f t="shared" ref="S75" si="702">S72+S73+S74</f>
        <v>3353.268</v>
      </c>
      <c r="T75" s="21">
        <f t="shared" ref="T75" si="703">IF(M75&gt;0,U75/M75,0)</f>
        <v>0.26699309788454645</v>
      </c>
      <c r="U75" s="54">
        <f t="shared" ref="U75" si="704">U72+U73+U74</f>
        <v>11914.300000000001</v>
      </c>
      <c r="V75" s="21">
        <f t="shared" ref="V75" si="705">IF(M75&gt;0,W75/M75,0)</f>
        <v>0.49167963427751882</v>
      </c>
      <c r="W75" s="54">
        <f t="shared" ref="W75" si="706">W72+W73+W74</f>
        <v>21940.712</v>
      </c>
      <c r="X75" s="21">
        <f t="shared" ref="X75" si="707">IF(M75&gt;0,Y75/M75,0)</f>
        <v>0.39335738615991395</v>
      </c>
      <c r="Y75" s="54">
        <f t="shared" ref="Y75" si="708">Y72+Y73+Y74</f>
        <v>17553.18</v>
      </c>
      <c r="Z75" s="55">
        <f t="shared" ref="Z75" si="709">IF(M75&gt;0,AA75/M75,0)</f>
        <v>2.4433228755826463E-3</v>
      </c>
      <c r="AA75" s="56">
        <f t="shared" ref="AA75" si="710">SUM(AA72:AA74)</f>
        <v>109.03084000000001</v>
      </c>
      <c r="AB75" s="55">
        <f t="shared" ref="AB75" si="711">IF(M75&gt;0,(AB72*M72+AB73*M73+AB74*M74)/M75,0)</f>
        <v>2.7651923852635356E-3</v>
      </c>
      <c r="AC75" s="55">
        <f t="shared" ref="AC75" si="712">IF(K75&gt;0,(K72*AC72+K73*AC73+K74*AC74)/K75,0)</f>
        <v>3.9672443890274313E-4</v>
      </c>
      <c r="AD75" s="52">
        <f t="shared" ref="AD75" si="713">SUM(AD72:AD74)</f>
        <v>17.702999999999999</v>
      </c>
      <c r="AE75" s="53">
        <f t="shared" ref="AE75" si="714">IF(K75&gt;0,(K72*AE72+K73*AE73+K74*AE74)/K75,0)</f>
        <v>0.19453163965087281</v>
      </c>
      <c r="AF75" s="58">
        <f t="shared" ref="AF75" si="715">SUM(AF72:AF74)</f>
        <v>101.11255800000001</v>
      </c>
      <c r="AG75" s="53">
        <f t="shared" ref="AG75" si="716">IF(AND(AA75&gt;0),((AA72*AG72+AA73*AG73+AA74*AG74)/AA75),0)</f>
        <v>0.83935031350471068</v>
      </c>
      <c r="AH75" s="57">
        <f t="shared" si="649"/>
        <v>0.8582080630641159</v>
      </c>
      <c r="AI75" s="51">
        <f t="shared" ref="AI75" si="717">SUM(AI72:AI74)</f>
        <v>572</v>
      </c>
      <c r="AJ75" s="21">
        <f t="shared" ref="AJ75" si="718">IF(AI75&gt;0,(AJ72*AI72+AJ73*AI73+AJ74*AI74)/AI75,0)</f>
        <v>8.6895104895104908E-2</v>
      </c>
      <c r="AK75" s="53">
        <f t="shared" ref="AK75" si="719">IF(K75&gt;0,(AK72*K72+AK73*K73+AK74*K74)/K75,0)</f>
        <v>0.20279592892768075</v>
      </c>
      <c r="AL75" s="58">
        <f t="shared" ref="AL75" si="720">SUM(AL72:AL74)</f>
        <v>105.690945</v>
      </c>
      <c r="AM75" s="56"/>
      <c r="AN75" s="56">
        <f t="shared" ref="AN75" si="721">SUM(AN72:AN74)</f>
        <v>0</v>
      </c>
      <c r="AO75" s="105"/>
      <c r="AP75" s="106">
        <f>AO74</f>
        <v>1025.4800000000005</v>
      </c>
      <c r="AQ75" s="51">
        <f t="shared" ref="AQ75" si="722">SUM(AQ72:AQ74)</f>
        <v>0</v>
      </c>
      <c r="AR75" s="59"/>
      <c r="AS75" s="58"/>
      <c r="AT75" s="58"/>
      <c r="AU75" s="58"/>
      <c r="AV75" s="58"/>
    </row>
    <row r="76" spans="1:48" x14ac:dyDescent="0.35">
      <c r="A76" s="148">
        <v>19</v>
      </c>
      <c r="B76" s="23">
        <v>1</v>
      </c>
      <c r="C76" s="11" t="s">
        <v>57</v>
      </c>
      <c r="D76" s="12">
        <v>16563</v>
      </c>
      <c r="E76" s="12">
        <v>1</v>
      </c>
      <c r="F76" s="12">
        <v>17163</v>
      </c>
      <c r="G76" s="13">
        <v>1.4</v>
      </c>
      <c r="H76" s="13">
        <v>6</v>
      </c>
      <c r="I76" s="12">
        <v>18256</v>
      </c>
      <c r="J76" s="13">
        <v>5.2</v>
      </c>
      <c r="K76" s="12">
        <v>15360</v>
      </c>
      <c r="L76" s="14">
        <v>6.6000000000000003E-2</v>
      </c>
      <c r="M76" s="24">
        <f>ROUND(K76*(1-L76),0)</f>
        <v>14346</v>
      </c>
      <c r="N76" s="15">
        <v>0.19800000000000001</v>
      </c>
      <c r="O76" s="25">
        <f t="shared" ref="O76:O78" si="723">M76*N76</f>
        <v>2840.5080000000003</v>
      </c>
      <c r="P76" s="14">
        <v>0.70499999999999996</v>
      </c>
      <c r="Q76" s="25">
        <f t="shared" ref="Q76:Q78" si="724">M76*P76</f>
        <v>10113.93</v>
      </c>
      <c r="R76" s="16">
        <v>9.7000000000000003E-2</v>
      </c>
      <c r="S76" s="25">
        <f t="shared" ref="S76:S78" si="725">M76*R76</f>
        <v>1391.5620000000001</v>
      </c>
      <c r="T76" s="26">
        <v>0.27700000000000002</v>
      </c>
      <c r="U76" s="25">
        <f t="shared" ref="U76:U78" si="726">M76*T76</f>
        <v>3973.8420000000006</v>
      </c>
      <c r="V76" s="16">
        <v>0.47799999999999998</v>
      </c>
      <c r="W76" s="25">
        <f t="shared" ref="W76:W78" si="727">M76*V76</f>
        <v>6857.3879999999999</v>
      </c>
      <c r="X76" s="16">
        <v>0.4</v>
      </c>
      <c r="Y76" s="25">
        <f t="shared" ref="Y76:Y78" si="728">X76*M76</f>
        <v>5738.4000000000005</v>
      </c>
      <c r="Z76" s="17">
        <v>2.63E-3</v>
      </c>
      <c r="AA76" s="18">
        <f t="shared" ref="AA76:AA78" si="729">M76*Z76</f>
        <v>37.729979999999998</v>
      </c>
      <c r="AB76" s="27">
        <f>IF(M76&gt;0,(AD76+AL76)/M76,0)</f>
        <v>3.1167227101631112E-3</v>
      </c>
      <c r="AC76" s="17">
        <v>3.8000000000000002E-4</v>
      </c>
      <c r="AD76" s="24">
        <f t="shared" ref="AD76:AD78" si="730">AC76*M76</f>
        <v>5.4514800000000001</v>
      </c>
      <c r="AE76" s="117">
        <v>0.18509999999999999</v>
      </c>
      <c r="AF76" s="30">
        <f t="shared" ref="AF76:AF78" si="731">AI76*(1-AJ76)*AE76</f>
        <v>33.644516400000001</v>
      </c>
      <c r="AG76" s="28">
        <f t="shared" ref="AG76:AG78" si="732">IF(AND(AE76&gt;0,AC76&gt;0,Z76&gt;0),((Z76-AC76)*AE76)/((AE76-AC76)*Z76),0)</f>
        <v>0.8572732422476439</v>
      </c>
      <c r="AH76" s="60">
        <f t="shared" si="649"/>
        <v>0.87962454634052489</v>
      </c>
      <c r="AI76" s="12">
        <v>198</v>
      </c>
      <c r="AJ76" s="14">
        <v>8.2000000000000003E-2</v>
      </c>
      <c r="AK76" s="15">
        <v>0.216</v>
      </c>
      <c r="AL76" s="30">
        <f t="shared" ref="AL76:AL78" si="733">AI76*(1-AJ76)*AK76</f>
        <v>39.261023999999999</v>
      </c>
      <c r="AM76" s="19">
        <v>1.6</v>
      </c>
      <c r="AN76" s="19"/>
      <c r="AO76" s="101">
        <f>AO74+AI76-AN76</f>
        <v>1223.4800000000005</v>
      </c>
      <c r="AP76" s="102"/>
      <c r="AQ76" s="12"/>
      <c r="AR76" s="31"/>
      <c r="AS76" s="20"/>
      <c r="AT76" s="20"/>
      <c r="AU76" s="20"/>
      <c r="AV76" s="20"/>
    </row>
    <row r="77" spans="1:48" x14ac:dyDescent="0.35">
      <c r="A77" s="149"/>
      <c r="B77" s="33">
        <v>2</v>
      </c>
      <c r="C77" s="11" t="s">
        <v>52</v>
      </c>
      <c r="D77" s="34">
        <v>19500</v>
      </c>
      <c r="E77" s="34">
        <v>4</v>
      </c>
      <c r="F77" s="34">
        <v>19372</v>
      </c>
      <c r="G77" s="35">
        <v>0.7</v>
      </c>
      <c r="H77" s="35">
        <v>4.3</v>
      </c>
      <c r="I77" s="34">
        <v>19484</v>
      </c>
      <c r="J77" s="35">
        <v>4</v>
      </c>
      <c r="K77" s="34">
        <v>15914</v>
      </c>
      <c r="L77" s="36">
        <v>6.5000000000000002E-2</v>
      </c>
      <c r="M77" s="37">
        <f>ROUND(K77*(1-L77),0)</f>
        <v>14880</v>
      </c>
      <c r="N77" s="38">
        <v>0.19500000000000001</v>
      </c>
      <c r="O77" s="25">
        <f t="shared" si="723"/>
        <v>2901.6</v>
      </c>
      <c r="P77" s="36">
        <v>0.64800000000000002</v>
      </c>
      <c r="Q77" s="25">
        <f t="shared" si="724"/>
        <v>9642.24</v>
      </c>
      <c r="R77" s="39">
        <v>0.157</v>
      </c>
      <c r="S77" s="25">
        <f t="shared" si="725"/>
        <v>2336.16</v>
      </c>
      <c r="T77" s="28">
        <v>0.25700000000000001</v>
      </c>
      <c r="U77" s="25">
        <f t="shared" si="726"/>
        <v>3824.1600000000003</v>
      </c>
      <c r="V77" s="39">
        <v>0.502</v>
      </c>
      <c r="W77" s="25">
        <f t="shared" si="727"/>
        <v>7469.76</v>
      </c>
      <c r="X77" s="39">
        <v>0.4</v>
      </c>
      <c r="Y77" s="25">
        <f t="shared" si="728"/>
        <v>5952</v>
      </c>
      <c r="Z77" s="40">
        <v>2.64E-3</v>
      </c>
      <c r="AA77" s="18">
        <f t="shared" si="729"/>
        <v>39.283200000000001</v>
      </c>
      <c r="AB77" s="27">
        <f>IF(M77&gt;0,(AD77+AL77)/M77,0)</f>
        <v>2.984703548387097E-3</v>
      </c>
      <c r="AC77" s="40">
        <v>4.0000000000000002E-4</v>
      </c>
      <c r="AD77" s="37">
        <f t="shared" si="730"/>
        <v>5.952</v>
      </c>
      <c r="AE77" s="28">
        <v>0.19819999999999999</v>
      </c>
      <c r="AF77" s="41">
        <f t="shared" si="731"/>
        <v>35.687495599999998</v>
      </c>
      <c r="AG77" s="28">
        <f t="shared" si="732"/>
        <v>0.85020069246560659</v>
      </c>
      <c r="AH77" s="29">
        <f t="shared" si="649"/>
        <v>0.86760807443789134</v>
      </c>
      <c r="AI77" s="34">
        <v>197</v>
      </c>
      <c r="AJ77" s="36">
        <v>8.5999999999999993E-2</v>
      </c>
      <c r="AK77" s="38">
        <v>0.21360000000000001</v>
      </c>
      <c r="AL77" s="41">
        <f t="shared" si="733"/>
        <v>38.460388800000004</v>
      </c>
      <c r="AM77" s="42">
        <v>1.6</v>
      </c>
      <c r="AN77" s="42"/>
      <c r="AO77" s="121">
        <f>AO76+AI77-AN77</f>
        <v>1420.4800000000005</v>
      </c>
      <c r="AP77" s="104"/>
      <c r="AQ77" s="43"/>
      <c r="AR77" s="44"/>
      <c r="AS77" s="45"/>
      <c r="AT77" s="45"/>
      <c r="AU77" s="45"/>
      <c r="AV77" s="45"/>
    </row>
    <row r="78" spans="1:48" x14ac:dyDescent="0.35">
      <c r="A78" s="149"/>
      <c r="B78" s="33">
        <v>3</v>
      </c>
      <c r="C78" s="11" t="s">
        <v>50</v>
      </c>
      <c r="D78" s="43">
        <v>17537</v>
      </c>
      <c r="E78" s="43">
        <v>3</v>
      </c>
      <c r="F78" s="43">
        <v>17550</v>
      </c>
      <c r="G78" s="37">
        <v>1.2</v>
      </c>
      <c r="H78" s="37">
        <v>4.2</v>
      </c>
      <c r="I78" s="43">
        <v>18372</v>
      </c>
      <c r="J78" s="127">
        <v>3.7</v>
      </c>
      <c r="K78" s="43">
        <v>15901</v>
      </c>
      <c r="L78" s="39">
        <v>6.4000000000000001E-2</v>
      </c>
      <c r="M78" s="37">
        <f>ROUND(K78*(1-L78),0)</f>
        <v>14883</v>
      </c>
      <c r="N78" s="28">
        <v>0.222</v>
      </c>
      <c r="O78" s="25">
        <f t="shared" si="723"/>
        <v>3304.0259999999998</v>
      </c>
      <c r="P78" s="39">
        <v>0.72299999999999998</v>
      </c>
      <c r="Q78" s="25">
        <f t="shared" si="724"/>
        <v>10760.409</v>
      </c>
      <c r="R78" s="39">
        <v>5.5E-2</v>
      </c>
      <c r="S78" s="25">
        <f t="shared" si="725"/>
        <v>818.56500000000005</v>
      </c>
      <c r="T78" s="28">
        <v>0.25900000000000001</v>
      </c>
      <c r="U78" s="25">
        <f t="shared" si="726"/>
        <v>3854.6970000000001</v>
      </c>
      <c r="V78" s="39">
        <v>0.496</v>
      </c>
      <c r="W78" s="25">
        <f t="shared" si="727"/>
        <v>7381.9679999999998</v>
      </c>
      <c r="X78" s="39">
        <v>0.4</v>
      </c>
      <c r="Y78" s="25">
        <f t="shared" si="728"/>
        <v>5953.2000000000007</v>
      </c>
      <c r="Z78" s="47">
        <v>2.7899999999999999E-3</v>
      </c>
      <c r="AA78" s="18">
        <f t="shared" si="729"/>
        <v>41.523569999999999</v>
      </c>
      <c r="AB78" s="27">
        <f>IF(M78&gt;0,(AD78+AL78)/M78,0)</f>
        <v>3.1292829268292689E-3</v>
      </c>
      <c r="AC78" s="47">
        <v>4.0000000000000002E-4</v>
      </c>
      <c r="AD78" s="37">
        <f t="shared" si="730"/>
        <v>5.9532000000000007</v>
      </c>
      <c r="AE78" s="28">
        <v>0.20630000000000001</v>
      </c>
      <c r="AF78" s="41">
        <f t="shared" si="731"/>
        <v>37.2936762</v>
      </c>
      <c r="AG78" s="28">
        <f t="shared" si="732"/>
        <v>0.85829499304565504</v>
      </c>
      <c r="AH78" s="29">
        <f t="shared" si="649"/>
        <v>0.87373056118615078</v>
      </c>
      <c r="AI78" s="43">
        <v>198</v>
      </c>
      <c r="AJ78" s="39">
        <v>8.6999999999999994E-2</v>
      </c>
      <c r="AK78" s="28">
        <v>0.22470000000000001</v>
      </c>
      <c r="AL78" s="41">
        <f t="shared" si="733"/>
        <v>40.619917800000003</v>
      </c>
      <c r="AM78" s="18">
        <v>1.48</v>
      </c>
      <c r="AN78" s="18"/>
      <c r="AO78" s="121">
        <f>AO77+AI78-AN78</f>
        <v>1618.4800000000005</v>
      </c>
      <c r="AP78" s="104"/>
      <c r="AQ78" s="43"/>
      <c r="AR78" s="48"/>
      <c r="AS78" s="41"/>
      <c r="AT78" s="41"/>
      <c r="AU78" s="41"/>
      <c r="AV78" s="41"/>
    </row>
    <row r="79" spans="1:48" s="22" customFormat="1" ht="13.3" thickBot="1" x14ac:dyDescent="0.4">
      <c r="A79" s="150"/>
      <c r="B79" s="49" t="s">
        <v>38</v>
      </c>
      <c r="C79" s="50"/>
      <c r="D79" s="51">
        <f t="shared" ref="D79" si="734">SUM(D76:D78)</f>
        <v>53600</v>
      </c>
      <c r="E79" s="51"/>
      <c r="F79" s="51">
        <f t="shared" ref="F79" si="735">SUM(F76:F78)</f>
        <v>54085</v>
      </c>
      <c r="G79" s="52"/>
      <c r="H79" s="52"/>
      <c r="I79" s="51">
        <f t="shared" ref="I79:K79" si="736">SUM(I76:I78)</f>
        <v>56112</v>
      </c>
      <c r="J79" s="52"/>
      <c r="K79" s="51">
        <f t="shared" si="736"/>
        <v>47175</v>
      </c>
      <c r="L79" s="21">
        <f t="shared" ref="L79" si="737">IF(K79&gt;0,(K76*L76+K77*L77+K78*L78)/K79,0)</f>
        <v>6.4988532061473231E-2</v>
      </c>
      <c r="M79" s="52">
        <f t="shared" ref="M79" si="738">M76+M77+M78</f>
        <v>44109</v>
      </c>
      <c r="N79" s="53">
        <f t="shared" ref="N79" si="739">IF(M79&gt;0,O79/M79,0)</f>
        <v>0.20508590083656397</v>
      </c>
      <c r="O79" s="54">
        <f t="shared" ref="O79" si="740">O76+O77+O78</f>
        <v>9046.134</v>
      </c>
      <c r="P79" s="21">
        <f t="shared" ref="P79" si="741">IF(M79&gt;0,Q79/M79,0)</f>
        <v>0.69184472556621091</v>
      </c>
      <c r="Q79" s="54">
        <f t="shared" ref="Q79" si="742">Q76+Q77+Q78</f>
        <v>30516.578999999998</v>
      </c>
      <c r="R79" s="21">
        <f t="shared" ref="R79" si="743">IF(M79&gt;0,S79/M79,0)</f>
        <v>0.10306937359722507</v>
      </c>
      <c r="S79" s="54">
        <f t="shared" ref="S79" si="744">S76+S77+S78</f>
        <v>4546.2870000000003</v>
      </c>
      <c r="T79" s="21">
        <f t="shared" ref="T79" si="745">IF(M79&gt;0,U79/M79,0)</f>
        <v>0.26417962320614841</v>
      </c>
      <c r="U79" s="54">
        <f t="shared" ref="U79" si="746">U76+U77+U78</f>
        <v>11652.699000000001</v>
      </c>
      <c r="V79" s="21">
        <f t="shared" ref="V79" si="747">IF(M79&gt;0,W79/M79,0)</f>
        <v>0.4921697612732096</v>
      </c>
      <c r="W79" s="54">
        <f t="shared" ref="W79" si="748">W76+W77+W78</f>
        <v>21709.116000000002</v>
      </c>
      <c r="X79" s="21">
        <f t="shared" ref="X79" si="749">IF(M79&gt;0,Y79/M79,0)</f>
        <v>0.4</v>
      </c>
      <c r="Y79" s="54">
        <f t="shared" ref="Y79" si="750">Y76+Y77+Y78</f>
        <v>17643.600000000002</v>
      </c>
      <c r="Z79" s="55">
        <f t="shared" ref="Z79" si="751">IF(M79&gt;0,AA79/M79,0)</f>
        <v>2.6873597225056112E-3</v>
      </c>
      <c r="AA79" s="56">
        <f t="shared" ref="AA79" si="752">SUM(AA76:AA78)</f>
        <v>118.53675000000001</v>
      </c>
      <c r="AB79" s="55">
        <f t="shared" ref="AB79" si="753">IF(M79&gt;0,(AB76*M76+AB77*M77+AB78*M78)/M79,0)</f>
        <v>3.0764245528123514E-3</v>
      </c>
      <c r="AC79" s="55">
        <f t="shared" ref="AC79" si="754">IF(K79&gt;0,(K76*AC76+K77*AC77+K78*AC78)/K79,0)</f>
        <v>3.9348807631160579E-4</v>
      </c>
      <c r="AD79" s="52">
        <f t="shared" ref="AD79" si="755">SUM(AD76:AD78)</f>
        <v>17.356680000000001</v>
      </c>
      <c r="AE79" s="53">
        <f t="shared" ref="AE79" si="756">IF(K79&gt;0,(K76*AE76+K77*AE77+K78*AE78)/K79,0)</f>
        <v>0.19666490937996822</v>
      </c>
      <c r="AF79" s="58">
        <f t="shared" ref="AF79" si="757">SUM(AF76:AF78)</f>
        <v>106.62568819999998</v>
      </c>
      <c r="AG79" s="53">
        <f t="shared" ref="AG79" si="758">IF(AND(AA79&gt;0),((AA76*AG76+AA77*AG77+AA78*AG78)/AA79),0)</f>
        <v>0.85528731259448598</v>
      </c>
      <c r="AH79" s="57">
        <f t="shared" si="649"/>
        <v>0.87367173374403762</v>
      </c>
      <c r="AI79" s="51">
        <f t="shared" ref="AI79" si="759">SUM(AI76:AI78)</f>
        <v>593</v>
      </c>
      <c r="AJ79" s="21">
        <f t="shared" ref="AJ79" si="760">IF(AI79&gt;0,(AJ76*AI76+AJ77*AI77+AJ78*AI78)/AI79,0)</f>
        <v>8.4998313659359184E-2</v>
      </c>
      <c r="AK79" s="53">
        <f t="shared" ref="AK79" si="761">IF(K79&gt;0,(AK76*K76+AK77*K77+AK78*K78)/K79,0)</f>
        <v>0.21812284260731321</v>
      </c>
      <c r="AL79" s="58">
        <f t="shared" ref="AL79" si="762">SUM(AL76:AL78)</f>
        <v>118.34133059999999</v>
      </c>
      <c r="AM79" s="56"/>
      <c r="AN79" s="56">
        <f t="shared" ref="AN79" si="763">SUM(AN76:AN78)</f>
        <v>0</v>
      </c>
      <c r="AO79" s="105"/>
      <c r="AP79" s="106">
        <f>AO78</f>
        <v>1618.4800000000005</v>
      </c>
      <c r="AQ79" s="51">
        <f t="shared" ref="AQ79" si="764">SUM(AQ76:AQ78)</f>
        <v>0</v>
      </c>
      <c r="AR79" s="59"/>
      <c r="AS79" s="58"/>
      <c r="AT79" s="58"/>
      <c r="AU79" s="58"/>
      <c r="AV79" s="58"/>
    </row>
    <row r="80" spans="1:48" x14ac:dyDescent="0.35">
      <c r="A80" s="148">
        <v>20</v>
      </c>
      <c r="B80" s="23">
        <v>1</v>
      </c>
      <c r="C80" s="11" t="s">
        <v>51</v>
      </c>
      <c r="D80" s="12">
        <v>6218</v>
      </c>
      <c r="E80" s="12">
        <v>1</v>
      </c>
      <c r="F80" s="12">
        <v>12527</v>
      </c>
      <c r="G80" s="13">
        <v>1.1000000000000001</v>
      </c>
      <c r="H80" s="13">
        <v>4.5999999999999996</v>
      </c>
      <c r="I80" s="12">
        <v>12701</v>
      </c>
      <c r="J80" s="125">
        <v>5</v>
      </c>
      <c r="K80" s="12">
        <v>16104</v>
      </c>
      <c r="L80" s="14">
        <v>6.7000000000000004E-2</v>
      </c>
      <c r="M80" s="24">
        <f>ROUND(K80*(1-L80),0)</f>
        <v>15025</v>
      </c>
      <c r="N80" s="15">
        <v>0.2</v>
      </c>
      <c r="O80" s="25">
        <f t="shared" ref="O80:O82" si="765">M80*N80</f>
        <v>3005</v>
      </c>
      <c r="P80" s="14">
        <v>0.76100000000000001</v>
      </c>
      <c r="Q80" s="25">
        <f t="shared" ref="Q80:Q82" si="766">M80*P80</f>
        <v>11434.025</v>
      </c>
      <c r="R80" s="16">
        <v>3.9E-2</v>
      </c>
      <c r="S80" s="25">
        <f t="shared" ref="S80:S82" si="767">M80*R80</f>
        <v>585.97500000000002</v>
      </c>
      <c r="T80" s="26">
        <v>0.26200000000000001</v>
      </c>
      <c r="U80" s="25">
        <f t="shared" ref="U80:U82" si="768">M80*T80</f>
        <v>3936.55</v>
      </c>
      <c r="V80" s="16">
        <v>0.48899999999999999</v>
      </c>
      <c r="W80" s="25">
        <f t="shared" ref="W80:W82" si="769">M80*V80</f>
        <v>7347.2249999999995</v>
      </c>
      <c r="X80" s="16">
        <v>0.4</v>
      </c>
      <c r="Y80" s="25">
        <f t="shared" ref="Y80:Y82" si="770">X80*M80</f>
        <v>6010</v>
      </c>
      <c r="Z80" s="17">
        <v>2.6800000000000001E-3</v>
      </c>
      <c r="AA80" s="18">
        <f t="shared" ref="AA80:AA82" si="771">M80*Z80</f>
        <v>40.267000000000003</v>
      </c>
      <c r="AB80" s="27">
        <f>IF(M80&gt;0,(AD80+AL80)/M80,0)</f>
        <v>3.1122975041597339E-3</v>
      </c>
      <c r="AC80" s="17">
        <v>4.0000000000000002E-4</v>
      </c>
      <c r="AD80" s="24">
        <f t="shared" ref="AD80:AD82" si="772">AC80*M80</f>
        <v>6.0100000000000007</v>
      </c>
      <c r="AE80" s="117">
        <v>0.20580000000000001</v>
      </c>
      <c r="AF80" s="30">
        <f t="shared" ref="AF80:AF82" si="773">AI80*(1-AJ80)*AE80</f>
        <v>36.719865000000006</v>
      </c>
      <c r="AG80" s="28">
        <f t="shared" ref="AG80:AG82" si="774">IF(AND(AE80&gt;0,AC80&gt;0,Z80&gt;0),((Z80-AC80)*AE80)/((AE80-AC80)*Z80),0)</f>
        <v>0.85240302867357476</v>
      </c>
      <c r="AH80" s="60">
        <f t="shared" si="649"/>
        <v>0.87300649028642774</v>
      </c>
      <c r="AI80" s="12">
        <v>195</v>
      </c>
      <c r="AJ80" s="14">
        <v>8.5000000000000006E-2</v>
      </c>
      <c r="AK80" s="15">
        <v>0.22839999999999999</v>
      </c>
      <c r="AL80" s="30">
        <f t="shared" ref="AL80:AL82" si="775">AI80*(1-AJ80)*AK80</f>
        <v>40.752270000000003</v>
      </c>
      <c r="AM80" s="19">
        <v>1.6</v>
      </c>
      <c r="AN80" s="19">
        <v>1001.28</v>
      </c>
      <c r="AO80" s="101">
        <f>AO78+AI80-AN80</f>
        <v>812.2000000000005</v>
      </c>
      <c r="AP80" s="102"/>
      <c r="AQ80" s="12"/>
      <c r="AR80" s="31"/>
      <c r="AS80" s="20"/>
      <c r="AT80" s="20"/>
      <c r="AU80" s="20"/>
      <c r="AV80" s="20"/>
    </row>
    <row r="81" spans="1:48" x14ac:dyDescent="0.35">
      <c r="A81" s="149"/>
      <c r="B81" s="33">
        <v>2</v>
      </c>
      <c r="C81" s="11" t="s">
        <v>52</v>
      </c>
      <c r="D81" s="34">
        <v>18900</v>
      </c>
      <c r="E81" s="34">
        <v>6</v>
      </c>
      <c r="F81" s="34">
        <v>17429</v>
      </c>
      <c r="G81" s="35">
        <v>0.9</v>
      </c>
      <c r="H81" s="35">
        <v>4.4000000000000004</v>
      </c>
      <c r="I81" s="34">
        <v>17687</v>
      </c>
      <c r="J81" s="35">
        <v>4.3</v>
      </c>
      <c r="K81" s="34">
        <v>16046</v>
      </c>
      <c r="L81" s="36">
        <v>6.8000000000000005E-2</v>
      </c>
      <c r="M81" s="37">
        <f>ROUND(K81*(1-L81),0)</f>
        <v>14955</v>
      </c>
      <c r="N81" s="38">
        <v>0.26300000000000001</v>
      </c>
      <c r="O81" s="25">
        <f t="shared" si="765"/>
        <v>3933.165</v>
      </c>
      <c r="P81" s="36">
        <v>0.64300000000000002</v>
      </c>
      <c r="Q81" s="25">
        <f t="shared" si="766"/>
        <v>9616.0650000000005</v>
      </c>
      <c r="R81" s="39">
        <v>9.4E-2</v>
      </c>
      <c r="S81" s="25">
        <f t="shared" si="767"/>
        <v>1405.77</v>
      </c>
      <c r="T81" s="28">
        <v>0.247</v>
      </c>
      <c r="U81" s="25">
        <f t="shared" si="768"/>
        <v>3693.8849999999998</v>
      </c>
      <c r="V81" s="39">
        <v>0.50600000000000001</v>
      </c>
      <c r="W81" s="25">
        <f t="shared" si="769"/>
        <v>7567.2300000000005</v>
      </c>
      <c r="X81" s="39">
        <v>0.4</v>
      </c>
      <c r="Y81" s="25">
        <f t="shared" si="770"/>
        <v>5982</v>
      </c>
      <c r="Z81" s="40">
        <v>2.6099999999999999E-3</v>
      </c>
      <c r="AA81" s="18">
        <f t="shared" si="771"/>
        <v>39.032550000000001</v>
      </c>
      <c r="AB81" s="27">
        <f>IF(M81&gt;0,(AD81+AL81)/M81,0)</f>
        <v>2.865783149448345E-3</v>
      </c>
      <c r="AC81" s="40">
        <v>4.0000000000000002E-4</v>
      </c>
      <c r="AD81" s="37">
        <f t="shared" si="772"/>
        <v>5.9820000000000002</v>
      </c>
      <c r="AE81" s="28">
        <v>0.2041</v>
      </c>
      <c r="AF81" s="41">
        <f t="shared" si="773"/>
        <v>36.376743000000005</v>
      </c>
      <c r="AG81" s="28">
        <f t="shared" si="774"/>
        <v>0.84840602117530661</v>
      </c>
      <c r="AH81" s="29">
        <f t="shared" si="649"/>
        <v>0.86208877504299919</v>
      </c>
      <c r="AI81" s="34">
        <v>195</v>
      </c>
      <c r="AJ81" s="36">
        <v>8.5999999999999993E-2</v>
      </c>
      <c r="AK81" s="38">
        <v>0.2069</v>
      </c>
      <c r="AL81" s="41">
        <f t="shared" si="775"/>
        <v>36.875787000000003</v>
      </c>
      <c r="AM81" s="42">
        <v>1.62</v>
      </c>
      <c r="AN81" s="42"/>
      <c r="AO81" s="121">
        <f>AO80+AI81-AN81</f>
        <v>1007.2000000000005</v>
      </c>
      <c r="AP81" s="104"/>
      <c r="AQ81" s="43"/>
      <c r="AR81" s="44"/>
      <c r="AS81" s="45"/>
      <c r="AT81" s="45"/>
      <c r="AU81" s="45"/>
      <c r="AV81" s="45"/>
    </row>
    <row r="82" spans="1:48" x14ac:dyDescent="0.35">
      <c r="A82" s="149"/>
      <c r="B82" s="33">
        <v>3</v>
      </c>
      <c r="C82" s="11" t="s">
        <v>50</v>
      </c>
      <c r="D82" s="43">
        <v>21282</v>
      </c>
      <c r="E82" s="43">
        <v>2</v>
      </c>
      <c r="F82" s="43">
        <v>16990</v>
      </c>
      <c r="G82" s="37">
        <v>0.8</v>
      </c>
      <c r="H82" s="37">
        <v>3.8</v>
      </c>
      <c r="I82" s="43">
        <v>17245</v>
      </c>
      <c r="J82" s="37">
        <v>3.9</v>
      </c>
      <c r="K82" s="43">
        <v>16026</v>
      </c>
      <c r="L82" s="39">
        <v>6.2E-2</v>
      </c>
      <c r="M82" s="37">
        <f>ROUND(K82*(1-L82),0)</f>
        <v>15032</v>
      </c>
      <c r="N82" s="28">
        <v>0.20799999999999999</v>
      </c>
      <c r="O82" s="25">
        <f t="shared" si="765"/>
        <v>3126.6559999999999</v>
      </c>
      <c r="P82" s="39">
        <v>0.75700000000000001</v>
      </c>
      <c r="Q82" s="25">
        <f t="shared" si="766"/>
        <v>11379.224</v>
      </c>
      <c r="R82" s="39">
        <v>3.5000000000000003E-2</v>
      </c>
      <c r="S82" s="25">
        <f t="shared" si="767"/>
        <v>526.12</v>
      </c>
      <c r="T82" s="28">
        <v>0.23400000000000001</v>
      </c>
      <c r="U82" s="25">
        <f t="shared" si="768"/>
        <v>3517.4880000000003</v>
      </c>
      <c r="V82" s="39">
        <v>0.51700000000000002</v>
      </c>
      <c r="W82" s="25">
        <f t="shared" si="769"/>
        <v>7771.5439999999999</v>
      </c>
      <c r="X82" s="39">
        <v>0.4</v>
      </c>
      <c r="Y82" s="25">
        <f t="shared" si="770"/>
        <v>6012.8</v>
      </c>
      <c r="Z82" s="47">
        <v>2.8600000000000001E-3</v>
      </c>
      <c r="AA82" s="18">
        <f t="shared" si="771"/>
        <v>42.991520000000001</v>
      </c>
      <c r="AB82" s="27">
        <f>IF(M82&gt;0,(AD82+AL82)/M82,0)</f>
        <v>3.0142178552421501E-3</v>
      </c>
      <c r="AC82" s="47">
        <v>3.8000000000000002E-4</v>
      </c>
      <c r="AD82" s="37">
        <f t="shared" si="772"/>
        <v>5.7121599999999999</v>
      </c>
      <c r="AE82" s="28">
        <v>0.21640000000000001</v>
      </c>
      <c r="AF82" s="41">
        <f t="shared" si="773"/>
        <v>39.929695200000005</v>
      </c>
      <c r="AG82" s="28">
        <f t="shared" si="774"/>
        <v>0.86865823742038895</v>
      </c>
      <c r="AH82" s="29">
        <f t="shared" si="649"/>
        <v>0.87548105720638814</v>
      </c>
      <c r="AI82" s="43">
        <v>201</v>
      </c>
      <c r="AJ82" s="39">
        <v>8.2000000000000003E-2</v>
      </c>
      <c r="AK82" s="28">
        <v>0.21460000000000001</v>
      </c>
      <c r="AL82" s="41">
        <f t="shared" si="775"/>
        <v>39.597562800000006</v>
      </c>
      <c r="AM82" s="18">
        <v>1.48</v>
      </c>
      <c r="AN82" s="18"/>
      <c r="AO82" s="121">
        <f>AO81+AI82-AN82</f>
        <v>1208.2000000000005</v>
      </c>
      <c r="AP82" s="104"/>
      <c r="AQ82" s="43"/>
      <c r="AR82" s="48"/>
      <c r="AS82" s="41"/>
      <c r="AT82" s="41"/>
      <c r="AU82" s="41"/>
      <c r="AV82" s="41"/>
    </row>
    <row r="83" spans="1:48" s="22" customFormat="1" ht="13.3" thickBot="1" x14ac:dyDescent="0.4">
      <c r="A83" s="150"/>
      <c r="B83" s="49" t="s">
        <v>38</v>
      </c>
      <c r="C83" s="50"/>
      <c r="D83" s="51">
        <f t="shared" ref="D83" si="776">SUM(D80:D82)</f>
        <v>46400</v>
      </c>
      <c r="E83" s="51"/>
      <c r="F83" s="51">
        <f t="shared" ref="F83" si="777">SUM(F80:F82)</f>
        <v>46946</v>
      </c>
      <c r="G83" s="52"/>
      <c r="H83" s="52"/>
      <c r="I83" s="51">
        <f t="shared" ref="I83:K83" si="778">SUM(I80:I82)</f>
        <v>47633</v>
      </c>
      <c r="J83" s="52"/>
      <c r="K83" s="51">
        <f t="shared" si="778"/>
        <v>48176</v>
      </c>
      <c r="L83" s="21">
        <f t="shared" ref="L83" si="779">IF(K83&gt;0,(K80*L80+K81*L81+K82*L82)/K83,0)</f>
        <v>6.5669794088342753E-2</v>
      </c>
      <c r="M83" s="52">
        <f t="shared" ref="M83" si="780">M80+M81+M82</f>
        <v>45012</v>
      </c>
      <c r="N83" s="53">
        <f t="shared" ref="N83" si="781">IF(M83&gt;0,O83/M83,0)</f>
        <v>0.22360306140584732</v>
      </c>
      <c r="O83" s="54">
        <f t="shared" ref="O83" si="782">O80+O81+O82</f>
        <v>10064.821</v>
      </c>
      <c r="P83" s="21">
        <f t="shared" ref="P83" si="783">IF(M83&gt;0,Q83/M83,0)</f>
        <v>0.72045929974229095</v>
      </c>
      <c r="Q83" s="54">
        <f t="shared" ref="Q83" si="784">Q80+Q81+Q82</f>
        <v>32429.313999999998</v>
      </c>
      <c r="R83" s="21">
        <f t="shared" ref="R83" si="785">IF(M83&gt;0,S83/M83,0)</f>
        <v>5.5937638851861718E-2</v>
      </c>
      <c r="S83" s="54">
        <f t="shared" ref="S83" si="786">S80+S81+S82</f>
        <v>2517.8649999999998</v>
      </c>
      <c r="T83" s="21">
        <f t="shared" ref="T83" si="787">IF(M83&gt;0,U83/M83,0)</f>
        <v>0.24766557806807071</v>
      </c>
      <c r="U83" s="54">
        <f t="shared" ref="U83" si="788">U80+U81+U82</f>
        <v>11147.922999999999</v>
      </c>
      <c r="V83" s="21">
        <f t="shared" ref="V83" si="789">IF(M83&gt;0,W83/M83,0)</f>
        <v>0.50399891140140407</v>
      </c>
      <c r="W83" s="54">
        <f t="shared" ref="W83" si="790">W80+W81+W82</f>
        <v>22685.999</v>
      </c>
      <c r="X83" s="21">
        <f t="shared" ref="X83" si="791">IF(M83&gt;0,Y83/M83,0)</f>
        <v>0.39999999999999997</v>
      </c>
      <c r="Y83" s="54">
        <f t="shared" ref="Y83" si="792">Y80+Y81+Y82</f>
        <v>18004.8</v>
      </c>
      <c r="Z83" s="55">
        <f t="shared" ref="Z83" si="793">IF(M83&gt;0,AA83/M83,0)</f>
        <v>2.716854838709678E-3</v>
      </c>
      <c r="AA83" s="56">
        <f t="shared" ref="AA83" si="794">SUM(AA80:AA82)</f>
        <v>122.29107000000002</v>
      </c>
      <c r="AB83" s="55">
        <f t="shared" ref="AB83" si="795">IF(M83&gt;0,(AB80*M80+AB81*M81+AB82*M82)/M83,0)</f>
        <v>2.9976401803963387E-3</v>
      </c>
      <c r="AC83" s="55">
        <f t="shared" ref="AC83" si="796">IF(K83&gt;0,(K80*AC80+K81*AC81+K82*AC82)/K83,0)</f>
        <v>3.9334689471936233E-4</v>
      </c>
      <c r="AD83" s="52">
        <f t="shared" ref="AD83" si="797">SUM(AD80:AD82)</f>
        <v>17.704160000000002</v>
      </c>
      <c r="AE83" s="53">
        <f t="shared" ref="AE83" si="798">IF(K83&gt;0,(K80*AE80+K81*AE81+K82*AE82)/K83,0)</f>
        <v>0.20875992610428432</v>
      </c>
      <c r="AF83" s="58">
        <f t="shared" ref="AF83" si="799">SUM(AF80:AF82)</f>
        <v>113.0263032</v>
      </c>
      <c r="AG83" s="53">
        <f t="shared" ref="AG83" si="800">IF(AND(AA83&gt;0),((AA80*AG80+AA81*AG81+AA82*AG82)/AA83),0)</f>
        <v>0.85684180524913578</v>
      </c>
      <c r="AH83" s="57">
        <f t="shared" si="649"/>
        <v>0.87036137959478066</v>
      </c>
      <c r="AI83" s="51">
        <f t="shared" ref="AI83" si="801">SUM(AI80:AI82)</f>
        <v>591</v>
      </c>
      <c r="AJ83" s="21">
        <f t="shared" ref="AJ83" si="802">IF(AI83&gt;0,(AJ80*AI80+AJ81*AI81+AJ82*AI82)/AI83,0)</f>
        <v>8.4309644670050754E-2</v>
      </c>
      <c r="AK83" s="53">
        <f t="shared" ref="AK83" si="803">IF(K83&gt;0,(AK80*K80+AK81*K81+AK82*K82)/K83,0)</f>
        <v>0.21664834357356358</v>
      </c>
      <c r="AL83" s="58">
        <f t="shared" ref="AL83" si="804">SUM(AL80:AL82)</f>
        <v>117.22561980000002</v>
      </c>
      <c r="AM83" s="56"/>
      <c r="AN83" s="56">
        <f t="shared" ref="AN83" si="805">SUM(AN80:AN82)</f>
        <v>1001.28</v>
      </c>
      <c r="AO83" s="105"/>
      <c r="AP83" s="106">
        <f>AO82</f>
        <v>1208.2000000000005</v>
      </c>
      <c r="AQ83" s="51">
        <f t="shared" ref="AQ83" si="806">SUM(AQ80:AQ82)</f>
        <v>0</v>
      </c>
      <c r="AR83" s="59"/>
      <c r="AS83" s="58"/>
      <c r="AT83" s="58"/>
      <c r="AU83" s="58"/>
      <c r="AV83" s="58"/>
    </row>
    <row r="84" spans="1:48" x14ac:dyDescent="0.35">
      <c r="A84" s="148">
        <v>21</v>
      </c>
      <c r="B84" s="23">
        <v>1</v>
      </c>
      <c r="C84" s="11" t="s">
        <v>51</v>
      </c>
      <c r="D84" s="12">
        <v>5819</v>
      </c>
      <c r="E84" s="12">
        <v>1</v>
      </c>
      <c r="F84" s="12">
        <v>16103</v>
      </c>
      <c r="G84" s="13">
        <v>0.8</v>
      </c>
      <c r="H84" s="13">
        <v>4.5999999999999996</v>
      </c>
      <c r="I84" s="12">
        <v>16562</v>
      </c>
      <c r="J84" s="13">
        <v>4.5</v>
      </c>
      <c r="K84" s="12">
        <v>16134</v>
      </c>
      <c r="L84" s="14">
        <v>7.1999999999999995E-2</v>
      </c>
      <c r="M84" s="24">
        <f>ROUND(K84*(1-L84),0)</f>
        <v>14972</v>
      </c>
      <c r="N84" s="15">
        <v>0.307</v>
      </c>
      <c r="O84" s="25">
        <f t="shared" ref="O84:O86" si="807">M84*N84</f>
        <v>4596.4039999999995</v>
      </c>
      <c r="P84" s="14">
        <v>0.64600000000000002</v>
      </c>
      <c r="Q84" s="25">
        <f t="shared" ref="Q84:Q86" si="808">M84*P84</f>
        <v>9671.9120000000003</v>
      </c>
      <c r="R84" s="16">
        <v>4.7E-2</v>
      </c>
      <c r="S84" s="25">
        <f t="shared" ref="S84:S86" si="809">M84*R84</f>
        <v>703.68399999999997</v>
      </c>
      <c r="T84" s="26">
        <v>0.222</v>
      </c>
      <c r="U84" s="25">
        <f t="shared" ref="U84:U86" si="810">M84*T84</f>
        <v>3323.7840000000001</v>
      </c>
      <c r="V84" s="16">
        <v>0.52100000000000002</v>
      </c>
      <c r="W84" s="25">
        <f t="shared" ref="W84:W86" si="811">M84*V84</f>
        <v>7800.4120000000003</v>
      </c>
      <c r="X84" s="16">
        <v>0.4</v>
      </c>
      <c r="Y84" s="25">
        <f t="shared" ref="Y84:Y86" si="812">X84*M84</f>
        <v>5988.8</v>
      </c>
      <c r="Z84" s="17">
        <v>2.97E-3</v>
      </c>
      <c r="AA84" s="18">
        <f t="shared" ref="AA84:AA86" si="813">M84*Z84</f>
        <v>44.466839999999998</v>
      </c>
      <c r="AB84" s="27">
        <f>IF(M84&gt;0,(AD84+AL84)/M84,0)</f>
        <v>3.3018995458188624E-3</v>
      </c>
      <c r="AC84" s="17">
        <v>3.8999999999999999E-4</v>
      </c>
      <c r="AD84" s="24">
        <f t="shared" ref="AD84:AD86" si="814">AC84*M84</f>
        <v>5.83908</v>
      </c>
      <c r="AE84" s="117">
        <v>0.2072</v>
      </c>
      <c r="AF84" s="30">
        <f t="shared" ref="AF84:AF86" si="815">AI84*(1-AJ84)*AE84</f>
        <v>41.937280000000001</v>
      </c>
      <c r="AG84" s="28">
        <f t="shared" ref="AG84:AG86" si="816">IF(AND(AE84&gt;0,AC84&gt;0,Z84&gt;0),((Z84-AC84)*AE84)/((AE84-AC84)*Z84),0)</f>
        <v>0.87032502873129536</v>
      </c>
      <c r="AH84" s="60">
        <f t="shared" si="649"/>
        <v>0.88348579658834003</v>
      </c>
      <c r="AI84" s="12">
        <v>220</v>
      </c>
      <c r="AJ84" s="14">
        <v>0.08</v>
      </c>
      <c r="AK84" s="15">
        <v>0.21540000000000001</v>
      </c>
      <c r="AL84" s="30">
        <f t="shared" ref="AL84:AL86" si="817">AI84*(1-AJ84)*AK84</f>
        <v>43.596960000000003</v>
      </c>
      <c r="AM84" s="19">
        <v>1.6</v>
      </c>
      <c r="AN84" s="19">
        <v>1000.88</v>
      </c>
      <c r="AO84" s="101">
        <f>AO82+AI84-AN84</f>
        <v>427.3200000000005</v>
      </c>
      <c r="AP84" s="102"/>
      <c r="AQ84" s="12"/>
      <c r="AR84" s="31"/>
      <c r="AS84" s="20"/>
      <c r="AT84" s="20"/>
      <c r="AU84" s="20"/>
      <c r="AV84" s="20"/>
    </row>
    <row r="85" spans="1:48" x14ac:dyDescent="0.35">
      <c r="A85" s="149"/>
      <c r="B85" s="33">
        <v>2</v>
      </c>
      <c r="C85" s="46" t="s">
        <v>53</v>
      </c>
      <c r="D85" s="34">
        <v>18800</v>
      </c>
      <c r="E85" s="34">
        <v>8</v>
      </c>
      <c r="F85" s="34">
        <v>18721</v>
      </c>
      <c r="G85" s="35">
        <v>1.1000000000000001</v>
      </c>
      <c r="H85" s="35">
        <v>5.5</v>
      </c>
      <c r="I85" s="34">
        <v>18012</v>
      </c>
      <c r="J85" s="35">
        <v>4</v>
      </c>
      <c r="K85" s="34">
        <v>16228</v>
      </c>
      <c r="L85" s="36">
        <v>7.0000000000000007E-2</v>
      </c>
      <c r="M85" s="37">
        <f>ROUND(K85*(1-L85),0)</f>
        <v>15092</v>
      </c>
      <c r="N85" s="38">
        <v>0.29899999999999999</v>
      </c>
      <c r="O85" s="25">
        <f t="shared" si="807"/>
        <v>4512.5079999999998</v>
      </c>
      <c r="P85" s="36">
        <v>0.64400000000000002</v>
      </c>
      <c r="Q85" s="25">
        <f t="shared" si="808"/>
        <v>9719.2479999999996</v>
      </c>
      <c r="R85" s="39">
        <v>5.7000000000000002E-2</v>
      </c>
      <c r="S85" s="25">
        <f t="shared" si="809"/>
        <v>860.24400000000003</v>
      </c>
      <c r="T85" s="28">
        <v>0.222</v>
      </c>
      <c r="U85" s="25">
        <f t="shared" si="810"/>
        <v>3350.424</v>
      </c>
      <c r="V85" s="39">
        <v>0.53100000000000003</v>
      </c>
      <c r="W85" s="25">
        <f t="shared" si="811"/>
        <v>8013.8520000000008</v>
      </c>
      <c r="X85" s="39">
        <v>0.39</v>
      </c>
      <c r="Y85" s="25">
        <f t="shared" si="812"/>
        <v>5885.88</v>
      </c>
      <c r="Z85" s="40">
        <v>2.8600000000000001E-3</v>
      </c>
      <c r="AA85" s="18">
        <f t="shared" si="813"/>
        <v>43.163119999999999</v>
      </c>
      <c r="AB85" s="27">
        <f>IF(M85&gt;0,(AD85+AL85)/M85,0)</f>
        <v>3.0972157964484492E-3</v>
      </c>
      <c r="AC85" s="40">
        <v>3.8000000000000002E-4</v>
      </c>
      <c r="AD85" s="37">
        <f t="shared" si="814"/>
        <v>5.7349600000000001</v>
      </c>
      <c r="AE85" s="28">
        <v>0.19620000000000001</v>
      </c>
      <c r="AF85" s="41">
        <f t="shared" si="815"/>
        <v>38.459908800000001</v>
      </c>
      <c r="AG85" s="28">
        <f t="shared" si="816"/>
        <v>0.86881558845607454</v>
      </c>
      <c r="AH85" s="29">
        <f t="shared" si="649"/>
        <v>0.87890564502419477</v>
      </c>
      <c r="AI85" s="34">
        <v>214</v>
      </c>
      <c r="AJ85" s="36">
        <v>8.4000000000000005E-2</v>
      </c>
      <c r="AK85" s="38">
        <v>0.2092</v>
      </c>
      <c r="AL85" s="41">
        <f t="shared" si="817"/>
        <v>41.008220799999997</v>
      </c>
      <c r="AM85" s="42">
        <v>1.6</v>
      </c>
      <c r="AN85" s="42"/>
      <c r="AO85" s="121">
        <f>AO84+AI85-AN85</f>
        <v>641.3200000000005</v>
      </c>
      <c r="AP85" s="104"/>
      <c r="AQ85" s="43"/>
      <c r="AR85" s="44"/>
      <c r="AS85" s="45"/>
      <c r="AT85" s="45"/>
      <c r="AU85" s="45"/>
      <c r="AV85" s="45"/>
    </row>
    <row r="86" spans="1:48" x14ac:dyDescent="0.35">
      <c r="A86" s="149"/>
      <c r="B86" s="33">
        <v>3</v>
      </c>
      <c r="C86" s="11" t="s">
        <v>50</v>
      </c>
      <c r="D86" s="43">
        <v>21641</v>
      </c>
      <c r="E86" s="43">
        <v>5</v>
      </c>
      <c r="F86" s="43">
        <v>18960</v>
      </c>
      <c r="G86" s="37">
        <v>0.7</v>
      </c>
      <c r="H86" s="37">
        <v>4.0999999999999996</v>
      </c>
      <c r="I86" s="43">
        <v>19712</v>
      </c>
      <c r="J86" s="127">
        <v>2.9</v>
      </c>
      <c r="K86" s="43">
        <v>16512</v>
      </c>
      <c r="L86" s="39">
        <v>7.0999999999999994E-2</v>
      </c>
      <c r="M86" s="37">
        <f>ROUND(K86*(1-L86),0)</f>
        <v>15340</v>
      </c>
      <c r="N86" s="28">
        <v>0.27100000000000002</v>
      </c>
      <c r="O86" s="25">
        <f t="shared" si="807"/>
        <v>4157.1400000000003</v>
      </c>
      <c r="P86" s="39">
        <v>0.65400000000000003</v>
      </c>
      <c r="Q86" s="25">
        <f t="shared" si="808"/>
        <v>10032.36</v>
      </c>
      <c r="R86" s="39">
        <v>7.4999999999999997E-2</v>
      </c>
      <c r="S86" s="25">
        <f t="shared" si="809"/>
        <v>1150.5</v>
      </c>
      <c r="T86" s="28">
        <v>0.23899999999999999</v>
      </c>
      <c r="U86" s="25">
        <f t="shared" si="810"/>
        <v>3666.2599999999998</v>
      </c>
      <c r="V86" s="39">
        <v>0.50800000000000001</v>
      </c>
      <c r="W86" s="25">
        <f t="shared" si="811"/>
        <v>7792.72</v>
      </c>
      <c r="X86" s="39">
        <v>0.4</v>
      </c>
      <c r="Y86" s="25">
        <f t="shared" si="812"/>
        <v>6136</v>
      </c>
      <c r="Z86" s="47">
        <v>2.8999999999999998E-3</v>
      </c>
      <c r="AA86" s="18">
        <f t="shared" si="813"/>
        <v>44.485999999999997</v>
      </c>
      <c r="AB86" s="27">
        <f>IF(M86&gt;0,(AD86+AL86)/M86,0)</f>
        <v>2.903634159061278E-3</v>
      </c>
      <c r="AC86" s="47">
        <v>4.2000000000000002E-4</v>
      </c>
      <c r="AD86" s="37">
        <f t="shared" si="814"/>
        <v>6.4428000000000001</v>
      </c>
      <c r="AE86" s="28">
        <v>0.2107</v>
      </c>
      <c r="AF86" s="41">
        <f t="shared" si="815"/>
        <v>38.574956</v>
      </c>
      <c r="AG86" s="28">
        <f t="shared" si="816"/>
        <v>0.85688048119748372</v>
      </c>
      <c r="AH86" s="29">
        <f t="shared" si="649"/>
        <v>0.85708349625528368</v>
      </c>
      <c r="AI86" s="43">
        <v>199</v>
      </c>
      <c r="AJ86" s="39">
        <v>0.08</v>
      </c>
      <c r="AK86" s="28">
        <v>0.20810000000000001</v>
      </c>
      <c r="AL86" s="41">
        <f t="shared" si="817"/>
        <v>38.098948000000007</v>
      </c>
      <c r="AM86" s="18">
        <v>1.48</v>
      </c>
      <c r="AN86" s="18"/>
      <c r="AO86" s="121">
        <f>AO85+AI86-AN86</f>
        <v>840.3200000000005</v>
      </c>
      <c r="AP86" s="104"/>
      <c r="AQ86" s="43"/>
      <c r="AR86" s="48"/>
      <c r="AS86" s="41"/>
      <c r="AT86" s="41"/>
      <c r="AU86" s="41"/>
      <c r="AV86" s="41"/>
    </row>
    <row r="87" spans="1:48" s="22" customFormat="1" ht="13.3" thickBot="1" x14ac:dyDescent="0.4">
      <c r="A87" s="150"/>
      <c r="B87" s="49" t="s">
        <v>38</v>
      </c>
      <c r="C87" s="50"/>
      <c r="D87" s="51">
        <f t="shared" ref="D87" si="818">SUM(D84:D86)</f>
        <v>46260</v>
      </c>
      <c r="E87" s="51"/>
      <c r="F87" s="51">
        <f t="shared" ref="F87" si="819">SUM(F84:F86)</f>
        <v>53784</v>
      </c>
      <c r="G87" s="52"/>
      <c r="H87" s="52"/>
      <c r="I87" s="51">
        <f t="shared" ref="I87:K87" si="820">SUM(I84:I86)</f>
        <v>54286</v>
      </c>
      <c r="J87" s="52"/>
      <c r="K87" s="51">
        <f t="shared" si="820"/>
        <v>48874</v>
      </c>
      <c r="L87" s="21">
        <f t="shared" ref="L87" si="821">IF(K87&gt;0,(K84*L84+K85*L85+K86*L86)/K87,0)</f>
        <v>7.0998076686991041E-2</v>
      </c>
      <c r="M87" s="52">
        <f t="shared" ref="M87" si="822">M84+M85+M86</f>
        <v>45404</v>
      </c>
      <c r="N87" s="53">
        <f t="shared" ref="N87" si="823">IF(M87&gt;0,O87/M87,0)</f>
        <v>0.2921780459871377</v>
      </c>
      <c r="O87" s="54">
        <f t="shared" ref="O87" si="824">O84+O85+O86</f>
        <v>13266.052</v>
      </c>
      <c r="P87" s="21">
        <f t="shared" ref="P87" si="825">IF(M87&gt;0,Q87/M87,0)</f>
        <v>0.64803805832085282</v>
      </c>
      <c r="Q87" s="54">
        <f t="shared" ref="Q87" si="826">Q84+Q85+Q86</f>
        <v>29423.52</v>
      </c>
      <c r="R87" s="21">
        <f t="shared" ref="R87" si="827">IF(M87&gt;0,S87/M87,0)</f>
        <v>5.9783895692009509E-2</v>
      </c>
      <c r="S87" s="54">
        <f t="shared" ref="S87" si="828">S84+S85+S86</f>
        <v>2714.4279999999999</v>
      </c>
      <c r="T87" s="21">
        <f t="shared" ref="T87" si="829">IF(M87&gt;0,U87/M87,0)</f>
        <v>0.22774354682406839</v>
      </c>
      <c r="U87" s="54">
        <f t="shared" ref="U87" si="830">U84+U85+U86</f>
        <v>10340.468000000001</v>
      </c>
      <c r="V87" s="21">
        <f t="shared" ref="V87" si="831">IF(M87&gt;0,W87/M87,0)</f>
        <v>0.51993181217513873</v>
      </c>
      <c r="W87" s="54">
        <f t="shared" ref="W87" si="832">W84+W85+W86</f>
        <v>23606.984</v>
      </c>
      <c r="X87" s="21">
        <f t="shared" ref="X87" si="833">IF(M87&gt;0,Y87/M87,0)</f>
        <v>0.39667606378292664</v>
      </c>
      <c r="Y87" s="54">
        <f t="shared" ref="Y87" si="834">Y84+Y85+Y86</f>
        <v>18010.68</v>
      </c>
      <c r="Z87" s="55">
        <f t="shared" ref="Z87" si="835">IF(M87&gt;0,AA87/M87,0)</f>
        <v>2.9097868029248526E-3</v>
      </c>
      <c r="AA87" s="56">
        <f t="shared" ref="AA87" si="836">SUM(AA84:AA86)</f>
        <v>132.11596</v>
      </c>
      <c r="AB87" s="55">
        <f t="shared" ref="AB87" si="837">IF(M87&gt;0,(AB84*M84+AB85*M85+AB86*M86)/M87,0)</f>
        <v>3.0993077438111181E-3</v>
      </c>
      <c r="AC87" s="55">
        <f t="shared" ref="AC87" si="838">IF(K87&gt;0,(K84*AC84+K85*AC85+K86*AC86)/K87,0)</f>
        <v>3.9681507550026599E-4</v>
      </c>
      <c r="AD87" s="52">
        <f t="shared" ref="AD87" si="839">SUM(AD84:AD86)</f>
        <v>18.016840000000002</v>
      </c>
      <c r="AE87" s="53">
        <f t="shared" ref="AE87" si="840">IF(K87&gt;0,(K84*AE84+K85*AE85+K86*AE86)/K87,0)</f>
        <v>0.20473005688095922</v>
      </c>
      <c r="AF87" s="58">
        <f t="shared" ref="AF87" si="841">SUM(AF84:AF86)</f>
        <v>118.97214480000001</v>
      </c>
      <c r="AG87" s="53">
        <f t="shared" ref="AG87" si="842">IF(AND(AA87&gt;0),((AA84*AG84+AA85*AG85+AA86*AG86)/AA87),0)</f>
        <v>0.86530484575475464</v>
      </c>
      <c r="AH87" s="57">
        <f t="shared" si="649"/>
        <v>0.87361046622220973</v>
      </c>
      <c r="AI87" s="51">
        <f t="shared" ref="AI87" si="843">SUM(AI84:AI86)</f>
        <v>633</v>
      </c>
      <c r="AJ87" s="21">
        <f t="shared" ref="AJ87" si="844">IF(AI87&gt;0,(AJ84*AI84+AJ85*AI85+AJ86*AI86)/AI87,0)</f>
        <v>8.1352290679304912E-2</v>
      </c>
      <c r="AK87" s="53">
        <f t="shared" ref="AK87" si="845">IF(K87&gt;0,(AK84*K84+AK85*K85+AK86*K86)/K87,0)</f>
        <v>0.21087507468183495</v>
      </c>
      <c r="AL87" s="58">
        <f t="shared" ref="AL87" si="846">SUM(AL84:AL86)</f>
        <v>122.70412880000001</v>
      </c>
      <c r="AM87" s="56"/>
      <c r="AN87" s="56">
        <f t="shared" ref="AN87" si="847">SUM(AN84:AN86)</f>
        <v>1000.88</v>
      </c>
      <c r="AO87" s="105"/>
      <c r="AP87" s="106">
        <f>AO86</f>
        <v>840.3200000000005</v>
      </c>
      <c r="AQ87" s="51">
        <f t="shared" ref="AQ87" si="848">SUM(AQ84:AQ86)</f>
        <v>0</v>
      </c>
      <c r="AR87" s="59"/>
      <c r="AS87" s="58"/>
      <c r="AT87" s="58"/>
      <c r="AU87" s="58"/>
      <c r="AV87" s="58"/>
    </row>
    <row r="88" spans="1:48" x14ac:dyDescent="0.35">
      <c r="A88" s="148">
        <v>22</v>
      </c>
      <c r="B88" s="23">
        <v>1</v>
      </c>
      <c r="C88" s="11" t="s">
        <v>51</v>
      </c>
      <c r="D88" s="12">
        <v>5895</v>
      </c>
      <c r="E88" s="12">
        <v>3</v>
      </c>
      <c r="F88" s="12">
        <v>11891</v>
      </c>
      <c r="G88" s="13">
        <v>0.7</v>
      </c>
      <c r="H88" s="13">
        <v>4.4000000000000004</v>
      </c>
      <c r="I88" s="12">
        <v>12128</v>
      </c>
      <c r="J88" s="125">
        <v>4.2</v>
      </c>
      <c r="K88" s="12">
        <v>16183</v>
      </c>
      <c r="L88" s="14">
        <v>7.8E-2</v>
      </c>
      <c r="M88" s="24">
        <f>ROUND(K88*(1-L88),0)</f>
        <v>14921</v>
      </c>
      <c r="N88" s="15">
        <v>0.27300000000000002</v>
      </c>
      <c r="O88" s="25">
        <f t="shared" ref="O88:O90" si="849">M88*N88</f>
        <v>4073.4330000000004</v>
      </c>
      <c r="P88" s="14">
        <v>0.67900000000000005</v>
      </c>
      <c r="Q88" s="25">
        <f t="shared" ref="Q88:Q90" si="850">M88*P88</f>
        <v>10131.359</v>
      </c>
      <c r="R88" s="16">
        <v>4.8000000000000001E-2</v>
      </c>
      <c r="S88" s="25">
        <f t="shared" ref="S88:S90" si="851">M88*R88</f>
        <v>716.20799999999997</v>
      </c>
      <c r="T88" s="26">
        <v>0.22600000000000001</v>
      </c>
      <c r="U88" s="25">
        <f t="shared" ref="U88:U90" si="852">M88*T88</f>
        <v>3372.1460000000002</v>
      </c>
      <c r="V88" s="16">
        <v>0.52500000000000002</v>
      </c>
      <c r="W88" s="25">
        <f t="shared" ref="W88:W90" si="853">M88*V88</f>
        <v>7833.5250000000005</v>
      </c>
      <c r="X88" s="16">
        <v>0.4</v>
      </c>
      <c r="Y88" s="25">
        <f t="shared" ref="Y88:Y90" si="854">X88*M88</f>
        <v>5968.4000000000005</v>
      </c>
      <c r="Z88" s="17">
        <v>2.7100000000000002E-3</v>
      </c>
      <c r="AA88" s="18">
        <f t="shared" ref="AA88:AA90" si="855">M88*Z88</f>
        <v>40.43591</v>
      </c>
      <c r="AB88" s="27">
        <f>IF(M88&gt;0,(AD88+AL88)/M88,0)</f>
        <v>3.0832257087326591E-3</v>
      </c>
      <c r="AC88" s="17">
        <v>4.4000000000000002E-4</v>
      </c>
      <c r="AD88" s="24">
        <f t="shared" ref="AD88:AD90" si="856">AC88*M88</f>
        <v>6.5652400000000002</v>
      </c>
      <c r="AE88" s="117">
        <v>0.2044</v>
      </c>
      <c r="AF88" s="30">
        <f t="shared" ref="AF88:AF90" si="857">AI88*(1-AJ88)*AE88</f>
        <v>38.007771200000001</v>
      </c>
      <c r="AG88" s="28">
        <f t="shared" ref="AG88:AG90" si="858">IF(AND(AE88&gt;0,AC88&gt;0,Z88&gt;0),((Z88-AC88)*AE88)/((AE88-AC88)*Z88),0)</f>
        <v>0.83944540171034188</v>
      </c>
      <c r="AH88" s="60">
        <f t="shared" si="649"/>
        <v>0.85907446014080391</v>
      </c>
      <c r="AI88" s="12">
        <v>203</v>
      </c>
      <c r="AJ88" s="14">
        <v>8.4000000000000005E-2</v>
      </c>
      <c r="AK88" s="15">
        <v>0.21210000000000001</v>
      </c>
      <c r="AL88" s="30">
        <f t="shared" ref="AL88:AL90" si="859">AI88*(1-AJ88)*AK88</f>
        <v>39.439570800000006</v>
      </c>
      <c r="AM88" s="19">
        <v>1.65</v>
      </c>
      <c r="AN88" s="19">
        <v>502.98</v>
      </c>
      <c r="AO88" s="101">
        <f>AO86+AI88-AN88</f>
        <v>540.3400000000006</v>
      </c>
      <c r="AP88" s="102"/>
      <c r="AQ88" s="12"/>
      <c r="AR88" s="31"/>
      <c r="AS88" s="20"/>
      <c r="AT88" s="20"/>
      <c r="AU88" s="20"/>
      <c r="AV88" s="20"/>
    </row>
    <row r="89" spans="1:48" x14ac:dyDescent="0.35">
      <c r="A89" s="149"/>
      <c r="B89" s="33">
        <v>2</v>
      </c>
      <c r="C89" s="46" t="s">
        <v>53</v>
      </c>
      <c r="D89" s="34">
        <v>19400</v>
      </c>
      <c r="E89" s="34">
        <v>9</v>
      </c>
      <c r="F89" s="34">
        <v>18666</v>
      </c>
      <c r="G89" s="35">
        <v>0.6</v>
      </c>
      <c r="H89" s="35">
        <v>3.8</v>
      </c>
      <c r="I89" s="34">
        <v>19361</v>
      </c>
      <c r="J89" s="35">
        <v>3.5</v>
      </c>
      <c r="K89" s="34">
        <v>16524</v>
      </c>
      <c r="L89" s="36">
        <v>7.9000000000000001E-2</v>
      </c>
      <c r="M89" s="37">
        <f>ROUND(K89*(1-L89),0)</f>
        <v>15219</v>
      </c>
      <c r="N89" s="38">
        <v>0.309</v>
      </c>
      <c r="O89" s="25">
        <f t="shared" si="849"/>
        <v>4702.6710000000003</v>
      </c>
      <c r="P89" s="36">
        <v>0.63900000000000001</v>
      </c>
      <c r="Q89" s="25">
        <f t="shared" si="850"/>
        <v>9724.9410000000007</v>
      </c>
      <c r="R89" s="39">
        <v>5.1999999999999998E-2</v>
      </c>
      <c r="S89" s="25">
        <f t="shared" si="851"/>
        <v>791.38799999999992</v>
      </c>
      <c r="T89" s="28">
        <v>0.22500000000000001</v>
      </c>
      <c r="U89" s="25">
        <f t="shared" si="852"/>
        <v>3424.2750000000001</v>
      </c>
      <c r="V89" s="39">
        <v>0.52</v>
      </c>
      <c r="W89" s="25">
        <f t="shared" si="853"/>
        <v>7913.88</v>
      </c>
      <c r="X89" s="39">
        <v>0.39</v>
      </c>
      <c r="Y89" s="25">
        <f t="shared" si="854"/>
        <v>5935.41</v>
      </c>
      <c r="Z89" s="40">
        <v>2.8E-3</v>
      </c>
      <c r="AA89" s="18">
        <f t="shared" si="855"/>
        <v>42.613199999999999</v>
      </c>
      <c r="AB89" s="27">
        <f>IF(M89&gt;0,(AD89+AL89)/M89,0)</f>
        <v>3.043625225047638E-3</v>
      </c>
      <c r="AC89" s="40">
        <v>4.2999999999999999E-4</v>
      </c>
      <c r="AD89" s="37">
        <f t="shared" si="856"/>
        <v>6.5441700000000003</v>
      </c>
      <c r="AE89" s="28">
        <v>0.20680000000000001</v>
      </c>
      <c r="AF89" s="41">
        <f t="shared" si="857"/>
        <v>36.062404400000005</v>
      </c>
      <c r="AG89" s="28">
        <f t="shared" si="858"/>
        <v>0.84819222063007516</v>
      </c>
      <c r="AH89" s="29">
        <f t="shared" si="649"/>
        <v>0.86034297313734442</v>
      </c>
      <c r="AI89" s="34">
        <v>191</v>
      </c>
      <c r="AJ89" s="36">
        <v>8.6999999999999994E-2</v>
      </c>
      <c r="AK89" s="38">
        <v>0.2281</v>
      </c>
      <c r="AL89" s="41">
        <f t="shared" si="859"/>
        <v>39.776762300000001</v>
      </c>
      <c r="AM89" s="42">
        <v>1.6</v>
      </c>
      <c r="AN89" s="42"/>
      <c r="AO89" s="121">
        <f>AO88+AI89-AN89</f>
        <v>731.3400000000006</v>
      </c>
      <c r="AP89" s="104"/>
      <c r="AQ89" s="43"/>
      <c r="AR89" s="44"/>
      <c r="AS89" s="45"/>
      <c r="AT89" s="45"/>
      <c r="AU89" s="45"/>
      <c r="AV89" s="45"/>
    </row>
    <row r="90" spans="1:48" x14ac:dyDescent="0.35">
      <c r="A90" s="149"/>
      <c r="B90" s="33">
        <v>3</v>
      </c>
      <c r="C90" s="11" t="s">
        <v>57</v>
      </c>
      <c r="D90" s="43">
        <v>20200</v>
      </c>
      <c r="E90" s="43">
        <v>6</v>
      </c>
      <c r="F90" s="43">
        <v>18803</v>
      </c>
      <c r="G90" s="37">
        <v>0.7</v>
      </c>
      <c r="H90" s="37">
        <v>5.0999999999999996</v>
      </c>
      <c r="I90" s="43">
        <v>19485</v>
      </c>
      <c r="J90" s="127">
        <v>3.6</v>
      </c>
      <c r="K90" s="43">
        <v>16622</v>
      </c>
      <c r="L90" s="39">
        <v>7.3999999999999996E-2</v>
      </c>
      <c r="M90" s="37">
        <f>ROUND(K90*(1-L90),0)</f>
        <v>15392</v>
      </c>
      <c r="N90" s="28">
        <v>0.26800000000000002</v>
      </c>
      <c r="O90" s="25">
        <f t="shared" si="849"/>
        <v>4125.0560000000005</v>
      </c>
      <c r="P90" s="39">
        <v>0.67100000000000004</v>
      </c>
      <c r="Q90" s="25">
        <f t="shared" si="850"/>
        <v>10328.032000000001</v>
      </c>
      <c r="R90" s="39">
        <v>6.0999999999999999E-2</v>
      </c>
      <c r="S90" s="25">
        <f t="shared" si="851"/>
        <v>938.91200000000003</v>
      </c>
      <c r="T90" s="28">
        <v>0.23699999999999999</v>
      </c>
      <c r="U90" s="25">
        <f t="shared" si="852"/>
        <v>3647.904</v>
      </c>
      <c r="V90" s="39">
        <v>0.505</v>
      </c>
      <c r="W90" s="25">
        <f t="shared" si="853"/>
        <v>7772.96</v>
      </c>
      <c r="X90" s="39">
        <v>0.39</v>
      </c>
      <c r="Y90" s="25">
        <f t="shared" si="854"/>
        <v>6002.88</v>
      </c>
      <c r="Z90" s="47">
        <v>2.7899999999999999E-3</v>
      </c>
      <c r="AA90" s="18">
        <f t="shared" si="855"/>
        <v>42.943680000000001</v>
      </c>
      <c r="AB90" s="27">
        <f>IF(M90&gt;0,(AD90+AL90)/M90,0)</f>
        <v>3.0529505717255719E-3</v>
      </c>
      <c r="AC90" s="47">
        <v>3.8999999999999999E-4</v>
      </c>
      <c r="AD90" s="37">
        <f t="shared" si="856"/>
        <v>6.0028800000000002</v>
      </c>
      <c r="AE90" s="28">
        <v>0.2079</v>
      </c>
      <c r="AF90" s="41">
        <f t="shared" si="857"/>
        <v>37.638839699999998</v>
      </c>
      <c r="AG90" s="28">
        <f t="shared" si="858"/>
        <v>0.86183176558922159</v>
      </c>
      <c r="AH90" s="29">
        <f t="shared" si="649"/>
        <v>0.87375988012597949</v>
      </c>
      <c r="AI90" s="43">
        <v>197</v>
      </c>
      <c r="AJ90" s="39">
        <v>8.1000000000000003E-2</v>
      </c>
      <c r="AK90" s="28">
        <v>0.22639999999999999</v>
      </c>
      <c r="AL90" s="41">
        <f t="shared" si="859"/>
        <v>40.988135200000002</v>
      </c>
      <c r="AM90" s="18">
        <v>1.68</v>
      </c>
      <c r="AN90" s="18"/>
      <c r="AO90" s="121">
        <f>AO89+AI90-AN90</f>
        <v>928.3400000000006</v>
      </c>
      <c r="AP90" s="104"/>
      <c r="AQ90" s="43"/>
      <c r="AR90" s="48"/>
      <c r="AS90" s="41"/>
      <c r="AT90" s="41"/>
      <c r="AU90" s="41"/>
      <c r="AV90" s="41"/>
    </row>
    <row r="91" spans="1:48" s="22" customFormat="1" ht="13.3" thickBot="1" x14ac:dyDescent="0.4">
      <c r="A91" s="150"/>
      <c r="B91" s="49" t="s">
        <v>38</v>
      </c>
      <c r="C91" s="50"/>
      <c r="D91" s="51">
        <f t="shared" ref="D91" si="860">SUM(D88:D90)</f>
        <v>45495</v>
      </c>
      <c r="E91" s="51"/>
      <c r="F91" s="51">
        <f t="shared" ref="F91" si="861">SUM(F88:F90)</f>
        <v>49360</v>
      </c>
      <c r="G91" s="52"/>
      <c r="H91" s="52"/>
      <c r="I91" s="51">
        <f t="shared" ref="I91:K91" si="862">SUM(I88:I90)</f>
        <v>50974</v>
      </c>
      <c r="J91" s="52"/>
      <c r="K91" s="51">
        <f t="shared" si="862"/>
        <v>49329</v>
      </c>
      <c r="L91" s="21">
        <f t="shared" ref="L91" si="863">IF(K91&gt;0,(K88*L88+K89*L89+K90*L90)/K91,0)</f>
        <v>7.6987127247663656E-2</v>
      </c>
      <c r="M91" s="52">
        <f t="shared" ref="M91" si="864">M88+M89+M90</f>
        <v>45532</v>
      </c>
      <c r="N91" s="53">
        <f t="shared" ref="N91" si="865">IF(M91&gt;0,O91/M91,0)</f>
        <v>0.28334270403232897</v>
      </c>
      <c r="O91" s="54">
        <f t="shared" ref="O91" si="866">O88+O89+O90</f>
        <v>12901.160000000002</v>
      </c>
      <c r="P91" s="21">
        <f t="shared" ref="P91" si="867">IF(M91&gt;0,Q91/M91,0)</f>
        <v>0.66292567864359142</v>
      </c>
      <c r="Q91" s="54">
        <f t="shared" ref="Q91" si="868">Q88+Q89+Q90</f>
        <v>30184.332000000002</v>
      </c>
      <c r="R91" s="21">
        <f t="shared" ref="R91" si="869">IF(M91&gt;0,S91/M91,0)</f>
        <v>5.3731617324079765E-2</v>
      </c>
      <c r="S91" s="54">
        <f t="shared" ref="S91" si="870">S88+S89+S90</f>
        <v>2446.5079999999998</v>
      </c>
      <c r="T91" s="21">
        <f t="shared" ref="T91" si="871">IF(M91&gt;0,U91/M91,0)</f>
        <v>0.22938427918826321</v>
      </c>
      <c r="U91" s="54">
        <f t="shared" ref="U91" si="872">U88+U89+U90</f>
        <v>10444.325000000001</v>
      </c>
      <c r="V91" s="21">
        <f t="shared" ref="V91" si="873">IF(M91&gt;0,W91/M91,0)</f>
        <v>0.51656779847140477</v>
      </c>
      <c r="W91" s="54">
        <f t="shared" ref="W91" si="874">W88+W89+W90</f>
        <v>23520.365000000002</v>
      </c>
      <c r="X91" s="21">
        <f t="shared" ref="X91" si="875">IF(M91&gt;0,Y91/M91,0)</f>
        <v>0.39327703593077401</v>
      </c>
      <c r="Y91" s="54">
        <f t="shared" ref="Y91" si="876">Y88+Y89+Y90</f>
        <v>17906.690000000002</v>
      </c>
      <c r="Z91" s="55">
        <f t="shared" ref="Z91" si="877">IF(M91&gt;0,AA91/M91,0)</f>
        <v>2.7671261969603794E-3</v>
      </c>
      <c r="AA91" s="56">
        <f t="shared" ref="AA91" si="878">SUM(AA88:AA90)</f>
        <v>125.99279</v>
      </c>
      <c r="AB91" s="55">
        <f t="shared" ref="AB91" si="879">IF(M91&gt;0,(AB88*M88+AB89*M89+AB90*M90)/M91,0)</f>
        <v>3.0597548603180182E-3</v>
      </c>
      <c r="AC91" s="55">
        <f t="shared" ref="AC91" si="880">IF(K91&gt;0,(K88*AC88+K89*AC89+K90*AC90)/K91,0)</f>
        <v>4.1980214478298773E-4</v>
      </c>
      <c r="AD91" s="52">
        <f t="shared" ref="AD91" si="881">SUM(AD88:AD90)</f>
        <v>19.112290000000002</v>
      </c>
      <c r="AE91" s="53">
        <f t="shared" ref="AE91" si="882">IF(K91&gt;0,(K88*AE88+K89*AE89+K90*AE90)/K91,0)</f>
        <v>0.20638330799326968</v>
      </c>
      <c r="AF91" s="58">
        <f t="shared" ref="AF91" si="883">SUM(AF88:AF90)</f>
        <v>111.7090153</v>
      </c>
      <c r="AG91" s="53">
        <f t="shared" ref="AG91" si="884">IF(AND(AA91&gt;0),((AA88*AG88+AA89*AG89+AA90*AG90)/AA91),0)</f>
        <v>0.8500339662684292</v>
      </c>
      <c r="AH91" s="57">
        <f t="shared" si="649"/>
        <v>0.86443135992450593</v>
      </c>
      <c r="AI91" s="51">
        <f t="shared" ref="AI91" si="885">SUM(AI88:AI90)</f>
        <v>591</v>
      </c>
      <c r="AJ91" s="21">
        <f t="shared" ref="AJ91" si="886">IF(AI91&gt;0,(AJ88*AI88+AJ89*AI89+AJ90*AI90)/AI91,0)</f>
        <v>8.3969543147208114E-2</v>
      </c>
      <c r="AK91" s="53">
        <f t="shared" ref="AK91" si="887">IF(K91&gt;0,(AK88*K88+AK89*K89+AK90*K90)/K91,0)</f>
        <v>0.22227816294674532</v>
      </c>
      <c r="AL91" s="58">
        <f t="shared" ref="AL91" si="888">SUM(AL88:AL90)</f>
        <v>120.20446830000002</v>
      </c>
      <c r="AM91" s="56"/>
      <c r="AN91" s="56">
        <f t="shared" ref="AN91" si="889">SUM(AN88:AN90)</f>
        <v>502.98</v>
      </c>
      <c r="AO91" s="105"/>
      <c r="AP91" s="106">
        <f>AO90</f>
        <v>928.3400000000006</v>
      </c>
      <c r="AQ91" s="51">
        <f t="shared" ref="AQ91" si="890">SUM(AQ88:AQ90)</f>
        <v>0</v>
      </c>
      <c r="AR91" s="59"/>
      <c r="AS91" s="58"/>
      <c r="AT91" s="58"/>
      <c r="AU91" s="58"/>
      <c r="AV91" s="58"/>
    </row>
    <row r="92" spans="1:48" x14ac:dyDescent="0.35">
      <c r="A92" s="148">
        <v>23</v>
      </c>
      <c r="B92" s="23">
        <v>1</v>
      </c>
      <c r="C92" s="11" t="s">
        <v>52</v>
      </c>
      <c r="D92" s="12">
        <v>7899</v>
      </c>
      <c r="E92" s="12">
        <v>4</v>
      </c>
      <c r="F92" s="12">
        <v>10307</v>
      </c>
      <c r="G92" s="13">
        <v>0.9</v>
      </c>
      <c r="H92" s="13">
        <v>4.5999999999999996</v>
      </c>
      <c r="I92" s="12">
        <v>10852</v>
      </c>
      <c r="J92" s="13">
        <v>5.0999999999999996</v>
      </c>
      <c r="K92" s="12">
        <v>15995</v>
      </c>
      <c r="L92" s="14">
        <v>7.8E-2</v>
      </c>
      <c r="M92" s="24">
        <f>ROUND(K92*(1-L92),0)</f>
        <v>14747</v>
      </c>
      <c r="N92" s="15">
        <v>0.30299999999999999</v>
      </c>
      <c r="O92" s="25">
        <f t="shared" ref="O92:O94" si="891">M92*N92</f>
        <v>4468.3409999999994</v>
      </c>
      <c r="P92" s="14">
        <v>0.57199999999999995</v>
      </c>
      <c r="Q92" s="25">
        <f t="shared" ref="Q92:Q94" si="892">M92*P92</f>
        <v>8435.2839999999997</v>
      </c>
      <c r="R92" s="16">
        <v>0.125</v>
      </c>
      <c r="S92" s="25">
        <f t="shared" ref="S92:S94" si="893">M92*R92</f>
        <v>1843.375</v>
      </c>
      <c r="T92" s="26">
        <v>0.23300000000000001</v>
      </c>
      <c r="U92" s="25">
        <f t="shared" ref="U92:U94" si="894">M92*T92</f>
        <v>3436.0510000000004</v>
      </c>
      <c r="V92" s="16">
        <v>0.51300000000000001</v>
      </c>
      <c r="W92" s="25">
        <f t="shared" ref="W92:W94" si="895">M92*V92</f>
        <v>7565.2110000000002</v>
      </c>
      <c r="X92" s="16">
        <v>0.4</v>
      </c>
      <c r="Y92" s="25">
        <f t="shared" ref="Y92:Y94" si="896">X92*M92</f>
        <v>5898.8</v>
      </c>
      <c r="Z92" s="17">
        <v>2.5400000000000002E-3</v>
      </c>
      <c r="AA92" s="18">
        <f t="shared" ref="AA92:AA94" si="897">M92*Z92</f>
        <v>37.457380000000001</v>
      </c>
      <c r="AB92" s="27">
        <f>IF(M92&gt;0,(AD92+AL92)/M92,0)</f>
        <v>2.9700903573608192E-3</v>
      </c>
      <c r="AC92" s="17">
        <v>3.6999999999999999E-4</v>
      </c>
      <c r="AD92" s="24">
        <f t="shared" ref="AD92:AD94" si="898">AC92*M92</f>
        <v>5.4563899999999999</v>
      </c>
      <c r="AE92" s="117">
        <v>0.20649999999999999</v>
      </c>
      <c r="AF92" s="30">
        <f t="shared" ref="AF92:AF94" si="899">AI92*(1-AJ92)*AE92</f>
        <v>34.804129500000002</v>
      </c>
      <c r="AG92" s="28">
        <f t="shared" ref="AG92:AG94" si="900">IF(AND(AE92&gt;0,AC92&gt;0,Z92&gt;0),((Z92-AC92)*AE92)/((AE92-AC92)*Z92),0)</f>
        <v>0.85586421839898452</v>
      </c>
      <c r="AH92" s="60">
        <f t="shared" si="649"/>
        <v>0.87685075235825682</v>
      </c>
      <c r="AI92" s="12">
        <v>183</v>
      </c>
      <c r="AJ92" s="14">
        <v>7.9000000000000001E-2</v>
      </c>
      <c r="AK92" s="15">
        <v>0.22750000000000001</v>
      </c>
      <c r="AL92" s="30">
        <f t="shared" ref="AL92:AL94" si="901">AI92*(1-AJ92)*AK92</f>
        <v>38.343532500000002</v>
      </c>
      <c r="AM92" s="19">
        <v>1.62</v>
      </c>
      <c r="AN92" s="19">
        <v>978.32</v>
      </c>
      <c r="AO92" s="101">
        <f>AO90+AI92-AN92+AP92</f>
        <v>5.4001247917767614E-13</v>
      </c>
      <c r="AP92" s="133">
        <v>-133.02000000000001</v>
      </c>
      <c r="AQ92" s="12"/>
      <c r="AR92" s="31"/>
      <c r="AS92" s="20"/>
      <c r="AT92" s="20"/>
      <c r="AU92" s="20"/>
      <c r="AV92" s="20"/>
    </row>
    <row r="93" spans="1:48" x14ac:dyDescent="0.35">
      <c r="A93" s="149"/>
      <c r="B93" s="33">
        <v>2</v>
      </c>
      <c r="C93" s="46" t="s">
        <v>53</v>
      </c>
      <c r="D93" s="34">
        <v>21662</v>
      </c>
      <c r="E93" s="34">
        <v>6</v>
      </c>
      <c r="F93" s="34">
        <v>17358</v>
      </c>
      <c r="G93" s="35">
        <v>1.2</v>
      </c>
      <c r="H93" s="35">
        <v>5.2</v>
      </c>
      <c r="I93" s="34">
        <v>17270</v>
      </c>
      <c r="J93" s="35">
        <v>4.8</v>
      </c>
      <c r="K93" s="34">
        <v>16519</v>
      </c>
      <c r="L93" s="36">
        <v>7.1999999999999995E-2</v>
      </c>
      <c r="M93" s="37">
        <f>ROUND(K93*(1-L93),0)</f>
        <v>15330</v>
      </c>
      <c r="N93" s="38">
        <v>0.33700000000000002</v>
      </c>
      <c r="O93" s="25">
        <f t="shared" si="891"/>
        <v>5166.21</v>
      </c>
      <c r="P93" s="36">
        <v>0.59399999999999997</v>
      </c>
      <c r="Q93" s="25">
        <f t="shared" si="892"/>
        <v>9106.02</v>
      </c>
      <c r="R93" s="39">
        <v>6.9000000000000006E-2</v>
      </c>
      <c r="S93" s="25">
        <f t="shared" si="893"/>
        <v>1057.77</v>
      </c>
      <c r="T93" s="28">
        <v>0.24199999999999999</v>
      </c>
      <c r="U93" s="25">
        <f t="shared" si="894"/>
        <v>3709.8599999999997</v>
      </c>
      <c r="V93" s="39">
        <v>0.50600000000000001</v>
      </c>
      <c r="W93" s="25">
        <f t="shared" si="895"/>
        <v>7756.9800000000005</v>
      </c>
      <c r="X93" s="39">
        <v>0.39</v>
      </c>
      <c r="Y93" s="25">
        <f t="shared" si="896"/>
        <v>5978.7</v>
      </c>
      <c r="Z93" s="40">
        <v>2.4299999999999999E-3</v>
      </c>
      <c r="AA93" s="18">
        <f t="shared" si="897"/>
        <v>37.251899999999999</v>
      </c>
      <c r="AB93" s="27">
        <f>IF(M93&gt;0,(AD93+AL93)/M93,0)</f>
        <v>2.7191695694716239E-3</v>
      </c>
      <c r="AC93" s="40">
        <v>3.5E-4</v>
      </c>
      <c r="AD93" s="37">
        <f t="shared" si="898"/>
        <v>5.3654999999999999</v>
      </c>
      <c r="AE93" s="28">
        <v>0.20269999999999999</v>
      </c>
      <c r="AF93" s="41">
        <f t="shared" si="899"/>
        <v>33.5701605</v>
      </c>
      <c r="AG93" s="28">
        <f t="shared" si="900"/>
        <v>0.85744762416096454</v>
      </c>
      <c r="AH93" s="29">
        <f t="shared" si="649"/>
        <v>0.87267701317099178</v>
      </c>
      <c r="AI93" s="34">
        <v>181</v>
      </c>
      <c r="AJ93" s="36">
        <v>8.5000000000000006E-2</v>
      </c>
      <c r="AK93" s="136">
        <v>0.21929999999999999</v>
      </c>
      <c r="AL93" s="41">
        <f t="shared" si="901"/>
        <v>36.319369500000001</v>
      </c>
      <c r="AM93" s="42">
        <v>1.62</v>
      </c>
      <c r="AN93" s="42"/>
      <c r="AO93" s="121">
        <f>AO92+AI93-AN93</f>
        <v>181.00000000000054</v>
      </c>
      <c r="AP93" s="104"/>
      <c r="AQ93" s="43"/>
      <c r="AR93" s="44"/>
      <c r="AS93" s="45"/>
      <c r="AT93" s="45"/>
      <c r="AU93" s="45"/>
      <c r="AV93" s="45"/>
    </row>
    <row r="94" spans="1:48" x14ac:dyDescent="0.35">
      <c r="A94" s="149"/>
      <c r="B94" s="33">
        <v>3</v>
      </c>
      <c r="C94" s="11" t="s">
        <v>57</v>
      </c>
      <c r="D94" s="43">
        <v>22939</v>
      </c>
      <c r="E94" s="43">
        <v>2</v>
      </c>
      <c r="F94" s="43">
        <v>18471</v>
      </c>
      <c r="G94" s="37">
        <v>0.9</v>
      </c>
      <c r="H94" s="37">
        <v>3.6</v>
      </c>
      <c r="I94" s="43">
        <v>18254</v>
      </c>
      <c r="J94" s="37">
        <v>4.2</v>
      </c>
      <c r="K94" s="43">
        <v>16603</v>
      </c>
      <c r="L94" s="39">
        <v>6.9000000000000006E-2</v>
      </c>
      <c r="M94" s="37">
        <f>ROUND(K94*(1-L94),0)</f>
        <v>15457</v>
      </c>
      <c r="N94" s="28">
        <v>0.44800000000000001</v>
      </c>
      <c r="O94" s="25">
        <f t="shared" si="891"/>
        <v>6924.7359999999999</v>
      </c>
      <c r="P94" s="39">
        <v>0.495</v>
      </c>
      <c r="Q94" s="25">
        <f t="shared" si="892"/>
        <v>7651.2150000000001</v>
      </c>
      <c r="R94" s="39">
        <v>5.7000000000000002E-2</v>
      </c>
      <c r="S94" s="25">
        <f t="shared" si="893"/>
        <v>881.04899999999998</v>
      </c>
      <c r="T94" s="28">
        <v>0.26500000000000001</v>
      </c>
      <c r="U94" s="25">
        <f t="shared" si="894"/>
        <v>4096.1050000000005</v>
      </c>
      <c r="V94" s="39">
        <v>0.48599999999999999</v>
      </c>
      <c r="W94" s="25">
        <f t="shared" si="895"/>
        <v>7512.1019999999999</v>
      </c>
      <c r="X94" s="39">
        <v>0.4</v>
      </c>
      <c r="Y94" s="25">
        <f t="shared" si="896"/>
        <v>6182.8</v>
      </c>
      <c r="Z94" s="47">
        <v>2.2899999999999999E-3</v>
      </c>
      <c r="AA94" s="18">
        <f t="shared" si="897"/>
        <v>35.396529999999998</v>
      </c>
      <c r="AB94" s="27">
        <f>IF(M94&gt;0,(AD94+AL94)/M94,0)</f>
        <v>2.799789635763732E-3</v>
      </c>
      <c r="AC94" s="47">
        <v>3.5E-4</v>
      </c>
      <c r="AD94" s="37">
        <f t="shared" si="898"/>
        <v>5.4099500000000003</v>
      </c>
      <c r="AE94" s="28">
        <v>0.1857</v>
      </c>
      <c r="AF94" s="41">
        <f t="shared" si="899"/>
        <v>34.776410400000003</v>
      </c>
      <c r="AG94" s="28">
        <f t="shared" si="900"/>
        <v>0.84876128368023196</v>
      </c>
      <c r="AH94" s="29">
        <f t="shared" si="649"/>
        <v>0.87650780750280433</v>
      </c>
      <c r="AI94" s="43">
        <v>204</v>
      </c>
      <c r="AJ94" s="39">
        <v>8.2000000000000003E-2</v>
      </c>
      <c r="AK94" s="28">
        <v>0.20219999999999999</v>
      </c>
      <c r="AL94" s="41">
        <f t="shared" si="901"/>
        <v>37.866398400000001</v>
      </c>
      <c r="AM94" s="18">
        <v>1.65</v>
      </c>
      <c r="AN94" s="18"/>
      <c r="AO94" s="121">
        <f>AO93+AI94-AN94</f>
        <v>385.00000000000057</v>
      </c>
      <c r="AP94" s="104"/>
      <c r="AQ94" s="43"/>
      <c r="AR94" s="48"/>
      <c r="AS94" s="41"/>
      <c r="AT94" s="41"/>
      <c r="AU94" s="41"/>
      <c r="AV94" s="41"/>
    </row>
    <row r="95" spans="1:48" s="22" customFormat="1" ht="13.3" thickBot="1" x14ac:dyDescent="0.4">
      <c r="A95" s="150"/>
      <c r="B95" s="49" t="s">
        <v>38</v>
      </c>
      <c r="C95" s="50"/>
      <c r="D95" s="51">
        <f t="shared" ref="D95" si="902">SUM(D92:D94)</f>
        <v>52500</v>
      </c>
      <c r="E95" s="51"/>
      <c r="F95" s="51">
        <f t="shared" ref="F95" si="903">SUM(F92:F94)</f>
        <v>46136</v>
      </c>
      <c r="G95" s="52"/>
      <c r="H95" s="52"/>
      <c r="I95" s="51">
        <f t="shared" ref="I95:K95" si="904">SUM(I92:I94)</f>
        <v>46376</v>
      </c>
      <c r="J95" s="52"/>
      <c r="K95" s="51">
        <f t="shared" si="904"/>
        <v>49117</v>
      </c>
      <c r="L95" s="21">
        <f t="shared" ref="L95" si="905">IF(K95&gt;0,(K92*L92+K93*L93+K94*L94)/K95,0)</f>
        <v>7.2939817171244176E-2</v>
      </c>
      <c r="M95" s="52">
        <f t="shared" ref="M95" si="906">M92+M93+M94</f>
        <v>45534</v>
      </c>
      <c r="N95" s="53">
        <f t="shared" ref="N95" si="907">IF(M95&gt;0,O95/M95,0)</f>
        <v>0.36366862125005489</v>
      </c>
      <c r="O95" s="54">
        <f t="shared" ref="O95" si="908">O92+O93+O94</f>
        <v>16559.287</v>
      </c>
      <c r="P95" s="21">
        <f t="shared" ref="P95" si="909">IF(M95&gt;0,Q95/M95,0)</f>
        <v>0.55326830500285507</v>
      </c>
      <c r="Q95" s="54">
        <f t="shared" ref="Q95" si="910">Q92+Q93+Q94</f>
        <v>25192.519</v>
      </c>
      <c r="R95" s="21">
        <f t="shared" ref="R95" si="911">IF(M95&gt;0,S95/M95,0)</f>
        <v>8.3063073747090085E-2</v>
      </c>
      <c r="S95" s="54">
        <f t="shared" ref="S95" si="912">S92+S93+S94</f>
        <v>3782.194</v>
      </c>
      <c r="T95" s="21">
        <f t="shared" ref="T95" si="913">IF(M95&gt;0,U95/M95,0)</f>
        <v>0.24689278341459128</v>
      </c>
      <c r="U95" s="54">
        <f t="shared" ref="U95" si="914">U92+U93+U94</f>
        <v>11242.016</v>
      </c>
      <c r="V95" s="21">
        <f t="shared" ref="V95" si="915">IF(M95&gt;0,W95/M95,0)</f>
        <v>0.50147786269600736</v>
      </c>
      <c r="W95" s="54">
        <f t="shared" ref="W95" si="916">W92+W93+W94</f>
        <v>22834.293000000001</v>
      </c>
      <c r="X95" s="21">
        <f t="shared" ref="X95" si="917">IF(M95&gt;0,Y95/M95,0)</f>
        <v>0.39663328501778888</v>
      </c>
      <c r="Y95" s="54">
        <f t="shared" ref="Y95" si="918">Y92+Y93+Y94</f>
        <v>18060.3</v>
      </c>
      <c r="Z95" s="55">
        <f t="shared" ref="Z95" si="919">IF(M95&gt;0,AA95/M95,0)</f>
        <v>2.4181009794878553E-3</v>
      </c>
      <c r="AA95" s="56">
        <f t="shared" ref="AA95" si="920">SUM(AA92:AA94)</f>
        <v>110.10581000000001</v>
      </c>
      <c r="AB95" s="55">
        <f t="shared" ref="AB95" si="921">IF(M95&gt;0,(AB92*M92+AB93*M93+AB94*M94)/M95,0)</f>
        <v>2.8278020907453768E-3</v>
      </c>
      <c r="AC95" s="55">
        <f t="shared" ref="AC95" si="922">IF(K95&gt;0,(K92*AC92+K93*AC93+K94*AC94)/K95,0)</f>
        <v>3.5651301993199906E-4</v>
      </c>
      <c r="AD95" s="52">
        <f t="shared" ref="AD95" si="923">SUM(AD92:AD94)</f>
        <v>16.231839999999998</v>
      </c>
      <c r="AE95" s="53">
        <f t="shared" ref="AE95" si="924">IF(K95&gt;0,(K92*AE92+K93*AE93+K94*AE94)/K95,0)</f>
        <v>0.19819097053973167</v>
      </c>
      <c r="AF95" s="58">
        <f t="shared" ref="AF95" si="925">SUM(AF92:AF94)</f>
        <v>103.15070040000001</v>
      </c>
      <c r="AG95" s="53">
        <f t="shared" ref="AG95" si="926">IF(AND(AA95&gt;0),((AA92*AG92+AA93*AG93+AA94*AG94)/AA95),0)</f>
        <v>0.85411649619653518</v>
      </c>
      <c r="AH95" s="57">
        <f t="shared" si="649"/>
        <v>0.87536930013402048</v>
      </c>
      <c r="AI95" s="51">
        <f t="shared" ref="AI95" si="927">SUM(AI92:AI94)</f>
        <v>568</v>
      </c>
      <c r="AJ95" s="21">
        <f t="shared" ref="AJ95" si="928">IF(AI95&gt;0,(AJ92*AI92+AJ93*AI93+AJ94*AI94)/AI95,0)</f>
        <v>8.1989436619718317E-2</v>
      </c>
      <c r="AK95" s="53">
        <f t="shared" ref="AK95" si="929">IF(K95&gt;0,(AK92*K92+AK93*K93+AK94*K94)/K95,0)</f>
        <v>0.21619003196449293</v>
      </c>
      <c r="AL95" s="58">
        <f t="shared" ref="AL95" si="930">SUM(AL92:AL94)</f>
        <v>112.52930040000001</v>
      </c>
      <c r="AM95" s="56"/>
      <c r="AN95" s="56">
        <f t="shared" ref="AN95" si="931">SUM(AN92:AN94)</f>
        <v>978.32</v>
      </c>
      <c r="AO95" s="105"/>
      <c r="AP95" s="106">
        <f>AO94</f>
        <v>385.00000000000057</v>
      </c>
      <c r="AQ95" s="51">
        <f t="shared" ref="AQ95" si="932">SUM(AQ92:AQ94)</f>
        <v>0</v>
      </c>
      <c r="AR95" s="59"/>
      <c r="AS95" s="58"/>
      <c r="AT95" s="58"/>
      <c r="AU95" s="58"/>
      <c r="AV95" s="58"/>
    </row>
    <row r="96" spans="1:48" x14ac:dyDescent="0.35">
      <c r="A96" s="148">
        <v>24</v>
      </c>
      <c r="B96" s="23">
        <v>1</v>
      </c>
      <c r="C96" s="11" t="s">
        <v>52</v>
      </c>
      <c r="D96" s="12">
        <v>5800</v>
      </c>
      <c r="E96" s="12">
        <v>1</v>
      </c>
      <c r="F96" s="12">
        <v>9500</v>
      </c>
      <c r="G96" s="13">
        <v>0.7</v>
      </c>
      <c r="H96" s="13">
        <v>4.3</v>
      </c>
      <c r="I96" s="12">
        <v>9760</v>
      </c>
      <c r="J96" s="13">
        <v>6.5</v>
      </c>
      <c r="K96" s="12">
        <v>16334</v>
      </c>
      <c r="L96" s="14">
        <v>7.3999999999999996E-2</v>
      </c>
      <c r="M96" s="24">
        <f>ROUND(K96*(1-L96),0)</f>
        <v>15125</v>
      </c>
      <c r="N96" s="15">
        <v>0.23499999999999999</v>
      </c>
      <c r="O96" s="25">
        <f t="shared" ref="O96:O98" si="933">M96*N96</f>
        <v>3554.375</v>
      </c>
      <c r="P96" s="14">
        <v>0.70499999999999996</v>
      </c>
      <c r="Q96" s="25">
        <f t="shared" ref="Q96:Q98" si="934">M96*P96</f>
        <v>10663.125</v>
      </c>
      <c r="R96" s="16">
        <v>0.06</v>
      </c>
      <c r="S96" s="25">
        <f t="shared" ref="S96:S98" si="935">M96*R96</f>
        <v>907.5</v>
      </c>
      <c r="T96" s="26">
        <v>0.25700000000000001</v>
      </c>
      <c r="U96" s="25">
        <f t="shared" ref="U96:U98" si="936">M96*T96</f>
        <v>3887.125</v>
      </c>
      <c r="V96" s="16">
        <v>0.5</v>
      </c>
      <c r="W96" s="25">
        <f t="shared" ref="W96:W98" si="937">M96*V96</f>
        <v>7562.5</v>
      </c>
      <c r="X96" s="16">
        <v>0.4</v>
      </c>
      <c r="Y96" s="25">
        <f t="shared" ref="Y96:Y98" si="938">X96*M96</f>
        <v>6050</v>
      </c>
      <c r="Z96" s="17">
        <v>2.3500000000000001E-3</v>
      </c>
      <c r="AA96" s="18">
        <f t="shared" ref="AA96:AA98" si="939">M96*Z96</f>
        <v>35.543750000000003</v>
      </c>
      <c r="AB96" s="27">
        <f>IF(M96&gt;0,(AD96+AL96)/M96,0)</f>
        <v>2.4786581157024796E-3</v>
      </c>
      <c r="AC96" s="17">
        <v>3.6000000000000002E-4</v>
      </c>
      <c r="AD96" s="24">
        <f t="shared" ref="AD96:AD98" si="940">AC96*M96</f>
        <v>5.4450000000000003</v>
      </c>
      <c r="AE96" s="117">
        <v>0.1946</v>
      </c>
      <c r="AF96" s="30">
        <f t="shared" ref="AF96:AF98" si="941">AI96*(1-AJ96)*AE96</f>
        <v>32.941887999999999</v>
      </c>
      <c r="AG96" s="28">
        <f t="shared" ref="AG96:AG98" si="942">IF(AND(AE96&gt;0,AC96&gt;0,Z96&gt;0),((Z96-AC96)*AE96)/((AE96-AC96)*Z96),0)</f>
        <v>0.84837796627992568</v>
      </c>
      <c r="AH96" s="60">
        <f t="shared" si="649"/>
        <v>0.85638875448512619</v>
      </c>
      <c r="AI96" s="12">
        <v>184</v>
      </c>
      <c r="AJ96" s="14">
        <v>0.08</v>
      </c>
      <c r="AK96" s="15">
        <v>0.1893</v>
      </c>
      <c r="AL96" s="30">
        <f t="shared" ref="AL96:AL98" si="943">AI96*(1-AJ96)*AK96</f>
        <v>32.044704000000003</v>
      </c>
      <c r="AM96" s="19">
        <v>1.6</v>
      </c>
      <c r="AN96" s="19">
        <v>549.20000000000005</v>
      </c>
      <c r="AO96" s="101">
        <f>AO94+AI96-AN96-AQ96+AP96</f>
        <v>5.2224891078367364E-13</v>
      </c>
      <c r="AP96" s="133">
        <v>-19.8</v>
      </c>
      <c r="AQ96" s="12"/>
      <c r="AR96" s="31"/>
      <c r="AS96" s="20"/>
      <c r="AT96" s="20"/>
      <c r="AU96" s="20"/>
      <c r="AV96" s="20"/>
    </row>
    <row r="97" spans="1:48" x14ac:dyDescent="0.35">
      <c r="A97" s="149"/>
      <c r="B97" s="33">
        <v>2</v>
      </c>
      <c r="C97" s="11" t="s">
        <v>50</v>
      </c>
      <c r="D97" s="34">
        <v>17930</v>
      </c>
      <c r="E97" s="34">
        <v>2</v>
      </c>
      <c r="F97" s="34">
        <v>15270</v>
      </c>
      <c r="G97" s="35">
        <v>1.1000000000000001</v>
      </c>
      <c r="H97" s="35">
        <v>4.7</v>
      </c>
      <c r="I97" s="34">
        <v>15872</v>
      </c>
      <c r="J97" s="35">
        <v>6.6</v>
      </c>
      <c r="K97" s="34">
        <v>16412</v>
      </c>
      <c r="L97" s="36">
        <v>7.0000000000000007E-2</v>
      </c>
      <c r="M97" s="37">
        <f>ROUND(K97*(1-L97),0)</f>
        <v>15263</v>
      </c>
      <c r="N97" s="38">
        <v>0.24</v>
      </c>
      <c r="O97" s="25">
        <f t="shared" si="933"/>
        <v>3663.12</v>
      </c>
      <c r="P97" s="36">
        <v>0.74199999999999999</v>
      </c>
      <c r="Q97" s="25">
        <f t="shared" si="934"/>
        <v>11325.146000000001</v>
      </c>
      <c r="R97" s="39">
        <v>1.7999999999999999E-2</v>
      </c>
      <c r="S97" s="25">
        <f t="shared" si="935"/>
        <v>274.73399999999998</v>
      </c>
      <c r="T97" s="28">
        <v>0.24299999999999999</v>
      </c>
      <c r="U97" s="25">
        <f t="shared" si="936"/>
        <v>3708.9090000000001</v>
      </c>
      <c r="V97" s="39">
        <v>0.504</v>
      </c>
      <c r="W97" s="25">
        <f t="shared" si="937"/>
        <v>7692.5519999999997</v>
      </c>
      <c r="X97" s="39">
        <v>0.4</v>
      </c>
      <c r="Y97" s="25">
        <f t="shared" si="938"/>
        <v>6105.2000000000007</v>
      </c>
      <c r="Z97" s="40">
        <v>2.49E-3</v>
      </c>
      <c r="AA97" s="18">
        <f t="shared" si="939"/>
        <v>38.004870000000004</v>
      </c>
      <c r="AB97" s="27">
        <f>IF(M97&gt;0,(AD97+AL97)/M97,0)</f>
        <v>2.4462132739304196E-3</v>
      </c>
      <c r="AC97" s="40">
        <v>3.5E-4</v>
      </c>
      <c r="AD97" s="37">
        <f t="shared" si="940"/>
        <v>5.3420499999999995</v>
      </c>
      <c r="AE97" s="28">
        <v>0.2044</v>
      </c>
      <c r="AF97" s="41">
        <f t="shared" si="941"/>
        <v>33.3997776</v>
      </c>
      <c r="AG97" s="28">
        <f t="shared" si="942"/>
        <v>0.86091191524244481</v>
      </c>
      <c r="AH97" s="29">
        <f t="shared" si="649"/>
        <v>0.85845623839987217</v>
      </c>
      <c r="AI97" s="34">
        <v>178</v>
      </c>
      <c r="AJ97" s="36">
        <v>8.2000000000000003E-2</v>
      </c>
      <c r="AK97" s="38">
        <v>0.1958</v>
      </c>
      <c r="AL97" s="41">
        <f t="shared" si="943"/>
        <v>31.9945032</v>
      </c>
      <c r="AM97" s="42">
        <v>1.48</v>
      </c>
      <c r="AN97" s="42"/>
      <c r="AO97" s="121">
        <f>AO96+AI97-AN97</f>
        <v>178.00000000000051</v>
      </c>
      <c r="AP97" s="104"/>
      <c r="AQ97" s="43"/>
      <c r="AR97" s="44"/>
      <c r="AS97" s="45"/>
      <c r="AT97" s="45"/>
      <c r="AU97" s="45"/>
      <c r="AV97" s="45"/>
    </row>
    <row r="98" spans="1:48" x14ac:dyDescent="0.35">
      <c r="A98" s="149"/>
      <c r="B98" s="33">
        <v>3</v>
      </c>
      <c r="C98" s="11" t="s">
        <v>57</v>
      </c>
      <c r="D98" s="43">
        <v>17400</v>
      </c>
      <c r="E98" s="43">
        <v>3</v>
      </c>
      <c r="F98" s="43">
        <v>17507</v>
      </c>
      <c r="G98" s="37">
        <v>1.4</v>
      </c>
      <c r="H98" s="37">
        <v>5</v>
      </c>
      <c r="I98" s="43">
        <v>18277</v>
      </c>
      <c r="J98" s="37">
        <v>5.6</v>
      </c>
      <c r="K98" s="43">
        <v>16148</v>
      </c>
      <c r="L98" s="39">
        <v>7.0999999999999994E-2</v>
      </c>
      <c r="M98" s="37">
        <f>ROUND(K98*(1-L98),0)</f>
        <v>15001</v>
      </c>
      <c r="N98" s="28">
        <v>0.26</v>
      </c>
      <c r="O98" s="25">
        <f t="shared" si="933"/>
        <v>3900.26</v>
      </c>
      <c r="P98" s="39">
        <v>0.69799999999999995</v>
      </c>
      <c r="Q98" s="25">
        <f t="shared" si="934"/>
        <v>10470.697999999999</v>
      </c>
      <c r="R98" s="39">
        <v>4.2000000000000003E-2</v>
      </c>
      <c r="S98" s="25">
        <f t="shared" si="935"/>
        <v>630.04200000000003</v>
      </c>
      <c r="T98" s="28">
        <v>0.25900000000000001</v>
      </c>
      <c r="U98" s="25">
        <f t="shared" si="936"/>
        <v>3885.259</v>
      </c>
      <c r="V98" s="39">
        <v>0.501</v>
      </c>
      <c r="W98" s="25">
        <f t="shared" si="937"/>
        <v>7515.5010000000002</v>
      </c>
      <c r="X98" s="39">
        <v>0.39</v>
      </c>
      <c r="Y98" s="25">
        <f t="shared" si="938"/>
        <v>5850.39</v>
      </c>
      <c r="Z98" s="47">
        <v>2.3900000000000002E-3</v>
      </c>
      <c r="AA98" s="18">
        <f t="shared" si="939"/>
        <v>35.85239</v>
      </c>
      <c r="AB98" s="27">
        <f>IF(M98&gt;0,(AD98+AL98)/M98,0)</f>
        <v>2.7164121325244988E-3</v>
      </c>
      <c r="AC98" s="47">
        <v>3.4000000000000002E-4</v>
      </c>
      <c r="AD98" s="37">
        <f t="shared" si="940"/>
        <v>5.1003400000000001</v>
      </c>
      <c r="AE98" s="28">
        <v>0.20319999999999999</v>
      </c>
      <c r="AF98" s="41">
        <f t="shared" si="941"/>
        <v>33.912860799999997</v>
      </c>
      <c r="AG98" s="28">
        <f t="shared" si="942"/>
        <v>0.85917818707132365</v>
      </c>
      <c r="AH98" s="29">
        <f t="shared" si="649"/>
        <v>0.87622964616840315</v>
      </c>
      <c r="AI98" s="43">
        <v>182</v>
      </c>
      <c r="AJ98" s="39">
        <v>8.3000000000000004E-2</v>
      </c>
      <c r="AK98" s="28">
        <v>0.21360000000000001</v>
      </c>
      <c r="AL98" s="41">
        <f t="shared" si="943"/>
        <v>35.648558400000006</v>
      </c>
      <c r="AM98" s="18">
        <v>1.48</v>
      </c>
      <c r="AN98" s="18"/>
      <c r="AO98" s="121">
        <f>AO97+AI98-AN98</f>
        <v>360.00000000000051</v>
      </c>
      <c r="AP98" s="104"/>
      <c r="AQ98" s="43"/>
      <c r="AR98" s="48"/>
      <c r="AS98" s="41"/>
      <c r="AT98" s="41"/>
      <c r="AU98" s="41"/>
      <c r="AV98" s="41"/>
    </row>
    <row r="99" spans="1:48" s="22" customFormat="1" ht="13.3" thickBot="1" x14ac:dyDescent="0.4">
      <c r="A99" s="150"/>
      <c r="B99" s="49" t="s">
        <v>38</v>
      </c>
      <c r="C99" s="50"/>
      <c r="D99" s="51">
        <f t="shared" ref="D99" si="944">SUM(D96:D98)</f>
        <v>41130</v>
      </c>
      <c r="E99" s="51"/>
      <c r="F99" s="51">
        <f t="shared" ref="F99" si="945">SUM(F96:F98)</f>
        <v>42277</v>
      </c>
      <c r="G99" s="52"/>
      <c r="H99" s="52"/>
      <c r="I99" s="51">
        <f t="shared" ref="I99:K99" si="946">SUM(I96:I98)</f>
        <v>43909</v>
      </c>
      <c r="J99" s="52"/>
      <c r="K99" s="51">
        <f t="shared" si="946"/>
        <v>48894</v>
      </c>
      <c r="L99" s="21">
        <f t="shared" ref="L99" si="947">IF(K99&gt;0,(K96*L96+K97*L97+K98*L98)/K99,0)</f>
        <v>7.1666543952223175E-2</v>
      </c>
      <c r="M99" s="52">
        <f t="shared" ref="M99" si="948">M96+M97+M98</f>
        <v>45389</v>
      </c>
      <c r="N99" s="53">
        <f t="shared" ref="N99" si="949">IF(M99&gt;0,O99/M99,0)</f>
        <v>0.24494381898697926</v>
      </c>
      <c r="O99" s="54">
        <f t="shared" ref="O99" si="950">O96+O97+O98</f>
        <v>11117.755000000001</v>
      </c>
      <c r="P99" s="21">
        <f t="shared" ref="P99" si="951">IF(M99&gt;0,Q99/M99,0)</f>
        <v>0.71512853334508353</v>
      </c>
      <c r="Q99" s="54">
        <f t="shared" ref="Q99" si="952">Q96+Q97+Q98</f>
        <v>32458.968999999997</v>
      </c>
      <c r="R99" s="21">
        <f t="shared" ref="R99" si="953">IF(M99&gt;0,S99/M99,0)</f>
        <v>3.9927647667937161E-2</v>
      </c>
      <c r="S99" s="54">
        <f t="shared" ref="S99" si="954">S96+S97+S98</f>
        <v>1812.2759999999998</v>
      </c>
      <c r="T99" s="21">
        <f t="shared" ref="T99" si="955">IF(M99&gt;0,U99/M99,0)</f>
        <v>0.25295320452091918</v>
      </c>
      <c r="U99" s="54">
        <f t="shared" ref="U99" si="956">U96+U97+U98</f>
        <v>11481.293</v>
      </c>
      <c r="V99" s="21">
        <f t="shared" ref="V99" si="957">IF(M99&gt;0,W99/M99,0)</f>
        <v>0.50167558218951724</v>
      </c>
      <c r="W99" s="54">
        <f t="shared" ref="W99" si="958">W96+W97+W98</f>
        <v>22770.553</v>
      </c>
      <c r="X99" s="21">
        <f t="shared" ref="X99" si="959">IF(M99&gt;0,Y99/M99,0)</f>
        <v>0.39669501421049153</v>
      </c>
      <c r="Y99" s="54">
        <f t="shared" ref="Y99" si="960">Y96+Y97+Y98</f>
        <v>18005.59</v>
      </c>
      <c r="Z99" s="55">
        <f t="shared" ref="Z99" si="961">IF(M99&gt;0,AA99/M99,0)</f>
        <v>2.4102978695278591E-3</v>
      </c>
      <c r="AA99" s="56">
        <f t="shared" ref="AA99" si="962">SUM(AA96:AA98)</f>
        <v>109.40101</v>
      </c>
      <c r="AB99" s="55">
        <f t="shared" ref="AB99" si="963">IF(M99&gt;0,(AB96*M96+AB97*M97+AB98*M98)/M99,0)</f>
        <v>2.5463252241732584E-3</v>
      </c>
      <c r="AC99" s="55">
        <f t="shared" ref="AC99" si="964">IF(K99&gt;0,(K96*AC96+K97*AC97+K98*AC98)/K99,0)</f>
        <v>3.5003804147748193E-4</v>
      </c>
      <c r="AD99" s="52">
        <f t="shared" ref="AD99" si="965">SUM(AD96:AD98)</f>
        <v>15.88739</v>
      </c>
      <c r="AE99" s="53">
        <f t="shared" ref="AE99" si="966">IF(K99&gt;0,(K96*AE96+K97*AE97+K98*AE98)/K99,0)</f>
        <v>0.20072979915736081</v>
      </c>
      <c r="AF99" s="58">
        <f t="shared" ref="AF99" si="967">SUM(AF96:AF98)</f>
        <v>100.2545264</v>
      </c>
      <c r="AG99" s="53">
        <f t="shared" ref="AG99" si="968">IF(AND(AA99&gt;0),((AA96*AG96+AA97*AG97+AA98*AG98)/AA99),0)</f>
        <v>0.8562715390065988</v>
      </c>
      <c r="AH99" s="57">
        <f t="shared" si="649"/>
        <v>0.8640480596438127</v>
      </c>
      <c r="AI99" s="51">
        <f t="shared" ref="AI99" si="969">SUM(AI96:AI98)</f>
        <v>544</v>
      </c>
      <c r="AJ99" s="21">
        <f t="shared" ref="AJ99" si="970">IF(AI99&gt;0,(AJ96*AI96+AJ97*AI97+AJ98*AI98)/AI99,0)</f>
        <v>8.1658088235294121E-2</v>
      </c>
      <c r="AK99" s="53">
        <f t="shared" ref="AK99" si="971">IF(K99&gt;0,(AK96*K96+AK97*K97+AK98*K98)/K99,0)</f>
        <v>0.19950727287601749</v>
      </c>
      <c r="AL99" s="58">
        <f t="shared" ref="AL99" si="972">SUM(AL96:AL98)</f>
        <v>99.687765600000006</v>
      </c>
      <c r="AM99" s="56"/>
      <c r="AN99" s="56">
        <f t="shared" ref="AN99" si="973">SUM(AN96:AN98)</f>
        <v>549.20000000000005</v>
      </c>
      <c r="AO99" s="105"/>
      <c r="AP99" s="106">
        <f>AO98</f>
        <v>360.00000000000051</v>
      </c>
      <c r="AQ99" s="51">
        <f t="shared" ref="AQ99" si="974">SUM(AQ96:AQ98)</f>
        <v>0</v>
      </c>
      <c r="AR99" s="59"/>
      <c r="AS99" s="58"/>
      <c r="AT99" s="58"/>
      <c r="AU99" s="58"/>
      <c r="AV99" s="58"/>
    </row>
    <row r="100" spans="1:48" x14ac:dyDescent="0.35">
      <c r="A100" s="157">
        <v>25</v>
      </c>
      <c r="B100" s="33">
        <v>1</v>
      </c>
      <c r="C100" s="11" t="s">
        <v>52</v>
      </c>
      <c r="D100" s="12">
        <v>16253</v>
      </c>
      <c r="E100" s="12">
        <v>1</v>
      </c>
      <c r="F100" s="12">
        <v>19180</v>
      </c>
      <c r="G100" s="13">
        <v>0.8</v>
      </c>
      <c r="H100" s="13">
        <v>5.9</v>
      </c>
      <c r="I100" s="12">
        <v>19892</v>
      </c>
      <c r="J100" s="13">
        <v>5.9</v>
      </c>
      <c r="K100" s="12">
        <v>16248</v>
      </c>
      <c r="L100" s="14">
        <v>6.7000000000000004E-2</v>
      </c>
      <c r="M100" s="24">
        <f>ROUND(K100*(1-L100),0)</f>
        <v>15159</v>
      </c>
      <c r="N100" s="15">
        <v>0.35799999999999998</v>
      </c>
      <c r="O100" s="25">
        <f t="shared" ref="O100:O102" si="975">M100*N100</f>
        <v>5426.9219999999996</v>
      </c>
      <c r="P100" s="14">
        <v>0.59099999999999997</v>
      </c>
      <c r="Q100" s="25">
        <f t="shared" ref="Q100:Q102" si="976">M100*P100</f>
        <v>8958.9689999999991</v>
      </c>
      <c r="R100" s="16">
        <v>5.0999999999999997E-2</v>
      </c>
      <c r="S100" s="25">
        <f t="shared" ref="S100:S102" si="977">M100*R100</f>
        <v>773.10899999999992</v>
      </c>
      <c r="T100" s="26">
        <v>0.24</v>
      </c>
      <c r="U100" s="25">
        <f t="shared" ref="U100:U102" si="978">M100*T100</f>
        <v>3638.16</v>
      </c>
      <c r="V100" s="16">
        <v>0.502</v>
      </c>
      <c r="W100" s="25">
        <f t="shared" ref="W100:W102" si="979">M100*V100</f>
        <v>7609.8180000000002</v>
      </c>
      <c r="X100" s="16">
        <v>0.4</v>
      </c>
      <c r="Y100" s="25">
        <f t="shared" ref="Y100:Y102" si="980">X100*M100</f>
        <v>6063.6</v>
      </c>
      <c r="Z100" s="17">
        <v>2.64E-3</v>
      </c>
      <c r="AA100" s="18">
        <f t="shared" ref="AA100:AA102" si="981">M100*Z100</f>
        <v>40.019759999999998</v>
      </c>
      <c r="AB100" s="27">
        <f>IF(M100&gt;0,(AD100+AL100)/M100,0)</f>
        <v>2.8036435384919847E-3</v>
      </c>
      <c r="AC100" s="17">
        <v>3.8000000000000002E-4</v>
      </c>
      <c r="AD100" s="24">
        <f t="shared" ref="AD100:AD102" si="982">AC100*M100</f>
        <v>5.7604199999999999</v>
      </c>
      <c r="AE100" s="117">
        <v>0.20749999999999999</v>
      </c>
      <c r="AF100" s="30">
        <f t="shared" ref="AF100:AF102" si="983">AI100*(1-AJ100)*AE100</f>
        <v>34.66827</v>
      </c>
      <c r="AG100" s="28">
        <f t="shared" ref="AG100:AG102" si="984">IF(AND(AE100&gt;0,AC100&gt;0,Z100&gt;0),((Z100-AC100)*AE100)/((AE100-AC100)*Z100),0)</f>
        <v>0.8576312077905357</v>
      </c>
      <c r="AH100" s="60">
        <f t="shared" si="649"/>
        <v>0.86595851157500114</v>
      </c>
      <c r="AI100" s="12">
        <v>182</v>
      </c>
      <c r="AJ100" s="14">
        <v>8.2000000000000003E-2</v>
      </c>
      <c r="AK100" s="15">
        <v>0.21990000000000001</v>
      </c>
      <c r="AL100" s="30">
        <f t="shared" ref="AL100:AL102" si="985">AI100*(1-AJ100)*AK100</f>
        <v>36.740012399999998</v>
      </c>
      <c r="AM100" s="19">
        <v>1.6</v>
      </c>
      <c r="AN100" s="19"/>
      <c r="AO100" s="101">
        <f>AO98+AI100-AN100</f>
        <v>542.00000000000045</v>
      </c>
      <c r="AP100" s="120"/>
      <c r="AQ100" s="12"/>
      <c r="AR100" s="31"/>
      <c r="AS100" s="20"/>
      <c r="AT100" s="20"/>
      <c r="AU100" s="20"/>
      <c r="AV100" s="20"/>
    </row>
    <row r="101" spans="1:48" x14ac:dyDescent="0.35">
      <c r="A101" s="157"/>
      <c r="B101" s="33">
        <v>2</v>
      </c>
      <c r="C101" s="11" t="s">
        <v>50</v>
      </c>
      <c r="D101" s="34">
        <v>18952</v>
      </c>
      <c r="E101" s="34">
        <v>4</v>
      </c>
      <c r="F101" s="34">
        <v>16881</v>
      </c>
      <c r="G101" s="35">
        <v>1.1000000000000001</v>
      </c>
      <c r="H101" s="35">
        <v>4.2</v>
      </c>
      <c r="I101" s="34">
        <v>17154</v>
      </c>
      <c r="J101" s="35">
        <v>4.5</v>
      </c>
      <c r="K101" s="34">
        <v>16409</v>
      </c>
      <c r="L101" s="36">
        <v>6.7000000000000004E-2</v>
      </c>
      <c r="M101" s="37">
        <f>ROUND(K101*(1-L101),0)</f>
        <v>15310</v>
      </c>
      <c r="N101" s="38">
        <v>0.32400000000000001</v>
      </c>
      <c r="O101" s="25">
        <f t="shared" si="975"/>
        <v>4960.4400000000005</v>
      </c>
      <c r="P101" s="36">
        <v>0.66700000000000004</v>
      </c>
      <c r="Q101" s="25">
        <f t="shared" si="976"/>
        <v>10211.77</v>
      </c>
      <c r="R101" s="39">
        <v>8.9999999999999993E-3</v>
      </c>
      <c r="S101" s="25">
        <f t="shared" si="977"/>
        <v>137.79</v>
      </c>
      <c r="T101" s="28">
        <v>0.22500000000000001</v>
      </c>
      <c r="U101" s="25">
        <f t="shared" si="978"/>
        <v>3444.75</v>
      </c>
      <c r="V101" s="39">
        <v>0.51500000000000001</v>
      </c>
      <c r="W101" s="25">
        <f t="shared" si="979"/>
        <v>7884.6500000000005</v>
      </c>
      <c r="X101" s="39">
        <v>0.4</v>
      </c>
      <c r="Y101" s="25">
        <f t="shared" si="980"/>
        <v>6124</v>
      </c>
      <c r="Z101" s="40">
        <v>2.6800000000000001E-3</v>
      </c>
      <c r="AA101" s="18">
        <f t="shared" si="981"/>
        <v>41.030799999999999</v>
      </c>
      <c r="AB101" s="27">
        <f>IF(M101&gt;0,(AD101+AL101)/M101,0)</f>
        <v>2.6297546178967999E-3</v>
      </c>
      <c r="AC101" s="40">
        <v>3.8999999999999999E-4</v>
      </c>
      <c r="AD101" s="37">
        <f t="shared" si="982"/>
        <v>5.9709000000000003</v>
      </c>
      <c r="AE101" s="28">
        <v>0.21099999999999999</v>
      </c>
      <c r="AF101" s="41">
        <f t="shared" si="983"/>
        <v>34.016576000000001</v>
      </c>
      <c r="AG101" s="28">
        <f t="shared" si="984"/>
        <v>0.85605990275581867</v>
      </c>
      <c r="AH101" s="29">
        <f t="shared" si="649"/>
        <v>0.85326170349053654</v>
      </c>
      <c r="AI101" s="34">
        <v>176</v>
      </c>
      <c r="AJ101" s="36">
        <v>8.4000000000000005E-2</v>
      </c>
      <c r="AK101" s="38">
        <v>0.2127</v>
      </c>
      <c r="AL101" s="41">
        <f t="shared" si="985"/>
        <v>34.290643200000005</v>
      </c>
      <c r="AM101" s="42">
        <v>1.48</v>
      </c>
      <c r="AN101" s="42"/>
      <c r="AO101" s="121">
        <f>AO100+AI101-AN101</f>
        <v>718.00000000000045</v>
      </c>
      <c r="AP101" s="104"/>
      <c r="AQ101" s="43"/>
      <c r="AR101" s="44"/>
      <c r="AS101" s="45"/>
      <c r="AT101" s="45"/>
      <c r="AU101" s="45"/>
      <c r="AV101" s="45"/>
    </row>
    <row r="102" spans="1:48" x14ac:dyDescent="0.35">
      <c r="A102" s="157"/>
      <c r="B102" s="33">
        <v>3</v>
      </c>
      <c r="C102" s="46" t="s">
        <v>51</v>
      </c>
      <c r="D102" s="43">
        <v>16465</v>
      </c>
      <c r="E102" s="43">
        <v>3</v>
      </c>
      <c r="F102" s="43">
        <v>18149</v>
      </c>
      <c r="G102" s="37">
        <v>2</v>
      </c>
      <c r="H102" s="37">
        <v>6</v>
      </c>
      <c r="I102" s="43">
        <v>19111</v>
      </c>
      <c r="J102" s="37">
        <v>4</v>
      </c>
      <c r="K102" s="43">
        <v>16151</v>
      </c>
      <c r="L102" s="39">
        <v>6.9000000000000006E-2</v>
      </c>
      <c r="M102" s="37">
        <f>ROUND(K102*(1-L102),0)</f>
        <v>15037</v>
      </c>
      <c r="N102" s="28">
        <v>0.36099999999999999</v>
      </c>
      <c r="O102" s="25">
        <f t="shared" si="975"/>
        <v>5428.357</v>
      </c>
      <c r="P102" s="39">
        <v>0.61899999999999999</v>
      </c>
      <c r="Q102" s="25">
        <f t="shared" si="976"/>
        <v>9307.9030000000002</v>
      </c>
      <c r="R102" s="39">
        <v>0.02</v>
      </c>
      <c r="S102" s="25">
        <f t="shared" si="977"/>
        <v>300.74</v>
      </c>
      <c r="T102" s="28">
        <v>0.217</v>
      </c>
      <c r="U102" s="25">
        <f t="shared" si="978"/>
        <v>3263.029</v>
      </c>
      <c r="V102" s="39">
        <v>0.52100000000000002</v>
      </c>
      <c r="W102" s="25">
        <f t="shared" si="979"/>
        <v>7834.277</v>
      </c>
      <c r="X102" s="39">
        <v>0.4</v>
      </c>
      <c r="Y102" s="25">
        <f t="shared" si="980"/>
        <v>6014.8</v>
      </c>
      <c r="Z102" s="47">
        <v>2.5699999999999998E-3</v>
      </c>
      <c r="AA102" s="18">
        <f t="shared" si="981"/>
        <v>38.645089999999996</v>
      </c>
      <c r="AB102" s="27">
        <f>IF(M102&gt;0,(AD102+AL102)/M102,0)</f>
        <v>2.6196948061448428E-3</v>
      </c>
      <c r="AC102" s="47">
        <v>3.3E-4</v>
      </c>
      <c r="AD102" s="37">
        <f t="shared" si="982"/>
        <v>4.9622099999999998</v>
      </c>
      <c r="AE102" s="28">
        <v>0.21079999999999999</v>
      </c>
      <c r="AF102" s="41">
        <f t="shared" si="983"/>
        <v>34.058534399999999</v>
      </c>
      <c r="AG102" s="28">
        <f t="shared" si="984"/>
        <v>0.87296192198339118</v>
      </c>
      <c r="AH102" s="29">
        <f t="shared" si="649"/>
        <v>0.8753867244139758</v>
      </c>
      <c r="AI102" s="43">
        <v>176</v>
      </c>
      <c r="AJ102" s="39">
        <v>8.2000000000000003E-2</v>
      </c>
      <c r="AK102" s="28">
        <v>0.21310000000000001</v>
      </c>
      <c r="AL102" s="41">
        <f t="shared" si="985"/>
        <v>34.430140800000004</v>
      </c>
      <c r="AM102" s="18">
        <v>1.6</v>
      </c>
      <c r="AN102" s="18"/>
      <c r="AO102" s="121">
        <f>AO101+AI102-AN102</f>
        <v>894.00000000000045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3" thickBot="1" x14ac:dyDescent="0.4">
      <c r="A103" s="157"/>
      <c r="B103" s="66" t="s">
        <v>38</v>
      </c>
      <c r="C103" s="50"/>
      <c r="D103" s="51">
        <f t="shared" ref="D103" si="986">SUM(D100:D102)</f>
        <v>51670</v>
      </c>
      <c r="E103" s="51"/>
      <c r="F103" s="51">
        <f t="shared" ref="F103" si="987">SUM(F100:F102)</f>
        <v>54210</v>
      </c>
      <c r="G103" s="52"/>
      <c r="H103" s="52"/>
      <c r="I103" s="51">
        <f t="shared" ref="I103:K103" si="988">SUM(I100:I102)</f>
        <v>56157</v>
      </c>
      <c r="J103" s="52"/>
      <c r="K103" s="51">
        <f t="shared" si="988"/>
        <v>48808</v>
      </c>
      <c r="L103" s="21">
        <f t="shared" ref="L103" si="989">IF(K103&gt;0,(K100*L100+K101*L101+K102*L102)/K103,0)</f>
        <v>6.7661817734797583E-2</v>
      </c>
      <c r="M103" s="52">
        <f t="shared" ref="M103" si="990">M100+M101+M102</f>
        <v>45506</v>
      </c>
      <c r="N103" s="53">
        <f t="shared" ref="N103" si="991">IF(M103&gt;0,O103/M103,0)</f>
        <v>0.34755238869599614</v>
      </c>
      <c r="O103" s="54">
        <f t="shared" ref="O103" si="992">O100+O101+O102</f>
        <v>15815.719000000001</v>
      </c>
      <c r="P103" s="21">
        <f t="shared" ref="P103" si="993">IF(M103&gt;0,Q103/M103,0)</f>
        <v>0.62582169384257025</v>
      </c>
      <c r="Q103" s="54">
        <f t="shared" ref="Q103" si="994">Q100+Q101+Q102</f>
        <v>28478.642</v>
      </c>
      <c r="R103" s="21">
        <f t="shared" ref="R103" si="995">IF(M103&gt;0,S103/M103,0)</f>
        <v>2.6625917461433654E-2</v>
      </c>
      <c r="S103" s="54">
        <f t="shared" ref="S103" si="996">S100+S101+S102</f>
        <v>1211.6389999999999</v>
      </c>
      <c r="T103" s="21">
        <f t="shared" ref="T103" si="997">IF(M103&gt;0,U103/M103,0)</f>
        <v>0.22735329407111152</v>
      </c>
      <c r="U103" s="54">
        <f t="shared" ref="U103" si="998">U100+U101+U102</f>
        <v>10345.939</v>
      </c>
      <c r="V103" s="21">
        <f t="shared" ref="V103" si="999">IF(M103&gt;0,W103/M103,0)</f>
        <v>0.51265206785918349</v>
      </c>
      <c r="W103" s="54">
        <f t="shared" ref="W103" si="1000">W100+W101+W102</f>
        <v>23328.745000000003</v>
      </c>
      <c r="X103" s="21">
        <f t="shared" ref="X103" si="1001">IF(M103&gt;0,Y103/M103,0)</f>
        <v>0.4</v>
      </c>
      <c r="Y103" s="54">
        <f t="shared" ref="Y103" si="1002">Y100+Y101+Y102</f>
        <v>18202.400000000001</v>
      </c>
      <c r="Z103" s="55">
        <f t="shared" ref="Z103" si="1003">IF(M103&gt;0,AA103/M103,0)</f>
        <v>2.6303267700962508E-3</v>
      </c>
      <c r="AA103" s="56">
        <f t="shared" ref="AA103" si="1004">SUM(AA100:AA102)</f>
        <v>119.69564999999999</v>
      </c>
      <c r="AB103" s="55">
        <f t="shared" ref="AB103" si="1005">IF(M103&gt;0,(AB100*M100+AB101*M101+AB102*M102)/M103,0)</f>
        <v>2.6843564892541642E-3</v>
      </c>
      <c r="AC103" s="55">
        <f t="shared" ref="AC103" si="1006">IF(K103&gt;0,(K100*AC100+K101*AC101+K102*AC102)/K103,0)</f>
        <v>3.6681650549090316E-4</v>
      </c>
      <c r="AD103" s="52">
        <f t="shared" ref="AD103" si="1007">SUM(AD100:AD102)</f>
        <v>16.693529999999999</v>
      </c>
      <c r="AE103" s="53">
        <f t="shared" ref="AE103" si="1008">IF(K103&gt;0,(K100*AE100+K101*AE101+K102*AE102)/K103,0)</f>
        <v>0.20976868136371088</v>
      </c>
      <c r="AF103" s="58">
        <f t="shared" ref="AF103" si="1009">SUM(AF100:AF102)</f>
        <v>102.74338039999999</v>
      </c>
      <c r="AG103" s="53">
        <f t="shared" ref="AG103" si="1010">IF(AND(AA103&gt;0),((AA100*AG100+AA101*AG101+AA102*AG102)/AA103),0)</f>
        <v>0.86204226973914211</v>
      </c>
      <c r="AH103" s="57">
        <f t="shared" si="649"/>
        <v>0.86482422664958714</v>
      </c>
      <c r="AI103" s="51">
        <f t="shared" ref="AI103" si="1011">SUM(AI100:AI102)</f>
        <v>534</v>
      </c>
      <c r="AJ103" s="21">
        <f t="shared" ref="AJ103" si="1012">IF(AI103&gt;0,(AJ100*AI100+AJ101*AI101+AJ102*AI102)/AI103,0)</f>
        <v>8.2659176029962547E-2</v>
      </c>
      <c r="AK103" s="53">
        <f t="shared" ref="AK103" si="1013">IF(K103&gt;0,(AK100*K100+AK101*K101+AK102*K102)/K103,0)</f>
        <v>0.21522921652188168</v>
      </c>
      <c r="AL103" s="58">
        <f t="shared" ref="AL103" si="1014">SUM(AL100:AL102)</f>
        <v>105.46079640000001</v>
      </c>
      <c r="AM103" s="56"/>
      <c r="AN103" s="56">
        <f t="shared" ref="AN103" si="1015">SUM(AN100:AN102)</f>
        <v>0</v>
      </c>
      <c r="AO103" s="122"/>
      <c r="AP103" s="106">
        <f>AO102</f>
        <v>894.00000000000045</v>
      </c>
      <c r="AQ103" s="51">
        <f t="shared" ref="AQ103" si="1016">SUM(AQ100:AQ102)</f>
        <v>0</v>
      </c>
      <c r="AR103" s="59"/>
      <c r="AS103" s="58"/>
      <c r="AT103" s="58"/>
      <c r="AU103" s="58"/>
      <c r="AV103" s="58"/>
    </row>
    <row r="104" spans="1:48" x14ac:dyDescent="0.35">
      <c r="A104" s="148">
        <v>26</v>
      </c>
      <c r="B104" s="23">
        <v>1</v>
      </c>
      <c r="C104" s="11" t="s">
        <v>57</v>
      </c>
      <c r="D104" s="12">
        <v>18700</v>
      </c>
      <c r="E104" s="12">
        <v>0</v>
      </c>
      <c r="F104" s="12">
        <v>18604</v>
      </c>
      <c r="G104" s="13">
        <v>0.7</v>
      </c>
      <c r="H104" s="13">
        <v>5.6</v>
      </c>
      <c r="I104" s="12">
        <v>19202</v>
      </c>
      <c r="J104" s="13">
        <v>3.4</v>
      </c>
      <c r="K104" s="12">
        <v>16560</v>
      </c>
      <c r="L104" s="14">
        <v>7.1999999999999995E-2</v>
      </c>
      <c r="M104" s="24">
        <f>ROUND(K104*(1-L104),0)</f>
        <v>15368</v>
      </c>
      <c r="N104" s="15">
        <v>0.52700000000000002</v>
      </c>
      <c r="O104" s="25">
        <f t="shared" ref="O104:O106" si="1017">M104*N104</f>
        <v>8098.9360000000006</v>
      </c>
      <c r="P104" s="14">
        <v>0.436</v>
      </c>
      <c r="Q104" s="25">
        <f t="shared" ref="Q104:Q106" si="1018">M104*P104</f>
        <v>6700.4480000000003</v>
      </c>
      <c r="R104" s="16">
        <v>3.6999999999999998E-2</v>
      </c>
      <c r="S104" s="25">
        <f t="shared" ref="S104:S106" si="1019">M104*R104</f>
        <v>568.61599999999999</v>
      </c>
      <c r="T104" s="26">
        <v>0.216</v>
      </c>
      <c r="U104" s="25">
        <f t="shared" ref="U104:U106" si="1020">M104*T104</f>
        <v>3319.4879999999998</v>
      </c>
      <c r="V104" s="16">
        <v>0.51500000000000001</v>
      </c>
      <c r="W104" s="25">
        <f t="shared" ref="W104:W106" si="1021">M104*V104</f>
        <v>7914.52</v>
      </c>
      <c r="X104" s="16">
        <v>0.4</v>
      </c>
      <c r="Y104" s="25">
        <f t="shared" ref="Y104:Y106" si="1022">X104*M104</f>
        <v>6147.2000000000007</v>
      </c>
      <c r="Z104" s="17">
        <v>2.5899999999999999E-3</v>
      </c>
      <c r="AA104" s="18">
        <f t="shared" ref="AA104:AA106" si="1023">M104*Z104</f>
        <v>39.80312</v>
      </c>
      <c r="AB104" s="27">
        <f>IF(M104&gt;0,(AD104+AL104)/M104,0)</f>
        <v>2.7766105153565852E-3</v>
      </c>
      <c r="AC104" s="17">
        <v>3.1E-4</v>
      </c>
      <c r="AD104" s="24">
        <f t="shared" ref="AD104:AD106" si="1024">AC104*M104</f>
        <v>4.7640799999999999</v>
      </c>
      <c r="AE104" s="117">
        <v>0.20100000000000001</v>
      </c>
      <c r="AF104" s="30">
        <f t="shared" ref="AF104:AF106" si="1025">AI104*(1-AJ104)*AE104</f>
        <v>36.007944000000002</v>
      </c>
      <c r="AG104" s="28">
        <f t="shared" ref="AG104:AG106" si="1026">IF(AND(AE104&gt;0,AC104&gt;0,Z104&gt;0),((Z104-AC104)*AE104)/((AE104-AC104)*Z104),0)</f>
        <v>0.88166866780649233</v>
      </c>
      <c r="AH104" s="60">
        <f t="shared" si="649"/>
        <v>0.88965645628534284</v>
      </c>
      <c r="AI104" s="12">
        <v>196</v>
      </c>
      <c r="AJ104" s="14">
        <v>8.5999999999999993E-2</v>
      </c>
      <c r="AK104" s="15">
        <v>0.21160000000000001</v>
      </c>
      <c r="AL104" s="30">
        <f t="shared" ref="AL104:AL106" si="1027">AI104*(1-AJ104)*AK104</f>
        <v>37.906870400000003</v>
      </c>
      <c r="AM104" s="19">
        <v>1.67</v>
      </c>
      <c r="AN104" s="19"/>
      <c r="AO104" s="101">
        <f>AO102+AI104-AN104</f>
        <v>1090.0000000000005</v>
      </c>
      <c r="AP104" s="102"/>
      <c r="AQ104" s="12"/>
      <c r="AR104" s="31"/>
      <c r="AS104" s="20"/>
      <c r="AT104" s="20"/>
      <c r="AU104" s="20"/>
      <c r="AV104" s="20"/>
    </row>
    <row r="105" spans="1:48" x14ac:dyDescent="0.35">
      <c r="A105" s="149"/>
      <c r="B105" s="33">
        <v>2</v>
      </c>
      <c r="C105" s="11" t="s">
        <v>50</v>
      </c>
      <c r="D105" s="34">
        <v>18635</v>
      </c>
      <c r="E105" s="34">
        <v>4</v>
      </c>
      <c r="F105" s="34">
        <v>17140</v>
      </c>
      <c r="G105" s="35">
        <v>0.6</v>
      </c>
      <c r="H105" s="35">
        <v>4.7</v>
      </c>
      <c r="I105" s="34">
        <v>17517</v>
      </c>
      <c r="J105" s="35">
        <v>3.3</v>
      </c>
      <c r="K105" s="34">
        <v>16556</v>
      </c>
      <c r="L105" s="36">
        <v>6.7000000000000004E-2</v>
      </c>
      <c r="M105" s="37">
        <f>ROUND(K105*(1-L105),0)</f>
        <v>15447</v>
      </c>
      <c r="N105" s="38">
        <v>0.42499999999999999</v>
      </c>
      <c r="O105" s="25">
        <f t="shared" si="1017"/>
        <v>6564.9749999999995</v>
      </c>
      <c r="P105" s="36">
        <v>0.53700000000000003</v>
      </c>
      <c r="Q105" s="25">
        <f t="shared" si="1018"/>
        <v>8295.0390000000007</v>
      </c>
      <c r="R105" s="39">
        <v>3.7999999999999999E-2</v>
      </c>
      <c r="S105" s="25">
        <f t="shared" si="1019"/>
        <v>586.98599999999999</v>
      </c>
      <c r="T105" s="28">
        <v>0.23699999999999999</v>
      </c>
      <c r="U105" s="25">
        <f t="shared" si="1020"/>
        <v>3660.9389999999999</v>
      </c>
      <c r="V105" s="39">
        <v>0.51400000000000001</v>
      </c>
      <c r="W105" s="25">
        <f t="shared" si="1021"/>
        <v>7939.7579999999998</v>
      </c>
      <c r="X105" s="39">
        <v>0.4</v>
      </c>
      <c r="Y105" s="25">
        <f t="shared" si="1022"/>
        <v>6178.8</v>
      </c>
      <c r="Z105" s="40">
        <v>2.66E-3</v>
      </c>
      <c r="AA105" s="18">
        <f t="shared" si="1023"/>
        <v>41.089019999999998</v>
      </c>
      <c r="AB105" s="27">
        <f>IF(M105&gt;0,(AD105+AL105)/M105,0)</f>
        <v>2.5818683239463972E-3</v>
      </c>
      <c r="AC105" s="40">
        <v>3.2000000000000003E-4</v>
      </c>
      <c r="AD105" s="37">
        <f t="shared" si="1024"/>
        <v>4.9430400000000008</v>
      </c>
      <c r="AE105" s="28">
        <v>0.1925</v>
      </c>
      <c r="AF105" s="41">
        <f t="shared" si="1025"/>
        <v>35.342999999999996</v>
      </c>
      <c r="AG105" s="28">
        <f t="shared" si="1026"/>
        <v>0.88116404029117423</v>
      </c>
      <c r="AH105" s="29">
        <f t="shared" si="649"/>
        <v>0.87753436781078353</v>
      </c>
      <c r="AI105" s="34">
        <v>200</v>
      </c>
      <c r="AJ105" s="36">
        <v>8.2000000000000003E-2</v>
      </c>
      <c r="AK105" s="38">
        <v>0.1903</v>
      </c>
      <c r="AL105" s="41">
        <f t="shared" si="1027"/>
        <v>34.939079999999997</v>
      </c>
      <c r="AM105" s="42">
        <v>1.48</v>
      </c>
      <c r="AN105" s="42"/>
      <c r="AO105" s="121">
        <f>AO104+AI105-AN105</f>
        <v>1290.0000000000005</v>
      </c>
      <c r="AP105" s="104"/>
      <c r="AQ105" s="43"/>
      <c r="AR105" s="44"/>
      <c r="AS105" s="45"/>
      <c r="AT105" s="45"/>
      <c r="AU105" s="45"/>
      <c r="AV105" s="45"/>
    </row>
    <row r="106" spans="1:48" x14ac:dyDescent="0.35">
      <c r="A106" s="149"/>
      <c r="B106" s="33">
        <v>3</v>
      </c>
      <c r="C106" s="46" t="s">
        <v>51</v>
      </c>
      <c r="D106" s="43">
        <v>15730</v>
      </c>
      <c r="E106" s="43">
        <v>2</v>
      </c>
      <c r="F106" s="43">
        <v>17283</v>
      </c>
      <c r="G106" s="37">
        <v>1.4</v>
      </c>
      <c r="H106" s="37">
        <v>4.3</v>
      </c>
      <c r="I106" s="43">
        <v>17293</v>
      </c>
      <c r="J106" s="37">
        <v>3</v>
      </c>
      <c r="K106" s="43">
        <v>16533</v>
      </c>
      <c r="L106" s="39">
        <v>7.0999999999999994E-2</v>
      </c>
      <c r="M106" s="37">
        <f>ROUND(K106*(1-L106),0)</f>
        <v>15359</v>
      </c>
      <c r="N106" s="28">
        <v>0.30299999999999999</v>
      </c>
      <c r="O106" s="25">
        <f t="shared" si="1017"/>
        <v>4653.777</v>
      </c>
      <c r="P106" s="39">
        <v>0.67100000000000004</v>
      </c>
      <c r="Q106" s="25">
        <f t="shared" si="1018"/>
        <v>10305.889000000001</v>
      </c>
      <c r="R106" s="39">
        <v>2.5999999999999999E-2</v>
      </c>
      <c r="S106" s="25">
        <f t="shared" si="1019"/>
        <v>399.334</v>
      </c>
      <c r="T106" s="28">
        <v>0.22900000000000001</v>
      </c>
      <c r="U106" s="25">
        <f t="shared" si="1020"/>
        <v>3517.2110000000002</v>
      </c>
      <c r="V106" s="39">
        <v>0.51100000000000001</v>
      </c>
      <c r="W106" s="25">
        <f t="shared" si="1021"/>
        <v>7848.4490000000005</v>
      </c>
      <c r="X106" s="39">
        <v>0.4</v>
      </c>
      <c r="Y106" s="25">
        <f t="shared" si="1022"/>
        <v>6143.6</v>
      </c>
      <c r="Z106" s="47">
        <v>2.4499999999999999E-3</v>
      </c>
      <c r="AA106" s="18">
        <f t="shared" si="1023"/>
        <v>37.629550000000002</v>
      </c>
      <c r="AB106" s="27">
        <f>IF(M106&gt;0,(AD106+AL106)/M106,0)</f>
        <v>2.8635878442606938E-3</v>
      </c>
      <c r="AC106" s="47">
        <v>3.2000000000000003E-4</v>
      </c>
      <c r="AD106" s="37">
        <f t="shared" si="1024"/>
        <v>4.9148800000000001</v>
      </c>
      <c r="AE106" s="28">
        <v>0.1721</v>
      </c>
      <c r="AF106" s="41">
        <f t="shared" si="1025"/>
        <v>34.320698300000004</v>
      </c>
      <c r="AG106" s="28">
        <f t="shared" si="1026"/>
        <v>0.87100729219385964</v>
      </c>
      <c r="AH106" s="29">
        <f t="shared" si="649"/>
        <v>0.88970539660828818</v>
      </c>
      <c r="AI106" s="43">
        <v>217</v>
      </c>
      <c r="AJ106" s="39">
        <v>8.1000000000000003E-2</v>
      </c>
      <c r="AK106" s="28">
        <v>0.19589999999999999</v>
      </c>
      <c r="AL106" s="41">
        <f t="shared" si="1027"/>
        <v>39.066965699999997</v>
      </c>
      <c r="AM106" s="18">
        <v>1.6</v>
      </c>
      <c r="AN106" s="18"/>
      <c r="AO106" s="121">
        <f>AO105+AI106-AN106</f>
        <v>1507.0000000000005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3" thickBot="1" x14ac:dyDescent="0.4">
      <c r="A107" s="150"/>
      <c r="B107" s="49" t="s">
        <v>38</v>
      </c>
      <c r="C107" s="50"/>
      <c r="D107" s="51">
        <f t="shared" ref="D107" si="1028">SUM(D104:D106)</f>
        <v>53065</v>
      </c>
      <c r="E107" s="51"/>
      <c r="F107" s="51">
        <f t="shared" ref="F107" si="1029">SUM(F104:F106)</f>
        <v>53027</v>
      </c>
      <c r="G107" s="52"/>
      <c r="H107" s="52"/>
      <c r="I107" s="51">
        <f t="shared" ref="I107:K107" si="1030">SUM(I104:I106)</f>
        <v>54012</v>
      </c>
      <c r="J107" s="52"/>
      <c r="K107" s="51">
        <f t="shared" si="1030"/>
        <v>49649</v>
      </c>
      <c r="L107" s="21">
        <f t="shared" ref="L107" si="1031">IF(K107&gt;0,(K104*L104+K105*L105+K106*L106)/K107,0)</f>
        <v>6.9999697879111367E-2</v>
      </c>
      <c r="M107" s="52">
        <f t="shared" ref="M107" si="1032">M104+M105+M106</f>
        <v>46174</v>
      </c>
      <c r="N107" s="53">
        <f t="shared" ref="N107" si="1033">IF(M107&gt;0,O107/M107,0)</f>
        <v>0.41836721964742069</v>
      </c>
      <c r="O107" s="54">
        <f t="shared" ref="O107" si="1034">O104+O105+O106</f>
        <v>19317.688000000002</v>
      </c>
      <c r="P107" s="21">
        <f t="shared" ref="P107" si="1035">IF(M107&gt;0,Q107/M107,0)</f>
        <v>0.54795720535366232</v>
      </c>
      <c r="Q107" s="54">
        <f t="shared" ref="Q107" si="1036">Q104+Q105+Q106</f>
        <v>25301.376000000004</v>
      </c>
      <c r="R107" s="21">
        <f t="shared" ref="R107" si="1037">IF(M107&gt;0,S107/M107,0)</f>
        <v>3.3675574998917136E-2</v>
      </c>
      <c r="S107" s="54">
        <f t="shared" ref="S107" si="1038">S104+S105+S106</f>
        <v>1554.9359999999999</v>
      </c>
      <c r="T107" s="21">
        <f t="shared" ref="T107" si="1039">IF(M107&gt;0,U107/M107,0)</f>
        <v>0.22734954736431756</v>
      </c>
      <c r="U107" s="54">
        <f t="shared" ref="U107" si="1040">U104+U105+U106</f>
        <v>10497.637999999999</v>
      </c>
      <c r="V107" s="21">
        <f t="shared" ref="V107" si="1041">IF(M107&gt;0,W107/M107,0)</f>
        <v>0.51333492874778008</v>
      </c>
      <c r="W107" s="54">
        <f t="shared" ref="W107" si="1042">W104+W105+W106</f>
        <v>23702.726999999999</v>
      </c>
      <c r="X107" s="21">
        <f t="shared" ref="X107" si="1043">IF(M107&gt;0,Y107/M107,0)</f>
        <v>0.39999999999999997</v>
      </c>
      <c r="Y107" s="54">
        <f t="shared" ref="Y107" si="1044">Y104+Y105+Y106</f>
        <v>18469.599999999999</v>
      </c>
      <c r="Z107" s="55">
        <f t="shared" ref="Z107" si="1045">IF(M107&gt;0,AA107/M107,0)</f>
        <v>2.5668490925629143E-3</v>
      </c>
      <c r="AA107" s="56">
        <f t="shared" ref="AA107" si="1046">SUM(AA104:AA106)</f>
        <v>118.52169000000001</v>
      </c>
      <c r="AB107" s="55">
        <f t="shared" ref="AB107" si="1047">IF(M107&gt;0,(AB104*M104+AB105*M105+AB106*M106)/M107,0)</f>
        <v>2.7403932104647635E-3</v>
      </c>
      <c r="AC107" s="55">
        <f t="shared" ref="AC107" si="1048">IF(K107&gt;0,(K104*AC104+K105*AC105+K106*AC106)/K107,0)</f>
        <v>3.1666458538943384E-4</v>
      </c>
      <c r="AD107" s="52">
        <f t="shared" ref="AD107" si="1049">SUM(AD104:AD106)</f>
        <v>14.622</v>
      </c>
      <c r="AE107" s="53">
        <f t="shared" ref="AE107" si="1050">IF(K107&gt;0,(K104*AE104+K105*AE105+K106*AE106)/K107,0)</f>
        <v>0.18854195049245703</v>
      </c>
      <c r="AF107" s="58">
        <f t="shared" ref="AF107" si="1051">SUM(AF104:AF106)</f>
        <v>105.6716423</v>
      </c>
      <c r="AG107" s="53">
        <f t="shared" ref="AG107" si="1052">IF(AND(AA107&gt;0),((AA104*AG104+AA105*AG105+AA106*AG106)/AA107),0)</f>
        <v>0.8781088348615369</v>
      </c>
      <c r="AH107" s="57">
        <f t="shared" si="649"/>
        <v>0.88585330192718659</v>
      </c>
      <c r="AI107" s="51">
        <f t="shared" ref="AI107" si="1053">SUM(AI104:AI106)</f>
        <v>613</v>
      </c>
      <c r="AJ107" s="21">
        <f t="shared" ref="AJ107" si="1054">IF(AI107&gt;0,(AJ104*AI104+AJ105*AI105+AJ106*AI106)/AI107,0)</f>
        <v>8.2924959216965743E-2</v>
      </c>
      <c r="AK107" s="53">
        <f t="shared" ref="AK107" si="1055">IF(K107&gt;0,(AK104*K104+AK105*K105+AK106*K106)/K107,0)</f>
        <v>0.19926921992386554</v>
      </c>
      <c r="AL107" s="58">
        <f t="shared" ref="AL107" si="1056">SUM(AL104:AL106)</f>
        <v>111.91291609999999</v>
      </c>
      <c r="AM107" s="56"/>
      <c r="AN107" s="56">
        <f t="shared" ref="AN107" si="1057">SUM(AN104:AN106)</f>
        <v>0</v>
      </c>
      <c r="AO107" s="105"/>
      <c r="AP107" s="106">
        <f>AO106</f>
        <v>1507.0000000000005</v>
      </c>
      <c r="AQ107" s="51">
        <f t="shared" ref="AQ107" si="1058">SUM(AQ104:AQ106)</f>
        <v>0</v>
      </c>
      <c r="AR107" s="59"/>
      <c r="AS107" s="58"/>
      <c r="AT107" s="58"/>
      <c r="AU107" s="58"/>
      <c r="AV107" s="58"/>
    </row>
    <row r="108" spans="1:48" x14ac:dyDescent="0.35">
      <c r="A108" s="148">
        <v>27</v>
      </c>
      <c r="B108" s="23">
        <v>1</v>
      </c>
      <c r="C108" s="11" t="s">
        <v>57</v>
      </c>
      <c r="D108" s="12">
        <v>5600</v>
      </c>
      <c r="E108" s="12">
        <v>2</v>
      </c>
      <c r="F108" s="12">
        <v>10643</v>
      </c>
      <c r="G108" s="13">
        <v>0.9</v>
      </c>
      <c r="H108" s="13">
        <v>4.5</v>
      </c>
      <c r="I108" s="12">
        <v>11534</v>
      </c>
      <c r="J108" s="13">
        <v>5</v>
      </c>
      <c r="K108" s="12">
        <v>16291</v>
      </c>
      <c r="L108" s="14">
        <v>7.0999999999999994E-2</v>
      </c>
      <c r="M108" s="24">
        <f>ROUND(K108*(1-L108),0)</f>
        <v>15134</v>
      </c>
      <c r="N108" s="15">
        <v>0.45</v>
      </c>
      <c r="O108" s="25">
        <f t="shared" ref="O108:O110" si="1059">M108*N108</f>
        <v>6810.3</v>
      </c>
      <c r="P108" s="14">
        <v>0.46500000000000002</v>
      </c>
      <c r="Q108" s="25">
        <f t="shared" ref="Q108:Q110" si="1060">M108*P108</f>
        <v>7037.31</v>
      </c>
      <c r="R108" s="16">
        <v>8.5000000000000006E-2</v>
      </c>
      <c r="S108" s="25">
        <f t="shared" ref="S108:S110" si="1061">M108*R108</f>
        <v>1286.3900000000001</v>
      </c>
      <c r="T108" s="26">
        <v>0.246</v>
      </c>
      <c r="U108" s="25">
        <f t="shared" ref="U108:U110" si="1062">M108*T108</f>
        <v>3722.9639999999999</v>
      </c>
      <c r="V108" s="16">
        <v>0.51300000000000001</v>
      </c>
      <c r="W108" s="25">
        <f t="shared" ref="W108:W110" si="1063">M108*V108</f>
        <v>7763.7420000000002</v>
      </c>
      <c r="X108" s="16">
        <v>0.4</v>
      </c>
      <c r="Y108" s="25">
        <f t="shared" ref="Y108:Y110" si="1064">X108*M108</f>
        <v>6053.6</v>
      </c>
      <c r="Z108" s="17">
        <v>2.5799999999999998E-3</v>
      </c>
      <c r="AA108" s="18">
        <f t="shared" ref="AA108:AA110" si="1065">M108*Z108</f>
        <v>39.045719999999996</v>
      </c>
      <c r="AB108" s="27">
        <f>IF(M108&gt;0,(AD108+AL108)/M108,0)</f>
        <v>2.9760876172855821E-3</v>
      </c>
      <c r="AC108" s="17">
        <v>3.3E-4</v>
      </c>
      <c r="AD108" s="24">
        <f t="shared" ref="AD108:AD110" si="1066">AC108*M108</f>
        <v>4.9942200000000003</v>
      </c>
      <c r="AE108" s="117">
        <v>0.14399999999999999</v>
      </c>
      <c r="AF108" s="30">
        <f t="shared" ref="AF108:AF110" si="1067">AI108*(1-AJ108)*AE108</f>
        <v>36.497520000000002</v>
      </c>
      <c r="AG108" s="28">
        <f t="shared" ref="AG108:AG110" si="1068">IF(AND(AE108&gt;0,AC108&gt;0,Z108&gt;0),((Z108-AC108)*AE108)/((AE108-AC108)*Z108),0)</f>
        <v>0.87409616028981152</v>
      </c>
      <c r="AH108" s="60">
        <f t="shared" si="649"/>
        <v>0.89097706926288744</v>
      </c>
      <c r="AI108" s="12">
        <v>277</v>
      </c>
      <c r="AJ108" s="14">
        <v>8.5000000000000006E-2</v>
      </c>
      <c r="AK108" s="15">
        <v>0.158</v>
      </c>
      <c r="AL108" s="30">
        <f t="shared" ref="AL108:AL110" si="1069">AI108*(1-AJ108)*AK108</f>
        <v>40.04589</v>
      </c>
      <c r="AM108" s="19">
        <v>1.7</v>
      </c>
      <c r="AN108" s="19">
        <v>500.76</v>
      </c>
      <c r="AO108" s="101">
        <f>AO106+AI108-AN108</f>
        <v>1283.2400000000005</v>
      </c>
      <c r="AP108" s="102"/>
      <c r="AQ108" s="12"/>
      <c r="AR108" s="31"/>
      <c r="AS108" s="20"/>
      <c r="AT108" s="20"/>
      <c r="AU108" s="20"/>
      <c r="AV108" s="20"/>
    </row>
    <row r="109" spans="1:48" x14ac:dyDescent="0.35">
      <c r="A109" s="149"/>
      <c r="B109" s="33">
        <v>2</v>
      </c>
      <c r="C109" s="11" t="s">
        <v>55</v>
      </c>
      <c r="D109" s="34">
        <v>19135</v>
      </c>
      <c r="E109" s="34">
        <v>4</v>
      </c>
      <c r="F109" s="34">
        <v>15132</v>
      </c>
      <c r="G109" s="35">
        <v>1.8</v>
      </c>
      <c r="H109" s="35">
        <v>5.5</v>
      </c>
      <c r="I109" s="34">
        <v>15325</v>
      </c>
      <c r="J109" s="35">
        <v>4.5</v>
      </c>
      <c r="K109" s="34">
        <v>16337</v>
      </c>
      <c r="L109" s="36">
        <v>6.8000000000000005E-2</v>
      </c>
      <c r="M109" s="37">
        <f>ROUND(K109*(1-L109),0)</f>
        <v>15226</v>
      </c>
      <c r="N109" s="38">
        <v>0.497</v>
      </c>
      <c r="O109" s="25">
        <f t="shared" si="1059"/>
        <v>7567.3220000000001</v>
      </c>
      <c r="P109" s="36">
        <v>0.441</v>
      </c>
      <c r="Q109" s="25">
        <f t="shared" si="1060"/>
        <v>6714.6660000000002</v>
      </c>
      <c r="R109" s="39">
        <v>6.2E-2</v>
      </c>
      <c r="S109" s="25">
        <f t="shared" si="1061"/>
        <v>944.01199999999994</v>
      </c>
      <c r="T109" s="28">
        <v>0.23599999999999999</v>
      </c>
      <c r="U109" s="25">
        <f t="shared" si="1062"/>
        <v>3593.3359999999998</v>
      </c>
      <c r="V109" s="39">
        <v>0.51</v>
      </c>
      <c r="W109" s="25">
        <f t="shared" si="1063"/>
        <v>7765.26</v>
      </c>
      <c r="X109" s="39">
        <v>0.4</v>
      </c>
      <c r="Y109" s="25">
        <f t="shared" si="1064"/>
        <v>6090.4000000000005</v>
      </c>
      <c r="Z109" s="40">
        <v>2.3500000000000001E-3</v>
      </c>
      <c r="AA109" s="18">
        <f t="shared" si="1065"/>
        <v>35.781100000000002</v>
      </c>
      <c r="AB109" s="27">
        <f>IF(M109&gt;0,(AD109+AL109)/M109,0)</f>
        <v>2.7785590700118222E-3</v>
      </c>
      <c r="AC109" s="40">
        <v>3.2000000000000003E-4</v>
      </c>
      <c r="AD109" s="37">
        <f t="shared" si="1066"/>
        <v>4.8723200000000002</v>
      </c>
      <c r="AE109" s="28">
        <v>0.1663</v>
      </c>
      <c r="AF109" s="41">
        <f t="shared" si="1067"/>
        <v>33.4332846</v>
      </c>
      <c r="AG109" s="28">
        <f t="shared" si="1068"/>
        <v>0.86549520193409601</v>
      </c>
      <c r="AH109" s="29">
        <f t="shared" si="649"/>
        <v>0.88635566768711604</v>
      </c>
      <c r="AI109" s="34">
        <v>219</v>
      </c>
      <c r="AJ109" s="36">
        <v>8.2000000000000003E-2</v>
      </c>
      <c r="AK109" s="38">
        <v>0.1862</v>
      </c>
      <c r="AL109" s="41">
        <f t="shared" si="1069"/>
        <v>37.434020400000001</v>
      </c>
      <c r="AM109" s="42">
        <v>1.68</v>
      </c>
      <c r="AN109" s="42"/>
      <c r="AO109" s="121">
        <f>AO108+AI109-AN109</f>
        <v>1502.2400000000005</v>
      </c>
      <c r="AP109" s="104"/>
      <c r="AQ109" s="43"/>
      <c r="AR109" s="44"/>
      <c r="AS109" s="45"/>
      <c r="AT109" s="45"/>
      <c r="AU109" s="45"/>
      <c r="AV109" s="45"/>
    </row>
    <row r="110" spans="1:48" x14ac:dyDescent="0.35">
      <c r="A110" s="149"/>
      <c r="B110" s="33">
        <v>3</v>
      </c>
      <c r="C110" s="46" t="s">
        <v>51</v>
      </c>
      <c r="D110" s="43">
        <v>20520</v>
      </c>
      <c r="E110" s="43">
        <v>1</v>
      </c>
      <c r="F110" s="43">
        <v>16980</v>
      </c>
      <c r="G110" s="37">
        <v>1</v>
      </c>
      <c r="H110" s="37">
        <v>5.4</v>
      </c>
      <c r="I110" s="43">
        <v>17124</v>
      </c>
      <c r="J110" s="37">
        <v>4.3</v>
      </c>
      <c r="K110" s="43">
        <v>16284</v>
      </c>
      <c r="L110" s="39">
        <v>7.0000000000000007E-2</v>
      </c>
      <c r="M110" s="37">
        <f>ROUND(K110*(1-L110),0)</f>
        <v>15144</v>
      </c>
      <c r="N110" s="28">
        <v>0.371</v>
      </c>
      <c r="O110" s="25">
        <f t="shared" si="1059"/>
        <v>5618.424</v>
      </c>
      <c r="P110" s="39">
        <v>0.59799999999999998</v>
      </c>
      <c r="Q110" s="25">
        <f t="shared" si="1060"/>
        <v>9056.1119999999992</v>
      </c>
      <c r="R110" s="39">
        <v>3.1E-2</v>
      </c>
      <c r="S110" s="25">
        <f t="shared" si="1061"/>
        <v>469.464</v>
      </c>
      <c r="T110" s="28">
        <v>0.251</v>
      </c>
      <c r="U110" s="25">
        <f t="shared" si="1062"/>
        <v>3801.1440000000002</v>
      </c>
      <c r="V110" s="39">
        <v>0.49399999999999999</v>
      </c>
      <c r="W110" s="25">
        <f t="shared" si="1063"/>
        <v>7481.1359999999995</v>
      </c>
      <c r="X110" s="39">
        <v>0.4</v>
      </c>
      <c r="Y110" s="25">
        <f t="shared" si="1064"/>
        <v>6057.6</v>
      </c>
      <c r="Z110" s="47">
        <v>2.4099999999999998E-3</v>
      </c>
      <c r="AA110" s="18">
        <f t="shared" si="1065"/>
        <v>36.497039999999998</v>
      </c>
      <c r="AB110" s="27">
        <f>IF(M110&gt;0,(AD110+AL110)/M110,0)</f>
        <v>2.6491782884310614E-3</v>
      </c>
      <c r="AC110" s="47">
        <v>3.2000000000000003E-4</v>
      </c>
      <c r="AD110" s="37">
        <f t="shared" si="1066"/>
        <v>4.8460800000000006</v>
      </c>
      <c r="AE110" s="28">
        <v>0.1593</v>
      </c>
      <c r="AF110" s="41">
        <f t="shared" si="1067"/>
        <v>33.268211999999998</v>
      </c>
      <c r="AG110" s="28">
        <f t="shared" si="1068"/>
        <v>0.86896548484138236</v>
      </c>
      <c r="AH110" s="29">
        <f t="shared" si="649"/>
        <v>0.88087674763149537</v>
      </c>
      <c r="AI110" s="43">
        <v>227</v>
      </c>
      <c r="AJ110" s="39">
        <v>0.08</v>
      </c>
      <c r="AK110" s="28">
        <v>0.16889999999999999</v>
      </c>
      <c r="AL110" s="41">
        <f t="shared" si="1069"/>
        <v>35.273075999999996</v>
      </c>
      <c r="AM110" s="18">
        <v>1.6</v>
      </c>
      <c r="AN110" s="18"/>
      <c r="AO110" s="121">
        <f>AO109+AI110-AN110</f>
        <v>1729.2400000000005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3" thickBot="1" x14ac:dyDescent="0.4">
      <c r="A111" s="150"/>
      <c r="B111" s="49" t="s">
        <v>38</v>
      </c>
      <c r="C111" s="50"/>
      <c r="D111" s="51">
        <f t="shared" ref="D111" si="1070">SUM(D108:D110)</f>
        <v>45255</v>
      </c>
      <c r="E111" s="51"/>
      <c r="F111" s="51">
        <f t="shared" ref="F111" si="1071">SUM(F108:F110)</f>
        <v>42755</v>
      </c>
      <c r="G111" s="52"/>
      <c r="H111" s="52"/>
      <c r="I111" s="51">
        <f t="shared" ref="I111:K111" si="1072">SUM(I108:I110)</f>
        <v>43983</v>
      </c>
      <c r="J111" s="52"/>
      <c r="K111" s="51">
        <f t="shared" si="1072"/>
        <v>48912</v>
      </c>
      <c r="L111" s="21">
        <f t="shared" ref="L111" si="1073">IF(K111&gt;0,(K108*L108+K109*L109+K110*L110)/K111,0)</f>
        <v>6.9665051521099128E-2</v>
      </c>
      <c r="M111" s="52">
        <f t="shared" ref="M111" si="1074">M108+M109+M110</f>
        <v>45504</v>
      </c>
      <c r="N111" s="53">
        <f t="shared" ref="N111" si="1075">IF(M111&gt;0,O111/M111,0)</f>
        <v>0.43943490682137831</v>
      </c>
      <c r="O111" s="54">
        <f t="shared" ref="O111" si="1076">O108+O109+O110</f>
        <v>19996.045999999998</v>
      </c>
      <c r="P111" s="21">
        <f t="shared" ref="P111" si="1077">IF(M111&gt;0,Q111/M111,0)</f>
        <v>0.50123259493670891</v>
      </c>
      <c r="Q111" s="54">
        <f t="shared" ref="Q111" si="1078">Q108+Q109+Q110</f>
        <v>22808.088</v>
      </c>
      <c r="R111" s="21">
        <f t="shared" ref="R111" si="1079">IF(M111&gt;0,S111/M111,0)</f>
        <v>5.93324982419128E-2</v>
      </c>
      <c r="S111" s="54">
        <f t="shared" ref="S111" si="1080">S108+S109+S110</f>
        <v>2699.866</v>
      </c>
      <c r="T111" s="21">
        <f t="shared" ref="T111" si="1081">IF(M111&gt;0,U111/M111,0)</f>
        <v>0.24431795007032348</v>
      </c>
      <c r="U111" s="54">
        <f t="shared" ref="U111" si="1082">U108+U109+U110</f>
        <v>11117.444</v>
      </c>
      <c r="V111" s="21">
        <f t="shared" ref="V111" si="1083">IF(M111&gt;0,W111/M111,0)</f>
        <v>0.50567286392405064</v>
      </c>
      <c r="W111" s="54">
        <f t="shared" ref="W111" si="1084">W108+W109+W110</f>
        <v>23010.137999999999</v>
      </c>
      <c r="X111" s="21">
        <f t="shared" ref="X111" si="1085">IF(M111&gt;0,Y111/M111,0)</f>
        <v>0.39999999999999997</v>
      </c>
      <c r="Y111" s="54">
        <f t="shared" ref="Y111" si="1086">Y108+Y109+Y110</f>
        <v>18201.599999999999</v>
      </c>
      <c r="Z111" s="55">
        <f t="shared" ref="Z111" si="1087">IF(M111&gt;0,AA111/M111,0)</f>
        <v>2.4464631680731364E-3</v>
      </c>
      <c r="AA111" s="56">
        <f t="shared" ref="AA111" si="1088">SUM(AA108:AA110)</f>
        <v>111.32386</v>
      </c>
      <c r="AB111" s="55">
        <f t="shared" ref="AB111" si="1089">IF(M111&gt;0,(AB108*M108+AB109*M109+AB110*M110)/M111,0)</f>
        <v>2.8011956399437415E-3</v>
      </c>
      <c r="AC111" s="55">
        <f t="shared" ref="AC111" si="1090">IF(K111&gt;0,(K108*AC108+K109*AC109+K110*AC110)/K111,0)</f>
        <v>3.2333067549885508E-4</v>
      </c>
      <c r="AD111" s="52">
        <f t="shared" ref="AD111" si="1091">SUM(AD108:AD110)</f>
        <v>14.712620000000001</v>
      </c>
      <c r="AE111" s="53">
        <f t="shared" ref="AE111" si="1092">IF(K111&gt;0,(K108*AE108+K109*AE109+K110*AE110)/K111,0)</f>
        <v>0.15654212258750408</v>
      </c>
      <c r="AF111" s="58">
        <f t="shared" ref="AF111" si="1093">SUM(AF108:AF110)</f>
        <v>103.19901659999999</v>
      </c>
      <c r="AG111" s="53">
        <f t="shared" ref="AG111" si="1094">IF(AND(AA111&gt;0),((AA108*AG108+AA109*AG109+AA110*AG110)/AA111),0)</f>
        <v>0.86964961829881315</v>
      </c>
      <c r="AH111" s="57">
        <f t="shared" si="649"/>
        <v>0.88624931828067677</v>
      </c>
      <c r="AI111" s="51">
        <f t="shared" ref="AI111" si="1095">SUM(AI108:AI110)</f>
        <v>723</v>
      </c>
      <c r="AJ111" s="21">
        <f t="shared" ref="AJ111" si="1096">IF(AI111&gt;0,(AJ108*AI108+AJ109*AI109+AJ110*AI110)/AI111,0)</f>
        <v>8.2521438450899029E-2</v>
      </c>
      <c r="AK111" s="53">
        <f t="shared" ref="AK111" si="1097">IF(K111&gt;0,(AK108*K108+AK109*K109+AK110*K110)/K111,0)</f>
        <v>0.17104790235525025</v>
      </c>
      <c r="AL111" s="58">
        <f t="shared" ref="AL111" si="1098">SUM(AL108:AL110)</f>
        <v>112.7529864</v>
      </c>
      <c r="AM111" s="56"/>
      <c r="AN111" s="56">
        <f t="shared" ref="AN111" si="1099">SUM(AN108:AN110)</f>
        <v>500.76</v>
      </c>
      <c r="AO111" s="105"/>
      <c r="AP111" s="106">
        <f>AO110</f>
        <v>1729.2400000000005</v>
      </c>
      <c r="AQ111" s="51">
        <f t="shared" ref="AQ111" si="1100">SUM(AQ108:AQ110)</f>
        <v>0</v>
      </c>
      <c r="AR111" s="59"/>
      <c r="AS111" s="58"/>
      <c r="AT111" s="58"/>
      <c r="AU111" s="58"/>
      <c r="AV111" s="58"/>
    </row>
    <row r="112" spans="1:48" x14ac:dyDescent="0.35">
      <c r="A112" s="148">
        <v>28</v>
      </c>
      <c r="B112" s="23">
        <v>1</v>
      </c>
      <c r="C112" s="11" t="s">
        <v>57</v>
      </c>
      <c r="D112" s="12">
        <v>6170</v>
      </c>
      <c r="E112" s="12">
        <v>0</v>
      </c>
      <c r="F112" s="12">
        <v>12429</v>
      </c>
      <c r="G112" s="13">
        <v>1</v>
      </c>
      <c r="H112" s="13">
        <v>6.7</v>
      </c>
      <c r="I112" s="12">
        <v>12703</v>
      </c>
      <c r="J112" s="13">
        <v>5.5</v>
      </c>
      <c r="K112" s="12">
        <v>16368</v>
      </c>
      <c r="L112" s="14">
        <v>7.0999999999999994E-2</v>
      </c>
      <c r="M112" s="24">
        <f>ROUND(K112*(1-L112),0)</f>
        <v>15206</v>
      </c>
      <c r="N112" s="15">
        <v>0.42099999999999999</v>
      </c>
      <c r="O112" s="25">
        <f t="shared" ref="O112:O114" si="1101">M112*N112</f>
        <v>6401.7259999999997</v>
      </c>
      <c r="P112" s="14">
        <v>0.52800000000000002</v>
      </c>
      <c r="Q112" s="25">
        <f t="shared" ref="Q112:Q114" si="1102">M112*P112</f>
        <v>8028.768</v>
      </c>
      <c r="R112" s="16">
        <v>5.0999999999999997E-2</v>
      </c>
      <c r="S112" s="25">
        <f t="shared" ref="S112:S114" si="1103">M112*R112</f>
        <v>775.50599999999997</v>
      </c>
      <c r="T112" s="26">
        <v>0.23200000000000001</v>
      </c>
      <c r="U112" s="25">
        <f t="shared" ref="U112:U114" si="1104">M112*T112</f>
        <v>3527.7920000000004</v>
      </c>
      <c r="V112" s="16">
        <v>0.51600000000000001</v>
      </c>
      <c r="W112" s="25">
        <f t="shared" ref="W112:W114" si="1105">M112*V112</f>
        <v>7846.2960000000003</v>
      </c>
      <c r="X112" s="16">
        <v>0.4</v>
      </c>
      <c r="Y112" s="25">
        <f t="shared" ref="Y112:Y114" si="1106">X112*M112</f>
        <v>6082.4000000000005</v>
      </c>
      <c r="Z112" s="17">
        <v>2.7499999999999998E-3</v>
      </c>
      <c r="AA112" s="18">
        <f t="shared" ref="AA112:AA114" si="1107">M112*Z112</f>
        <v>41.816499999999998</v>
      </c>
      <c r="AB112" s="27">
        <f>IF(M112&gt;0,(AD112+AL112)/M112,0)</f>
        <v>2.8203765092726552E-3</v>
      </c>
      <c r="AC112" s="17">
        <v>3.3E-4</v>
      </c>
      <c r="AD112" s="24">
        <f t="shared" ref="AD112:AD114" si="1108">AC112*M112</f>
        <v>5.0179799999999997</v>
      </c>
      <c r="AE112" s="117">
        <v>0.20039999999999999</v>
      </c>
      <c r="AF112" s="30">
        <f t="shared" ref="AF112:AF114" si="1109">AI112*(1-AJ112)*AE112</f>
        <v>36.449954399999996</v>
      </c>
      <c r="AG112" s="28">
        <f t="shared" ref="AG112:AG114" si="1110">IF(AND(AE112&gt;0,AC112&gt;0,Z112&gt;0),((Z112-AC112)*AE112)/((AE112-AC112)*Z112),0)</f>
        <v>0.8814514919778077</v>
      </c>
      <c r="AH112" s="60">
        <f t="shared" si="649"/>
        <v>0.88439612589163374</v>
      </c>
      <c r="AI112" s="12">
        <v>199</v>
      </c>
      <c r="AJ112" s="14">
        <v>8.5999999999999993E-2</v>
      </c>
      <c r="AK112" s="15">
        <v>0.2082</v>
      </c>
      <c r="AL112" s="30">
        <f t="shared" ref="AL112:AL114" si="1111">AI112*(1-AJ112)*AK112</f>
        <v>37.868665199999995</v>
      </c>
      <c r="AM112" s="19">
        <v>1.6</v>
      </c>
      <c r="AN112" s="19">
        <v>464.32</v>
      </c>
      <c r="AO112" s="101">
        <f>AO110+AI112-AN112+AP112</f>
        <v>1309.9200000000005</v>
      </c>
      <c r="AP112" s="133">
        <v>-154</v>
      </c>
      <c r="AQ112" s="12"/>
      <c r="AR112" s="31"/>
      <c r="AS112" s="20"/>
      <c r="AT112" s="20"/>
      <c r="AU112" s="20"/>
      <c r="AV112" s="20"/>
    </row>
    <row r="113" spans="1:48" x14ac:dyDescent="0.35">
      <c r="A113" s="149"/>
      <c r="B113" s="33">
        <v>2</v>
      </c>
      <c r="C113" s="11" t="s">
        <v>55</v>
      </c>
      <c r="D113" s="34">
        <v>19210</v>
      </c>
      <c r="E113" s="34">
        <v>4</v>
      </c>
      <c r="F113" s="34">
        <v>16431</v>
      </c>
      <c r="G113" s="35">
        <v>1.2</v>
      </c>
      <c r="H113" s="35">
        <v>5.9</v>
      </c>
      <c r="I113" s="34">
        <v>16761</v>
      </c>
      <c r="J113" s="35">
        <v>5.6</v>
      </c>
      <c r="K113" s="34">
        <v>16425</v>
      </c>
      <c r="L113" s="36">
        <v>7.0000000000000007E-2</v>
      </c>
      <c r="M113" s="37">
        <f>ROUND(K113*(1-L113),0)</f>
        <v>15275</v>
      </c>
      <c r="N113" s="38">
        <v>0.40899999999999997</v>
      </c>
      <c r="O113" s="25">
        <f t="shared" si="1101"/>
        <v>6247.4749999999995</v>
      </c>
      <c r="P113" s="36">
        <v>0.53700000000000003</v>
      </c>
      <c r="Q113" s="25">
        <f t="shared" si="1102"/>
        <v>8202.6750000000011</v>
      </c>
      <c r="R113" s="39">
        <v>5.3999999999999999E-2</v>
      </c>
      <c r="S113" s="25">
        <f t="shared" si="1103"/>
        <v>824.85</v>
      </c>
      <c r="T113" s="28">
        <v>0.24</v>
      </c>
      <c r="U113" s="25">
        <f t="shared" si="1104"/>
        <v>3666</v>
      </c>
      <c r="V113" s="39">
        <v>0.502</v>
      </c>
      <c r="W113" s="25">
        <f t="shared" si="1105"/>
        <v>7668.05</v>
      </c>
      <c r="X113" s="39">
        <v>0.4</v>
      </c>
      <c r="Y113" s="25">
        <f t="shared" si="1106"/>
        <v>6110</v>
      </c>
      <c r="Z113" s="40">
        <v>2.8800000000000002E-3</v>
      </c>
      <c r="AA113" s="18">
        <f t="shared" si="1107"/>
        <v>43.992000000000004</v>
      </c>
      <c r="AB113" s="27">
        <f>IF(M113&gt;0,(AD113+AL113)/M113,0)</f>
        <v>2.7906954893617028E-3</v>
      </c>
      <c r="AC113" s="40">
        <v>3.6000000000000002E-4</v>
      </c>
      <c r="AD113" s="37">
        <f t="shared" si="1108"/>
        <v>5.4990000000000006</v>
      </c>
      <c r="AE113" s="28">
        <v>0.20530000000000001</v>
      </c>
      <c r="AF113" s="41">
        <f t="shared" si="1109"/>
        <v>34.901821200000008</v>
      </c>
      <c r="AG113" s="28">
        <f t="shared" si="1110"/>
        <v>0.87653703522982329</v>
      </c>
      <c r="AH113" s="29">
        <f t="shared" si="649"/>
        <v>0.87243798358399083</v>
      </c>
      <c r="AI113" s="34">
        <v>186</v>
      </c>
      <c r="AJ113" s="36">
        <v>8.5999999999999993E-2</v>
      </c>
      <c r="AK113" s="38">
        <v>0.21840000000000001</v>
      </c>
      <c r="AL113" s="41">
        <f t="shared" si="1111"/>
        <v>37.128873600000006</v>
      </c>
      <c r="AM113" s="42">
        <v>1.65</v>
      </c>
      <c r="AN113" s="42"/>
      <c r="AO113" s="121">
        <f>AO112+AI113-AN113</f>
        <v>1495.9200000000005</v>
      </c>
      <c r="AP113" s="104"/>
      <c r="AQ113" s="43"/>
      <c r="AR113" s="44"/>
      <c r="AS113" s="45"/>
      <c r="AT113" s="45"/>
      <c r="AU113" s="45"/>
      <c r="AV113" s="45"/>
    </row>
    <row r="114" spans="1:48" x14ac:dyDescent="0.35">
      <c r="A114" s="149"/>
      <c r="B114" s="33">
        <v>3</v>
      </c>
      <c r="C114" s="11" t="s">
        <v>52</v>
      </c>
      <c r="D114" s="43">
        <v>18415</v>
      </c>
      <c r="E114" s="43">
        <v>0</v>
      </c>
      <c r="F114" s="43">
        <v>16594</v>
      </c>
      <c r="G114" s="37">
        <v>0.9</v>
      </c>
      <c r="H114" s="37">
        <v>6.2</v>
      </c>
      <c r="I114" s="43">
        <v>17955</v>
      </c>
      <c r="J114" s="37">
        <v>5</v>
      </c>
      <c r="K114" s="43">
        <v>16120</v>
      </c>
      <c r="L114" s="39">
        <v>6.9000000000000006E-2</v>
      </c>
      <c r="M114" s="37">
        <f>ROUND(K114*(1-L114),0)</f>
        <v>15008</v>
      </c>
      <c r="N114" s="28">
        <v>0.374</v>
      </c>
      <c r="O114" s="25">
        <f t="shared" si="1101"/>
        <v>5612.9920000000002</v>
      </c>
      <c r="P114" s="39">
        <v>0.54</v>
      </c>
      <c r="Q114" s="25">
        <f t="shared" si="1102"/>
        <v>8104.3200000000006</v>
      </c>
      <c r="R114" s="39">
        <v>8.5999999999999993E-2</v>
      </c>
      <c r="S114" s="25">
        <f t="shared" si="1103"/>
        <v>1290.6879999999999</v>
      </c>
      <c r="T114" s="28">
        <v>0.24199999999999999</v>
      </c>
      <c r="U114" s="25">
        <f t="shared" si="1104"/>
        <v>3631.9359999999997</v>
      </c>
      <c r="V114" s="39">
        <v>0.50900000000000001</v>
      </c>
      <c r="W114" s="25">
        <f t="shared" si="1105"/>
        <v>7639.0720000000001</v>
      </c>
      <c r="X114" s="39">
        <v>0.4</v>
      </c>
      <c r="Y114" s="25">
        <f t="shared" si="1106"/>
        <v>6003.2000000000007</v>
      </c>
      <c r="Z114" s="47">
        <v>2.6800000000000001E-3</v>
      </c>
      <c r="AA114" s="18">
        <f t="shared" si="1107"/>
        <v>40.221440000000001</v>
      </c>
      <c r="AB114" s="27">
        <f>IF(M114&gt;0,(AD114+AL114)/M114,0)</f>
        <v>2.8543910447761198E-3</v>
      </c>
      <c r="AC114" s="47">
        <v>3.6000000000000002E-4</v>
      </c>
      <c r="AD114" s="37">
        <f t="shared" si="1108"/>
        <v>5.4028800000000006</v>
      </c>
      <c r="AE114" s="28">
        <v>0.21010000000000001</v>
      </c>
      <c r="AF114" s="41">
        <f t="shared" si="1109"/>
        <v>34.256384799999999</v>
      </c>
      <c r="AG114" s="28">
        <f t="shared" si="1110"/>
        <v>0.86715748994134878</v>
      </c>
      <c r="AH114" s="29">
        <f t="shared" si="649"/>
        <v>0.87525087265470047</v>
      </c>
      <c r="AI114" s="43">
        <v>178</v>
      </c>
      <c r="AJ114" s="39">
        <v>8.4000000000000005E-2</v>
      </c>
      <c r="AK114" s="28">
        <v>0.2296</v>
      </c>
      <c r="AL114" s="41">
        <f t="shared" si="1111"/>
        <v>37.435820800000002</v>
      </c>
      <c r="AM114" s="18">
        <v>1.62</v>
      </c>
      <c r="AN114" s="18"/>
      <c r="AO114" s="121">
        <f>AO113+AI114-AN114</f>
        <v>1673.9200000000005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3" thickBot="1" x14ac:dyDescent="0.4">
      <c r="A115" s="150"/>
      <c r="B115" s="49" t="s">
        <v>38</v>
      </c>
      <c r="C115" s="50"/>
      <c r="D115" s="51">
        <f t="shared" ref="D115" si="1112">SUM(D112:D114)</f>
        <v>43795</v>
      </c>
      <c r="E115" s="51"/>
      <c r="F115" s="51">
        <f t="shared" ref="F115" si="1113">SUM(F112:F114)</f>
        <v>45454</v>
      </c>
      <c r="G115" s="52"/>
      <c r="H115" s="52"/>
      <c r="I115" s="51">
        <f t="shared" ref="I115:K115" si="1114">SUM(I112:I114)</f>
        <v>47419</v>
      </c>
      <c r="J115" s="52"/>
      <c r="K115" s="51">
        <f t="shared" si="1114"/>
        <v>48913</v>
      </c>
      <c r="L115" s="21">
        <f t="shared" ref="L115" si="1115">IF(K115&gt;0,(K112*L112+K113*L113+K114*L114)/K115,0)</f>
        <v>7.0005070226729083E-2</v>
      </c>
      <c r="M115" s="52">
        <f t="shared" ref="M115" si="1116">M112+M113+M114</f>
        <v>45489</v>
      </c>
      <c r="N115" s="53">
        <f t="shared" ref="N115" si="1117">IF(M115&gt;0,O115/M115,0)</f>
        <v>0.4014639363362571</v>
      </c>
      <c r="O115" s="54">
        <f t="shared" ref="O115" si="1118">O112+O113+O114</f>
        <v>18262.192999999999</v>
      </c>
      <c r="P115" s="21">
        <f t="shared" ref="P115" si="1119">IF(M115&gt;0,Q115/M115,0)</f>
        <v>0.53498127019719055</v>
      </c>
      <c r="Q115" s="54">
        <f t="shared" ref="Q115" si="1120">Q112+Q113+Q114</f>
        <v>24335.763000000003</v>
      </c>
      <c r="R115" s="21">
        <f t="shared" ref="R115" si="1121">IF(M115&gt;0,S115/M115,0)</f>
        <v>6.3554793466552351E-2</v>
      </c>
      <c r="S115" s="54">
        <f t="shared" ref="S115" si="1122">S112+S113+S114</f>
        <v>2891.0439999999999</v>
      </c>
      <c r="T115" s="21">
        <f t="shared" ref="T115" si="1123">IF(M115&gt;0,U115/M115,0)</f>
        <v>0.23798562289784342</v>
      </c>
      <c r="U115" s="54">
        <f t="shared" ref="U115" si="1124">U112+U113+U114</f>
        <v>10825.727999999999</v>
      </c>
      <c r="V115" s="21">
        <f t="shared" ref="V115" si="1125">IF(M115&gt;0,W115/M115,0)</f>
        <v>0.50898938204840738</v>
      </c>
      <c r="W115" s="54">
        <f t="shared" ref="W115" si="1126">W112+W113+W114</f>
        <v>23153.418000000001</v>
      </c>
      <c r="X115" s="21">
        <f t="shared" ref="X115" si="1127">IF(M115&gt;0,Y115/M115,0)</f>
        <v>0.4</v>
      </c>
      <c r="Y115" s="54">
        <f t="shared" ref="Y115" si="1128">Y112+Y113+Y114</f>
        <v>18195.600000000002</v>
      </c>
      <c r="Z115" s="55">
        <f t="shared" ref="Z115" si="1129">IF(M115&gt;0,AA115/M115,0)</f>
        <v>2.7705585965837895E-3</v>
      </c>
      <c r="AA115" s="56">
        <f t="shared" ref="AA115" si="1130">SUM(AA112:AA114)</f>
        <v>126.02994000000001</v>
      </c>
      <c r="AB115" s="55">
        <f t="shared" ref="AB115" si="1131">IF(M115&gt;0,(AB112*M112+AB113*M113+AB114*M114)/M115,0)</f>
        <v>2.821632034118139E-3</v>
      </c>
      <c r="AC115" s="55">
        <f t="shared" ref="AC115" si="1132">IF(K115&gt;0,(K112*AC112+K113*AC113+K114*AC114)/K115,0)</f>
        <v>3.4996095107640097E-4</v>
      </c>
      <c r="AD115" s="52">
        <f t="shared" ref="AD115" si="1133">SUM(AD112:AD114)</f>
        <v>15.91986</v>
      </c>
      <c r="AE115" s="53">
        <f t="shared" ref="AE115" si="1134">IF(K115&gt;0,(K112*AE112+K113*AE113+K114*AE114)/K115,0)</f>
        <v>0.2052421994152884</v>
      </c>
      <c r="AF115" s="58">
        <f t="shared" ref="AF115" si="1135">SUM(AF112:AF114)</f>
        <v>105.6081604</v>
      </c>
      <c r="AG115" s="53">
        <f t="shared" ref="AG115" si="1136">IF(AND(AA115&gt;0),((AA112*AG112+AA113*AG113+AA114*AG114)/AA115),0)</f>
        <v>0.87517423653734128</v>
      </c>
      <c r="AH115" s="57">
        <f t="shared" si="649"/>
        <v>0.87737625979914335</v>
      </c>
      <c r="AI115" s="51">
        <f t="shared" ref="AI115" si="1137">SUM(AI112:AI114)</f>
        <v>563</v>
      </c>
      <c r="AJ115" s="21">
        <f t="shared" ref="AJ115" si="1138">IF(AI115&gt;0,(AJ112*AI112+AJ113*AI113+AJ114*AI114)/AI115,0)</f>
        <v>8.5367673179396086E-2</v>
      </c>
      <c r="AK115" s="53">
        <f t="shared" ref="AK115" si="1139">IF(K115&gt;0,(AK112*K112+AK113*K113+AK114*K114)/K115,0)</f>
        <v>0.21867784842475416</v>
      </c>
      <c r="AL115" s="58">
        <f t="shared" ref="AL115" si="1140">SUM(AL112:AL114)</f>
        <v>112.4333596</v>
      </c>
      <c r="AM115" s="56"/>
      <c r="AN115" s="56">
        <f t="shared" ref="AN115" si="1141">SUM(AN112:AN114)</f>
        <v>464.32</v>
      </c>
      <c r="AO115" s="105"/>
      <c r="AP115" s="106">
        <f>AO114</f>
        <v>1673.9200000000005</v>
      </c>
      <c r="AQ115" s="51">
        <f t="shared" ref="AQ115" si="1142">SUM(AQ112:AQ114)</f>
        <v>0</v>
      </c>
      <c r="AR115" s="59"/>
      <c r="AS115" s="58"/>
      <c r="AT115" s="58"/>
      <c r="AU115" s="58"/>
      <c r="AV115" s="58"/>
    </row>
    <row r="116" spans="1:48" x14ac:dyDescent="0.35">
      <c r="A116" s="149">
        <v>29</v>
      </c>
      <c r="B116" s="33">
        <v>1</v>
      </c>
      <c r="C116" s="11"/>
      <c r="D116" s="12"/>
      <c r="E116" s="12"/>
      <c r="F116" s="12"/>
      <c r="G116" s="13"/>
      <c r="H116" s="13"/>
      <c r="I116" s="12"/>
      <c r="J116" s="13"/>
      <c r="K116" s="12"/>
      <c r="L116" s="14"/>
      <c r="M116" s="24">
        <f>ROUND(K116*(1-L116),0)</f>
        <v>0</v>
      </c>
      <c r="N116" s="15"/>
      <c r="O116" s="25">
        <f t="shared" ref="O116:O118" si="1143">M116*N116</f>
        <v>0</v>
      </c>
      <c r="P116" s="14"/>
      <c r="Q116" s="25">
        <f t="shared" ref="Q116:Q118" si="1144">M116*P116</f>
        <v>0</v>
      </c>
      <c r="R116" s="16"/>
      <c r="S116" s="25">
        <f t="shared" ref="S116:S118" si="1145">M116*R116</f>
        <v>0</v>
      </c>
      <c r="T116" s="26"/>
      <c r="U116" s="25">
        <f t="shared" ref="U116:U118" si="1146">M116*T116</f>
        <v>0</v>
      </c>
      <c r="V116" s="16"/>
      <c r="W116" s="25">
        <f t="shared" ref="W116:W118" si="1147">M116*V116</f>
        <v>0</v>
      </c>
      <c r="X116" s="16"/>
      <c r="Y116" s="25">
        <f t="shared" ref="Y116:Y118" si="1148">X116*M116</f>
        <v>0</v>
      </c>
      <c r="Z116" s="17"/>
      <c r="AA116" s="18">
        <f t="shared" ref="AA116:AA118" si="1149">M116*Z116</f>
        <v>0</v>
      </c>
      <c r="AB116" s="27">
        <f>IF(M116&gt;0,(AD116+AL116)/M116,0)</f>
        <v>0</v>
      </c>
      <c r="AC116" s="17"/>
      <c r="AD116" s="24">
        <f t="shared" ref="AD116:AD118" si="1150">AC116*M116</f>
        <v>0</v>
      </c>
      <c r="AE116" s="117"/>
      <c r="AF116" s="30">
        <f t="shared" ref="AF116:AF118" si="1151">AI116*(1-AJ116)*AE116</f>
        <v>0</v>
      </c>
      <c r="AG116" s="28">
        <f t="shared" ref="AG116:AG118" si="1152">IF(AND(AE116&gt;0,AC116&gt;0,Z116&gt;0),((Z116-AC116)*AE116)/((AE116-AC116)*Z116),0)</f>
        <v>0</v>
      </c>
      <c r="AH116" s="60">
        <f t="shared" si="649"/>
        <v>0</v>
      </c>
      <c r="AI116" s="12"/>
      <c r="AJ116" s="14"/>
      <c r="AK116" s="15"/>
      <c r="AL116" s="30">
        <f t="shared" ref="AL116:AL118" si="1153">AI116*(1-AJ116)*AK116</f>
        <v>0</v>
      </c>
      <c r="AM116" s="19"/>
      <c r="AN116" s="19"/>
      <c r="AO116" s="101">
        <f>AO114+AI116-AN116</f>
        <v>1673.9200000000005</v>
      </c>
      <c r="AP116" s="120"/>
      <c r="AQ116" s="12"/>
      <c r="AR116" s="31"/>
      <c r="AS116" s="20"/>
      <c r="AT116" s="20"/>
      <c r="AU116" s="20"/>
      <c r="AV116" s="20"/>
    </row>
    <row r="117" spans="1:48" x14ac:dyDescent="0.35">
      <c r="A117" s="149"/>
      <c r="B117" s="33">
        <v>2</v>
      </c>
      <c r="C117" s="11"/>
      <c r="D117" s="34"/>
      <c r="E117" s="34"/>
      <c r="F117" s="34"/>
      <c r="G117" s="35"/>
      <c r="H117" s="35"/>
      <c r="I117" s="34"/>
      <c r="J117" s="35"/>
      <c r="K117" s="34"/>
      <c r="L117" s="36"/>
      <c r="M117" s="37">
        <f>ROUND(K117*(1-L117),0)</f>
        <v>0</v>
      </c>
      <c r="N117" s="38"/>
      <c r="O117" s="25">
        <f t="shared" si="1143"/>
        <v>0</v>
      </c>
      <c r="P117" s="36"/>
      <c r="Q117" s="25">
        <f t="shared" si="1144"/>
        <v>0</v>
      </c>
      <c r="R117" s="39"/>
      <c r="S117" s="25">
        <f t="shared" si="1145"/>
        <v>0</v>
      </c>
      <c r="T117" s="28"/>
      <c r="U117" s="25">
        <f t="shared" si="1146"/>
        <v>0</v>
      </c>
      <c r="V117" s="39"/>
      <c r="W117" s="25">
        <f t="shared" si="1147"/>
        <v>0</v>
      </c>
      <c r="X117" s="39"/>
      <c r="Y117" s="25">
        <f t="shared" si="1148"/>
        <v>0</v>
      </c>
      <c r="Z117" s="40"/>
      <c r="AA117" s="18">
        <f t="shared" si="1149"/>
        <v>0</v>
      </c>
      <c r="AB117" s="27">
        <f>IF(M117&gt;0,(AD117+AL117)/M117,0)</f>
        <v>0</v>
      </c>
      <c r="AC117" s="40"/>
      <c r="AD117" s="37">
        <f t="shared" si="1150"/>
        <v>0</v>
      </c>
      <c r="AE117" s="28"/>
      <c r="AF117" s="41">
        <f t="shared" si="1151"/>
        <v>0</v>
      </c>
      <c r="AG117" s="28">
        <f t="shared" si="1152"/>
        <v>0</v>
      </c>
      <c r="AH117" s="29">
        <f t="shared" si="649"/>
        <v>0</v>
      </c>
      <c r="AI117" s="34"/>
      <c r="AJ117" s="36"/>
      <c r="AK117" s="38"/>
      <c r="AL117" s="41">
        <f t="shared" si="1153"/>
        <v>0</v>
      </c>
      <c r="AM117" s="42"/>
      <c r="AN117" s="42"/>
      <c r="AO117" s="121">
        <f>AO116+AI117-AN117</f>
        <v>1673.9200000000005</v>
      </c>
      <c r="AP117" s="104"/>
      <c r="AQ117" s="43"/>
      <c r="AR117" s="44"/>
      <c r="AS117" s="45"/>
      <c r="AT117" s="45"/>
      <c r="AU117" s="45"/>
      <c r="AV117" s="45"/>
    </row>
    <row r="118" spans="1:48" x14ac:dyDescent="0.35">
      <c r="A118" s="149"/>
      <c r="B118" s="33">
        <v>3</v>
      </c>
      <c r="C118" s="46"/>
      <c r="D118" s="43"/>
      <c r="E118" s="43"/>
      <c r="F118" s="43"/>
      <c r="G118" s="37"/>
      <c r="H118" s="37"/>
      <c r="I118" s="43"/>
      <c r="J118" s="37"/>
      <c r="K118" s="43"/>
      <c r="L118" s="39"/>
      <c r="M118" s="37">
        <f>ROUND(K118*(1-L118),0)</f>
        <v>0</v>
      </c>
      <c r="N118" s="28"/>
      <c r="O118" s="25">
        <f t="shared" si="1143"/>
        <v>0</v>
      </c>
      <c r="P118" s="39"/>
      <c r="Q118" s="25">
        <f t="shared" si="1144"/>
        <v>0</v>
      </c>
      <c r="R118" s="39"/>
      <c r="S118" s="25">
        <f t="shared" si="1145"/>
        <v>0</v>
      </c>
      <c r="T118" s="28"/>
      <c r="U118" s="25">
        <f t="shared" si="1146"/>
        <v>0</v>
      </c>
      <c r="V118" s="39"/>
      <c r="W118" s="25">
        <f t="shared" si="1147"/>
        <v>0</v>
      </c>
      <c r="X118" s="39"/>
      <c r="Y118" s="25">
        <f t="shared" si="1148"/>
        <v>0</v>
      </c>
      <c r="Z118" s="47"/>
      <c r="AA118" s="18">
        <f t="shared" si="1149"/>
        <v>0</v>
      </c>
      <c r="AB118" s="27">
        <f>IF(M118&gt;0,(AD118+AL118)/M118,0)</f>
        <v>0</v>
      </c>
      <c r="AC118" s="47"/>
      <c r="AD118" s="37">
        <f t="shared" si="1150"/>
        <v>0</v>
      </c>
      <c r="AE118" s="28"/>
      <c r="AF118" s="41">
        <f t="shared" si="1151"/>
        <v>0</v>
      </c>
      <c r="AG118" s="28">
        <f t="shared" si="1152"/>
        <v>0</v>
      </c>
      <c r="AH118" s="29">
        <f t="shared" si="649"/>
        <v>0</v>
      </c>
      <c r="AI118" s="43"/>
      <c r="AJ118" s="39"/>
      <c r="AK118" s="28"/>
      <c r="AL118" s="41">
        <f t="shared" si="1153"/>
        <v>0</v>
      </c>
      <c r="AM118" s="18"/>
      <c r="AN118" s="18"/>
      <c r="AO118" s="121">
        <f>AO117+AI118-AN118</f>
        <v>1673.9200000000005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3" thickBot="1" x14ac:dyDescent="0.4">
      <c r="A119" s="150"/>
      <c r="B119" s="49" t="s">
        <v>38</v>
      </c>
      <c r="C119" s="50"/>
      <c r="D119" s="51">
        <f t="shared" ref="D119" si="1154">SUM(D116:D118)</f>
        <v>0</v>
      </c>
      <c r="E119" s="51"/>
      <c r="F119" s="51">
        <f t="shared" ref="F119" si="1155">SUM(F116:F118)</f>
        <v>0</v>
      </c>
      <c r="G119" s="52"/>
      <c r="H119" s="52"/>
      <c r="I119" s="51">
        <f t="shared" ref="I119:K119" si="1156">SUM(I116:I118)</f>
        <v>0</v>
      </c>
      <c r="J119" s="52"/>
      <c r="K119" s="51">
        <f t="shared" si="1156"/>
        <v>0</v>
      </c>
      <c r="L119" s="21">
        <f t="shared" ref="L119" si="1157">IF(K119&gt;0,(K116*L116+K117*L117+K118*L118)/K119,0)</f>
        <v>0</v>
      </c>
      <c r="M119" s="52">
        <f t="shared" ref="M119" si="1158">M116+M117+M118</f>
        <v>0</v>
      </c>
      <c r="N119" s="53">
        <f t="shared" ref="N119" si="1159">IF(M119&gt;0,O119/M119,0)</f>
        <v>0</v>
      </c>
      <c r="O119" s="54">
        <f t="shared" ref="O119" si="1160">O116+O117+O118</f>
        <v>0</v>
      </c>
      <c r="P119" s="21">
        <f t="shared" ref="P119" si="1161">IF(M119&gt;0,Q119/M119,0)</f>
        <v>0</v>
      </c>
      <c r="Q119" s="54">
        <f t="shared" ref="Q119" si="1162">Q116+Q117+Q118</f>
        <v>0</v>
      </c>
      <c r="R119" s="21">
        <f t="shared" ref="R119" si="1163">IF(M119&gt;0,S119/M119,0)</f>
        <v>0</v>
      </c>
      <c r="S119" s="54">
        <f t="shared" ref="S119" si="1164">S116+S117+S118</f>
        <v>0</v>
      </c>
      <c r="T119" s="21">
        <f t="shared" ref="T119" si="1165">IF(M119&gt;0,U119/M119,0)</f>
        <v>0</v>
      </c>
      <c r="U119" s="54">
        <f t="shared" ref="U119" si="1166">U116+U117+U118</f>
        <v>0</v>
      </c>
      <c r="V119" s="21">
        <f t="shared" ref="V119" si="1167">IF(M119&gt;0,W119/M119,0)</f>
        <v>0</v>
      </c>
      <c r="W119" s="54">
        <f t="shared" ref="W119" si="1168">W116+W117+W118</f>
        <v>0</v>
      </c>
      <c r="X119" s="21">
        <f t="shared" ref="X119" si="1169">IF(M119&gt;0,Y119/M119,0)</f>
        <v>0</v>
      </c>
      <c r="Y119" s="54">
        <f t="shared" ref="Y119" si="1170">Y116+Y117+Y118</f>
        <v>0</v>
      </c>
      <c r="Z119" s="55">
        <f t="shared" ref="Z119" si="1171">IF(M119&gt;0,AA119/M119,0)</f>
        <v>0</v>
      </c>
      <c r="AA119" s="56">
        <f t="shared" ref="AA119" si="1172">SUM(AA116:AA118)</f>
        <v>0</v>
      </c>
      <c r="AB119" s="55">
        <f t="shared" ref="AB119" si="1173">IF(M119&gt;0,(AB116*M116+AB117*M117+AB118*M118)/M119,0)</f>
        <v>0</v>
      </c>
      <c r="AC119" s="55">
        <f t="shared" ref="AC119" si="1174">IF(K119&gt;0,(K116*AC116+K117*AC117+K118*AC118)/K119,0)</f>
        <v>0</v>
      </c>
      <c r="AD119" s="52">
        <f t="shared" ref="AD119" si="1175">SUM(AD116:AD118)</f>
        <v>0</v>
      </c>
      <c r="AE119" s="53">
        <f t="shared" ref="AE119" si="1176">IF(K119&gt;0,(K116*AE116+K117*AE117+K118*AE118)/K119,0)</f>
        <v>0</v>
      </c>
      <c r="AF119" s="58">
        <f t="shared" ref="AF119" si="1177">SUM(AF116:AF118)</f>
        <v>0</v>
      </c>
      <c r="AG119" s="53">
        <f t="shared" ref="AG119" si="1178">IF(AND(AA119&gt;0),((AA116*AG116+AA117*AG117+AA118*AG118)/AA119),0)</f>
        <v>0</v>
      </c>
      <c r="AH119" s="57">
        <f t="shared" si="649"/>
        <v>0</v>
      </c>
      <c r="AI119" s="51">
        <f t="shared" ref="AI119" si="1179">SUM(AI116:AI118)</f>
        <v>0</v>
      </c>
      <c r="AJ119" s="21">
        <f t="shared" ref="AJ119" si="1180">IF(AI119&gt;0,(AJ116*AI116+AJ117*AI117+AJ118*AI118)/AI119,0)</f>
        <v>0</v>
      </c>
      <c r="AK119" s="53">
        <f t="shared" ref="AK119" si="1181">IF(K119&gt;0,(AK116*K116+AK117*K117+AK118*K118)/K119,0)</f>
        <v>0</v>
      </c>
      <c r="AL119" s="58">
        <f t="shared" ref="AL119" si="1182">SUM(AL116:AL118)</f>
        <v>0</v>
      </c>
      <c r="AM119" s="56"/>
      <c r="AN119" s="56">
        <f t="shared" ref="AN119" si="1183">SUM(AN116:AN118)</f>
        <v>0</v>
      </c>
      <c r="AO119" s="105"/>
      <c r="AP119" s="106">
        <f>AO118</f>
        <v>1673.9200000000005</v>
      </c>
      <c r="AQ119" s="51">
        <f t="shared" ref="AQ119" si="1184">SUM(AQ116:AQ118)</f>
        <v>0</v>
      </c>
      <c r="AR119" s="59"/>
      <c r="AS119" s="58"/>
      <c r="AT119" s="58"/>
      <c r="AU119" s="58"/>
      <c r="AV119" s="58"/>
    </row>
    <row r="120" spans="1:48" x14ac:dyDescent="0.35">
      <c r="A120" s="148">
        <v>30</v>
      </c>
      <c r="B120" s="23">
        <v>1</v>
      </c>
      <c r="C120" s="11"/>
      <c r="D120" s="12"/>
      <c r="E120" s="12"/>
      <c r="F120" s="12"/>
      <c r="G120" s="13"/>
      <c r="H120" s="13"/>
      <c r="I120" s="12"/>
      <c r="J120" s="13"/>
      <c r="K120" s="12"/>
      <c r="L120" s="14"/>
      <c r="M120" s="37">
        <f>ROUND(K120*(1-L120),0)</f>
        <v>0</v>
      </c>
      <c r="N120" s="15"/>
      <c r="O120" s="25">
        <f t="shared" ref="O120:O122" si="1185">M120*N120</f>
        <v>0</v>
      </c>
      <c r="P120" s="14"/>
      <c r="Q120" s="25">
        <f t="shared" ref="Q120:Q122" si="1186">M120*P120</f>
        <v>0</v>
      </c>
      <c r="R120" s="16"/>
      <c r="S120" s="25">
        <f t="shared" ref="S120:S122" si="1187">M120*R120</f>
        <v>0</v>
      </c>
      <c r="T120" s="26"/>
      <c r="U120" s="25">
        <f t="shared" ref="U120:U122" si="1188">M120*T120</f>
        <v>0</v>
      </c>
      <c r="V120" s="16"/>
      <c r="W120" s="25">
        <f t="shared" ref="W120:W122" si="1189">M120*V120</f>
        <v>0</v>
      </c>
      <c r="X120" s="16"/>
      <c r="Y120" s="25">
        <f t="shared" ref="Y120:Y122" si="1190">X120*M120</f>
        <v>0</v>
      </c>
      <c r="Z120" s="17"/>
      <c r="AA120" s="18">
        <f t="shared" ref="AA120:AA122" si="1191">M120*Z120</f>
        <v>0</v>
      </c>
      <c r="AB120" s="27">
        <f>IF(M120&gt;0,(AD120+AL120)/M120,0)</f>
        <v>0</v>
      </c>
      <c r="AC120" s="17"/>
      <c r="AD120" s="24">
        <f t="shared" ref="AD120:AD122" si="1192">AC120*M120</f>
        <v>0</v>
      </c>
      <c r="AE120" s="117"/>
      <c r="AF120" s="30">
        <f t="shared" ref="AF120:AF122" si="1193">AI120*(1-AJ120)*AE120</f>
        <v>0</v>
      </c>
      <c r="AG120" s="28">
        <f t="shared" ref="AG120:AG122" si="1194">IF(AND(AE120&gt;0,AC120&gt;0,Z120&gt;0),((Z120-AC120)*AE120)/((AE120-AC120)*Z120),0)</f>
        <v>0</v>
      </c>
      <c r="AH120" s="60">
        <f t="shared" si="649"/>
        <v>0</v>
      </c>
      <c r="AI120" s="12"/>
      <c r="AJ120" s="14"/>
      <c r="AK120" s="15"/>
      <c r="AL120" s="30">
        <f t="shared" ref="AL120:AL122" si="1195">AI120*(1-AJ120)*AK120</f>
        <v>0</v>
      </c>
      <c r="AM120" s="19"/>
      <c r="AN120" s="19"/>
      <c r="AO120" s="101">
        <f>AO118+AI120-AN120</f>
        <v>1673.9200000000005</v>
      </c>
      <c r="AP120" s="102"/>
      <c r="AQ120" s="12"/>
      <c r="AR120" s="31"/>
      <c r="AS120" s="20"/>
      <c r="AT120" s="20"/>
      <c r="AU120" s="20"/>
      <c r="AV120" s="20"/>
    </row>
    <row r="121" spans="1:48" x14ac:dyDescent="0.35">
      <c r="A121" s="149"/>
      <c r="B121" s="33">
        <v>2</v>
      </c>
      <c r="C121" s="11"/>
      <c r="D121" s="34"/>
      <c r="E121" s="34"/>
      <c r="F121" s="34"/>
      <c r="G121" s="35"/>
      <c r="H121" s="35"/>
      <c r="I121" s="34"/>
      <c r="J121" s="35"/>
      <c r="K121" s="34"/>
      <c r="L121" s="36"/>
      <c r="M121" s="37">
        <f>ROUND(K121*(1-L121),0)</f>
        <v>0</v>
      </c>
      <c r="N121" s="38"/>
      <c r="O121" s="25">
        <f t="shared" si="1185"/>
        <v>0</v>
      </c>
      <c r="P121" s="36"/>
      <c r="Q121" s="25">
        <f t="shared" si="1186"/>
        <v>0</v>
      </c>
      <c r="R121" s="39"/>
      <c r="S121" s="25">
        <f t="shared" si="1187"/>
        <v>0</v>
      </c>
      <c r="T121" s="28"/>
      <c r="U121" s="25">
        <f t="shared" si="1188"/>
        <v>0</v>
      </c>
      <c r="V121" s="39"/>
      <c r="W121" s="25">
        <f t="shared" si="1189"/>
        <v>0</v>
      </c>
      <c r="X121" s="39"/>
      <c r="Y121" s="25">
        <f t="shared" si="1190"/>
        <v>0</v>
      </c>
      <c r="Z121" s="40"/>
      <c r="AA121" s="18">
        <f t="shared" si="1191"/>
        <v>0</v>
      </c>
      <c r="AB121" s="27">
        <f>IF(M121&gt;0,(AD121+AL121)/M121,0)</f>
        <v>0</v>
      </c>
      <c r="AC121" s="40"/>
      <c r="AD121" s="37">
        <f t="shared" si="1192"/>
        <v>0</v>
      </c>
      <c r="AE121" s="28"/>
      <c r="AF121" s="41">
        <f t="shared" si="1193"/>
        <v>0</v>
      </c>
      <c r="AG121" s="28">
        <f t="shared" si="1194"/>
        <v>0</v>
      </c>
      <c r="AH121" s="29">
        <f t="shared" si="649"/>
        <v>0</v>
      </c>
      <c r="AI121" s="34"/>
      <c r="AJ121" s="36"/>
      <c r="AK121" s="38"/>
      <c r="AL121" s="41">
        <f t="shared" si="1195"/>
        <v>0</v>
      </c>
      <c r="AM121" s="42"/>
      <c r="AN121" s="42"/>
      <c r="AO121" s="121">
        <f>AO120+AI121-AN121</f>
        <v>1673.9200000000005</v>
      </c>
      <c r="AP121" s="104"/>
      <c r="AQ121" s="43"/>
      <c r="AR121" s="44"/>
      <c r="AS121" s="45"/>
      <c r="AT121" s="45"/>
      <c r="AU121" s="45"/>
      <c r="AV121" s="45"/>
    </row>
    <row r="122" spans="1:48" x14ac:dyDescent="0.35">
      <c r="A122" s="149"/>
      <c r="B122" s="33">
        <v>3</v>
      </c>
      <c r="C122" s="46"/>
      <c r="D122" s="43"/>
      <c r="E122" s="43"/>
      <c r="F122" s="43"/>
      <c r="G122" s="37"/>
      <c r="H122" s="37"/>
      <c r="I122" s="43"/>
      <c r="J122" s="37"/>
      <c r="K122" s="43"/>
      <c r="L122" s="39"/>
      <c r="M122" s="37">
        <f>ROUND(K122*(1-L122),0)</f>
        <v>0</v>
      </c>
      <c r="N122" s="28"/>
      <c r="O122" s="25">
        <f t="shared" si="1185"/>
        <v>0</v>
      </c>
      <c r="P122" s="39"/>
      <c r="Q122" s="25">
        <f t="shared" si="1186"/>
        <v>0</v>
      </c>
      <c r="R122" s="39"/>
      <c r="S122" s="25">
        <f t="shared" si="1187"/>
        <v>0</v>
      </c>
      <c r="T122" s="28"/>
      <c r="U122" s="25">
        <f t="shared" si="1188"/>
        <v>0</v>
      </c>
      <c r="V122" s="39"/>
      <c r="W122" s="25">
        <f t="shared" si="1189"/>
        <v>0</v>
      </c>
      <c r="X122" s="39"/>
      <c r="Y122" s="25">
        <f t="shared" si="1190"/>
        <v>0</v>
      </c>
      <c r="Z122" s="47"/>
      <c r="AA122" s="18">
        <f t="shared" si="1191"/>
        <v>0</v>
      </c>
      <c r="AB122" s="27">
        <f>IF(M122&gt;0,(AD122+AL122)/M122,0)</f>
        <v>0</v>
      </c>
      <c r="AC122" s="47"/>
      <c r="AD122" s="37">
        <f t="shared" si="1192"/>
        <v>0</v>
      </c>
      <c r="AE122" s="28"/>
      <c r="AF122" s="41">
        <f t="shared" si="1193"/>
        <v>0</v>
      </c>
      <c r="AG122" s="28">
        <f t="shared" si="1194"/>
        <v>0</v>
      </c>
      <c r="AH122" s="29">
        <f t="shared" si="649"/>
        <v>0</v>
      </c>
      <c r="AI122" s="43"/>
      <c r="AJ122" s="39"/>
      <c r="AK122" s="28"/>
      <c r="AL122" s="41">
        <f t="shared" si="1195"/>
        <v>0</v>
      </c>
      <c r="AM122" s="18"/>
      <c r="AN122" s="18"/>
      <c r="AO122" s="121">
        <f>AO121+AI122-AN122</f>
        <v>1673.9200000000005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3" thickBot="1" x14ac:dyDescent="0.4">
      <c r="A123" s="150"/>
      <c r="B123" s="49" t="s">
        <v>38</v>
      </c>
      <c r="C123" s="50"/>
      <c r="D123" s="51">
        <f t="shared" ref="D123" si="1196">SUM(D120:D122)</f>
        <v>0</v>
      </c>
      <c r="E123" s="51"/>
      <c r="F123" s="51">
        <f t="shared" ref="F123" si="1197">SUM(F120:F122)</f>
        <v>0</v>
      </c>
      <c r="G123" s="52"/>
      <c r="H123" s="52"/>
      <c r="I123" s="51">
        <f t="shared" ref="I123:K123" si="1198">SUM(I120:I122)</f>
        <v>0</v>
      </c>
      <c r="J123" s="52"/>
      <c r="K123" s="51">
        <f t="shared" si="1198"/>
        <v>0</v>
      </c>
      <c r="L123" s="21">
        <f t="shared" ref="L123" si="1199">IF(K123&gt;0,(K120*L120+K121*L121+K122*L122)/K123,0)</f>
        <v>0</v>
      </c>
      <c r="M123" s="52">
        <f t="shared" ref="M123" si="1200">M120+M121+M122</f>
        <v>0</v>
      </c>
      <c r="N123" s="53">
        <f t="shared" ref="N123" si="1201">IF(M123&gt;0,O123/M123,0)</f>
        <v>0</v>
      </c>
      <c r="O123" s="54">
        <f t="shared" ref="O123" si="1202">O120+O121+O122</f>
        <v>0</v>
      </c>
      <c r="P123" s="21">
        <f t="shared" ref="P123" si="1203">IF(M123&gt;0,Q123/M123,0)</f>
        <v>0</v>
      </c>
      <c r="Q123" s="54">
        <f t="shared" ref="Q123" si="1204">Q120+Q121+Q122</f>
        <v>0</v>
      </c>
      <c r="R123" s="21">
        <f t="shared" ref="R123" si="1205">IF(M123&gt;0,S123/M123,0)</f>
        <v>0</v>
      </c>
      <c r="S123" s="54">
        <f t="shared" ref="S123" si="1206">S120+S121+S122</f>
        <v>0</v>
      </c>
      <c r="T123" s="21">
        <f t="shared" ref="T123" si="1207">IF(M123&gt;0,U123/M123,0)</f>
        <v>0</v>
      </c>
      <c r="U123" s="54">
        <f t="shared" ref="U123" si="1208">U120+U121+U122</f>
        <v>0</v>
      </c>
      <c r="V123" s="21">
        <f t="shared" ref="V123" si="1209">IF(M123&gt;0,W123/M123,0)</f>
        <v>0</v>
      </c>
      <c r="W123" s="54">
        <f t="shared" ref="W123" si="1210">W120+W121+W122</f>
        <v>0</v>
      </c>
      <c r="X123" s="21">
        <f t="shared" ref="X123" si="1211">IF(M123&gt;0,Y123/M123,0)</f>
        <v>0</v>
      </c>
      <c r="Y123" s="54">
        <f t="shared" ref="Y123" si="1212">Y120+Y121+Y122</f>
        <v>0</v>
      </c>
      <c r="Z123" s="55">
        <f t="shared" ref="Z123" si="1213">IF(M123&gt;0,AA123/M123,0)</f>
        <v>0</v>
      </c>
      <c r="AA123" s="56">
        <f t="shared" ref="AA123" si="1214">SUM(AA120:AA122)</f>
        <v>0</v>
      </c>
      <c r="AB123" s="55">
        <f t="shared" ref="AB123" si="1215">IF(M123&gt;0,(AB120*M120+AB121*M121+AB122*M122)/M123,0)</f>
        <v>0</v>
      </c>
      <c r="AC123" s="55">
        <f t="shared" ref="AC123" si="1216">IF(K123&gt;0,(K120*AC120+K121*AC121+K122*AC122)/K123,0)</f>
        <v>0</v>
      </c>
      <c r="AD123" s="52">
        <f t="shared" ref="AD123" si="1217">SUM(AD120:AD122)</f>
        <v>0</v>
      </c>
      <c r="AE123" s="53">
        <f t="shared" ref="AE123" si="1218">IF(K123&gt;0,(K120*AE120+K121*AE121+K122*AE122)/K123,0)</f>
        <v>0</v>
      </c>
      <c r="AF123" s="58">
        <f t="shared" ref="AF123" si="1219">SUM(AF120:AF122)</f>
        <v>0</v>
      </c>
      <c r="AG123" s="53">
        <f t="shared" ref="AG123" si="1220">IF(AND(AA123&gt;0),((AA120*AG120+AA121*AG121+AA122*AG122)/AA123),0)</f>
        <v>0</v>
      </c>
      <c r="AH123" s="57">
        <f t="shared" si="649"/>
        <v>0</v>
      </c>
      <c r="AI123" s="51">
        <f t="shared" ref="AI123" si="1221">SUM(AI120:AI122)</f>
        <v>0</v>
      </c>
      <c r="AJ123" s="21">
        <f t="shared" ref="AJ123" si="1222">IF(AI123&gt;0,(AJ120*AI120+AJ121*AI121+AJ122*AI122)/AI123,0)</f>
        <v>0</v>
      </c>
      <c r="AK123" s="53">
        <f t="shared" ref="AK123" si="1223">IF(K123&gt;0,(AK120*K120+AK121*K121+AK122*K122)/K123,0)</f>
        <v>0</v>
      </c>
      <c r="AL123" s="58">
        <f t="shared" ref="AL123" si="1224">SUM(AL120:AL122)</f>
        <v>0</v>
      </c>
      <c r="AM123" s="56"/>
      <c r="AN123" s="56">
        <f t="shared" ref="AN123" si="1225">SUM(AN120:AN122)</f>
        <v>0</v>
      </c>
      <c r="AO123" s="105"/>
      <c r="AP123" s="106">
        <f>AO122</f>
        <v>1673.9200000000005</v>
      </c>
      <c r="AQ123" s="51">
        <f t="shared" ref="AQ123" si="1226">SUM(AQ120:AQ122)</f>
        <v>0</v>
      </c>
      <c r="AR123" s="59"/>
      <c r="AS123" s="58"/>
      <c r="AT123" s="58"/>
      <c r="AU123" s="58"/>
      <c r="AV123" s="58"/>
    </row>
    <row r="124" spans="1:48" x14ac:dyDescent="0.35">
      <c r="A124" s="148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 t="shared" ref="O124:O126" si="1227">M124*N124</f>
        <v>0</v>
      </c>
      <c r="P124" s="14"/>
      <c r="Q124" s="25">
        <f t="shared" ref="Q124:Q126" si="1228">M124*P124</f>
        <v>0</v>
      </c>
      <c r="R124" s="16"/>
      <c r="S124" s="25">
        <f t="shared" ref="S124:S126" si="1229">M124*R124</f>
        <v>0</v>
      </c>
      <c r="T124" s="26"/>
      <c r="U124" s="25">
        <f t="shared" ref="U124:U126" si="1230">M124*T124</f>
        <v>0</v>
      </c>
      <c r="V124" s="16"/>
      <c r="W124" s="25">
        <f t="shared" ref="W124:W126" si="1231">M124*V124</f>
        <v>0</v>
      </c>
      <c r="X124" s="16"/>
      <c r="Y124" s="25">
        <f t="shared" ref="Y124:Y126" si="1232">X124*M124</f>
        <v>0</v>
      </c>
      <c r="Z124" s="17"/>
      <c r="AA124" s="18">
        <f t="shared" ref="AA124:AA126" si="1233">M124*Z124</f>
        <v>0</v>
      </c>
      <c r="AB124" s="27">
        <f>IF(M124&gt;0,(AD124+AL124)/M124,0)</f>
        <v>0</v>
      </c>
      <c r="AC124" s="17"/>
      <c r="AD124" s="24">
        <f t="shared" ref="AD124:AD126" si="1234">AC124*M124</f>
        <v>0</v>
      </c>
      <c r="AE124" s="117"/>
      <c r="AF124" s="30">
        <f t="shared" ref="AF124:AF126" si="1235">AI124*(1-AJ124)*AE124</f>
        <v>0</v>
      </c>
      <c r="AG124" s="28">
        <f t="shared" ref="AG124:AG126" si="1236">IF(AND(AE124&gt;0,AC124&gt;0,Z124&gt;0),((Z124-AC124)*AE124)/((AE124-AC124)*Z124),0)</f>
        <v>0</v>
      </c>
      <c r="AH124" s="60">
        <f t="shared" si="649"/>
        <v>0</v>
      </c>
      <c r="AI124" s="12"/>
      <c r="AJ124" s="14"/>
      <c r="AK124" s="15"/>
      <c r="AL124" s="30">
        <f t="shared" ref="AL124:AL126" si="1237">AI124*(1-AJ124)*AK124</f>
        <v>0</v>
      </c>
      <c r="AM124" s="19"/>
      <c r="AN124" s="19"/>
      <c r="AO124" s="101">
        <f>AO122+AI124-AN124</f>
        <v>1673.9200000000005</v>
      </c>
      <c r="AP124" s="102"/>
      <c r="AQ124" s="12"/>
      <c r="AR124" s="31"/>
      <c r="AS124" s="20"/>
      <c r="AT124" s="20"/>
      <c r="AU124" s="20"/>
      <c r="AV124" s="20"/>
    </row>
    <row r="125" spans="1:48" x14ac:dyDescent="0.35">
      <c r="A125" s="149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 t="shared" si="1227"/>
        <v>0</v>
      </c>
      <c r="P125" s="36"/>
      <c r="Q125" s="25">
        <f t="shared" si="1228"/>
        <v>0</v>
      </c>
      <c r="R125" s="39"/>
      <c r="S125" s="25">
        <f t="shared" si="1229"/>
        <v>0</v>
      </c>
      <c r="T125" s="28"/>
      <c r="U125" s="25">
        <f t="shared" si="1230"/>
        <v>0</v>
      </c>
      <c r="V125" s="39"/>
      <c r="W125" s="25">
        <f t="shared" si="1231"/>
        <v>0</v>
      </c>
      <c r="X125" s="39"/>
      <c r="Y125" s="25">
        <f t="shared" si="1232"/>
        <v>0</v>
      </c>
      <c r="Z125" s="40"/>
      <c r="AA125" s="18">
        <f t="shared" si="1233"/>
        <v>0</v>
      </c>
      <c r="AB125" s="27">
        <f>IF(M125&gt;0,(AD125+AL125)/M125,0)</f>
        <v>0</v>
      </c>
      <c r="AC125" s="40"/>
      <c r="AD125" s="37">
        <f t="shared" si="1234"/>
        <v>0</v>
      </c>
      <c r="AE125" s="28"/>
      <c r="AF125" s="41">
        <f t="shared" si="1235"/>
        <v>0</v>
      </c>
      <c r="AG125" s="28">
        <f t="shared" si="1236"/>
        <v>0</v>
      </c>
      <c r="AH125" s="29">
        <f t="shared" si="649"/>
        <v>0</v>
      </c>
      <c r="AI125" s="34"/>
      <c r="AJ125" s="36"/>
      <c r="AK125" s="38"/>
      <c r="AL125" s="41">
        <f t="shared" si="1237"/>
        <v>0</v>
      </c>
      <c r="AM125" s="42"/>
      <c r="AN125" s="42"/>
      <c r="AO125" s="121">
        <f>AO124+AI125-AN125</f>
        <v>1673.9200000000005</v>
      </c>
      <c r="AP125" s="104"/>
      <c r="AQ125" s="43"/>
      <c r="AR125" s="44"/>
      <c r="AS125" s="45"/>
      <c r="AT125" s="45"/>
      <c r="AU125" s="45"/>
      <c r="AV125" s="45"/>
    </row>
    <row r="126" spans="1:48" x14ac:dyDescent="0.35">
      <c r="A126" s="149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 t="shared" si="1227"/>
        <v>0</v>
      </c>
      <c r="P126" s="39"/>
      <c r="Q126" s="25">
        <f t="shared" si="1228"/>
        <v>0</v>
      </c>
      <c r="R126" s="39"/>
      <c r="S126" s="25">
        <f t="shared" si="1229"/>
        <v>0</v>
      </c>
      <c r="T126" s="28"/>
      <c r="U126" s="25">
        <f t="shared" si="1230"/>
        <v>0</v>
      </c>
      <c r="V126" s="39"/>
      <c r="W126" s="25">
        <f t="shared" si="1231"/>
        <v>0</v>
      </c>
      <c r="X126" s="39"/>
      <c r="Y126" s="25">
        <f t="shared" si="1232"/>
        <v>0</v>
      </c>
      <c r="Z126" s="47"/>
      <c r="AA126" s="18">
        <f t="shared" si="1233"/>
        <v>0</v>
      </c>
      <c r="AB126" s="27">
        <f>IF(M126&gt;0,(AD126+AL126)/M126,0)</f>
        <v>0</v>
      </c>
      <c r="AC126" s="47"/>
      <c r="AD126" s="37">
        <f t="shared" si="1234"/>
        <v>0</v>
      </c>
      <c r="AE126" s="28"/>
      <c r="AF126" s="41">
        <f t="shared" si="1235"/>
        <v>0</v>
      </c>
      <c r="AG126" s="28">
        <f t="shared" si="1236"/>
        <v>0</v>
      </c>
      <c r="AH126" s="29">
        <f t="shared" si="649"/>
        <v>0</v>
      </c>
      <c r="AI126" s="43"/>
      <c r="AJ126" s="39"/>
      <c r="AK126" s="28"/>
      <c r="AL126" s="41">
        <f t="shared" si="1237"/>
        <v>0</v>
      </c>
      <c r="AM126" s="18"/>
      <c r="AN126" s="18"/>
      <c r="AO126" s="121">
        <f>AO125+AI126-AN126</f>
        <v>1673.9200000000005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3" thickBot="1" x14ac:dyDescent="0.4">
      <c r="A127" s="150"/>
      <c r="B127" s="49" t="s">
        <v>38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 t="shared" ref="O127" si="1238">O124+O125+O126</f>
        <v>0</v>
      </c>
      <c r="P127" s="21">
        <f>IF(M127&gt;0,Q127/M127,0)</f>
        <v>0</v>
      </c>
      <c r="Q127" s="54">
        <f t="shared" ref="Q127" si="1239">Q124+Q125+Q126</f>
        <v>0</v>
      </c>
      <c r="R127" s="21">
        <f>IF(M127&gt;0,S127/M127,0)</f>
        <v>0</v>
      </c>
      <c r="S127" s="54">
        <f t="shared" ref="S127" si="1240">S124+S125+S126</f>
        <v>0</v>
      </c>
      <c r="T127" s="21">
        <f>IF(M127&gt;0,U127/M127,0)</f>
        <v>0</v>
      </c>
      <c r="U127" s="54">
        <f t="shared" ref="U127" si="1241">U124+U125+U126</f>
        <v>0</v>
      </c>
      <c r="V127" s="21">
        <f>IF(M127&gt;0,W127/M127,0)</f>
        <v>0</v>
      </c>
      <c r="W127" s="54">
        <f t="shared" ref="W127" si="1242">W124+W125+W126</f>
        <v>0</v>
      </c>
      <c r="X127" s="21">
        <f>IF(M127&gt;0,Y127/M127,0)</f>
        <v>0</v>
      </c>
      <c r="Y127" s="54">
        <f t="shared" ref="Y127" si="1243">Y124+Y125+Y126</f>
        <v>0</v>
      </c>
      <c r="Z127" s="55">
        <f>IF(M127&gt;0,AA127/M127,0)</f>
        <v>0</v>
      </c>
      <c r="AA127" s="56">
        <f t="shared" ref="AA127" si="1244">SUM(AA124:AA126)</f>
        <v>0</v>
      </c>
      <c r="AB127" s="55">
        <f t="shared" ref="AB127" si="1245">IF(M127&gt;0,(AB124*M124+AB125*M125+AB126*M126)/M127,0)</f>
        <v>0</v>
      </c>
      <c r="AC127" s="55">
        <f>IF(K127&gt;0,(K124*AC124+K125*AC125+K126*AC126)/K127,0)</f>
        <v>0</v>
      </c>
      <c r="AD127" s="52">
        <f t="shared" ref="AD127" si="1246">SUM(AD124:AD126)</f>
        <v>0</v>
      </c>
      <c r="AE127" s="53">
        <f>IF(K127&gt;0,(K124*AE124+K125*AE125+K126*AE126)/K127,0)</f>
        <v>0</v>
      </c>
      <c r="AF127" s="58">
        <f>SUM(AF124:AF126)</f>
        <v>0</v>
      </c>
      <c r="AG127" s="53">
        <f>IF(AND(AA127&gt;0),((AA124*AG124+AA125*AG125+AA126*AG126)/AA127),0)</f>
        <v>0</v>
      </c>
      <c r="AH127" s="57">
        <f t="shared" si="649"/>
        <v>0</v>
      </c>
      <c r="AI127" s="51">
        <f>SUM(AI124:AI126)</f>
        <v>0</v>
      </c>
      <c r="AJ127" s="21">
        <f>IF(AI127&gt;0,(AJ124*AI124+AJ125*AI125+AJ126*AI126)/AI127,0)</f>
        <v>0</v>
      </c>
      <c r="AK127" s="53">
        <f>IF(K127&gt;0,(AK124*K124+AK125*K125+AK126*K126)/K127,0)</f>
        <v>0</v>
      </c>
      <c r="AL127" s="58">
        <f>SUM(AL124:AL126)</f>
        <v>0</v>
      </c>
      <c r="AM127" s="63"/>
      <c r="AN127" s="56">
        <f>SUM(AN124:AN126)</f>
        <v>0</v>
      </c>
      <c r="AO127" s="105"/>
      <c r="AP127" s="106">
        <f>AO126</f>
        <v>1673.9200000000005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thickBot="1" x14ac:dyDescent="0.3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1282085</v>
      </c>
      <c r="E128" s="69"/>
      <c r="F128" s="69">
        <f>SUM(F127,F123,F119,F115,F111,F107,F103,F99,F95,F91,F87,F83,F79,F75,F71,F67,F63,F59,F55,F51,F47,F43,F39,F35,F31,F27,F23,F19,F15,F11,F7)</f>
        <v>1316509</v>
      </c>
      <c r="G128" s="75"/>
      <c r="H128" s="69"/>
      <c r="I128" s="69">
        <f>SUM(I127,I123,I119,I115,I111,I107,I103,I99,I95,I91,I87,I83,I79,I75,I71,I67,I63,I59,I55,I51,I47,I43,I39,I35,I31,I27,I23,I19,I15,I11,I7)</f>
        <v>1355914</v>
      </c>
      <c r="J128" s="75"/>
      <c r="K128" s="69">
        <f>SUM(K127,K123,K119,K115,K111,K107,K103,K99,K95,K91,K87,K83,K79,K75,K71,K67,K63,K59,K55,K51,K47,K43,K39,K35,K31,K27,K23,K19,K15,K11,K7)</f>
        <v>1328332</v>
      </c>
      <c r="L128" s="70">
        <f>1-M128/K128</f>
        <v>6.8306718501097596E-2</v>
      </c>
      <c r="M128" s="69">
        <f>SUM(M127,M123,M119,M115,M111,M107,M103,M99,M95,M91,M87,M83,M79,M75,M71,M67,M63,M59,M55,M51,M47,M43,M39,M35,M31,M27,M23,M19,M15,M11,M7)</f>
        <v>1237598</v>
      </c>
      <c r="N128" s="71">
        <f>IF(AND(M128&gt;0),(O128/M128),0)</f>
        <v>0.280195683897356</v>
      </c>
      <c r="O128" s="69">
        <f>SUM(O127,O123,O119,O115,O111,O107,O103,O99,O95,O91,O87,O83,O79,O75,O71,O67,O63,O59,O55,O51,O47,O43,O39,O35,O31,O27,O23,O19,O15,O11,O7)</f>
        <v>346769.61800000002</v>
      </c>
      <c r="P128" s="71">
        <f>Q128/M128</f>
        <v>0.64481804107634311</v>
      </c>
      <c r="Q128" s="69">
        <f>SUM(Q127,Q123,Q119,Q115,Q111,Q107,Q103,Q99,Q95,Q91,Q87,Q83,Q79,Q75,Q71,Q67,Q63,Q59,Q55,Q51,Q47,Q43,Q39,Q35,Q31,Q27,Q23,Q19,Q15,Q11,Q7)</f>
        <v>798025.51800000004</v>
      </c>
      <c r="R128" s="71">
        <f>S128/M128</f>
        <v>7.4962349648270296E-2</v>
      </c>
      <c r="S128" s="69">
        <f>SUM(S127,S123,S119,S115,S111,S107,S103,S99,S95,S91,S87,S83,S79,S75,S71,S67,S63,S59,S55,S51,S47,S43,S39,S35,S31,S27,S23,S19,S15,S11,S7)</f>
        <v>92773.254000000015</v>
      </c>
      <c r="T128" s="71">
        <f>U128/M128</f>
        <v>0.25018979426275734</v>
      </c>
      <c r="U128" s="69">
        <f>SUM(U127,U123,U119,U115,U111,U107,U103,U99,U95,U91,U87,U83,U79,U75,U71,U67,U63,U59,U55,U51,U47,U43,U39,U35,U31,U27,U23,U19,U15,U11,U7)</f>
        <v>309634.38899999997</v>
      </c>
      <c r="V128" s="71">
        <f>W128/M128</f>
        <v>0.50158208158061024</v>
      </c>
      <c r="W128" s="69">
        <f>SUM(W127,W123,W119,W115,W111,W107,W103,W99,W95,W91,W87,W83,W79,W75,W71,W67,W63,W59,W55,W51,W47,W43,W39,W35,W31,W27,W23,W19,W15,W11,W7)</f>
        <v>620756.98100000003</v>
      </c>
      <c r="X128" s="71">
        <f>IF(AND(M128&gt;0),(Y128/M128),0)</f>
        <v>0.40017314184412062</v>
      </c>
      <c r="Y128" s="69">
        <f>SUM(Y127,Y123,Y119,Y115,Y111,Y107,Y103,Y99,Y95,Y91,Y87,Y83,Y79,Y75,Y71,Y67,Y63,Y59,Y55,Y51,Y47,Y43,Y39,Y35,Y31,Y27,Y23,Y19,Y15,Y11,Y7)</f>
        <v>495253.48</v>
      </c>
      <c r="Z128" s="72">
        <f>IF(AND(M128&gt;0),(AA128/M128),0)</f>
        <v>2.5410392065921246E-3</v>
      </c>
      <c r="AA128" s="69">
        <f>SUM(AA127,AA123,AA119,AA115,AA111,AA107,AA103,AA99,AA95,AA91,AA87,AA83,AA79,AA75,AA71,AA67,AA63,AA59,AA55,AA51,AA47,AA43,AA39,AA35,AA31,AA27,AA23,AA19,AA15,AA11,AA7)</f>
        <v>3144.7850400000002</v>
      </c>
      <c r="AB128" s="73">
        <f>(AD128+AL128)/M128</f>
        <v>2.7972222929416504E-3</v>
      </c>
      <c r="AC128" s="74">
        <f>AD128/(M128-AI128)</f>
        <v>3.4940946840455913E-4</v>
      </c>
      <c r="AD128" s="75">
        <f>SUM(AD127,AD123,AD119,AD115,AD111,AD107,AD103,AD99,AD95,AD91,AD87,AD83,AD79,AD75,AD71,AD67,AD63,AD59,AD55,AD51,AD47,AD43,AD39,AD35,AD31,AD27,AD23,AD19,AD15,AD11,AD7)</f>
        <v>427.03777000000002</v>
      </c>
      <c r="AE128" s="71">
        <f>AF128/AI128</f>
        <v>0.18671989222841587</v>
      </c>
      <c r="AF128" s="69">
        <f>SUM(AF127,AF123,AF119,AF115,AF111,AF107,AF103,AF99,AF95,AF91,AF87,AF83,AF79,AF75,AF71,AF67,AF63,AF59,AF55,AF51,AF47,AF43,AF39,AF35,AF31,AF27,AF23,AF19,AF15,AF11,AF7)</f>
        <v>2880.7144972999999</v>
      </c>
      <c r="AG128" s="76">
        <f>((Z128-AC128)*AE128)/((AE128-AC128)*Z128)</f>
        <v>0.86411048852389782</v>
      </c>
      <c r="AH128" s="77">
        <f>((AB128-AC128)*AK128)/((AK128-AC128)*AB128)</f>
        <v>0.87664416172124593</v>
      </c>
      <c r="AI128" s="69">
        <f>SUM(AI127,AI123,AI119,AI115,AI111,AI107,AI103,AI99,AI95,AI91,AI87,AI83,AI79,AI75,AI71,AI67,AI63,AI59,AI55,AI51,AI47,AI43,AI39,AI35,AI31,AI27,AI23,AI19,AI15,AI11,AI7)</f>
        <v>15428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8.3828558465128336E-2</v>
      </c>
      <c r="AK128" s="71">
        <f>AL128/AI128</f>
        <v>0.19670721709229977</v>
      </c>
      <c r="AL128" s="69">
        <f>SUM(AL127,AL123,AL119,AL115,AL111,AL107,AL103,AL99,AL95,AL91,AL87,AL83,AL79,AL75,AL71,AL67,AL63,AL59,AL55,AL51,AL47,AL43,AL39,AL35,AL31,AL27,AL23,AL19,AL15,AL11,AL7)</f>
        <v>3034.7989453000009</v>
      </c>
      <c r="AM128" s="69"/>
      <c r="AN128" s="107">
        <f>SUM(AN127,AN123,AN119,AN115,AN111,AN107,AN103,AN99,AN95,AN91,AN87,AN83,AN79,AN75,AN71,AN67,AN63,AN59,AN55,AN51,AN47,AN43,AN39,AN35,AN31,AN27,AN23,AN19,AN15,AN11,AN7)</f>
        <v>14632.779999999997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35">
      <c r="AH131" s="80"/>
    </row>
    <row r="132" spans="34:34" x14ac:dyDescent="0.35">
      <c r="AH132" s="80"/>
    </row>
  </sheetData>
  <protectedRanges>
    <protectedRange sqref="Q2:Q3 U1:U3 W1:W3 Y1:Y3 AL1:AL1048576 O2:O3 S1:S3 AD1:AD3 AH1:AH1048576 AA1:AB3 AA128:AB1048576 O128:O1048576 Q128:Q1048576 S128:S1048576 U128:U1048576 W128:W1048576 Y128:Y1048576 AD128:AD1048576 M1:M1048576" name="Range1_1_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_2"/>
    <protectedRange sqref="O4:O127" name="Range1_1_1_1_1_5_1"/>
    <protectedRange sqref="Q4:Q127" name="Range1_1_1_1_1_7_1"/>
    <protectedRange sqref="S4:S127" name="Range1_1_1_1_1_8_1"/>
    <protectedRange sqref="U4:U127" name="Range1_1_1_1_1_10_1"/>
    <protectedRange sqref="W4:W127" name="Range1_1_1_1_1_12_1"/>
    <protectedRange sqref="Y4:Y127" name="Range1_1_1_1_1_16_1"/>
    <protectedRange sqref="AD4:AD127" name="Range1_1_1_1_1_18_1"/>
    <protectedRange sqref="AB4:AB6" name="Range1_1_1_1_1_2_1_31"/>
    <protectedRange sqref="AB8:AB10" name="Range1_1_1_1_1_2_1_1_2_1"/>
    <protectedRange sqref="AB12:AB14" name="Range1_1_1_1_1_2_1_2_1_1"/>
    <protectedRange sqref="AB16:AB18" name="Range1_1_1_1_1_2_1_3_1_1"/>
    <protectedRange sqref="AB20:AB22" name="Range1_1_1_1_1_2_1_4_1_1"/>
    <protectedRange sqref="AB24:AB26" name="Range1_1_1_1_1_2_1_5_1_1"/>
    <protectedRange sqref="AB28:AB30" name="Range1_1_1_1_1_2_1_6_1_1"/>
    <protectedRange sqref="AB32:AB34" name="Range1_1_1_1_1_2_1_7_1_1"/>
    <protectedRange sqref="AB36:AB38" name="Range1_1_1_1_1_2_1_8_1_1"/>
    <protectedRange sqref="AB40:AB42" name="Range1_1_1_1_1_2_1_9_1_1"/>
    <protectedRange sqref="AB44:AB46" name="Range1_1_1_1_1_2_1_10_1_1"/>
    <protectedRange sqref="AB48:AB50" name="Range1_1_1_1_1_2_1_11_1_1"/>
    <protectedRange sqref="AB52:AB54" name="Range1_1_1_1_1_2_1_12_1_1"/>
    <protectedRange sqref="AB56:AB58" name="Range1_1_1_1_1_2_1_13_1_1"/>
    <protectedRange sqref="AB60:AB62" name="Range1_1_1_1_1_2_1_14_1_1"/>
    <protectedRange sqref="AB64:AB66" name="Range1_1_1_1_1_2_1_15_1_1"/>
    <protectedRange sqref="AB68:AB70" name="Range1_1_1_1_1_2_1_16_1_1"/>
    <protectedRange sqref="AB72:AB74" name="Range1_1_1_1_1_2_1_17_1_1"/>
    <protectedRange sqref="AB76:AB78" name="Range1_1_1_1_1_2_1_18_1_1"/>
    <protectedRange sqref="AB80:AB82" name="Range1_1_1_1_1_2_1_19_1_1"/>
    <protectedRange sqref="AB84:AB86" name="Range1_1_1_1_1_2_1_20_1_1"/>
    <protectedRange sqref="AB88:AB90" name="Range1_1_1_1_1_2_1_21_1_1"/>
    <protectedRange sqref="AB92:AB94" name="Range1_1_1_1_1_2_1_22_1_1"/>
    <protectedRange sqref="AB96:AB98" name="Range1_1_1_1_1_2_1_23_1_1"/>
    <protectedRange sqref="AB100:AB102" name="Range1_1_1_1_1_2_1_24_1_1"/>
    <protectedRange sqref="AB104:AB106" name="Range1_1_1_1_1_2_1_25_1_1"/>
    <protectedRange sqref="AB108:AB110" name="Range1_1_1_1_1_2_1_26_1_1"/>
    <protectedRange sqref="AB112:AB114" name="Range1_1_1_1_1_2_1_27_1_1"/>
    <protectedRange sqref="AB116:AB118" name="Range1_1_1_1_1_2_1_28_1_1"/>
    <protectedRange sqref="AB120:AB122" name="Range1_1_1_1_1_2_1_29_1_1"/>
    <protectedRange sqref="AB124:AB126" name="Range1_1_1_1_1_2_1_30_1_1"/>
    <protectedRange sqref="Q1 O1" name="Range1_1_1_1_1_1_1_1"/>
  </protectedRanges>
  <mergeCells count="36">
    <mergeCell ref="C1:C2"/>
    <mergeCell ref="A8:A11"/>
    <mergeCell ref="A12:A15"/>
    <mergeCell ref="A16:A19"/>
    <mergeCell ref="A20:A23"/>
    <mergeCell ref="A4:A7"/>
    <mergeCell ref="A28:A31"/>
    <mergeCell ref="A1:A2"/>
    <mergeCell ref="B1:B2"/>
    <mergeCell ref="A24:A27"/>
    <mergeCell ref="A60:A63"/>
    <mergeCell ref="A76:A79"/>
    <mergeCell ref="A32:A35"/>
    <mergeCell ref="A36:A39"/>
    <mergeCell ref="A44:A47"/>
    <mergeCell ref="A64:A67"/>
    <mergeCell ref="A68:A71"/>
    <mergeCell ref="A72:A75"/>
    <mergeCell ref="A40:A43"/>
    <mergeCell ref="A48:A51"/>
    <mergeCell ref="AS1:AT1"/>
    <mergeCell ref="AU1:AV1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  <mergeCell ref="A52:A55"/>
    <mergeCell ref="A56:A59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132"/>
  <sheetViews>
    <sheetView zoomScale="110" zoomScaleNormal="110" workbookViewId="0">
      <pane ySplit="2" topLeftCell="A63" activePane="bottomLeft" state="frozen"/>
      <selection pane="bottomLeft" activeCell="G1" sqref="G1:H1"/>
    </sheetView>
  </sheetViews>
  <sheetFormatPr defaultColWidth="9.15234375" defaultRowHeight="12.9" x14ac:dyDescent="0.35"/>
  <cols>
    <col min="1" max="1" width="3.3046875" style="79" bestFit="1" customWidth="1"/>
    <col min="2" max="2" width="5.84375" style="22" customWidth="1"/>
    <col min="3" max="3" width="18.15234375" style="32" customWidth="1"/>
    <col min="4" max="4" width="13.69140625" style="32" bestFit="1" customWidth="1"/>
    <col min="5" max="5" width="11.3046875" style="32" bestFit="1" customWidth="1"/>
    <col min="6" max="6" width="11.3046875" style="32" customWidth="1"/>
    <col min="7" max="7" width="11.3046875" style="81" customWidth="1"/>
    <col min="8" max="8" width="8.84375" style="32" customWidth="1"/>
    <col min="9" max="9" width="13.3828125" style="32" bestFit="1" customWidth="1"/>
    <col min="10" max="10" width="13.3828125" style="81" customWidth="1"/>
    <col min="11" max="11" width="13" style="32" customWidth="1"/>
    <col min="12" max="12" width="14.53515625" style="32" customWidth="1"/>
    <col min="13" max="13" width="12.53515625" style="32" customWidth="1"/>
    <col min="14" max="14" width="8.53515625" style="32" bestFit="1" customWidth="1"/>
    <col min="15" max="15" width="10.69140625" style="32" hidden="1" customWidth="1"/>
    <col min="16" max="16" width="7.69140625" style="32" bestFit="1" customWidth="1"/>
    <col min="17" max="17" width="11.84375" style="32" hidden="1" customWidth="1"/>
    <col min="18" max="18" width="7.69140625" style="32" bestFit="1" customWidth="1"/>
    <col min="19" max="19" width="8.3828125" style="32" hidden="1" customWidth="1"/>
    <col min="20" max="20" width="9" style="32" customWidth="1"/>
    <col min="21" max="21" width="6.69140625" style="32" hidden="1" customWidth="1"/>
    <col min="22" max="22" width="9" style="32" customWidth="1"/>
    <col min="23" max="23" width="7.3828125" style="32" hidden="1" customWidth="1"/>
    <col min="24" max="24" width="9.84375" style="32" customWidth="1"/>
    <col min="25" max="25" width="14.3828125" style="32" hidden="1" customWidth="1"/>
    <col min="26" max="26" width="11.53515625" style="32" bestFit="1" customWidth="1"/>
    <col min="27" max="27" width="7.53515625" style="32" hidden="1" customWidth="1"/>
    <col min="28" max="28" width="11.69140625" style="32" hidden="1" customWidth="1"/>
    <col min="29" max="29" width="11.53515625" style="32" bestFit="1" customWidth="1"/>
    <col min="30" max="30" width="12.3046875" style="32" hidden="1" customWidth="1"/>
    <col min="31" max="31" width="15" style="80" customWidth="1"/>
    <col min="32" max="32" width="15" style="82" hidden="1" customWidth="1"/>
    <col min="33" max="33" width="13.84375" style="32" customWidth="1"/>
    <col min="34" max="34" width="10" style="32" customWidth="1"/>
    <col min="35" max="35" width="12" style="32" customWidth="1"/>
    <col min="36" max="36" width="11.53515625" style="81" customWidth="1"/>
    <col min="37" max="37" width="12.3046875" style="82" bestFit="1" customWidth="1"/>
    <col min="38" max="38" width="11.69140625" style="32" bestFit="1" customWidth="1"/>
    <col min="39" max="39" width="11.84375" style="32" customWidth="1"/>
    <col min="40" max="40" width="12" style="110" customWidth="1"/>
    <col min="41" max="41" width="11.53515625" style="111" customWidth="1"/>
    <col min="42" max="42" width="11.53515625" style="112" customWidth="1"/>
    <col min="43" max="43" width="12.15234375" style="83" customWidth="1"/>
    <col min="44" max="44" width="14.84375" style="32" customWidth="1"/>
    <col min="45" max="45" width="6.3828125" style="32" bestFit="1" customWidth="1"/>
    <col min="46" max="46" width="10.3828125" style="32" customWidth="1"/>
    <col min="47" max="47" width="6.3828125" style="32" bestFit="1" customWidth="1"/>
    <col min="48" max="48" width="11.15234375" style="32" customWidth="1"/>
    <col min="49" max="16384" width="9.15234375" style="32"/>
  </cols>
  <sheetData>
    <row r="1" spans="1:48" s="22" customFormat="1" ht="66" customHeight="1" x14ac:dyDescent="0.35">
      <c r="A1" s="151" t="s">
        <v>47</v>
      </c>
      <c r="B1" s="153" t="s">
        <v>46</v>
      </c>
      <c r="C1" s="155" t="s">
        <v>45</v>
      </c>
      <c r="D1" s="129" t="s">
        <v>0</v>
      </c>
      <c r="E1" s="129" t="s">
        <v>1</v>
      </c>
      <c r="F1" s="129" t="s">
        <v>2</v>
      </c>
      <c r="G1" s="2" t="s">
        <v>59</v>
      </c>
      <c r="H1" s="146" t="s">
        <v>60</v>
      </c>
      <c r="I1" s="129" t="s">
        <v>4</v>
      </c>
      <c r="J1" s="124" t="s">
        <v>49</v>
      </c>
      <c r="K1" s="129" t="s">
        <v>5</v>
      </c>
      <c r="L1" s="129" t="s">
        <v>6</v>
      </c>
      <c r="M1" s="129" t="s">
        <v>7</v>
      </c>
      <c r="N1" s="146" t="s">
        <v>58</v>
      </c>
      <c r="O1" s="146"/>
      <c r="P1" s="1" t="s">
        <v>9</v>
      </c>
      <c r="Q1" s="1"/>
      <c r="R1" s="1" t="s">
        <v>10</v>
      </c>
      <c r="S1" s="1"/>
      <c r="T1" s="129" t="s">
        <v>11</v>
      </c>
      <c r="U1" s="129"/>
      <c r="V1" s="129" t="s">
        <v>12</v>
      </c>
      <c r="W1" s="129"/>
      <c r="X1" s="129" t="s">
        <v>13</v>
      </c>
      <c r="Y1" s="129"/>
      <c r="Z1" s="129" t="s">
        <v>14</v>
      </c>
      <c r="AA1" s="129" t="s">
        <v>15</v>
      </c>
      <c r="AB1" s="129" t="s">
        <v>16</v>
      </c>
      <c r="AC1" s="129" t="s">
        <v>17</v>
      </c>
      <c r="AD1" s="129" t="s">
        <v>18</v>
      </c>
      <c r="AE1" s="114" t="s">
        <v>43</v>
      </c>
      <c r="AF1" s="3" t="s">
        <v>44</v>
      </c>
      <c r="AG1" s="129" t="s">
        <v>19</v>
      </c>
      <c r="AH1" s="129" t="s">
        <v>20</v>
      </c>
      <c r="AI1" s="129" t="s">
        <v>21</v>
      </c>
      <c r="AJ1" s="2" t="s">
        <v>22</v>
      </c>
      <c r="AK1" s="3" t="s">
        <v>23</v>
      </c>
      <c r="AL1" s="129" t="s">
        <v>24</v>
      </c>
      <c r="AM1" s="129" t="s">
        <v>25</v>
      </c>
      <c r="AN1" s="93" t="s">
        <v>40</v>
      </c>
      <c r="AO1" s="94" t="s">
        <v>41</v>
      </c>
      <c r="AP1" s="95" t="s">
        <v>41</v>
      </c>
      <c r="AQ1" s="4" t="s">
        <v>26</v>
      </c>
      <c r="AR1" s="129" t="s">
        <v>27</v>
      </c>
      <c r="AS1" s="147" t="s">
        <v>28</v>
      </c>
      <c r="AT1" s="147"/>
      <c r="AU1" s="147" t="s">
        <v>29</v>
      </c>
      <c r="AV1" s="147"/>
    </row>
    <row r="2" spans="1:48" s="22" customFormat="1" ht="13.3" thickBot="1" x14ac:dyDescent="0.4">
      <c r="A2" s="152"/>
      <c r="B2" s="154"/>
      <c r="C2" s="156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 t="s">
        <v>32</v>
      </c>
      <c r="U2" s="5"/>
      <c r="V2" s="5" t="s">
        <v>33</v>
      </c>
      <c r="W2" s="5"/>
      <c r="X2" s="5" t="s">
        <v>33</v>
      </c>
      <c r="Y2" s="5"/>
      <c r="Z2" s="7" t="s">
        <v>32</v>
      </c>
      <c r="AA2" s="7" t="s">
        <v>32</v>
      </c>
      <c r="AB2" s="7" t="s">
        <v>32</v>
      </c>
      <c r="AC2" s="7" t="s">
        <v>32</v>
      </c>
      <c r="AD2" s="7" t="s">
        <v>30</v>
      </c>
      <c r="AE2" s="115" t="s">
        <v>32</v>
      </c>
      <c r="AF2" s="118" t="s">
        <v>30</v>
      </c>
      <c r="AG2" s="7" t="s">
        <v>32</v>
      </c>
      <c r="AH2" s="7" t="s">
        <v>32</v>
      </c>
      <c r="AI2" s="5" t="s">
        <v>30</v>
      </c>
      <c r="AJ2" s="8" t="s">
        <v>32</v>
      </c>
      <c r="AK2" s="9" t="s">
        <v>32</v>
      </c>
      <c r="AL2" s="5" t="s">
        <v>30</v>
      </c>
      <c r="AM2" s="5" t="s">
        <v>34</v>
      </c>
      <c r="AN2" s="96" t="s">
        <v>42</v>
      </c>
      <c r="AO2" s="97" t="s">
        <v>42</v>
      </c>
      <c r="AP2" s="98" t="s">
        <v>42</v>
      </c>
      <c r="AQ2" s="10" t="s">
        <v>35</v>
      </c>
      <c r="AR2" s="5" t="s">
        <v>32</v>
      </c>
      <c r="AS2" s="5" t="s">
        <v>36</v>
      </c>
      <c r="AT2" s="5" t="s">
        <v>37</v>
      </c>
      <c r="AU2" s="5" t="s">
        <v>36</v>
      </c>
      <c r="AV2" s="5" t="s">
        <v>37</v>
      </c>
    </row>
    <row r="3" spans="1:48" s="22" customFormat="1" ht="13.3" thickBot="1" x14ac:dyDescent="0.4">
      <c r="A3" s="84"/>
      <c r="B3" s="85"/>
      <c r="C3" s="91"/>
      <c r="D3" s="128"/>
      <c r="E3" s="128"/>
      <c r="F3" s="128"/>
      <c r="G3" s="88"/>
      <c r="H3" s="128"/>
      <c r="I3" s="128"/>
      <c r="J3" s="88"/>
      <c r="K3" s="128"/>
      <c r="L3" s="128"/>
      <c r="M3" s="128"/>
      <c r="N3" s="128"/>
      <c r="O3" s="6"/>
      <c r="P3" s="128"/>
      <c r="Q3" s="6"/>
      <c r="R3" s="128"/>
      <c r="S3" s="6"/>
      <c r="T3" s="91"/>
      <c r="U3" s="6"/>
      <c r="V3" s="128"/>
      <c r="W3" s="6"/>
      <c r="X3" s="128"/>
      <c r="Y3" s="91"/>
      <c r="Z3" s="86"/>
      <c r="AA3" s="87"/>
      <c r="AB3" s="92"/>
      <c r="AC3" s="86"/>
      <c r="AD3" s="86"/>
      <c r="AE3" s="116"/>
      <c r="AF3" s="119"/>
      <c r="AG3" s="92"/>
      <c r="AH3" s="92"/>
      <c r="AI3" s="128"/>
      <c r="AJ3" s="88"/>
      <c r="AK3" s="89"/>
      <c r="AL3" s="128"/>
      <c r="AM3" s="128"/>
      <c r="AN3" s="99"/>
      <c r="AO3" s="123">
        <f>Февруари!AP127</f>
        <v>1673.9200000000005</v>
      </c>
      <c r="AP3" s="100"/>
      <c r="AQ3" s="90"/>
      <c r="AR3" s="128"/>
      <c r="AS3" s="128"/>
      <c r="AT3" s="128"/>
      <c r="AU3" s="128"/>
      <c r="AV3" s="128"/>
    </row>
    <row r="4" spans="1:48" x14ac:dyDescent="0.35">
      <c r="A4" s="148">
        <v>1</v>
      </c>
      <c r="B4" s="23">
        <v>1</v>
      </c>
      <c r="C4" s="11" t="s">
        <v>50</v>
      </c>
      <c r="D4" s="12">
        <v>4350</v>
      </c>
      <c r="E4" s="12">
        <v>2</v>
      </c>
      <c r="F4" s="12">
        <v>14741</v>
      </c>
      <c r="G4" s="13">
        <v>1.3</v>
      </c>
      <c r="H4" s="13">
        <v>6</v>
      </c>
      <c r="I4" s="12">
        <v>15067</v>
      </c>
      <c r="J4" s="13">
        <v>5.5</v>
      </c>
      <c r="K4" s="12">
        <v>16049</v>
      </c>
      <c r="L4" s="14">
        <v>6.5000000000000002E-2</v>
      </c>
      <c r="M4" s="24">
        <f>ROUND(K4*(1-L4),0)</f>
        <v>15006</v>
      </c>
      <c r="N4" s="15">
        <v>0.41599999999999998</v>
      </c>
      <c r="O4" s="25">
        <f t="shared" ref="O4:O6" si="0">M4*N4</f>
        <v>6242.4960000000001</v>
      </c>
      <c r="P4" s="14">
        <v>0.55200000000000005</v>
      </c>
      <c r="Q4" s="25">
        <f t="shared" ref="Q4:Q6" si="1">M4*P4</f>
        <v>8283.3119999999999</v>
      </c>
      <c r="R4" s="16">
        <v>3.2000000000000001E-2</v>
      </c>
      <c r="S4" s="25">
        <f t="shared" ref="S4:S6" si="2">M4*R4</f>
        <v>480.19200000000001</v>
      </c>
      <c r="T4" s="26">
        <v>0.22900000000000001</v>
      </c>
      <c r="U4" s="25">
        <f t="shared" ref="U4:U6" si="3">M4*T4</f>
        <v>3436.3740000000003</v>
      </c>
      <c r="V4" s="16">
        <v>0.55100000000000005</v>
      </c>
      <c r="W4" s="25">
        <f>M4*V4</f>
        <v>8268.3060000000005</v>
      </c>
      <c r="X4" s="16">
        <v>0.4</v>
      </c>
      <c r="Y4" s="130">
        <f t="shared" ref="Y4:Y6" si="4">X4*M4</f>
        <v>6002.4000000000005</v>
      </c>
      <c r="Z4" s="17">
        <v>2.64E-3</v>
      </c>
      <c r="AA4" s="19">
        <f>M4*Z4</f>
        <v>39.615839999999999</v>
      </c>
      <c r="AB4" s="27">
        <f>IF(M4&gt;0,(AD4+AL4)/M4,0)</f>
        <v>2.5854797547647614E-3</v>
      </c>
      <c r="AC4" s="17">
        <v>3.6000000000000002E-4</v>
      </c>
      <c r="AD4" s="24">
        <f t="shared" ref="AD4:AD6" si="5">AC4*M4</f>
        <v>5.4021600000000003</v>
      </c>
      <c r="AE4" s="117">
        <v>0.20810000000000001</v>
      </c>
      <c r="AF4" s="30">
        <f>AI4*(1-AJ4)*AE4</f>
        <v>32.144374600000006</v>
      </c>
      <c r="AG4" s="28">
        <f>IF(AND(AE4&gt;0,AC4&gt;0,Z4&gt;0),((Z4-AC4)*AE4)/((AE4-AC4)*Z4),0)</f>
        <v>0.86513298966365282</v>
      </c>
      <c r="AH4" s="60">
        <f>IF(AND(AB4&gt;0,AK4&gt;0,AC4&gt;0),((AK4*(AB4-AC4))/(AB4*(AK4-AC4))),0)</f>
        <v>0.86219651618767335</v>
      </c>
      <c r="AI4" s="12">
        <v>169</v>
      </c>
      <c r="AJ4" s="14">
        <v>8.5999999999999993E-2</v>
      </c>
      <c r="AK4" s="15">
        <v>0.2162</v>
      </c>
      <c r="AL4" s="30">
        <f>AI4*(1-AJ4)*AK4</f>
        <v>33.395549200000005</v>
      </c>
      <c r="AM4" s="19">
        <v>1.48</v>
      </c>
      <c r="AN4" s="19">
        <v>503</v>
      </c>
      <c r="AO4" s="113">
        <f>AO3+AI4-AN4</f>
        <v>1339.9200000000005</v>
      </c>
      <c r="AP4" s="102"/>
      <c r="AQ4" s="12"/>
      <c r="AR4" s="31"/>
      <c r="AS4" s="20"/>
      <c r="AT4" s="20"/>
      <c r="AU4" s="20"/>
      <c r="AV4" s="20"/>
    </row>
    <row r="5" spans="1:48" x14ac:dyDescent="0.35">
      <c r="A5" s="149"/>
      <c r="B5" s="33">
        <v>2</v>
      </c>
      <c r="C5" s="11" t="s">
        <v>54</v>
      </c>
      <c r="D5" s="34">
        <v>18484</v>
      </c>
      <c r="E5" s="34">
        <v>6</v>
      </c>
      <c r="F5" s="34">
        <v>16484</v>
      </c>
      <c r="G5" s="35">
        <v>1</v>
      </c>
      <c r="H5" s="35">
        <v>5.3</v>
      </c>
      <c r="I5" s="34">
        <v>16762</v>
      </c>
      <c r="J5" s="35">
        <v>5.3</v>
      </c>
      <c r="K5" s="34">
        <v>16020</v>
      </c>
      <c r="L5" s="36">
        <v>6.4000000000000001E-2</v>
      </c>
      <c r="M5" s="37">
        <f>ROUND(K5*(1-L5),0)</f>
        <v>14995</v>
      </c>
      <c r="N5" s="38">
        <v>0.39800000000000002</v>
      </c>
      <c r="O5" s="25">
        <f t="shared" si="0"/>
        <v>5968.01</v>
      </c>
      <c r="P5" s="36">
        <v>0.54400000000000004</v>
      </c>
      <c r="Q5" s="25">
        <f t="shared" si="1"/>
        <v>8157.2800000000007</v>
      </c>
      <c r="R5" s="39">
        <v>5.8000000000000003E-2</v>
      </c>
      <c r="S5" s="25">
        <f t="shared" si="2"/>
        <v>869.71</v>
      </c>
      <c r="T5" s="28">
        <v>0.222</v>
      </c>
      <c r="U5" s="25">
        <f t="shared" si="3"/>
        <v>3328.89</v>
      </c>
      <c r="V5" s="39">
        <v>0.54400000000000004</v>
      </c>
      <c r="W5" s="25">
        <f>M5*V5</f>
        <v>8157.2800000000007</v>
      </c>
      <c r="X5" s="39">
        <v>0.4</v>
      </c>
      <c r="Y5" s="25">
        <f t="shared" si="4"/>
        <v>5998</v>
      </c>
      <c r="Z5" s="40">
        <v>2.6700000000000001E-3</v>
      </c>
      <c r="AA5" s="18">
        <f>M5*Z5</f>
        <v>40.036650000000002</v>
      </c>
      <c r="AB5" s="27">
        <f>IF(M5&gt;0,(AD5+AL5)/M5,0)</f>
        <v>2.822364348116039E-3</v>
      </c>
      <c r="AC5" s="40">
        <v>3.6000000000000002E-4</v>
      </c>
      <c r="AD5" s="37">
        <f t="shared" si="5"/>
        <v>5.3982000000000001</v>
      </c>
      <c r="AE5" s="28">
        <v>0.2089</v>
      </c>
      <c r="AF5" s="41">
        <f>AI5*(1-AJ5)*AE5</f>
        <v>34.3268658</v>
      </c>
      <c r="AG5" s="28">
        <f>IF(AND(AE5&gt;0,AC5&gt;0,Z5&gt;0),((Z5-AC5)*AE5)/((AE5-AC5)*Z5),0)</f>
        <v>0.86666206898038045</v>
      </c>
      <c r="AH5" s="29">
        <f t="shared" ref="AH5:AH68" si="6">IF(AND(AB5&gt;0,AK5&gt;0,AC5&gt;0),((AK5*(AB5-AC5))/(AB5*(AK5-AC5))),0)</f>
        <v>0.87384739089953689</v>
      </c>
      <c r="AI5" s="34">
        <v>179</v>
      </c>
      <c r="AJ5" s="36">
        <v>8.2000000000000003E-2</v>
      </c>
      <c r="AK5" s="38">
        <v>0.22470000000000001</v>
      </c>
      <c r="AL5" s="41">
        <f>AI5*(1-AJ5)*AK5</f>
        <v>36.923153400000004</v>
      </c>
      <c r="AM5" s="42">
        <v>1.65</v>
      </c>
      <c r="AN5" s="42"/>
      <c r="AO5" s="113">
        <f t="shared" ref="AO5:AO6" si="7">AO4+AI5-AN5</f>
        <v>1518.9200000000005</v>
      </c>
      <c r="AP5" s="103"/>
      <c r="AQ5" s="43"/>
      <c r="AR5" s="44"/>
      <c r="AS5" s="45"/>
      <c r="AT5" s="45"/>
      <c r="AU5" s="45"/>
      <c r="AV5" s="45"/>
    </row>
    <row r="6" spans="1:48" x14ac:dyDescent="0.35">
      <c r="A6" s="149"/>
      <c r="B6" s="33">
        <v>3</v>
      </c>
      <c r="C6" s="11" t="s">
        <v>52</v>
      </c>
      <c r="D6" s="43">
        <v>21200</v>
      </c>
      <c r="E6" s="43">
        <v>3</v>
      </c>
      <c r="F6" s="43">
        <v>17820</v>
      </c>
      <c r="G6" s="37">
        <v>0.8</v>
      </c>
      <c r="H6" s="37">
        <v>5.5</v>
      </c>
      <c r="I6" s="43">
        <v>18944</v>
      </c>
      <c r="J6" s="37">
        <v>4.5</v>
      </c>
      <c r="K6" s="43">
        <v>15902</v>
      </c>
      <c r="L6" s="39">
        <v>7.6999999999999999E-2</v>
      </c>
      <c r="M6" s="37">
        <f>ROUND(K6*(1-L6),0)</f>
        <v>14678</v>
      </c>
      <c r="N6" s="28">
        <v>0.27</v>
      </c>
      <c r="O6" s="25">
        <f t="shared" si="0"/>
        <v>3963.0600000000004</v>
      </c>
      <c r="P6" s="39">
        <v>0.68899999999999995</v>
      </c>
      <c r="Q6" s="25">
        <f t="shared" si="1"/>
        <v>10113.142</v>
      </c>
      <c r="R6" s="39">
        <v>4.1000000000000002E-2</v>
      </c>
      <c r="S6" s="25">
        <f t="shared" si="2"/>
        <v>601.798</v>
      </c>
      <c r="T6" s="28">
        <v>0.23599999999999999</v>
      </c>
      <c r="U6" s="25">
        <f t="shared" si="3"/>
        <v>3464.0079999999998</v>
      </c>
      <c r="V6" s="39">
        <v>0.52900000000000003</v>
      </c>
      <c r="W6" s="25">
        <f>M6*V6</f>
        <v>7764.6620000000003</v>
      </c>
      <c r="X6" s="39">
        <v>0.4</v>
      </c>
      <c r="Y6" s="25">
        <f t="shared" si="4"/>
        <v>5871.2000000000007</v>
      </c>
      <c r="Z6" s="47">
        <v>2.64E-3</v>
      </c>
      <c r="AA6" s="18">
        <f>M6*Z6</f>
        <v>38.749920000000003</v>
      </c>
      <c r="AB6" s="27">
        <f>IF(M6&gt;0,(AD6+AL6)/M6,0)</f>
        <v>2.7309428532497617E-3</v>
      </c>
      <c r="AC6" s="47">
        <v>3.4000000000000002E-4</v>
      </c>
      <c r="AD6" s="37">
        <f t="shared" si="5"/>
        <v>4.9905200000000001</v>
      </c>
      <c r="AE6" s="28">
        <v>0.2036</v>
      </c>
      <c r="AF6" s="41">
        <f>AI6*(1-AJ6)*AE6</f>
        <v>33.831397600000003</v>
      </c>
      <c r="AG6" s="28">
        <f>IF(AND(AE6&gt;0,AC6&gt;0,Z6&gt;0),((Z6-AC6)*AE6)/((AE6-AC6)*Z6),0)</f>
        <v>0.87266942772206979</v>
      </c>
      <c r="AH6" s="29">
        <f t="shared" si="6"/>
        <v>0.87691256978063348</v>
      </c>
      <c r="AI6" s="43">
        <v>182</v>
      </c>
      <c r="AJ6" s="39">
        <v>8.6999999999999994E-2</v>
      </c>
      <c r="AK6" s="28">
        <v>0.2112</v>
      </c>
      <c r="AL6" s="41">
        <f>AI6*(1-AJ6)*AK6</f>
        <v>35.094259199999996</v>
      </c>
      <c r="AM6" s="18">
        <v>1.58</v>
      </c>
      <c r="AN6" s="18"/>
      <c r="AO6" s="113">
        <f t="shared" si="7"/>
        <v>1700.9200000000005</v>
      </c>
      <c r="AP6" s="104"/>
      <c r="AQ6" s="43"/>
      <c r="AR6" s="48"/>
      <c r="AS6" s="41"/>
      <c r="AT6" s="41"/>
      <c r="AU6" s="41"/>
      <c r="AV6" s="41"/>
    </row>
    <row r="7" spans="1:48" s="22" customFormat="1" ht="13.3" thickBot="1" x14ac:dyDescent="0.4">
      <c r="A7" s="150"/>
      <c r="B7" s="49" t="s">
        <v>38</v>
      </c>
      <c r="C7" s="50"/>
      <c r="D7" s="51">
        <f>SUM(D4:D6)</f>
        <v>44034</v>
      </c>
      <c r="E7" s="51"/>
      <c r="F7" s="51">
        <f>SUM(F4:F6)</f>
        <v>49045</v>
      </c>
      <c r="G7" s="52"/>
      <c r="H7" s="52"/>
      <c r="I7" s="51">
        <f>SUM(I4:I6)</f>
        <v>50773</v>
      </c>
      <c r="J7" s="52"/>
      <c r="K7" s="51">
        <f>SUM(K4:K6)</f>
        <v>47971</v>
      </c>
      <c r="L7" s="21">
        <f>IF(K7&gt;0,(K4*L4+K5*L5+K6*L6)/K7,0)</f>
        <v>6.8643951554063914E-2</v>
      </c>
      <c r="M7" s="52">
        <f>M4+M5+M6</f>
        <v>44679</v>
      </c>
      <c r="N7" s="53">
        <f>IF(M7&gt;0,O7/M7,0)</f>
        <v>0.36199480740392581</v>
      </c>
      <c r="O7" s="54">
        <f>O4+O5+O6</f>
        <v>16173.566000000003</v>
      </c>
      <c r="P7" s="21">
        <f>IF(M7&gt;0,Q7/M7,0)</f>
        <v>0.59432247812171268</v>
      </c>
      <c r="Q7" s="54">
        <f>Q4+Q5+Q6</f>
        <v>26553.734</v>
      </c>
      <c r="R7" s="21">
        <f>IF(M7&gt;0,S7/M7,0)</f>
        <v>4.3682714474361554E-2</v>
      </c>
      <c r="S7" s="54">
        <f>S4+S5+S6</f>
        <v>1951.7</v>
      </c>
      <c r="T7" s="21">
        <f>IF(M7&gt;0,U7/M7,0)</f>
        <v>0.2289503346091005</v>
      </c>
      <c r="U7" s="54">
        <f>U4+U5+U6</f>
        <v>10229.272000000001</v>
      </c>
      <c r="V7" s="21">
        <f>IF(M7&gt;0,W7/M7,0)</f>
        <v>0.54142321896192847</v>
      </c>
      <c r="W7" s="54">
        <f>W4+W5+W6</f>
        <v>24190.248000000003</v>
      </c>
      <c r="X7" s="21">
        <f>IF(M7&gt;0,Y7/M7,0)</f>
        <v>0.4</v>
      </c>
      <c r="Y7" s="54">
        <f>Y4+Y5+Y6</f>
        <v>17871.600000000002</v>
      </c>
      <c r="Z7" s="55">
        <f>IF(M7&gt;0,AA7/M7,0)</f>
        <v>2.6500684885516685E-3</v>
      </c>
      <c r="AA7" s="56">
        <f>SUM(AA4:AA6)</f>
        <v>118.40241</v>
      </c>
      <c r="AB7" s="55">
        <f>IF(M7&gt;0,(AB4*M4+AB5*M5+AB6*M6)/M7,0)</f>
        <v>2.7127697978916272E-3</v>
      </c>
      <c r="AC7" s="55">
        <f>IF(K7&gt;0,(K4*AC4+K5*AC5+K6*AC6)/K7,0)</f>
        <v>3.5337016113902155E-4</v>
      </c>
      <c r="AD7" s="52">
        <f>SUM(AD4:AD6)</f>
        <v>15.790880000000001</v>
      </c>
      <c r="AE7" s="53">
        <f>IF(K7&gt;0,(K4*AE4+K5*AE5+K6*AE6)/K7,0)</f>
        <v>0.2068754476662984</v>
      </c>
      <c r="AF7" s="58">
        <f>SUM(AF4:AF6)</f>
        <v>100.302638</v>
      </c>
      <c r="AG7" s="53">
        <f>IF(AND(AA7&gt;0),((AA4*AG4+AA5*AG5+AA6*AG6)/AA7),0)</f>
        <v>0.86811650651330707</v>
      </c>
      <c r="AH7" s="57">
        <f t="shared" si="6"/>
        <v>0.87115437275444196</v>
      </c>
      <c r="AI7" s="51">
        <f>SUM(AI4:AI6)</f>
        <v>530</v>
      </c>
      <c r="AJ7" s="21">
        <f>IF(AI7&gt;0,(AJ4*AI4+AJ5*AI5+AJ6*AI6)/AI7,0)</f>
        <v>8.4992452830188678E-2</v>
      </c>
      <c r="AK7" s="53">
        <f>IF(K7&gt;0,(AK4*K4+AK5*K5+AK6*K6)/K7,0)</f>
        <v>0.21738113026620251</v>
      </c>
      <c r="AL7" s="58">
        <f>SUM(AL4:AL6)</f>
        <v>105.41296180000001</v>
      </c>
      <c r="AM7" s="56"/>
      <c r="AN7" s="56">
        <f>SUM(AN4:AN6)</f>
        <v>503</v>
      </c>
      <c r="AO7" s="105"/>
      <c r="AP7" s="106">
        <f>AO6</f>
        <v>1700.9200000000005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35">
      <c r="A8" s="148">
        <v>2</v>
      </c>
      <c r="B8" s="23">
        <v>1</v>
      </c>
      <c r="C8" s="11" t="s">
        <v>50</v>
      </c>
      <c r="D8" s="12">
        <v>6261</v>
      </c>
      <c r="E8" s="12">
        <v>2</v>
      </c>
      <c r="F8" s="12">
        <v>10223</v>
      </c>
      <c r="G8" s="13">
        <v>1.2</v>
      </c>
      <c r="H8" s="13">
        <v>4.5</v>
      </c>
      <c r="I8" s="12">
        <v>10685</v>
      </c>
      <c r="J8" s="13">
        <v>6.1</v>
      </c>
      <c r="K8" s="12">
        <v>15466</v>
      </c>
      <c r="L8" s="14">
        <v>6.8000000000000005E-2</v>
      </c>
      <c r="M8" s="24">
        <f>ROUND(K8*(1-L8),0)</f>
        <v>14414</v>
      </c>
      <c r="N8" s="15">
        <v>0.24299999999999999</v>
      </c>
      <c r="O8" s="25">
        <f t="shared" ref="O8:O10" si="8">M8*N8</f>
        <v>3502.6019999999999</v>
      </c>
      <c r="P8" s="14">
        <v>0.69699999999999995</v>
      </c>
      <c r="Q8" s="25">
        <f t="shared" ref="Q8:Q10" si="9">M8*P8</f>
        <v>10046.557999999999</v>
      </c>
      <c r="R8" s="16">
        <v>0.06</v>
      </c>
      <c r="S8" s="25">
        <f t="shared" ref="S8:S10" si="10">M8*R8</f>
        <v>864.83999999999992</v>
      </c>
      <c r="T8" s="26">
        <v>0.219</v>
      </c>
      <c r="U8" s="25">
        <f t="shared" ref="U8:U10" si="11">M8*T8</f>
        <v>3156.6660000000002</v>
      </c>
      <c r="V8" s="16">
        <v>0.55300000000000005</v>
      </c>
      <c r="W8" s="25">
        <f t="shared" ref="W8:W10" si="12">M8*V8</f>
        <v>7970.9420000000009</v>
      </c>
      <c r="X8" s="16">
        <v>0.41</v>
      </c>
      <c r="Y8" s="25">
        <f t="shared" ref="Y8:Y10" si="13">X8*M8</f>
        <v>5909.74</v>
      </c>
      <c r="Z8" s="17">
        <v>2.6900000000000001E-3</v>
      </c>
      <c r="AA8" s="18">
        <f t="shared" ref="AA8:AA10" si="14">M8*Z8</f>
        <v>38.77366</v>
      </c>
      <c r="AB8" s="27">
        <f>IF(M8&gt;0,(AD8+AL8)/M8,0)</f>
        <v>2.7436083668655469E-3</v>
      </c>
      <c r="AC8" s="17">
        <v>3.4000000000000002E-4</v>
      </c>
      <c r="AD8" s="24">
        <f t="shared" ref="AD8:AD10" si="15">AC8*M8</f>
        <v>4.90076</v>
      </c>
      <c r="AE8" s="117">
        <v>0.20130000000000001</v>
      </c>
      <c r="AF8" s="30">
        <f t="shared" ref="AF8:AF10" si="16">AI8*(1-AJ8)*AE8</f>
        <v>33.449215799999998</v>
      </c>
      <c r="AG8" s="28">
        <f t="shared" ref="AG8:AG10" si="17">IF(AND(AE8&gt;0,AC8&gt;0,Z8&gt;0),((Z8-AC8)*AE8)/((AE8-AC8)*Z8),0)</f>
        <v>0.87508398349631822</v>
      </c>
      <c r="AH8" s="60">
        <f t="shared" si="6"/>
        <v>0.87750655348290196</v>
      </c>
      <c r="AI8" s="12">
        <v>182</v>
      </c>
      <c r="AJ8" s="14">
        <v>8.6999999999999994E-2</v>
      </c>
      <c r="AK8" s="15">
        <v>0.20849999999999999</v>
      </c>
      <c r="AL8" s="30">
        <f t="shared" ref="AL8:AL10" si="18">AI8*(1-AJ8)*AK8</f>
        <v>34.645610999999995</v>
      </c>
      <c r="AM8" s="19">
        <v>1.64</v>
      </c>
      <c r="AN8" s="19">
        <v>502.94</v>
      </c>
      <c r="AO8" s="101">
        <f>AO6+AI8-AN8</f>
        <v>1379.9800000000005</v>
      </c>
      <c r="AP8" s="102"/>
      <c r="AQ8" s="12"/>
      <c r="AR8" s="31"/>
      <c r="AS8" s="20"/>
      <c r="AT8" s="20"/>
      <c r="AU8" s="20"/>
      <c r="AV8" s="20"/>
    </row>
    <row r="9" spans="1:48" x14ac:dyDescent="0.35">
      <c r="A9" s="149"/>
      <c r="B9" s="33">
        <v>2</v>
      </c>
      <c r="C9" s="11" t="s">
        <v>51</v>
      </c>
      <c r="D9" s="34">
        <v>18122</v>
      </c>
      <c r="E9" s="34">
        <v>5</v>
      </c>
      <c r="F9" s="34">
        <v>17152</v>
      </c>
      <c r="G9" s="35">
        <v>1.6</v>
      </c>
      <c r="H9" s="35">
        <v>4.7</v>
      </c>
      <c r="I9" s="34">
        <v>16865</v>
      </c>
      <c r="J9" s="35">
        <v>5.8</v>
      </c>
      <c r="K9" s="34">
        <v>16240</v>
      </c>
      <c r="L9" s="36">
        <v>6.5000000000000002E-2</v>
      </c>
      <c r="M9" s="37">
        <f>ROUND(K9*(1-L9),0)</f>
        <v>15184</v>
      </c>
      <c r="N9" s="38">
        <v>0.317</v>
      </c>
      <c r="O9" s="25">
        <f t="shared" si="8"/>
        <v>4813.3280000000004</v>
      </c>
      <c r="P9" s="36">
        <v>0.64900000000000002</v>
      </c>
      <c r="Q9" s="25">
        <f t="shared" si="9"/>
        <v>9854.4160000000011</v>
      </c>
      <c r="R9" s="39">
        <v>3.4000000000000002E-2</v>
      </c>
      <c r="S9" s="25">
        <f t="shared" si="10"/>
        <v>516.25600000000009</v>
      </c>
      <c r="T9" s="28">
        <v>0.18099999999999999</v>
      </c>
      <c r="U9" s="25">
        <f t="shared" si="11"/>
        <v>2748.3040000000001</v>
      </c>
      <c r="V9" s="39">
        <v>0.60699999999999998</v>
      </c>
      <c r="W9" s="25">
        <f t="shared" si="12"/>
        <v>9216.6880000000001</v>
      </c>
      <c r="X9" s="39">
        <v>0.4</v>
      </c>
      <c r="Y9" s="25">
        <f t="shared" si="13"/>
        <v>6073.6</v>
      </c>
      <c r="Z9" s="40">
        <v>2.5999999999999999E-3</v>
      </c>
      <c r="AA9" s="18">
        <f t="shared" si="14"/>
        <v>39.478400000000001</v>
      </c>
      <c r="AB9" s="27">
        <f>IF(M9&gt;0,(AD9+AL9)/M9,0)</f>
        <v>2.613860906217071E-3</v>
      </c>
      <c r="AC9" s="40">
        <v>3.2000000000000003E-4</v>
      </c>
      <c r="AD9" s="37">
        <f t="shared" si="15"/>
        <v>4.8588800000000001</v>
      </c>
      <c r="AE9" s="28">
        <v>0.1968</v>
      </c>
      <c r="AF9" s="41">
        <f t="shared" si="16"/>
        <v>35.332684800000003</v>
      </c>
      <c r="AG9" s="28">
        <f t="shared" si="17"/>
        <v>0.87835129040340754</v>
      </c>
      <c r="AH9" s="29">
        <f t="shared" si="6"/>
        <v>0.87902567435455281</v>
      </c>
      <c r="AI9" s="34">
        <v>196</v>
      </c>
      <c r="AJ9" s="36">
        <v>8.4000000000000005E-2</v>
      </c>
      <c r="AK9" s="38">
        <v>0.19400000000000001</v>
      </c>
      <c r="AL9" s="41">
        <f t="shared" si="18"/>
        <v>34.829984000000003</v>
      </c>
      <c r="AM9" s="42">
        <v>1.6</v>
      </c>
      <c r="AN9" s="42"/>
      <c r="AO9" s="113">
        <f>AO8+AI9-AN9</f>
        <v>1575.9800000000005</v>
      </c>
      <c r="AP9" s="104"/>
      <c r="AQ9" s="43"/>
      <c r="AR9" s="44"/>
      <c r="AS9" s="45"/>
      <c r="AT9" s="45"/>
      <c r="AU9" s="45"/>
      <c r="AV9" s="45"/>
    </row>
    <row r="10" spans="1:48" x14ac:dyDescent="0.35">
      <c r="A10" s="149"/>
      <c r="B10" s="33">
        <v>3</v>
      </c>
      <c r="C10" s="46" t="s">
        <v>52</v>
      </c>
      <c r="D10" s="43">
        <v>21829</v>
      </c>
      <c r="E10" s="43">
        <v>1</v>
      </c>
      <c r="F10" s="43">
        <v>17645</v>
      </c>
      <c r="G10" s="37">
        <v>1.4</v>
      </c>
      <c r="H10" s="37">
        <v>6.7</v>
      </c>
      <c r="I10" s="43">
        <v>18190</v>
      </c>
      <c r="J10" s="37">
        <v>5.3</v>
      </c>
      <c r="K10" s="43">
        <v>16416</v>
      </c>
      <c r="L10" s="39">
        <v>7.0000000000000007E-2</v>
      </c>
      <c r="M10" s="37">
        <f>ROUND(K10*(1-L10),0)</f>
        <v>15267</v>
      </c>
      <c r="N10" s="28">
        <v>0.39</v>
      </c>
      <c r="O10" s="25">
        <f t="shared" si="8"/>
        <v>5954.13</v>
      </c>
      <c r="P10" s="39">
        <v>0.53900000000000003</v>
      </c>
      <c r="Q10" s="25">
        <f t="shared" si="9"/>
        <v>8228.9130000000005</v>
      </c>
      <c r="R10" s="39">
        <v>7.0999999999999994E-2</v>
      </c>
      <c r="S10" s="25">
        <f t="shared" si="10"/>
        <v>1083.9569999999999</v>
      </c>
      <c r="T10" s="28">
        <v>0.217</v>
      </c>
      <c r="U10" s="25">
        <f t="shared" si="11"/>
        <v>3312.9389999999999</v>
      </c>
      <c r="V10" s="39">
        <v>0.53100000000000003</v>
      </c>
      <c r="W10" s="25">
        <f t="shared" si="12"/>
        <v>8106.777</v>
      </c>
      <c r="X10" s="39">
        <v>0.4</v>
      </c>
      <c r="Y10" s="25">
        <f t="shared" si="13"/>
        <v>6106.8</v>
      </c>
      <c r="Z10" s="47">
        <v>2.2899999999999999E-3</v>
      </c>
      <c r="AA10" s="18">
        <f t="shared" si="14"/>
        <v>34.96143</v>
      </c>
      <c r="AB10" s="27">
        <f>IF(M10&gt;0,(AD10+AL10)/M10,0)</f>
        <v>2.6358536451169192E-3</v>
      </c>
      <c r="AC10" s="47">
        <v>3.1E-4</v>
      </c>
      <c r="AD10" s="37">
        <f t="shared" si="15"/>
        <v>4.7327700000000004</v>
      </c>
      <c r="AE10" s="28">
        <v>0.2092</v>
      </c>
      <c r="AF10" s="41">
        <f t="shared" si="16"/>
        <v>35.106061199999999</v>
      </c>
      <c r="AG10" s="28">
        <f t="shared" si="17"/>
        <v>0.86591196009851201</v>
      </c>
      <c r="AH10" s="29">
        <f t="shared" si="6"/>
        <v>0.88368566680294669</v>
      </c>
      <c r="AI10" s="43">
        <v>183</v>
      </c>
      <c r="AJ10" s="39">
        <v>8.3000000000000004E-2</v>
      </c>
      <c r="AK10" s="28">
        <v>0.21160000000000001</v>
      </c>
      <c r="AL10" s="41">
        <f t="shared" si="18"/>
        <v>35.508807600000004</v>
      </c>
      <c r="AM10" s="18">
        <v>1.6</v>
      </c>
      <c r="AN10" s="18"/>
      <c r="AO10" s="113">
        <f>AO9+AI10-AN10</f>
        <v>1758.9800000000005</v>
      </c>
      <c r="AP10" s="104"/>
      <c r="AQ10" s="43"/>
      <c r="AR10" s="48"/>
      <c r="AS10" s="41"/>
      <c r="AT10" s="41"/>
      <c r="AU10" s="41"/>
      <c r="AV10" s="41"/>
    </row>
    <row r="11" spans="1:48" s="22" customFormat="1" ht="13.3" thickBot="1" x14ac:dyDescent="0.4">
      <c r="A11" s="150"/>
      <c r="B11" s="49" t="s">
        <v>38</v>
      </c>
      <c r="C11" s="50"/>
      <c r="D11" s="51">
        <f t="shared" ref="D11" si="19">SUM(D8:D10)</f>
        <v>46212</v>
      </c>
      <c r="E11" s="51"/>
      <c r="F11" s="51">
        <f t="shared" ref="F11" si="20">SUM(F8:F10)</f>
        <v>45020</v>
      </c>
      <c r="G11" s="52"/>
      <c r="H11" s="52"/>
      <c r="I11" s="51">
        <f t="shared" ref="I11:K11" si="21">SUM(I8:I10)</f>
        <v>45740</v>
      </c>
      <c r="J11" s="52"/>
      <c r="K11" s="51">
        <f t="shared" si="21"/>
        <v>48122</v>
      </c>
      <c r="L11" s="21">
        <f t="shared" ref="L11" si="22">IF(K11&gt;0,(K8*L8+K9*L9+K10*L10)/K11,0)</f>
        <v>6.7669839158804715E-2</v>
      </c>
      <c r="M11" s="52">
        <f t="shared" ref="M11" si="23">M8+M9+M10</f>
        <v>44865</v>
      </c>
      <c r="N11" s="53">
        <f t="shared" ref="N11" si="24">IF(M11&gt;0,O11/M11,0)</f>
        <v>0.3180666443775772</v>
      </c>
      <c r="O11" s="54">
        <f t="shared" ref="O11" si="25">O8+O9+O10</f>
        <v>14270.060000000001</v>
      </c>
      <c r="P11" s="21">
        <f t="shared" ref="P11" si="26">IF(M11&gt;0,Q11/M11,0)</f>
        <v>0.62698956870611844</v>
      </c>
      <c r="Q11" s="54">
        <f t="shared" ref="Q11" si="27">Q8+Q9+Q10</f>
        <v>28129.887000000002</v>
      </c>
      <c r="R11" s="21">
        <f t="shared" ref="R11" si="28">IF(M11&gt;0,S11/M11,0)</f>
        <v>5.4943786916304464E-2</v>
      </c>
      <c r="S11" s="54">
        <f t="shared" ref="S11" si="29">S8+S9+S10</f>
        <v>2465.0529999999999</v>
      </c>
      <c r="T11" s="21">
        <f t="shared" ref="T11" si="30">IF(M11&gt;0,U11/M11,0)</f>
        <v>0.20545879861807645</v>
      </c>
      <c r="U11" s="54">
        <f t="shared" ref="U11" si="31">U8+U9+U10</f>
        <v>9217.9089999999997</v>
      </c>
      <c r="V11" s="21">
        <f t="shared" ref="V11" si="32">IF(M11&gt;0,W11/M11,0)</f>
        <v>0.5637893012370444</v>
      </c>
      <c r="W11" s="54">
        <f t="shared" ref="W11" si="33">W8+W9+W10</f>
        <v>25294.406999999999</v>
      </c>
      <c r="X11" s="21">
        <f t="shared" ref="X11" si="34">IF(M11&gt;0,Y11/M11,0)</f>
        <v>0.40321274935918866</v>
      </c>
      <c r="Y11" s="54">
        <f t="shared" ref="Y11" si="35">Y8+Y9+Y10</f>
        <v>18090.14</v>
      </c>
      <c r="Z11" s="55">
        <f t="shared" ref="Z11" si="36">IF(M11&gt;0,AA11/M11,0)</f>
        <v>2.523425610163825E-3</v>
      </c>
      <c r="AA11" s="56">
        <f t="shared" ref="AA11" si="37">SUM(AA8:AA10)</f>
        <v>113.21349000000001</v>
      </c>
      <c r="AB11" s="55">
        <f t="shared" ref="AB11" si="38">IF(M11&gt;0,(AB8*M8+AB9*M9+AB10*M10)/M11,0)</f>
        <v>2.6630293681043126E-3</v>
      </c>
      <c r="AC11" s="55">
        <f t="shared" ref="AC11" si="39">IF(K11&gt;0,(K8*AC8+K9*AC9+K10*AC10)/K11,0)</f>
        <v>3.2301649972985328E-4</v>
      </c>
      <c r="AD11" s="52">
        <f t="shared" ref="AD11" si="40">SUM(AD8:AD10)</f>
        <v>14.492410000000001</v>
      </c>
      <c r="AE11" s="53">
        <f t="shared" ref="AE11" si="41">IF(K11&gt;0,(K8*AE8+K9*AE9+K10*AE10)/K11,0)</f>
        <v>0.20247631021154566</v>
      </c>
      <c r="AF11" s="58">
        <f t="shared" ref="AF11" si="42">SUM(AF8:AF10)</f>
        <v>103.8879618</v>
      </c>
      <c r="AG11" s="53">
        <f t="shared" ref="AG11" si="43">IF(AND(AA11&gt;0),((AA8*AG8+AA9*AG9+AA10*AG10)/AA11),0)</f>
        <v>0.87339090783033568</v>
      </c>
      <c r="AH11" s="57">
        <f t="shared" si="6"/>
        <v>0.8800923944368475</v>
      </c>
      <c r="AI11" s="51">
        <f t="shared" ref="AI11" si="44">SUM(AI8:AI10)</f>
        <v>561</v>
      </c>
      <c r="AJ11" s="21">
        <f t="shared" ref="AJ11" si="45">IF(AI11&gt;0,(AJ8*AI8+AJ9*AI9+AJ10*AI10)/AI11,0)</f>
        <v>8.4647058823529409E-2</v>
      </c>
      <c r="AK11" s="53">
        <f t="shared" ref="AK11" si="46">IF(K11&gt;0,(AK8*K8+AK9*K9+AK10*K10)/K11,0)</f>
        <v>0.20466411620464653</v>
      </c>
      <c r="AL11" s="58">
        <f t="shared" ref="AL11" si="47">SUM(AL8:AL10)</f>
        <v>104.98440260000001</v>
      </c>
      <c r="AM11" s="56"/>
      <c r="AN11" s="56">
        <f t="shared" ref="AN11" si="48">SUM(AN8:AN10)</f>
        <v>502.94</v>
      </c>
      <c r="AO11" s="105"/>
      <c r="AP11" s="106">
        <f>AO10</f>
        <v>1758.9800000000005</v>
      </c>
      <c r="AQ11" s="51">
        <f t="shared" ref="AQ11" si="49">SUM(AQ8:AQ10)</f>
        <v>0</v>
      </c>
      <c r="AR11" s="59"/>
      <c r="AS11" s="58"/>
      <c r="AT11" s="58"/>
      <c r="AU11" s="58"/>
      <c r="AV11" s="58"/>
    </row>
    <row r="12" spans="1:48" x14ac:dyDescent="0.35">
      <c r="A12" s="148">
        <v>3</v>
      </c>
      <c r="B12" s="23">
        <v>1</v>
      </c>
      <c r="C12" s="11" t="s">
        <v>50</v>
      </c>
      <c r="D12" s="12">
        <v>18028</v>
      </c>
      <c r="E12" s="12">
        <v>0</v>
      </c>
      <c r="F12" s="12">
        <v>17984</v>
      </c>
      <c r="G12" s="13">
        <v>0.9</v>
      </c>
      <c r="H12" s="13">
        <v>4.3</v>
      </c>
      <c r="I12" s="12">
        <v>18051</v>
      </c>
      <c r="J12" s="13">
        <v>4.8</v>
      </c>
      <c r="K12" s="12">
        <v>16233</v>
      </c>
      <c r="L12" s="14">
        <v>6.8000000000000005E-2</v>
      </c>
      <c r="M12" s="24">
        <f>ROUND(K12*(1-L12),0)</f>
        <v>15129</v>
      </c>
      <c r="N12" s="15">
        <v>0.314</v>
      </c>
      <c r="O12" s="25">
        <f t="shared" ref="O12:O14" si="50">M12*N12</f>
        <v>4750.5060000000003</v>
      </c>
      <c r="P12" s="14">
        <v>0.67100000000000004</v>
      </c>
      <c r="Q12" s="25">
        <f t="shared" ref="Q12:Q14" si="51">M12*P12</f>
        <v>10151.559000000001</v>
      </c>
      <c r="R12" s="16">
        <v>1.4999999999999999E-2</v>
      </c>
      <c r="S12" s="25">
        <f t="shared" ref="S12:S14" si="52">M12*R12</f>
        <v>226.935</v>
      </c>
      <c r="T12" s="26">
        <v>0.22700000000000001</v>
      </c>
      <c r="U12" s="25">
        <f t="shared" ref="U12:U14" si="53">M12*T12</f>
        <v>3434.2829999999999</v>
      </c>
      <c r="V12" s="16">
        <v>0.52500000000000002</v>
      </c>
      <c r="W12" s="25">
        <f t="shared" ref="W12:W14" si="54">M12*V12</f>
        <v>7942.7250000000004</v>
      </c>
      <c r="X12" s="16">
        <v>0.4</v>
      </c>
      <c r="Y12" s="25">
        <f t="shared" ref="Y12:Y14" si="55">X12*M12</f>
        <v>6051.6</v>
      </c>
      <c r="Z12" s="17">
        <v>2.4199999999999998E-3</v>
      </c>
      <c r="AA12" s="18">
        <f t="shared" ref="AA12:AA14" si="56">M12*Z12</f>
        <v>36.612179999999995</v>
      </c>
      <c r="AB12" s="27">
        <f>IF(M12&gt;0,(AD12+AL12)/M12,0)</f>
        <v>2.5952856632956577E-3</v>
      </c>
      <c r="AC12" s="17">
        <v>3.2000000000000003E-4</v>
      </c>
      <c r="AD12" s="24">
        <f t="shared" ref="AD12:AD14" si="57">AC12*M12</f>
        <v>4.8412800000000002</v>
      </c>
      <c r="AE12" s="117">
        <v>0.20219999999999999</v>
      </c>
      <c r="AF12" s="30">
        <f t="shared" ref="AF12:AF14" si="58">AI12*(1-AJ12)*AE12</f>
        <v>34.525245600000005</v>
      </c>
      <c r="AG12" s="28">
        <f t="shared" ref="AG12:AG14" si="59">IF(AND(AE12&gt;0,AC12&gt;0,Z12&gt;0),((Z12-AC12)*AE12)/((AE12-AC12)*Z12),0)</f>
        <v>0.86914409509290347</v>
      </c>
      <c r="AH12" s="60">
        <f t="shared" si="6"/>
        <v>0.87809330657755402</v>
      </c>
      <c r="AI12" s="12">
        <v>186</v>
      </c>
      <c r="AJ12" s="14">
        <v>8.2000000000000003E-2</v>
      </c>
      <c r="AK12" s="15">
        <v>0.2016</v>
      </c>
      <c r="AL12" s="30">
        <f t="shared" ref="AL12:AL14" si="60">AI12*(1-AJ12)*AK12</f>
        <v>34.422796800000008</v>
      </c>
      <c r="AM12" s="19">
        <v>1.49</v>
      </c>
      <c r="AN12" s="19"/>
      <c r="AO12" s="101">
        <f>AO10+AI12-AN12</f>
        <v>1944.9800000000005</v>
      </c>
      <c r="AP12" s="102"/>
      <c r="AQ12" s="12"/>
      <c r="AR12" s="31"/>
      <c r="AS12" s="20"/>
      <c r="AT12" s="20"/>
      <c r="AU12" s="20"/>
      <c r="AV12" s="20"/>
    </row>
    <row r="13" spans="1:48" x14ac:dyDescent="0.35">
      <c r="A13" s="149"/>
      <c r="B13" s="33">
        <v>2</v>
      </c>
      <c r="C13" s="11" t="s">
        <v>51</v>
      </c>
      <c r="D13" s="34">
        <v>18507</v>
      </c>
      <c r="E13" s="34">
        <v>2</v>
      </c>
      <c r="F13" s="34">
        <v>16521</v>
      </c>
      <c r="G13" s="35">
        <v>1.2</v>
      </c>
      <c r="H13" s="35">
        <v>4.3</v>
      </c>
      <c r="I13" s="34">
        <v>16817</v>
      </c>
      <c r="J13" s="35">
        <v>5.0999999999999996</v>
      </c>
      <c r="K13" s="34">
        <v>16288</v>
      </c>
      <c r="L13" s="36">
        <v>7.1999999999999995E-2</v>
      </c>
      <c r="M13" s="37">
        <f>ROUND(K13*(1-L13),0)</f>
        <v>15115</v>
      </c>
      <c r="N13" s="38">
        <v>0.45500000000000002</v>
      </c>
      <c r="O13" s="25">
        <f t="shared" si="50"/>
        <v>6877.3249999999998</v>
      </c>
      <c r="P13" s="36">
        <v>0.52800000000000002</v>
      </c>
      <c r="Q13" s="25">
        <f t="shared" si="51"/>
        <v>7980.72</v>
      </c>
      <c r="R13" s="39">
        <v>1.7000000000000001E-2</v>
      </c>
      <c r="S13" s="25">
        <f t="shared" si="52"/>
        <v>256.95500000000004</v>
      </c>
      <c r="T13" s="28">
        <v>0.22</v>
      </c>
      <c r="U13" s="25">
        <f t="shared" si="53"/>
        <v>3325.3</v>
      </c>
      <c r="V13" s="39">
        <v>0.52700000000000002</v>
      </c>
      <c r="W13" s="25">
        <f t="shared" si="54"/>
        <v>7965.6050000000005</v>
      </c>
      <c r="X13" s="39">
        <v>0.4</v>
      </c>
      <c r="Y13" s="25">
        <f t="shared" si="55"/>
        <v>6046</v>
      </c>
      <c r="Z13" s="40">
        <v>2.5899999999999999E-3</v>
      </c>
      <c r="AA13" s="18">
        <f t="shared" si="56"/>
        <v>39.147849999999998</v>
      </c>
      <c r="AB13" s="27">
        <f>IF(M13&gt;0,(AD13+AL13)/M13,0)</f>
        <v>2.664680542507443E-3</v>
      </c>
      <c r="AC13" s="40">
        <v>2.9999999999999997E-4</v>
      </c>
      <c r="AD13" s="37">
        <f t="shared" si="57"/>
        <v>4.5344999999999995</v>
      </c>
      <c r="AE13" s="28">
        <v>0.2137</v>
      </c>
      <c r="AF13" s="41">
        <f t="shared" si="58"/>
        <v>36.881200800000002</v>
      </c>
      <c r="AG13" s="28">
        <f t="shared" si="59"/>
        <v>0.88541285963966365</v>
      </c>
      <c r="AH13" s="29">
        <f t="shared" si="6"/>
        <v>0.88870350211409133</v>
      </c>
      <c r="AI13" s="34">
        <v>188</v>
      </c>
      <c r="AJ13" s="36">
        <v>8.2000000000000003E-2</v>
      </c>
      <c r="AK13" s="38">
        <v>0.20710000000000001</v>
      </c>
      <c r="AL13" s="41">
        <f t="shared" si="60"/>
        <v>35.742146400000003</v>
      </c>
      <c r="AM13" s="42">
        <v>1.6</v>
      </c>
      <c r="AN13" s="42"/>
      <c r="AO13" s="113">
        <f>AO12+AI13-AN13</f>
        <v>2132.9800000000005</v>
      </c>
      <c r="AP13" s="104"/>
      <c r="AQ13" s="43"/>
      <c r="AR13" s="44"/>
      <c r="AS13" s="45"/>
      <c r="AT13" s="45"/>
      <c r="AU13" s="45"/>
      <c r="AV13" s="45"/>
    </row>
    <row r="14" spans="1:48" x14ac:dyDescent="0.35">
      <c r="A14" s="149"/>
      <c r="B14" s="33">
        <v>3</v>
      </c>
      <c r="C14" s="46" t="s">
        <v>57</v>
      </c>
      <c r="D14" s="43">
        <v>15700</v>
      </c>
      <c r="E14" s="43">
        <v>2</v>
      </c>
      <c r="F14" s="43">
        <v>15509</v>
      </c>
      <c r="G14" s="37">
        <v>1</v>
      </c>
      <c r="H14" s="37">
        <v>5.5</v>
      </c>
      <c r="I14" s="43">
        <v>16088</v>
      </c>
      <c r="J14" s="37">
        <v>5.2</v>
      </c>
      <c r="K14" s="43">
        <v>16324</v>
      </c>
      <c r="L14" s="39">
        <v>7.0999999999999994E-2</v>
      </c>
      <c r="M14" s="37">
        <f>ROUND(K14*(1-L14),0)</f>
        <v>15165</v>
      </c>
      <c r="N14" s="28">
        <v>0.44</v>
      </c>
      <c r="O14" s="25">
        <f t="shared" si="50"/>
        <v>6672.6</v>
      </c>
      <c r="P14" s="39">
        <v>0.52600000000000002</v>
      </c>
      <c r="Q14" s="25">
        <f t="shared" si="51"/>
        <v>7976.79</v>
      </c>
      <c r="R14" s="39">
        <v>3.4000000000000002E-2</v>
      </c>
      <c r="S14" s="25">
        <f t="shared" si="52"/>
        <v>515.61</v>
      </c>
      <c r="T14" s="28">
        <v>0.221</v>
      </c>
      <c r="U14" s="25">
        <f t="shared" si="53"/>
        <v>3351.4650000000001</v>
      </c>
      <c r="V14" s="39">
        <v>0.52100000000000002</v>
      </c>
      <c r="W14" s="25">
        <f t="shared" si="54"/>
        <v>7900.9650000000001</v>
      </c>
      <c r="X14" s="39">
        <v>0.4</v>
      </c>
      <c r="Y14" s="25">
        <f t="shared" si="55"/>
        <v>6066</v>
      </c>
      <c r="Z14" s="47">
        <v>2.7200000000000002E-3</v>
      </c>
      <c r="AA14" s="18">
        <f t="shared" si="56"/>
        <v>41.248800000000003</v>
      </c>
      <c r="AB14" s="27">
        <f>IF(M14&gt;0,(AD14+AL14)/M14,0)</f>
        <v>2.7772702934388397E-3</v>
      </c>
      <c r="AC14" s="47">
        <v>2.7999999999999998E-4</v>
      </c>
      <c r="AD14" s="37">
        <f t="shared" si="57"/>
        <v>4.2462</v>
      </c>
      <c r="AE14" s="28">
        <v>0.21779999999999999</v>
      </c>
      <c r="AF14" s="41">
        <f t="shared" si="58"/>
        <v>37.905912000000001</v>
      </c>
      <c r="AG14" s="28">
        <f t="shared" si="59"/>
        <v>0.8982135516950438</v>
      </c>
      <c r="AH14" s="29">
        <f t="shared" si="6"/>
        <v>0.90034010691613919</v>
      </c>
      <c r="AI14" s="43">
        <v>190</v>
      </c>
      <c r="AJ14" s="39">
        <v>8.4000000000000005E-2</v>
      </c>
      <c r="AK14" s="28">
        <v>0.21759999999999999</v>
      </c>
      <c r="AL14" s="41">
        <f t="shared" si="60"/>
        <v>37.871104000000003</v>
      </c>
      <c r="AM14" s="18">
        <v>1.6</v>
      </c>
      <c r="AN14" s="18"/>
      <c r="AO14" s="113">
        <f>AO13+AI14-AN14</f>
        <v>2322.9800000000005</v>
      </c>
      <c r="AP14" s="104"/>
      <c r="AQ14" s="43"/>
      <c r="AR14" s="48"/>
      <c r="AS14" s="41"/>
      <c r="AT14" s="41"/>
      <c r="AU14" s="41"/>
      <c r="AV14" s="41"/>
    </row>
    <row r="15" spans="1:48" s="22" customFormat="1" ht="13.3" thickBot="1" x14ac:dyDescent="0.4">
      <c r="A15" s="150"/>
      <c r="B15" s="49" t="s">
        <v>38</v>
      </c>
      <c r="C15" s="50"/>
      <c r="D15" s="51">
        <f t="shared" ref="D15" si="61">SUM(D12:D14)</f>
        <v>52235</v>
      </c>
      <c r="E15" s="51"/>
      <c r="F15" s="51">
        <f t="shared" ref="F15" si="62">SUM(F12:F14)</f>
        <v>50014</v>
      </c>
      <c r="G15" s="52"/>
      <c r="H15" s="52"/>
      <c r="I15" s="51">
        <f t="shared" ref="I15:K15" si="63">SUM(I12:I14)</f>
        <v>50956</v>
      </c>
      <c r="J15" s="52"/>
      <c r="K15" s="51">
        <f t="shared" si="63"/>
        <v>48845</v>
      </c>
      <c r="L15" s="21">
        <f t="shared" ref="L15" si="64">IF(K15&gt;0,(K12*L12+K13*L13+K14*L14)/K15,0)</f>
        <v>7.0336452042174216E-2</v>
      </c>
      <c r="M15" s="52">
        <f t="shared" ref="M15" si="65">M12+M13+M14</f>
        <v>45409</v>
      </c>
      <c r="N15" s="53">
        <f t="shared" ref="N15" si="66">IF(M15&gt;0,O15/M15,0)</f>
        <v>0.40301330132793062</v>
      </c>
      <c r="O15" s="54">
        <f t="shared" ref="O15" si="67">O12+O13+O14</f>
        <v>18300.431</v>
      </c>
      <c r="P15" s="21">
        <f t="shared" ref="P15" si="68">IF(M15&gt;0,Q15/M15,0)</f>
        <v>0.57497564359488218</v>
      </c>
      <c r="Q15" s="54">
        <f t="shared" ref="Q15" si="69">Q12+Q13+Q14</f>
        <v>26109.069000000003</v>
      </c>
      <c r="R15" s="21">
        <f t="shared" ref="R15" si="70">IF(M15&gt;0,S15/M15,0)</f>
        <v>2.2011055077187341E-2</v>
      </c>
      <c r="S15" s="54">
        <f t="shared" ref="S15" si="71">S12+S13+S14</f>
        <v>999.5</v>
      </c>
      <c r="T15" s="21">
        <f t="shared" ref="T15" si="72">IF(M15&gt;0,U15/M15,0)</f>
        <v>0.22266616749983484</v>
      </c>
      <c r="U15" s="54">
        <f t="shared" ref="U15" si="73">U12+U13+U14</f>
        <v>10111.048000000001</v>
      </c>
      <c r="V15" s="21">
        <f t="shared" ref="V15" si="74">IF(M15&gt;0,W15/M15,0)</f>
        <v>0.52432986852826535</v>
      </c>
      <c r="W15" s="54">
        <f t="shared" ref="W15" si="75">W12+W13+W14</f>
        <v>23809.295000000002</v>
      </c>
      <c r="X15" s="21">
        <f t="shared" ref="X15" si="76">IF(M15&gt;0,Y15/M15,0)</f>
        <v>0.39999999999999997</v>
      </c>
      <c r="Y15" s="54">
        <f t="shared" ref="Y15" si="77">Y12+Y13+Y14</f>
        <v>18163.599999999999</v>
      </c>
      <c r="Z15" s="55">
        <f t="shared" ref="Z15" si="78">IF(M15&gt;0,AA15/M15,0)</f>
        <v>2.5767761897421216E-3</v>
      </c>
      <c r="AA15" s="56">
        <f t="shared" ref="AA15" si="79">SUM(AA12:AA14)</f>
        <v>117.00883</v>
      </c>
      <c r="AB15" s="55">
        <f t="shared" ref="AB15" si="80">IF(M15&gt;0,(AB12*M12+AB13*M13+AB14*M14)/M15,0)</f>
        <v>2.679161117840076E-3</v>
      </c>
      <c r="AC15" s="55">
        <f t="shared" ref="AC15" si="81">IF(K15&gt;0,(K12*AC12+K13*AC13+K14*AC14)/K15,0)</f>
        <v>2.9996273927730574E-4</v>
      </c>
      <c r="AD15" s="52">
        <f t="shared" ref="AD15" si="82">SUM(AD12:AD14)</f>
        <v>13.621979999999999</v>
      </c>
      <c r="AE15" s="53">
        <f t="shared" ref="AE15" si="83">IF(K15&gt;0,(K12*AE12+K13*AE13+K14*AE14)/K15,0)</f>
        <v>0.21124834476404955</v>
      </c>
      <c r="AF15" s="58">
        <f t="shared" ref="AF15" si="84">SUM(AF12:AF14)</f>
        <v>109.31235840000001</v>
      </c>
      <c r="AG15" s="53">
        <f t="shared" ref="AG15" si="85">IF(AND(AA15&gt;0),((AA12*AG12+AA13*AG13+AA14*AG14)/AA15),0)</f>
        <v>0.88483493958431703</v>
      </c>
      <c r="AH15" s="57">
        <f t="shared" si="6"/>
        <v>0.88931626837048072</v>
      </c>
      <c r="AI15" s="51">
        <f t="shared" ref="AI15" si="86">SUM(AI12:AI14)</f>
        <v>564</v>
      </c>
      <c r="AJ15" s="21">
        <f t="shared" ref="AJ15" si="87">IF(AI15&gt;0,(AJ12*AI12+AJ13*AI13+AJ14*AI14)/AI15,0)</f>
        <v>8.267375886524822E-2</v>
      </c>
      <c r="AK15" s="53">
        <f t="shared" ref="AK15" si="88">IF(K15&gt;0,(AK12*K12+AK13*K13+AK14*K14)/K15,0)</f>
        <v>0.20878124680110555</v>
      </c>
      <c r="AL15" s="58">
        <f t="shared" ref="AL15" si="89">SUM(AL12:AL14)</f>
        <v>108.03604720000001</v>
      </c>
      <c r="AM15" s="56"/>
      <c r="AN15" s="56">
        <f t="shared" ref="AN15" si="90">SUM(AN12:AN14)</f>
        <v>0</v>
      </c>
      <c r="AO15" s="105"/>
      <c r="AP15" s="106">
        <f>AO14</f>
        <v>2322.9800000000005</v>
      </c>
      <c r="AQ15" s="51">
        <f t="shared" ref="AQ15" si="91">SUM(AQ12:AQ14)</f>
        <v>0</v>
      </c>
      <c r="AR15" s="59"/>
      <c r="AS15" s="58"/>
      <c r="AT15" s="58"/>
      <c r="AU15" s="58"/>
      <c r="AV15" s="58"/>
    </row>
    <row r="16" spans="1:48" x14ac:dyDescent="0.35">
      <c r="A16" s="148">
        <v>4</v>
      </c>
      <c r="B16" s="23">
        <v>1</v>
      </c>
      <c r="C16" s="11" t="s">
        <v>54</v>
      </c>
      <c r="D16" s="12">
        <v>14303</v>
      </c>
      <c r="E16" s="12">
        <v>0</v>
      </c>
      <c r="F16" s="12">
        <v>16256</v>
      </c>
      <c r="G16" s="13">
        <v>1.3</v>
      </c>
      <c r="H16" s="13">
        <v>6.2</v>
      </c>
      <c r="I16" s="12">
        <v>16576</v>
      </c>
      <c r="J16" s="13">
        <v>4.8</v>
      </c>
      <c r="K16" s="12">
        <v>16266</v>
      </c>
      <c r="L16" s="14">
        <v>6.8000000000000005E-2</v>
      </c>
      <c r="M16" s="24">
        <f>ROUND(K16*(1-L16),0)</f>
        <v>15160</v>
      </c>
      <c r="N16" s="15">
        <v>0.55200000000000005</v>
      </c>
      <c r="O16" s="25">
        <f t="shared" ref="O16:O18" si="92">M16*N16</f>
        <v>8368.3200000000015</v>
      </c>
      <c r="P16" s="14">
        <v>0.40799999999999997</v>
      </c>
      <c r="Q16" s="25">
        <f t="shared" ref="Q16:Q18" si="93">M16*P16</f>
        <v>6185.28</v>
      </c>
      <c r="R16" s="16">
        <v>0.04</v>
      </c>
      <c r="S16" s="25">
        <f t="shared" ref="S16:S18" si="94">M16*R16</f>
        <v>606.4</v>
      </c>
      <c r="T16" s="26">
        <v>0.216</v>
      </c>
      <c r="U16" s="25">
        <f t="shared" ref="U16:U18" si="95">M16*T16</f>
        <v>3274.56</v>
      </c>
      <c r="V16" s="16">
        <v>0.53</v>
      </c>
      <c r="W16" s="25">
        <f t="shared" ref="W16:W18" si="96">M16*V16</f>
        <v>8034.8</v>
      </c>
      <c r="X16" s="16">
        <v>0.4</v>
      </c>
      <c r="Y16" s="25">
        <f t="shared" ref="Y16:Y18" si="97">X16*M16</f>
        <v>6064</v>
      </c>
      <c r="Z16" s="17">
        <v>2.7399999999999998E-3</v>
      </c>
      <c r="AA16" s="18">
        <f t="shared" ref="AA16:AA18" si="98">M16*Z16</f>
        <v>41.538399999999996</v>
      </c>
      <c r="AB16" s="27">
        <f>IF(M16&gt;0,(AD16+AL16)/M16,0)</f>
        <v>2.8175978891820581E-3</v>
      </c>
      <c r="AC16" s="17">
        <v>2.7999999999999998E-4</v>
      </c>
      <c r="AD16" s="24">
        <f t="shared" ref="AD16:AD18" si="99">AC16*M16</f>
        <v>4.2447999999999997</v>
      </c>
      <c r="AE16" s="117">
        <v>0.2145</v>
      </c>
      <c r="AF16" s="30">
        <f t="shared" ref="AF16:AF18" si="100">AI16*(1-AJ16)*AE16</f>
        <v>37.765728000000003</v>
      </c>
      <c r="AG16" s="28">
        <f t="shared" ref="AG16:AG18" si="101">IF(AND(AE16&gt;0,AC16&gt;0,Z16&gt;0),((Z16-AC16)*AE16)/((AE16-AC16)*Z16),0)</f>
        <v>0.89898371753712503</v>
      </c>
      <c r="AH16" s="60">
        <f t="shared" si="6"/>
        <v>0.90178016994290433</v>
      </c>
      <c r="AI16" s="12">
        <v>192</v>
      </c>
      <c r="AJ16" s="14">
        <v>8.3000000000000004E-2</v>
      </c>
      <c r="AK16" s="15">
        <v>0.2185</v>
      </c>
      <c r="AL16" s="30">
        <f t="shared" ref="AL16:AL18" si="102">AI16*(1-AJ16)*AK16</f>
        <v>38.469984000000004</v>
      </c>
      <c r="AM16" s="19">
        <v>1.65</v>
      </c>
      <c r="AN16" s="19"/>
      <c r="AO16" s="101">
        <f>AO14+AI16-AN16</f>
        <v>2514.9800000000005</v>
      </c>
      <c r="AP16" s="102"/>
      <c r="AQ16" s="12"/>
      <c r="AR16" s="31"/>
      <c r="AS16" s="20"/>
      <c r="AT16" s="20"/>
      <c r="AU16" s="20"/>
      <c r="AV16" s="20"/>
    </row>
    <row r="17" spans="1:48" x14ac:dyDescent="0.35">
      <c r="A17" s="149"/>
      <c r="B17" s="33">
        <v>2</v>
      </c>
      <c r="C17" s="11" t="s">
        <v>51</v>
      </c>
      <c r="D17" s="34">
        <v>19177</v>
      </c>
      <c r="E17" s="34">
        <v>2</v>
      </c>
      <c r="F17" s="34">
        <v>16707</v>
      </c>
      <c r="G17" s="35">
        <v>0.9</v>
      </c>
      <c r="H17" s="35">
        <v>4</v>
      </c>
      <c r="I17" s="34">
        <v>16871</v>
      </c>
      <c r="J17" s="35">
        <v>4.9000000000000004</v>
      </c>
      <c r="K17" s="34">
        <v>16291</v>
      </c>
      <c r="L17" s="36">
        <v>6.7000000000000004E-2</v>
      </c>
      <c r="M17" s="37">
        <f>ROUND(K17*(1-L17),0)</f>
        <v>15200</v>
      </c>
      <c r="N17" s="38">
        <v>0.54600000000000004</v>
      </c>
      <c r="O17" s="25">
        <f t="shared" si="92"/>
        <v>8299.2000000000007</v>
      </c>
      <c r="P17" s="36">
        <v>0.43099999999999999</v>
      </c>
      <c r="Q17" s="25">
        <f t="shared" si="93"/>
        <v>6551.2</v>
      </c>
      <c r="R17" s="39">
        <v>2.3E-2</v>
      </c>
      <c r="S17" s="25">
        <f t="shared" si="94"/>
        <v>349.59999999999997</v>
      </c>
      <c r="T17" s="28">
        <v>0.221</v>
      </c>
      <c r="U17" s="25">
        <f t="shared" si="95"/>
        <v>3359.2</v>
      </c>
      <c r="V17" s="39">
        <v>0.53500000000000003</v>
      </c>
      <c r="W17" s="25">
        <f t="shared" si="96"/>
        <v>8132.0000000000009</v>
      </c>
      <c r="X17" s="39">
        <v>0.4</v>
      </c>
      <c r="Y17" s="25">
        <f t="shared" si="97"/>
        <v>6080</v>
      </c>
      <c r="Z17" s="40">
        <v>2.8900000000000002E-3</v>
      </c>
      <c r="AA17" s="18">
        <f t="shared" si="98"/>
        <v>43.928000000000004</v>
      </c>
      <c r="AB17" s="27">
        <f>IF(M17&gt;0,(AD17+AL17)/M17,0)</f>
        <v>3.0965149473684214E-3</v>
      </c>
      <c r="AC17" s="40">
        <v>2.7999999999999998E-4</v>
      </c>
      <c r="AD17" s="37">
        <f t="shared" si="99"/>
        <v>4.2559999999999993</v>
      </c>
      <c r="AE17" s="28">
        <v>0.21479999999999999</v>
      </c>
      <c r="AF17" s="41">
        <f t="shared" si="100"/>
        <v>42.7314528</v>
      </c>
      <c r="AG17" s="28">
        <f t="shared" si="101"/>
        <v>0.90429296725545483</v>
      </c>
      <c r="AH17" s="29">
        <f t="shared" si="6"/>
        <v>0.91076076819328489</v>
      </c>
      <c r="AI17" s="34">
        <v>216</v>
      </c>
      <c r="AJ17" s="36">
        <v>7.9000000000000001E-2</v>
      </c>
      <c r="AK17" s="38">
        <v>0.2152</v>
      </c>
      <c r="AL17" s="41">
        <f t="shared" si="102"/>
        <v>42.811027200000005</v>
      </c>
      <c r="AM17" s="42">
        <v>1.6</v>
      </c>
      <c r="AN17" s="42"/>
      <c r="AO17" s="113">
        <f>AO16+AI17-AN17</f>
        <v>2730.9800000000005</v>
      </c>
      <c r="AP17" s="104"/>
      <c r="AQ17" s="43"/>
      <c r="AR17" s="44"/>
      <c r="AS17" s="45"/>
      <c r="AT17" s="45"/>
      <c r="AU17" s="45"/>
      <c r="AV17" s="45"/>
    </row>
    <row r="18" spans="1:48" x14ac:dyDescent="0.35">
      <c r="A18" s="149"/>
      <c r="B18" s="33">
        <v>3</v>
      </c>
      <c r="C18" s="46" t="s">
        <v>57</v>
      </c>
      <c r="D18" s="43">
        <v>17400</v>
      </c>
      <c r="E18" s="43">
        <v>2</v>
      </c>
      <c r="F18" s="43">
        <v>16823</v>
      </c>
      <c r="G18" s="37">
        <v>0.9</v>
      </c>
      <c r="H18" s="37">
        <v>5.0999999999999996</v>
      </c>
      <c r="I18" s="43">
        <v>17770</v>
      </c>
      <c r="J18" s="37">
        <v>4.3</v>
      </c>
      <c r="K18" s="43">
        <v>16082</v>
      </c>
      <c r="L18" s="39">
        <v>7.0000000000000007E-2</v>
      </c>
      <c r="M18" s="37">
        <f>ROUND(K18*(1-L18),0)</f>
        <v>14956</v>
      </c>
      <c r="N18" s="28">
        <v>0.49099999999999999</v>
      </c>
      <c r="O18" s="25">
        <f t="shared" si="92"/>
        <v>7343.3959999999997</v>
      </c>
      <c r="P18" s="39">
        <v>0.47799999999999998</v>
      </c>
      <c r="Q18" s="25">
        <f t="shared" si="93"/>
        <v>7148.9679999999998</v>
      </c>
      <c r="R18" s="39">
        <v>3.1E-2</v>
      </c>
      <c r="S18" s="25">
        <f t="shared" si="94"/>
        <v>463.63600000000002</v>
      </c>
      <c r="T18" s="28">
        <v>0.22500000000000001</v>
      </c>
      <c r="U18" s="25">
        <f t="shared" si="95"/>
        <v>3365.1</v>
      </c>
      <c r="V18" s="39">
        <v>0.52</v>
      </c>
      <c r="W18" s="25">
        <f t="shared" si="96"/>
        <v>7777.12</v>
      </c>
      <c r="X18" s="39">
        <v>0.4</v>
      </c>
      <c r="Y18" s="25">
        <f t="shared" si="97"/>
        <v>5982.4000000000005</v>
      </c>
      <c r="Z18" s="47">
        <v>2.7399999999999998E-3</v>
      </c>
      <c r="AA18" s="18">
        <f t="shared" si="98"/>
        <v>40.979439999999997</v>
      </c>
      <c r="AB18" s="27">
        <f>IF(M18&gt;0,(AD18+AL18)/M18,0)</f>
        <v>2.8781225996255687E-3</v>
      </c>
      <c r="AC18" s="47">
        <v>2.9E-4</v>
      </c>
      <c r="AD18" s="37">
        <f t="shared" si="99"/>
        <v>4.3372400000000004</v>
      </c>
      <c r="AE18" s="28">
        <v>0.2127</v>
      </c>
      <c r="AF18" s="41">
        <f t="shared" si="100"/>
        <v>38.187307199999999</v>
      </c>
      <c r="AG18" s="28">
        <f t="shared" si="101"/>
        <v>0.8953813671878893</v>
      </c>
      <c r="AH18" s="29">
        <f t="shared" si="6"/>
        <v>0.90045105437930839</v>
      </c>
      <c r="AI18" s="43">
        <v>196</v>
      </c>
      <c r="AJ18" s="39">
        <v>8.4000000000000005E-2</v>
      </c>
      <c r="AK18" s="28">
        <v>0.21560000000000001</v>
      </c>
      <c r="AL18" s="41">
        <f t="shared" si="102"/>
        <v>38.707961600000004</v>
      </c>
      <c r="AM18" s="18">
        <v>1.6</v>
      </c>
      <c r="AN18" s="18"/>
      <c r="AO18" s="113">
        <f>AO17+AI18-AN18</f>
        <v>2926.9800000000005</v>
      </c>
      <c r="AP18" s="104"/>
      <c r="AQ18" s="43"/>
      <c r="AR18" s="48"/>
      <c r="AS18" s="41"/>
      <c r="AT18" s="41"/>
      <c r="AU18" s="41"/>
      <c r="AV18" s="41"/>
    </row>
    <row r="19" spans="1:48" s="22" customFormat="1" ht="13.3" thickBot="1" x14ac:dyDescent="0.4">
      <c r="A19" s="150"/>
      <c r="B19" s="49" t="s">
        <v>38</v>
      </c>
      <c r="C19" s="50"/>
      <c r="D19" s="51">
        <f t="shared" ref="D19" si="103">SUM(D16:D18)</f>
        <v>50880</v>
      </c>
      <c r="E19" s="51"/>
      <c r="F19" s="51">
        <f t="shared" ref="F19" si="104">SUM(F16:F18)</f>
        <v>49786</v>
      </c>
      <c r="G19" s="52"/>
      <c r="H19" s="52"/>
      <c r="I19" s="51">
        <f t="shared" ref="I19:K19" si="105">SUM(I16:I18)</f>
        <v>51217</v>
      </c>
      <c r="J19" s="52"/>
      <c r="K19" s="51">
        <f t="shared" si="105"/>
        <v>48639</v>
      </c>
      <c r="L19" s="21">
        <f t="shared" ref="L19" si="106">IF(K19&gt;0,(K16*L16+K17*L17+K18*L18)/K19,0)</f>
        <v>6.8326343058039835E-2</v>
      </c>
      <c r="M19" s="52">
        <f t="shared" ref="M19" si="107">M16+M17+M18</f>
        <v>45316</v>
      </c>
      <c r="N19" s="53">
        <f t="shared" ref="N19" si="108">IF(M19&gt;0,O19/M19,0)</f>
        <v>0.52985515049872023</v>
      </c>
      <c r="O19" s="54">
        <f t="shared" ref="O19" si="109">O16+O17+O18</f>
        <v>24010.916000000005</v>
      </c>
      <c r="P19" s="21">
        <f t="shared" ref="P19" si="110">IF(M19&gt;0,Q19/M19,0)</f>
        <v>0.4388173713478683</v>
      </c>
      <c r="Q19" s="54">
        <f t="shared" ref="Q19" si="111">Q16+Q17+Q18</f>
        <v>19885.448</v>
      </c>
      <c r="R19" s="21">
        <f t="shared" ref="R19" si="112">IF(M19&gt;0,S19/M19,0)</f>
        <v>3.1327478153411595E-2</v>
      </c>
      <c r="S19" s="54">
        <f t="shared" ref="S19" si="113">S16+S17+S18</f>
        <v>1419.636</v>
      </c>
      <c r="T19" s="21">
        <f t="shared" ref="T19" si="114">IF(M19&gt;0,U19/M19,0)</f>
        <v>0.22064745343807929</v>
      </c>
      <c r="U19" s="54">
        <f t="shared" ref="U19" si="115">U16+U17+U18</f>
        <v>9998.86</v>
      </c>
      <c r="V19" s="21">
        <f t="shared" ref="V19" si="116">IF(M19&gt;0,W19/M19,0)</f>
        <v>0.52837673227998949</v>
      </c>
      <c r="W19" s="54">
        <f t="shared" ref="W19" si="117">W16+W17+W18</f>
        <v>23943.920000000002</v>
      </c>
      <c r="X19" s="21">
        <f t="shared" ref="X19" si="118">IF(M19&gt;0,Y19/M19,0)</f>
        <v>0.4</v>
      </c>
      <c r="Y19" s="54">
        <f t="shared" ref="Y19" si="119">Y16+Y17+Y18</f>
        <v>18126.400000000001</v>
      </c>
      <c r="Z19" s="55">
        <f t="shared" ref="Z19" si="120">IF(M19&gt;0,AA19/M19,0)</f>
        <v>2.790313355106364E-3</v>
      </c>
      <c r="AA19" s="56">
        <f t="shared" ref="AA19" si="121">SUM(AA16:AA18)</f>
        <v>126.44583999999999</v>
      </c>
      <c r="AB19" s="55">
        <f t="shared" ref="AB19" si="122">IF(M19&gt;0,(AB16*M16+AB17*M17+AB18*M18)/M19,0)</f>
        <v>2.9311283608438521E-3</v>
      </c>
      <c r="AC19" s="55">
        <f t="shared" ref="AC19" si="123">IF(K19&gt;0,(K16*AC16+K17*AC17+K18*AC18)/K19,0)</f>
        <v>2.8330640021382019E-4</v>
      </c>
      <c r="AD19" s="52">
        <f t="shared" ref="AD19" si="124">SUM(AD16:AD18)</f>
        <v>12.838039999999999</v>
      </c>
      <c r="AE19" s="53">
        <f t="shared" ref="AE19" si="125">IF(K19&gt;0,(K16*AE16+K17*AE17+K18*AE18)/K19,0)</f>
        <v>0.21400532905692962</v>
      </c>
      <c r="AF19" s="58">
        <f t="shared" ref="AF19" si="126">SUM(AF16:AF18)</f>
        <v>118.68448799999999</v>
      </c>
      <c r="AG19" s="53">
        <f t="shared" ref="AG19" si="127">IF(AND(AA19&gt;0),((AA16*AG16+AA17*AG17+AA18*AG18)/AA19),0)</f>
        <v>0.8996607063699037</v>
      </c>
      <c r="AH19" s="57">
        <f t="shared" si="6"/>
        <v>0.90452961330986714</v>
      </c>
      <c r="AI19" s="51">
        <f t="shared" ref="AI19" si="128">SUM(AI16:AI18)</f>
        <v>604</v>
      </c>
      <c r="AJ19" s="21">
        <f t="shared" ref="AJ19" si="129">IF(AI19&gt;0,(AJ16*AI16+AJ17*AI17+AJ18*AI18)/AI19,0)</f>
        <v>8.189403973509933E-2</v>
      </c>
      <c r="AK19" s="53">
        <f t="shared" ref="AK19" si="130">IF(K19&gt;0,(AK16*K16+AK17*K17+AK18*K18)/K19,0)</f>
        <v>0.21643585188840234</v>
      </c>
      <c r="AL19" s="58">
        <f t="shared" ref="AL19" si="131">SUM(AL16:AL18)</f>
        <v>119.98897280000001</v>
      </c>
      <c r="AM19" s="56"/>
      <c r="AN19" s="56">
        <f t="shared" ref="AN19" si="132">SUM(AN16:AN18)</f>
        <v>0</v>
      </c>
      <c r="AO19" s="105"/>
      <c r="AP19" s="106">
        <f>AO18</f>
        <v>2926.9800000000005</v>
      </c>
      <c r="AQ19" s="51">
        <f t="shared" ref="AQ19" si="133">SUM(AQ16:AQ18)</f>
        <v>0</v>
      </c>
      <c r="AR19" s="59"/>
      <c r="AS19" s="58"/>
      <c r="AT19" s="58"/>
      <c r="AU19" s="58"/>
      <c r="AV19" s="58"/>
    </row>
    <row r="20" spans="1:48" x14ac:dyDescent="0.35">
      <c r="A20" s="148">
        <v>5</v>
      </c>
      <c r="B20" s="23">
        <v>1</v>
      </c>
      <c r="C20" s="11" t="s">
        <v>54</v>
      </c>
      <c r="D20" s="12">
        <v>14705</v>
      </c>
      <c r="E20" s="12">
        <v>0</v>
      </c>
      <c r="F20" s="12">
        <v>18390</v>
      </c>
      <c r="G20" s="13">
        <v>1.1000000000000001</v>
      </c>
      <c r="H20" s="13">
        <v>4.5999999999999996</v>
      </c>
      <c r="I20" s="12">
        <v>18638</v>
      </c>
      <c r="J20" s="13">
        <v>3.8</v>
      </c>
      <c r="K20" s="12">
        <v>16307</v>
      </c>
      <c r="L20" s="14">
        <v>6.8000000000000005E-2</v>
      </c>
      <c r="M20" s="24">
        <f>ROUND(K20*(1-L20),0)</f>
        <v>15198</v>
      </c>
      <c r="N20" s="15">
        <v>0.45200000000000001</v>
      </c>
      <c r="O20" s="25">
        <f t="shared" ref="O20:O22" si="134">M20*N20</f>
        <v>6869.4960000000001</v>
      </c>
      <c r="P20" s="14">
        <v>0.48199999999999998</v>
      </c>
      <c r="Q20" s="25">
        <f t="shared" ref="Q20:Q22" si="135">M20*P20</f>
        <v>7325.4359999999997</v>
      </c>
      <c r="R20" s="16">
        <v>6.6000000000000003E-2</v>
      </c>
      <c r="S20" s="25">
        <f t="shared" ref="S20:S22" si="136">M20*R20</f>
        <v>1003.0680000000001</v>
      </c>
      <c r="T20" s="26">
        <v>0.21099999999999999</v>
      </c>
      <c r="U20" s="25">
        <f t="shared" ref="U20:U22" si="137">M20*T20</f>
        <v>3206.7779999999998</v>
      </c>
      <c r="V20" s="16">
        <v>0.55000000000000004</v>
      </c>
      <c r="W20" s="25">
        <f t="shared" ref="W20:W22" si="138">M20*V20</f>
        <v>8358.9000000000015</v>
      </c>
      <c r="X20" s="16">
        <v>0.39</v>
      </c>
      <c r="Y20" s="25">
        <f t="shared" ref="Y20:Y22" si="139">X20*M20</f>
        <v>5927.22</v>
      </c>
      <c r="Z20" s="17">
        <v>2.7200000000000002E-3</v>
      </c>
      <c r="AA20" s="18">
        <f t="shared" ref="AA20:AA22" si="140">M20*Z20</f>
        <v>41.338560000000001</v>
      </c>
      <c r="AB20" s="27">
        <f>IF(M20&gt;0,(AD20+AL20)/M20,0)</f>
        <v>2.6548348993288592E-3</v>
      </c>
      <c r="AC20" s="17">
        <v>2.9999999999999997E-4</v>
      </c>
      <c r="AD20" s="24">
        <f t="shared" ref="AD20:AD22" si="141">AC20*M20</f>
        <v>4.5593999999999992</v>
      </c>
      <c r="AE20" s="117">
        <v>0.21510000000000001</v>
      </c>
      <c r="AF20" s="30">
        <f t="shared" ref="AF20:AF22" si="142">AI20*(1-AJ20)*AE20</f>
        <v>36.727894800000009</v>
      </c>
      <c r="AG20" s="28">
        <f t="shared" ref="AG20:AG22" si="143">IF(AND(AE20&gt;0,AC20&gt;0,Z20&gt;0),((Z20-AC20)*AE20)/((AE20-AC20)*Z20),0)</f>
        <v>0.89094848833388107</v>
      </c>
      <c r="AH20" s="60">
        <f t="shared" si="6"/>
        <v>0.88827000156735203</v>
      </c>
      <c r="AI20" s="12">
        <v>186</v>
      </c>
      <c r="AJ20" s="14">
        <v>8.2000000000000003E-2</v>
      </c>
      <c r="AK20" s="15">
        <v>0.20960000000000001</v>
      </c>
      <c r="AL20" s="30">
        <f t="shared" ref="AL20:AL22" si="144">AI20*(1-AJ20)*AK20</f>
        <v>35.788780800000005</v>
      </c>
      <c r="AM20" s="19">
        <v>1.65</v>
      </c>
      <c r="AN20" s="19"/>
      <c r="AO20" s="101">
        <f>AO18+AI20-AN20</f>
        <v>3112.9800000000005</v>
      </c>
      <c r="AP20" s="102"/>
      <c r="AQ20" s="12"/>
      <c r="AR20" s="31"/>
      <c r="AS20" s="20"/>
      <c r="AT20" s="20"/>
      <c r="AU20" s="20"/>
      <c r="AV20" s="20"/>
    </row>
    <row r="21" spans="1:48" x14ac:dyDescent="0.35">
      <c r="A21" s="149"/>
      <c r="B21" s="33">
        <v>2</v>
      </c>
      <c r="C21" s="46" t="s">
        <v>52</v>
      </c>
      <c r="D21" s="34">
        <v>19220</v>
      </c>
      <c r="E21" s="34">
        <v>1</v>
      </c>
      <c r="F21" s="34">
        <v>14533</v>
      </c>
      <c r="G21" s="35">
        <v>0.6</v>
      </c>
      <c r="H21" s="35">
        <v>4.7</v>
      </c>
      <c r="I21" s="34">
        <v>15213</v>
      </c>
      <c r="J21" s="35">
        <v>3.9</v>
      </c>
      <c r="K21" s="34">
        <v>16305</v>
      </c>
      <c r="L21" s="36">
        <v>6.5000000000000002E-2</v>
      </c>
      <c r="M21" s="37">
        <f>ROUND(K21*(1-L21),0)</f>
        <v>15245</v>
      </c>
      <c r="N21" s="38">
        <v>0.436</v>
      </c>
      <c r="O21" s="25">
        <f t="shared" si="134"/>
        <v>6646.82</v>
      </c>
      <c r="P21" s="36">
        <v>0.53100000000000003</v>
      </c>
      <c r="Q21" s="25">
        <f t="shared" si="135"/>
        <v>8095.0950000000003</v>
      </c>
      <c r="R21" s="39">
        <v>3.3000000000000002E-2</v>
      </c>
      <c r="S21" s="25">
        <f t="shared" si="136"/>
        <v>503.08500000000004</v>
      </c>
      <c r="T21" s="28">
        <v>0.224</v>
      </c>
      <c r="U21" s="25">
        <f t="shared" si="137"/>
        <v>3414.88</v>
      </c>
      <c r="V21" s="39">
        <v>0.51800000000000002</v>
      </c>
      <c r="W21" s="25">
        <f t="shared" si="138"/>
        <v>7896.91</v>
      </c>
      <c r="X21" s="39">
        <v>0.4</v>
      </c>
      <c r="Y21" s="25">
        <f t="shared" si="139"/>
        <v>6098</v>
      </c>
      <c r="Z21" s="40">
        <v>2.7499999999999998E-3</v>
      </c>
      <c r="AA21" s="18">
        <f t="shared" si="140"/>
        <v>41.923749999999998</v>
      </c>
      <c r="AB21" s="27">
        <f>IF(M21&gt;0,(AD21+AL21)/M21,0)</f>
        <v>2.844667563135454E-3</v>
      </c>
      <c r="AC21" s="40">
        <v>2.9E-4</v>
      </c>
      <c r="AD21" s="37">
        <f t="shared" si="141"/>
        <v>4.4210500000000001</v>
      </c>
      <c r="AE21" s="28">
        <v>0.2142</v>
      </c>
      <c r="AF21" s="41">
        <f t="shared" si="142"/>
        <v>38.891437199999999</v>
      </c>
      <c r="AG21" s="28">
        <f t="shared" si="143"/>
        <v>0.89575819907267729</v>
      </c>
      <c r="AH21" s="29">
        <f t="shared" si="6"/>
        <v>0.89927066876723083</v>
      </c>
      <c r="AI21" s="34">
        <v>198</v>
      </c>
      <c r="AJ21" s="36">
        <v>8.3000000000000004E-2</v>
      </c>
      <c r="AK21" s="38">
        <v>0.2145</v>
      </c>
      <c r="AL21" s="41">
        <f t="shared" si="144"/>
        <v>38.945906999999998</v>
      </c>
      <c r="AM21" s="42">
        <v>1.63</v>
      </c>
      <c r="AN21" s="42"/>
      <c r="AO21" s="121">
        <f>AO20+AI21-AN21</f>
        <v>3310.9800000000005</v>
      </c>
      <c r="AP21" s="104"/>
      <c r="AQ21" s="43"/>
      <c r="AR21" s="44"/>
      <c r="AS21" s="45"/>
      <c r="AT21" s="45"/>
      <c r="AU21" s="45"/>
      <c r="AV21" s="45"/>
    </row>
    <row r="22" spans="1:48" x14ac:dyDescent="0.35">
      <c r="A22" s="149"/>
      <c r="B22" s="33">
        <v>3</v>
      </c>
      <c r="C22" s="11" t="s">
        <v>50</v>
      </c>
      <c r="D22" s="43">
        <v>17380</v>
      </c>
      <c r="E22" s="43">
        <v>0</v>
      </c>
      <c r="F22" s="43">
        <v>16943</v>
      </c>
      <c r="G22" s="37">
        <v>0.6</v>
      </c>
      <c r="H22" s="37">
        <v>4.5</v>
      </c>
      <c r="I22" s="43">
        <v>17334</v>
      </c>
      <c r="J22" s="37">
        <v>3.9</v>
      </c>
      <c r="K22" s="43">
        <v>16088</v>
      </c>
      <c r="L22" s="39">
        <v>6.7000000000000004E-2</v>
      </c>
      <c r="M22" s="37">
        <f>ROUND(K22*(1-L22),0)</f>
        <v>15010</v>
      </c>
      <c r="N22" s="28">
        <v>0.46800000000000003</v>
      </c>
      <c r="O22" s="25">
        <f t="shared" si="134"/>
        <v>7024.68</v>
      </c>
      <c r="P22" s="39">
        <v>0.501</v>
      </c>
      <c r="Q22" s="25">
        <f t="shared" si="135"/>
        <v>7520.01</v>
      </c>
      <c r="R22" s="39">
        <v>3.1E-2</v>
      </c>
      <c r="S22" s="25">
        <f t="shared" si="136"/>
        <v>465.31</v>
      </c>
      <c r="T22" s="28">
        <v>0.22</v>
      </c>
      <c r="U22" s="25">
        <f t="shared" si="137"/>
        <v>3302.2</v>
      </c>
      <c r="V22" s="39">
        <v>0.52600000000000002</v>
      </c>
      <c r="W22" s="25">
        <f t="shared" si="138"/>
        <v>7895.26</v>
      </c>
      <c r="X22" s="39">
        <v>0.4</v>
      </c>
      <c r="Y22" s="25">
        <f t="shared" si="139"/>
        <v>6004</v>
      </c>
      <c r="Z22" s="47">
        <v>2.7399999999999998E-3</v>
      </c>
      <c r="AA22" s="18">
        <f t="shared" si="140"/>
        <v>41.127399999999994</v>
      </c>
      <c r="AB22" s="27">
        <f>IF(M22&gt;0,(AD22+AL22)/M22,0)</f>
        <v>2.831732178547635E-3</v>
      </c>
      <c r="AC22" s="47">
        <v>2.9E-4</v>
      </c>
      <c r="AD22" s="37">
        <f t="shared" si="141"/>
        <v>4.3529</v>
      </c>
      <c r="AE22" s="28">
        <v>0.21279999999999999</v>
      </c>
      <c r="AF22" s="41">
        <f t="shared" si="142"/>
        <v>38.205260799999998</v>
      </c>
      <c r="AG22" s="28">
        <f t="shared" si="143"/>
        <v>0.89538079272868931</v>
      </c>
      <c r="AH22" s="29">
        <f t="shared" si="6"/>
        <v>0.89881580430950692</v>
      </c>
      <c r="AI22" s="43">
        <v>196</v>
      </c>
      <c r="AJ22" s="39">
        <v>8.4000000000000005E-2</v>
      </c>
      <c r="AK22" s="28">
        <v>0.21249999999999999</v>
      </c>
      <c r="AL22" s="41">
        <f t="shared" si="144"/>
        <v>38.151400000000002</v>
      </c>
      <c r="AM22" s="18">
        <v>1.6</v>
      </c>
      <c r="AN22" s="18"/>
      <c r="AO22" s="121">
        <f>AO21+AI22-AN22</f>
        <v>3506.9800000000005</v>
      </c>
      <c r="AP22" s="104"/>
      <c r="AQ22" s="43"/>
      <c r="AR22" s="48"/>
      <c r="AS22" s="41"/>
      <c r="AT22" s="41"/>
      <c r="AU22" s="41"/>
      <c r="AV22" s="41"/>
    </row>
    <row r="23" spans="1:48" s="22" customFormat="1" ht="13.3" thickBot="1" x14ac:dyDescent="0.4">
      <c r="A23" s="150"/>
      <c r="B23" s="49" t="s">
        <v>38</v>
      </c>
      <c r="C23" s="50"/>
      <c r="D23" s="51">
        <f t="shared" ref="D23" si="145">SUM(D20:D22)</f>
        <v>51305</v>
      </c>
      <c r="E23" s="51"/>
      <c r="F23" s="51">
        <f t="shared" ref="F23" si="146">SUM(F20:F22)</f>
        <v>49866</v>
      </c>
      <c r="G23" s="52"/>
      <c r="H23" s="52"/>
      <c r="I23" s="51">
        <f t="shared" ref="I23:K23" si="147">SUM(I20:I22)</f>
        <v>51185</v>
      </c>
      <c r="J23" s="52"/>
      <c r="K23" s="51">
        <f t="shared" si="147"/>
        <v>48700</v>
      </c>
      <c r="L23" s="21">
        <f t="shared" ref="L23" si="148">IF(K23&gt;0,(K20*L20+K21*L21+K22*L22)/K23,0)</f>
        <v>6.6665236139630379E-2</v>
      </c>
      <c r="M23" s="52">
        <f t="shared" ref="M23" si="149">M20+M21+M22</f>
        <v>45453</v>
      </c>
      <c r="N23" s="53">
        <f t="shared" ref="N23" si="150">IF(M23&gt;0,O23/M23,0)</f>
        <v>0.45191727718742436</v>
      </c>
      <c r="O23" s="54">
        <f t="shared" ref="O23" si="151">O20+O21+O22</f>
        <v>20540.995999999999</v>
      </c>
      <c r="P23" s="21">
        <f t="shared" ref="P23" si="152">IF(M23&gt;0,Q23/M23,0)</f>
        <v>0.50470906210811162</v>
      </c>
      <c r="Q23" s="54">
        <f t="shared" ref="Q23" si="153">Q20+Q21+Q22</f>
        <v>22940.540999999997</v>
      </c>
      <c r="R23" s="21">
        <f t="shared" ref="R23" si="154">IF(M23&gt;0,S23/M23,0)</f>
        <v>4.3373660704463954E-2</v>
      </c>
      <c r="S23" s="54">
        <f t="shared" ref="S23" si="155">S20+S21+S22</f>
        <v>1971.4630000000002</v>
      </c>
      <c r="T23" s="21">
        <f t="shared" ref="T23" si="156">IF(M23&gt;0,U23/M23,0)</f>
        <v>0.21833229929817613</v>
      </c>
      <c r="U23" s="54">
        <f t="shared" ref="U23" si="157">U20+U21+U22</f>
        <v>9923.8580000000002</v>
      </c>
      <c r="V23" s="21">
        <f t="shared" ref="V23" si="158">IF(M23&gt;0,W23/M23,0)</f>
        <v>0.53134160561459087</v>
      </c>
      <c r="W23" s="54">
        <f t="shared" ref="W23" si="159">W20+W21+W22</f>
        <v>24151.07</v>
      </c>
      <c r="X23" s="21">
        <f t="shared" ref="X23" si="160">IF(M23&gt;0,Y23/M23,0)</f>
        <v>0.39665632631509473</v>
      </c>
      <c r="Y23" s="54">
        <f t="shared" ref="Y23" si="161">Y20+Y21+Y22</f>
        <v>18029.22</v>
      </c>
      <c r="Z23" s="55">
        <f t="shared" ref="Z23" si="162">IF(M23&gt;0,AA23/M23,0)</f>
        <v>2.7366666666666663E-3</v>
      </c>
      <c r="AA23" s="56">
        <f t="shared" ref="AA23" si="163">SUM(AA20:AA22)</f>
        <v>124.38970999999999</v>
      </c>
      <c r="AB23" s="55">
        <f t="shared" ref="AB23" si="164">IF(M23&gt;0,(AB20*M20+AB21*M21+AB22*M22)/M23,0)</f>
        <v>2.7769220469495964E-3</v>
      </c>
      <c r="AC23" s="55">
        <f t="shared" ref="AC23" si="165">IF(K23&gt;0,(K20*AC20+K21*AC21+K22*AC22)/K23,0)</f>
        <v>2.9334845995893219E-4</v>
      </c>
      <c r="AD23" s="52">
        <f t="shared" ref="AD23" si="166">SUM(AD20:AD22)</f>
        <v>13.333349999999999</v>
      </c>
      <c r="AE23" s="53">
        <f t="shared" ref="AE23" si="167">IF(K23&gt;0,(K20*AE20+K21*AE21+K22*AE22)/K23,0)</f>
        <v>0.2140388726899384</v>
      </c>
      <c r="AF23" s="58">
        <f t="shared" ref="AF23" si="168">SUM(AF20:AF22)</f>
        <v>113.8245928</v>
      </c>
      <c r="AG23" s="53">
        <f t="shared" ref="AG23" si="169">IF(AND(AA23&gt;0),((AA20*AG20+AA21*AG21+AA22*AG22)/AA23),0)</f>
        <v>0.89403499980137002</v>
      </c>
      <c r="AH23" s="57">
        <f t="shared" si="6"/>
        <v>0.89560011068527845</v>
      </c>
      <c r="AI23" s="51">
        <f t="shared" ref="AI23" si="170">SUM(AI20:AI22)</f>
        <v>580</v>
      </c>
      <c r="AJ23" s="21">
        <f t="shared" ref="AJ23" si="171">IF(AI23&gt;0,(AJ20*AI20+AJ21*AI21+AJ22*AI22)/AI23,0)</f>
        <v>8.3017241379310353E-2</v>
      </c>
      <c r="AK23" s="53">
        <f t="shared" ref="AK23" si="172">IF(K23&gt;0,(AK20*K20+AK21*K21+AK22*K22)/K23,0)</f>
        <v>0.21219855646817248</v>
      </c>
      <c r="AL23" s="58">
        <f t="shared" ref="AL23" si="173">SUM(AL20:AL22)</f>
        <v>112.88608780000001</v>
      </c>
      <c r="AM23" s="56"/>
      <c r="AN23" s="56">
        <f t="shared" ref="AN23" si="174">SUM(AN20:AN22)</f>
        <v>0</v>
      </c>
      <c r="AO23" s="105"/>
      <c r="AP23" s="106">
        <f>AO22</f>
        <v>3506.9800000000005</v>
      </c>
      <c r="AQ23" s="51">
        <f t="shared" ref="AQ23" si="175">SUM(AQ20:AQ22)</f>
        <v>0</v>
      </c>
      <c r="AR23" s="59"/>
      <c r="AS23" s="58"/>
      <c r="AT23" s="58"/>
      <c r="AU23" s="58"/>
      <c r="AV23" s="58"/>
    </row>
    <row r="24" spans="1:48" x14ac:dyDescent="0.35">
      <c r="A24" s="148">
        <v>6</v>
      </c>
      <c r="B24" s="23">
        <v>1</v>
      </c>
      <c r="C24" s="11" t="s">
        <v>54</v>
      </c>
      <c r="D24" s="12">
        <v>2671</v>
      </c>
      <c r="E24" s="12">
        <v>1</v>
      </c>
      <c r="F24" s="12">
        <v>11586</v>
      </c>
      <c r="G24" s="13">
        <v>1</v>
      </c>
      <c r="H24" s="13">
        <v>5.3</v>
      </c>
      <c r="I24" s="12">
        <v>11908</v>
      </c>
      <c r="J24" s="13">
        <v>4.8</v>
      </c>
      <c r="K24" s="12">
        <v>14791</v>
      </c>
      <c r="L24" s="14">
        <v>7.3999999999999996E-2</v>
      </c>
      <c r="M24" s="24">
        <f>ROUND(K24*(1-L24),0)</f>
        <v>13696</v>
      </c>
      <c r="N24" s="15">
        <v>0.373</v>
      </c>
      <c r="O24" s="25">
        <f t="shared" ref="O24:O26" si="176">M24*N24</f>
        <v>5108.6080000000002</v>
      </c>
      <c r="P24" s="14">
        <v>0.58099999999999996</v>
      </c>
      <c r="Q24" s="25">
        <f t="shared" ref="Q24:Q26" si="177">M24*P24</f>
        <v>7957.3759999999993</v>
      </c>
      <c r="R24" s="16">
        <v>4.5999999999999999E-2</v>
      </c>
      <c r="S24" s="25">
        <f t="shared" ref="S24:S26" si="178">M24*R24</f>
        <v>630.01599999999996</v>
      </c>
      <c r="T24" s="26">
        <v>0.216</v>
      </c>
      <c r="U24" s="25">
        <f t="shared" ref="U24:U26" si="179">M24*T24</f>
        <v>2958.3359999999998</v>
      </c>
      <c r="V24" s="16">
        <v>0.55100000000000005</v>
      </c>
      <c r="W24" s="25">
        <f t="shared" ref="W24:W26" si="180">M24*V24</f>
        <v>7546.496000000001</v>
      </c>
      <c r="X24" s="16">
        <v>0.39</v>
      </c>
      <c r="Y24" s="25">
        <f t="shared" ref="Y24:Y26" si="181">X24*M24</f>
        <v>5341.4400000000005</v>
      </c>
      <c r="Z24" s="17">
        <v>2.6900000000000001E-3</v>
      </c>
      <c r="AA24" s="18">
        <f t="shared" ref="AA24:AA26" si="182">M24*Z24</f>
        <v>36.842240000000004</v>
      </c>
      <c r="AB24" s="27">
        <f>IF(M24&gt;0,(AD24+AL24)/M24,0)</f>
        <v>2.8477536068925234E-3</v>
      </c>
      <c r="AC24" s="17">
        <v>2.9E-4</v>
      </c>
      <c r="AD24" s="24">
        <f t="shared" ref="AD24:AD26" si="183">AC24*M24</f>
        <v>3.9718399999999998</v>
      </c>
      <c r="AE24" s="117">
        <v>0.21240000000000001</v>
      </c>
      <c r="AF24" s="30">
        <f t="shared" ref="AF24:AF26" si="184">AI24*(1-AJ24)*AE24</f>
        <v>35.330403600000004</v>
      </c>
      <c r="AG24" s="28">
        <f t="shared" ref="AG24:AG26" si="185">IF(AND(AE24&gt;0,AC24&gt;0,Z24&gt;0),((Z24-AC24)*AE24)/((AE24-AC24)*Z24),0)</f>
        <v>0.89341312873537082</v>
      </c>
      <c r="AH24" s="60">
        <f t="shared" si="6"/>
        <v>0.89940384245565752</v>
      </c>
      <c r="AI24" s="12">
        <v>181</v>
      </c>
      <c r="AJ24" s="14">
        <v>8.1000000000000003E-2</v>
      </c>
      <c r="AK24" s="15">
        <v>0.21060000000000001</v>
      </c>
      <c r="AL24" s="30">
        <f t="shared" ref="AL24:AL26" si="186">AI24*(1-AJ24)*AK24</f>
        <v>35.0309934</v>
      </c>
      <c r="AM24" s="19">
        <v>1.6</v>
      </c>
      <c r="AN24" s="19">
        <v>1033.1600000000001</v>
      </c>
      <c r="AO24" s="101">
        <f>AO22+AI24-AN24</f>
        <v>2654.8200000000006</v>
      </c>
      <c r="AP24" s="102"/>
      <c r="AQ24" s="12"/>
      <c r="AR24" s="31"/>
      <c r="AS24" s="20"/>
      <c r="AT24" s="20"/>
      <c r="AU24" s="20"/>
      <c r="AV24" s="20"/>
    </row>
    <row r="25" spans="1:48" x14ac:dyDescent="0.35">
      <c r="A25" s="149"/>
      <c r="B25" s="33">
        <v>2</v>
      </c>
      <c r="C25" s="46" t="s">
        <v>52</v>
      </c>
      <c r="D25" s="34">
        <v>18506</v>
      </c>
      <c r="E25" s="34">
        <v>3</v>
      </c>
      <c r="F25" s="34">
        <v>15079</v>
      </c>
      <c r="G25" s="35">
        <v>1.1000000000000001</v>
      </c>
      <c r="H25" s="35">
        <v>5.6</v>
      </c>
      <c r="I25" s="34">
        <v>15607</v>
      </c>
      <c r="J25" s="35">
        <v>4.7</v>
      </c>
      <c r="K25" s="34">
        <v>14847</v>
      </c>
      <c r="L25" s="36">
        <v>6.7000000000000004E-2</v>
      </c>
      <c r="M25" s="37">
        <f>ROUND(K25*(1-L25),0)</f>
        <v>13852</v>
      </c>
      <c r="N25" s="38">
        <v>0.54</v>
      </c>
      <c r="O25" s="25">
        <f t="shared" si="176"/>
        <v>7480.0800000000008</v>
      </c>
      <c r="P25" s="36">
        <v>0.438</v>
      </c>
      <c r="Q25" s="25">
        <f t="shared" si="177"/>
        <v>6067.1760000000004</v>
      </c>
      <c r="R25" s="39">
        <v>2.1999999999999999E-2</v>
      </c>
      <c r="S25" s="25">
        <f t="shared" si="178"/>
        <v>304.74399999999997</v>
      </c>
      <c r="T25" s="28">
        <v>0.217</v>
      </c>
      <c r="U25" s="25">
        <f t="shared" si="179"/>
        <v>3005.884</v>
      </c>
      <c r="V25" s="39">
        <v>0.55800000000000005</v>
      </c>
      <c r="W25" s="25">
        <f t="shared" si="180"/>
        <v>7729.4160000000011</v>
      </c>
      <c r="X25" s="39">
        <v>0.4</v>
      </c>
      <c r="Y25" s="25">
        <f t="shared" si="181"/>
        <v>5540.8</v>
      </c>
      <c r="Z25" s="40">
        <v>2.64E-3</v>
      </c>
      <c r="AA25" s="18">
        <f t="shared" si="182"/>
        <v>36.569279999999999</v>
      </c>
      <c r="AB25" s="27">
        <f>IF(M25&gt;0,(AD25+AL25)/M25,0)</f>
        <v>2.5779975815766677E-3</v>
      </c>
      <c r="AC25" s="40">
        <v>2.7999999999999998E-4</v>
      </c>
      <c r="AD25" s="37">
        <f t="shared" si="183"/>
        <v>3.8785599999999998</v>
      </c>
      <c r="AE25" s="28">
        <v>0.21149999999999999</v>
      </c>
      <c r="AF25" s="41">
        <f t="shared" si="184"/>
        <v>31.682065499999997</v>
      </c>
      <c r="AG25" s="28">
        <f t="shared" si="185"/>
        <v>0.8951244286439819</v>
      </c>
      <c r="AH25" s="29">
        <f t="shared" si="6"/>
        <v>0.89256465669648555</v>
      </c>
      <c r="AI25" s="34">
        <v>163</v>
      </c>
      <c r="AJ25" s="36">
        <v>8.1000000000000003E-2</v>
      </c>
      <c r="AK25" s="38">
        <v>0.21249999999999999</v>
      </c>
      <c r="AL25" s="41">
        <f t="shared" si="186"/>
        <v>31.8318625</v>
      </c>
      <c r="AM25" s="42">
        <v>1.58</v>
      </c>
      <c r="AN25" s="42"/>
      <c r="AO25" s="121">
        <f>AO24+AI25-AN25</f>
        <v>2817.8200000000006</v>
      </c>
      <c r="AP25" s="104"/>
      <c r="AQ25" s="43"/>
      <c r="AR25" s="44"/>
      <c r="AS25" s="45"/>
      <c r="AT25" s="45"/>
      <c r="AU25" s="45"/>
      <c r="AV25" s="45"/>
    </row>
    <row r="26" spans="1:48" x14ac:dyDescent="0.35">
      <c r="A26" s="149"/>
      <c r="B26" s="33">
        <v>3</v>
      </c>
      <c r="C26" s="11" t="s">
        <v>50</v>
      </c>
      <c r="D26" s="43">
        <v>20843</v>
      </c>
      <c r="E26" s="43">
        <v>0</v>
      </c>
      <c r="F26" s="43">
        <v>16999</v>
      </c>
      <c r="G26" s="37">
        <v>2.2000000000000002</v>
      </c>
      <c r="H26" s="37">
        <v>4.5999999999999996</v>
      </c>
      <c r="I26" s="43">
        <v>17478</v>
      </c>
      <c r="J26" s="37">
        <v>3.8</v>
      </c>
      <c r="K26" s="43">
        <v>14839</v>
      </c>
      <c r="L26" s="39">
        <v>6.3E-2</v>
      </c>
      <c r="M26" s="37">
        <f>ROUND(K26*(1-L26),0)</f>
        <v>13904</v>
      </c>
      <c r="N26" s="28">
        <v>0.34100000000000003</v>
      </c>
      <c r="O26" s="25">
        <f t="shared" si="176"/>
        <v>4741.2640000000001</v>
      </c>
      <c r="P26" s="39">
        <v>0.63400000000000001</v>
      </c>
      <c r="Q26" s="25">
        <f t="shared" si="177"/>
        <v>8815.1360000000004</v>
      </c>
      <c r="R26" s="39">
        <v>2.5000000000000001E-2</v>
      </c>
      <c r="S26" s="25">
        <f t="shared" si="178"/>
        <v>347.6</v>
      </c>
      <c r="T26" s="28">
        <v>0.217</v>
      </c>
      <c r="U26" s="25">
        <f t="shared" si="179"/>
        <v>3017.1680000000001</v>
      </c>
      <c r="V26" s="39">
        <v>0.55700000000000005</v>
      </c>
      <c r="W26" s="25">
        <f t="shared" si="180"/>
        <v>7744.5280000000012</v>
      </c>
      <c r="X26" s="39">
        <v>0.4</v>
      </c>
      <c r="Y26" s="25">
        <f t="shared" si="181"/>
        <v>5561.6</v>
      </c>
      <c r="Z26" s="47">
        <v>2.7100000000000002E-3</v>
      </c>
      <c r="AA26" s="18">
        <f t="shared" si="182"/>
        <v>37.679840000000006</v>
      </c>
      <c r="AB26" s="27">
        <f>IF(M26&gt;0,(AD26+AL26)/M26,0)</f>
        <v>2.59486996547756E-3</v>
      </c>
      <c r="AC26" s="47">
        <v>2.9E-4</v>
      </c>
      <c r="AD26" s="37">
        <f t="shared" si="183"/>
        <v>4.0321600000000002</v>
      </c>
      <c r="AE26" s="28">
        <v>0.21360000000000001</v>
      </c>
      <c r="AF26" s="41">
        <f t="shared" si="184"/>
        <v>32.227968000000004</v>
      </c>
      <c r="AG26" s="28">
        <f t="shared" si="185"/>
        <v>0.89420296950144995</v>
      </c>
      <c r="AH26" s="29">
        <f t="shared" si="6"/>
        <v>0.88945544449622227</v>
      </c>
      <c r="AI26" s="43">
        <v>164</v>
      </c>
      <c r="AJ26" s="39">
        <v>0.08</v>
      </c>
      <c r="AK26" s="28">
        <v>0.21240000000000001</v>
      </c>
      <c r="AL26" s="41">
        <f t="shared" si="186"/>
        <v>32.046911999999999</v>
      </c>
      <c r="AM26" s="18">
        <v>1.47</v>
      </c>
      <c r="AN26" s="18"/>
      <c r="AO26" s="121">
        <f>AO25+AI26-AN26</f>
        <v>2981.8200000000006</v>
      </c>
      <c r="AP26" s="104"/>
      <c r="AQ26" s="43"/>
      <c r="AR26" s="48"/>
      <c r="AS26" s="41"/>
      <c r="AT26" s="41"/>
      <c r="AU26" s="41"/>
      <c r="AV26" s="41"/>
    </row>
    <row r="27" spans="1:48" s="22" customFormat="1" ht="13.3" thickBot="1" x14ac:dyDescent="0.4">
      <c r="A27" s="150"/>
      <c r="B27" s="49" t="s">
        <v>38</v>
      </c>
      <c r="C27" s="50"/>
      <c r="D27" s="51">
        <f t="shared" ref="D27" si="187">SUM(D24:D26)</f>
        <v>42020</v>
      </c>
      <c r="E27" s="51"/>
      <c r="F27" s="51">
        <f t="shared" ref="F27" si="188">SUM(F24:F26)</f>
        <v>43664</v>
      </c>
      <c r="G27" s="52"/>
      <c r="H27" s="52"/>
      <c r="I27" s="51">
        <f t="shared" ref="I27:K27" si="189">SUM(I24:I26)</f>
        <v>44993</v>
      </c>
      <c r="J27" s="52"/>
      <c r="K27" s="51">
        <f t="shared" si="189"/>
        <v>44477</v>
      </c>
      <c r="L27" s="21">
        <f t="shared" ref="L27" si="190">IF(K27&gt;0,(K24*L24+K25*L25+K26*L26)/K27,0)</f>
        <v>6.7993344874879152E-2</v>
      </c>
      <c r="M27" s="52">
        <f t="shared" ref="M27" si="191">M24+M25+M26</f>
        <v>41452</v>
      </c>
      <c r="N27" s="53">
        <f t="shared" ref="N27" si="192">IF(M27&gt;0,O27/M27,0)</f>
        <v>0.41807275885361384</v>
      </c>
      <c r="O27" s="54">
        <f t="shared" ref="O27" si="193">O24+O25+O26</f>
        <v>17329.952000000001</v>
      </c>
      <c r="P27" s="21">
        <f t="shared" ref="P27" si="194">IF(M27&gt;0,Q27/M27,0)</f>
        <v>0.55099121875904666</v>
      </c>
      <c r="Q27" s="54">
        <f t="shared" ref="Q27" si="195">Q24+Q25+Q26</f>
        <v>22839.688000000002</v>
      </c>
      <c r="R27" s="21">
        <f t="shared" ref="R27" si="196">IF(M27&gt;0,S27/M27,0)</f>
        <v>3.0936022387339578E-2</v>
      </c>
      <c r="S27" s="54">
        <f t="shared" ref="S27" si="197">S24+S25+S26</f>
        <v>1282.3600000000001</v>
      </c>
      <c r="T27" s="21">
        <f t="shared" ref="T27" si="198">IF(M27&gt;0,U27/M27,0)</f>
        <v>0.21666959374698444</v>
      </c>
      <c r="U27" s="54">
        <f t="shared" ref="U27" si="199">U24+U25+U26</f>
        <v>8981.387999999999</v>
      </c>
      <c r="V27" s="21">
        <f t="shared" ref="V27" si="200">IF(M27&gt;0,W27/M27,0)</f>
        <v>0.55535173212390243</v>
      </c>
      <c r="W27" s="54">
        <f t="shared" ref="W27" si="201">W24+W25+W26</f>
        <v>23020.440000000002</v>
      </c>
      <c r="X27" s="21">
        <f t="shared" ref="X27" si="202">IF(M27&gt;0,Y27/M27,0)</f>
        <v>0.39669593746984472</v>
      </c>
      <c r="Y27" s="54">
        <f t="shared" ref="Y27" si="203">Y24+Y25+Y26</f>
        <v>16443.840000000004</v>
      </c>
      <c r="Z27" s="55">
        <f t="shared" ref="Z27" si="204">IF(M27&gt;0,AA27/M27,0)</f>
        <v>2.6800000000000001E-3</v>
      </c>
      <c r="AA27" s="56">
        <f t="shared" ref="AA27" si="205">SUM(AA24:AA26)</f>
        <v>111.09136000000001</v>
      </c>
      <c r="AB27" s="55">
        <f t="shared" ref="AB27" si="206">IF(M27&gt;0,(AB24*M24+AB25*M25+AB26*M26)/M27,0)</f>
        <v>2.67278606339863E-3</v>
      </c>
      <c r="AC27" s="55">
        <f t="shared" ref="AC27" si="207">IF(K27&gt;0,(K24*AC24+K25*AC25+K26*AC26)/K27,0)</f>
        <v>2.8666187018009303E-4</v>
      </c>
      <c r="AD27" s="52">
        <f t="shared" ref="AD27" si="208">SUM(AD24:AD26)</f>
        <v>11.88256</v>
      </c>
      <c r="AE27" s="53">
        <f t="shared" ref="AE27" si="209">IF(K27&gt;0,(K24*AE24+K25*AE25+K26*AE26)/K27,0)</f>
        <v>0.2124999280527014</v>
      </c>
      <c r="AF27" s="58">
        <f t="shared" ref="AF27" si="210">SUM(AF24:AF26)</f>
        <v>99.240437100000008</v>
      </c>
      <c r="AG27" s="53">
        <f t="shared" ref="AG27" si="211">IF(AND(AA27&gt;0),((AA24*AG24+AA25*AG25+AA26*AG26)/AA27),0)</f>
        <v>0.89424435520710821</v>
      </c>
      <c r="AH27" s="57">
        <f t="shared" si="6"/>
        <v>0.89395765115089343</v>
      </c>
      <c r="AI27" s="51">
        <f t="shared" ref="AI27" si="212">SUM(AI24:AI26)</f>
        <v>508</v>
      </c>
      <c r="AJ27" s="21">
        <f t="shared" ref="AJ27" si="213">IF(AI27&gt;0,(AJ24*AI24+AJ25*AI25+AJ26*AI26)/AI27,0)</f>
        <v>8.0677165354330713E-2</v>
      </c>
      <c r="AK27" s="53">
        <f t="shared" ref="AK27" si="214">IF(K27&gt;0,(AK24*K24+AK25*K25+AK26*K26)/K27,0)</f>
        <v>0.21183478427052185</v>
      </c>
      <c r="AL27" s="58">
        <f t="shared" ref="AL27" si="215">SUM(AL24:AL26)</f>
        <v>98.909767899999991</v>
      </c>
      <c r="AM27" s="56"/>
      <c r="AN27" s="56">
        <f t="shared" ref="AN27" si="216">SUM(AN24:AN26)</f>
        <v>1033.1600000000001</v>
      </c>
      <c r="AO27" s="105"/>
      <c r="AP27" s="106">
        <f>AO26</f>
        <v>2981.8200000000006</v>
      </c>
      <c r="AQ27" s="51">
        <f t="shared" ref="AQ27" si="217">SUM(AQ24:AQ26)</f>
        <v>0</v>
      </c>
      <c r="AR27" s="59"/>
      <c r="AS27" s="58"/>
      <c r="AT27" s="58"/>
      <c r="AU27" s="58"/>
      <c r="AV27" s="58"/>
    </row>
    <row r="28" spans="1:48" x14ac:dyDescent="0.35">
      <c r="A28" s="148">
        <v>7</v>
      </c>
      <c r="B28" s="23">
        <v>1</v>
      </c>
      <c r="C28" s="11" t="s">
        <v>51</v>
      </c>
      <c r="D28" s="12">
        <v>4401</v>
      </c>
      <c r="E28" s="12">
        <v>1</v>
      </c>
      <c r="F28" s="12">
        <v>16280</v>
      </c>
      <c r="G28" s="13">
        <v>0.7</v>
      </c>
      <c r="H28" s="13">
        <v>4.3</v>
      </c>
      <c r="I28" s="12">
        <v>16782</v>
      </c>
      <c r="J28" s="13">
        <v>3.4</v>
      </c>
      <c r="K28" s="12">
        <v>14688</v>
      </c>
      <c r="L28" s="14">
        <v>7.3999999999999996E-2</v>
      </c>
      <c r="M28" s="24">
        <f>ROUND(K28*(1-L28),0)</f>
        <v>13601</v>
      </c>
      <c r="N28" s="15">
        <v>0.33700000000000002</v>
      </c>
      <c r="O28" s="25">
        <f t="shared" ref="O28:O30" si="218">M28*N28</f>
        <v>4583.5370000000003</v>
      </c>
      <c r="P28" s="14">
        <v>0.61</v>
      </c>
      <c r="Q28" s="25">
        <f t="shared" ref="Q28:Q30" si="219">M28*P28</f>
        <v>8296.61</v>
      </c>
      <c r="R28" s="16">
        <v>5.2999999999999999E-2</v>
      </c>
      <c r="S28" s="25">
        <f t="shared" ref="S28:S30" si="220">M28*R28</f>
        <v>720.85299999999995</v>
      </c>
      <c r="T28" s="26">
        <v>0.223</v>
      </c>
      <c r="U28" s="25">
        <f t="shared" ref="U28:U30" si="221">M28*T28</f>
        <v>3033.0230000000001</v>
      </c>
      <c r="V28" s="16">
        <v>0.54100000000000004</v>
      </c>
      <c r="W28" s="25">
        <f t="shared" ref="W28:W30" si="222">M28*V28</f>
        <v>7358.1410000000005</v>
      </c>
      <c r="X28" s="16">
        <v>0.4</v>
      </c>
      <c r="Y28" s="25">
        <f t="shared" ref="Y28:Y30" si="223">X28*M28</f>
        <v>5440.4000000000005</v>
      </c>
      <c r="Z28" s="17">
        <v>2.5000000000000001E-3</v>
      </c>
      <c r="AA28" s="18">
        <f t="shared" ref="AA28:AA30" si="224">M28*Z28</f>
        <v>34.002499999999998</v>
      </c>
      <c r="AB28" s="27">
        <f>IF(M28&gt;0,(AD28+AL28)/M28,0)</f>
        <v>2.5803036541430782E-3</v>
      </c>
      <c r="AC28" s="17">
        <v>3.1E-4</v>
      </c>
      <c r="AD28" s="24">
        <f t="shared" ref="AD28:AD30" si="225">AC28*M28</f>
        <v>4.21631</v>
      </c>
      <c r="AE28" s="117">
        <v>0.214</v>
      </c>
      <c r="AF28" s="30">
        <f t="shared" ref="AF28:AF30" si="226">AI28*(1-AJ28)*AE28</f>
        <v>31.466560000000005</v>
      </c>
      <c r="AG28" s="28">
        <f t="shared" ref="AG28:AG30" si="227">IF(AND(AE28&gt;0,AC28&gt;0,Z28&gt;0),((Z28-AC28)*AE28)/((AE28-AC28)*Z28),0)</f>
        <v>0.87727081285975006</v>
      </c>
      <c r="AH28" s="60">
        <f t="shared" si="6"/>
        <v>0.88115986106686628</v>
      </c>
      <c r="AI28" s="12">
        <v>160</v>
      </c>
      <c r="AJ28" s="14">
        <v>8.1000000000000003E-2</v>
      </c>
      <c r="AK28" s="15">
        <v>0.21</v>
      </c>
      <c r="AL28" s="30">
        <f t="shared" ref="AL28:AL30" si="228">AI28*(1-AJ28)*AK28</f>
        <v>30.878400000000003</v>
      </c>
      <c r="AM28" s="19">
        <v>1.6</v>
      </c>
      <c r="AN28" s="19">
        <v>1001.84</v>
      </c>
      <c r="AO28" s="101">
        <f>AO26+AI28-AN28</f>
        <v>2139.9800000000005</v>
      </c>
      <c r="AP28" s="102"/>
      <c r="AQ28" s="12"/>
      <c r="AR28" s="31"/>
      <c r="AS28" s="20"/>
      <c r="AT28" s="20"/>
      <c r="AU28" s="20"/>
      <c r="AV28" s="20"/>
    </row>
    <row r="29" spans="1:48" x14ac:dyDescent="0.35">
      <c r="A29" s="149"/>
      <c r="B29" s="33">
        <v>2</v>
      </c>
      <c r="C29" s="46" t="s">
        <v>52</v>
      </c>
      <c r="D29" s="34">
        <v>18700</v>
      </c>
      <c r="E29" s="34">
        <v>6</v>
      </c>
      <c r="F29" s="34">
        <v>13865</v>
      </c>
      <c r="G29" s="35">
        <v>0.6</v>
      </c>
      <c r="H29" s="35">
        <v>5.3</v>
      </c>
      <c r="I29" s="34">
        <v>14936</v>
      </c>
      <c r="J29" s="35">
        <v>3.1</v>
      </c>
      <c r="K29" s="34">
        <v>14356</v>
      </c>
      <c r="L29" s="36">
        <v>7.0999999999999994E-2</v>
      </c>
      <c r="M29" s="37">
        <f>ROUND(K29*(1-L29),0)</f>
        <v>13337</v>
      </c>
      <c r="N29" s="38">
        <v>0.40799999999999997</v>
      </c>
      <c r="O29" s="25">
        <f t="shared" si="218"/>
        <v>5441.4960000000001</v>
      </c>
      <c r="P29" s="36">
        <v>0.44400000000000001</v>
      </c>
      <c r="Q29" s="25">
        <f t="shared" si="219"/>
        <v>5921.6279999999997</v>
      </c>
      <c r="R29" s="39">
        <v>0.14799999999999999</v>
      </c>
      <c r="S29" s="25">
        <f t="shared" si="220"/>
        <v>1973.876</v>
      </c>
      <c r="T29" s="28">
        <v>0.22800000000000001</v>
      </c>
      <c r="U29" s="25">
        <f t="shared" si="221"/>
        <v>3040.8360000000002</v>
      </c>
      <c r="V29" s="39">
        <v>0.53400000000000003</v>
      </c>
      <c r="W29" s="25">
        <f t="shared" si="222"/>
        <v>7121.9580000000005</v>
      </c>
      <c r="X29" s="39">
        <v>0.4</v>
      </c>
      <c r="Y29" s="25">
        <f t="shared" si="223"/>
        <v>5334.8</v>
      </c>
      <c r="Z29" s="40">
        <v>2.2300000000000002E-3</v>
      </c>
      <c r="AA29" s="18">
        <f t="shared" si="224"/>
        <v>29.741510000000002</v>
      </c>
      <c r="AB29" s="27">
        <f>IF(M29&gt;0,(AD29+AL29)/M29,0)</f>
        <v>2.6545570967983806E-3</v>
      </c>
      <c r="AC29" s="40">
        <v>2.9999999999999997E-4</v>
      </c>
      <c r="AD29" s="37">
        <f t="shared" si="225"/>
        <v>4.0010999999999992</v>
      </c>
      <c r="AE29" s="28">
        <v>0.2026</v>
      </c>
      <c r="AF29" s="41">
        <f t="shared" si="226"/>
        <v>30.195504000000003</v>
      </c>
      <c r="AG29" s="28">
        <f t="shared" si="227"/>
        <v>0.86675429865958531</v>
      </c>
      <c r="AH29" s="29">
        <f t="shared" si="6"/>
        <v>0.88825151203569597</v>
      </c>
      <c r="AI29" s="34">
        <v>162</v>
      </c>
      <c r="AJ29" s="36">
        <v>0.08</v>
      </c>
      <c r="AK29" s="38">
        <v>0.2107</v>
      </c>
      <c r="AL29" s="41">
        <f t="shared" si="228"/>
        <v>31.402728000000003</v>
      </c>
      <c r="AM29" s="42">
        <v>1.6</v>
      </c>
      <c r="AN29" s="42"/>
      <c r="AO29" s="121">
        <f>AO28+AI29-AN29</f>
        <v>2301.9800000000005</v>
      </c>
      <c r="AP29" s="104"/>
      <c r="AQ29" s="43"/>
      <c r="AR29" s="44"/>
      <c r="AS29" s="45"/>
      <c r="AT29" s="45"/>
      <c r="AU29" s="45"/>
      <c r="AV29" s="45"/>
    </row>
    <row r="30" spans="1:48" x14ac:dyDescent="0.35">
      <c r="A30" s="149"/>
      <c r="B30" s="33">
        <v>3</v>
      </c>
      <c r="C30" s="11" t="s">
        <v>50</v>
      </c>
      <c r="D30" s="43">
        <v>20629</v>
      </c>
      <c r="E30" s="43">
        <v>2</v>
      </c>
      <c r="F30" s="43">
        <v>17456</v>
      </c>
      <c r="G30" s="37">
        <v>1.3</v>
      </c>
      <c r="H30" s="37">
        <v>7</v>
      </c>
      <c r="I30" s="43">
        <v>17854</v>
      </c>
      <c r="J30" s="37">
        <v>2.6</v>
      </c>
      <c r="K30" s="43">
        <v>14749</v>
      </c>
      <c r="L30" s="39">
        <v>6.6000000000000003E-2</v>
      </c>
      <c r="M30" s="37">
        <f>ROUND(K30*(1-L30),0)</f>
        <v>13776</v>
      </c>
      <c r="N30" s="28">
        <v>0.34899999999999998</v>
      </c>
      <c r="O30" s="25">
        <f t="shared" si="218"/>
        <v>4807.8239999999996</v>
      </c>
      <c r="P30" s="39">
        <v>0.58499999999999996</v>
      </c>
      <c r="Q30" s="25">
        <f t="shared" si="219"/>
        <v>8058.9599999999991</v>
      </c>
      <c r="R30" s="39">
        <v>6.6000000000000003E-2</v>
      </c>
      <c r="S30" s="25">
        <f t="shared" si="220"/>
        <v>909.21600000000001</v>
      </c>
      <c r="T30" s="28">
        <v>0.222</v>
      </c>
      <c r="U30" s="25">
        <f t="shared" si="221"/>
        <v>3058.2719999999999</v>
      </c>
      <c r="V30" s="39">
        <v>0.52100000000000002</v>
      </c>
      <c r="W30" s="25">
        <f t="shared" si="222"/>
        <v>7177.2960000000003</v>
      </c>
      <c r="X30" s="39">
        <v>0.41</v>
      </c>
      <c r="Y30" s="25">
        <f t="shared" si="223"/>
        <v>5648.16</v>
      </c>
      <c r="Z30" s="47">
        <v>2.3800000000000002E-3</v>
      </c>
      <c r="AA30" s="18">
        <f t="shared" si="224"/>
        <v>32.786880000000004</v>
      </c>
      <c r="AB30" s="27">
        <f>IF(M30&gt;0,(AD30+AL30)/M30,0)</f>
        <v>2.3902708188153314E-3</v>
      </c>
      <c r="AC30" s="47">
        <v>2.5999999999999998E-4</v>
      </c>
      <c r="AD30" s="37">
        <f t="shared" si="225"/>
        <v>3.5817599999999996</v>
      </c>
      <c r="AE30" s="28">
        <v>0.21010000000000001</v>
      </c>
      <c r="AF30" s="41">
        <f t="shared" si="226"/>
        <v>30.1207764</v>
      </c>
      <c r="AG30" s="28">
        <f t="shared" si="227"/>
        <v>0.89185998455806281</v>
      </c>
      <c r="AH30" s="29">
        <f t="shared" si="6"/>
        <v>0.89235914595108978</v>
      </c>
      <c r="AI30" s="43">
        <v>156</v>
      </c>
      <c r="AJ30" s="39">
        <v>8.1000000000000003E-2</v>
      </c>
      <c r="AK30" s="28">
        <v>0.20469999999999999</v>
      </c>
      <c r="AL30" s="41">
        <f t="shared" si="228"/>
        <v>29.346610800000001</v>
      </c>
      <c r="AM30" s="18">
        <v>1.46</v>
      </c>
      <c r="AN30" s="18"/>
      <c r="AO30" s="121">
        <f>AO29+AI30-AN30</f>
        <v>2457.9800000000005</v>
      </c>
      <c r="AP30" s="104"/>
      <c r="AQ30" s="43"/>
      <c r="AR30" s="48"/>
      <c r="AS30" s="41"/>
      <c r="AT30" s="41"/>
      <c r="AU30" s="41"/>
      <c r="AV30" s="41"/>
    </row>
    <row r="31" spans="1:48" s="22" customFormat="1" ht="13.3" thickBot="1" x14ac:dyDescent="0.4">
      <c r="A31" s="150"/>
      <c r="B31" s="49" t="s">
        <v>38</v>
      </c>
      <c r="C31" s="50"/>
      <c r="D31" s="51">
        <f t="shared" ref="D31" si="229">SUM(D28:D30)</f>
        <v>43730</v>
      </c>
      <c r="E31" s="51"/>
      <c r="F31" s="51">
        <f t="shared" ref="F31" si="230">SUM(F28:F30)</f>
        <v>47601</v>
      </c>
      <c r="G31" s="52"/>
      <c r="H31" s="52"/>
      <c r="I31" s="51">
        <f t="shared" ref="I31:K31" si="231">SUM(I28:I30)</f>
        <v>49572</v>
      </c>
      <c r="J31" s="52"/>
      <c r="K31" s="51">
        <f t="shared" si="231"/>
        <v>43793</v>
      </c>
      <c r="L31" s="21">
        <f t="shared" ref="L31" si="232">IF(K31&gt;0,(K28*L28+K29*L29+K30*L30)/K31,0)</f>
        <v>7.0322243280889651E-2</v>
      </c>
      <c r="M31" s="52">
        <f t="shared" ref="M31" si="233">M28+M29+M30</f>
        <v>40714</v>
      </c>
      <c r="N31" s="53">
        <f t="shared" ref="N31" si="234">IF(M31&gt;0,O31/M31,0)</f>
        <v>0.36431834258486023</v>
      </c>
      <c r="O31" s="54">
        <f t="shared" ref="O31" si="235">O28+O29+O30</f>
        <v>14832.857</v>
      </c>
      <c r="P31" s="21">
        <f t="shared" ref="P31" si="236">IF(M31&gt;0,Q31/M31,0)</f>
        <v>0.54716308886378151</v>
      </c>
      <c r="Q31" s="54">
        <f t="shared" ref="Q31" si="237">Q28+Q29+Q30</f>
        <v>22277.198</v>
      </c>
      <c r="R31" s="21">
        <f t="shared" ref="R31" si="238">IF(M31&gt;0,S31/M31,0)</f>
        <v>8.8518568551358243E-2</v>
      </c>
      <c r="S31" s="54">
        <f t="shared" ref="S31" si="239">S28+S29+S30</f>
        <v>3603.9449999999997</v>
      </c>
      <c r="T31" s="21">
        <f t="shared" ref="T31" si="240">IF(M31&gt;0,U31/M31,0)</f>
        <v>0.22429952841774331</v>
      </c>
      <c r="U31" s="54">
        <f t="shared" ref="U31" si="241">U28+U29+U30</f>
        <v>9132.1310000000012</v>
      </c>
      <c r="V31" s="21">
        <f t="shared" ref="V31" si="242">IF(M31&gt;0,W31/M31,0)</f>
        <v>0.53193975045438924</v>
      </c>
      <c r="W31" s="54">
        <f t="shared" ref="W31" si="243">W28+W29+W30</f>
        <v>21657.395000000004</v>
      </c>
      <c r="X31" s="21">
        <f t="shared" ref="X31" si="244">IF(M31&gt;0,Y31/M31,0)</f>
        <v>0.40338360269194873</v>
      </c>
      <c r="Y31" s="54">
        <f t="shared" ref="Y31" si="245">Y28+Y29+Y30</f>
        <v>16423.36</v>
      </c>
      <c r="Z31" s="55">
        <f t="shared" ref="Z31" si="246">IF(M31&gt;0,AA31/M31,0)</f>
        <v>2.3709507786019552E-3</v>
      </c>
      <c r="AA31" s="56">
        <f t="shared" ref="AA31" si="247">SUM(AA28:AA30)</f>
        <v>96.530889999999999</v>
      </c>
      <c r="AB31" s="55">
        <f t="shared" ref="AB31" si="248">IF(M31&gt;0,(AB28*M28+AB29*M29+AB30*M30)/M31,0)</f>
        <v>2.5403278675639831E-3</v>
      </c>
      <c r="AC31" s="55">
        <f t="shared" ref="AC31" si="249">IF(K31&gt;0,(K28*AC28+K29*AC29+K30*AC30)/K31,0)</f>
        <v>2.8988240129701096E-4</v>
      </c>
      <c r="AD31" s="52">
        <f t="shared" ref="AD31" si="250">SUM(AD28:AD30)</f>
        <v>11.799169999999998</v>
      </c>
      <c r="AE31" s="53">
        <f t="shared" ref="AE31" si="251">IF(K31&gt;0,(K28*AE28+K29*AE29+K30*AE30)/K31,0)</f>
        <v>0.20894943255771467</v>
      </c>
      <c r="AF31" s="58">
        <f t="shared" ref="AF31" si="252">SUM(AF28:AF30)</f>
        <v>91.782840400000012</v>
      </c>
      <c r="AG31" s="53">
        <f t="shared" ref="AG31" si="253">IF(AND(AA31&gt;0),((AA28*AG28+AA29*AG29+AA30*AG30)/AA31),0)</f>
        <v>0.87898587432372943</v>
      </c>
      <c r="AH31" s="57">
        <f t="shared" si="6"/>
        <v>0.88712151430158614</v>
      </c>
      <c r="AI31" s="51">
        <f t="shared" ref="AI31" si="254">SUM(AI28:AI30)</f>
        <v>478</v>
      </c>
      <c r="AJ31" s="21">
        <f t="shared" ref="AJ31" si="255">IF(AI31&gt;0,(AJ28*AI28+AJ29*AI29+AJ30*AI30)/AI31,0)</f>
        <v>8.0661087866108802E-2</v>
      </c>
      <c r="AK31" s="53">
        <f t="shared" ref="AK31" si="256">IF(K31&gt;0,(AK28*K28+AK29*K29+AK30*K30)/K31,0)</f>
        <v>0.20844448884524924</v>
      </c>
      <c r="AL31" s="58">
        <f t="shared" ref="AL31" si="257">SUM(AL28:AL30)</f>
        <v>91.627738800000003</v>
      </c>
      <c r="AM31" s="56"/>
      <c r="AN31" s="56">
        <f t="shared" ref="AN31" si="258">SUM(AN28:AN30)</f>
        <v>1001.84</v>
      </c>
      <c r="AO31" s="105"/>
      <c r="AP31" s="106">
        <f>AO30</f>
        <v>2457.9800000000005</v>
      </c>
      <c r="AQ31" s="51">
        <f t="shared" ref="AQ31" si="259">SUM(AQ28:AQ30)</f>
        <v>0</v>
      </c>
      <c r="AR31" s="59"/>
      <c r="AS31" s="58"/>
      <c r="AT31" s="58"/>
      <c r="AU31" s="58"/>
      <c r="AV31" s="58"/>
    </row>
    <row r="32" spans="1:48" x14ac:dyDescent="0.35">
      <c r="A32" s="148">
        <v>8</v>
      </c>
      <c r="B32" s="23">
        <v>1</v>
      </c>
      <c r="C32" s="11" t="s">
        <v>51</v>
      </c>
      <c r="D32" s="12">
        <v>1960</v>
      </c>
      <c r="E32" s="12">
        <v>2</v>
      </c>
      <c r="F32" s="12">
        <v>7813</v>
      </c>
      <c r="G32" s="13">
        <v>1.4</v>
      </c>
      <c r="H32" s="13">
        <v>5.7</v>
      </c>
      <c r="I32" s="12">
        <v>8178</v>
      </c>
      <c r="J32" s="13">
        <v>3.2</v>
      </c>
      <c r="K32" s="12">
        <v>14873</v>
      </c>
      <c r="L32" s="14">
        <v>6.9000000000000006E-2</v>
      </c>
      <c r="M32" s="24">
        <f>ROUND(K32*(1-L32),0)</f>
        <v>13847</v>
      </c>
      <c r="N32" s="15">
        <v>0.52</v>
      </c>
      <c r="O32" s="25">
        <f t="shared" ref="O32:O34" si="260">M32*N32</f>
        <v>7200.4400000000005</v>
      </c>
      <c r="P32" s="14">
        <v>0.432</v>
      </c>
      <c r="Q32" s="25">
        <f t="shared" ref="Q32:Q34" si="261">M32*P32</f>
        <v>5981.9039999999995</v>
      </c>
      <c r="R32" s="16">
        <v>4.8000000000000001E-2</v>
      </c>
      <c r="S32" s="25">
        <f t="shared" ref="S32:S34" si="262">M32*R32</f>
        <v>664.65600000000006</v>
      </c>
      <c r="T32" s="26">
        <v>0.2</v>
      </c>
      <c r="U32" s="25">
        <f t="shared" ref="U32:U34" si="263">M32*T32</f>
        <v>2769.4</v>
      </c>
      <c r="V32" s="16">
        <v>0.54400000000000004</v>
      </c>
      <c r="W32" s="25">
        <f t="shared" ref="W32:W34" si="264">M32*V32</f>
        <v>7532.7680000000009</v>
      </c>
      <c r="X32" s="16">
        <v>0.4</v>
      </c>
      <c r="Y32" s="25">
        <f t="shared" ref="Y32:Y34" si="265">X32*M32</f>
        <v>5538.8</v>
      </c>
      <c r="Z32" s="17">
        <v>2.6099999999999999E-3</v>
      </c>
      <c r="AA32" s="18">
        <f t="shared" ref="AA32:AA34" si="266">M32*Z32</f>
        <v>36.14067</v>
      </c>
      <c r="AB32" s="27">
        <f>IF(M32&gt;0,(AD32+AL32)/M32,0)</f>
        <v>2.5303909438867626E-3</v>
      </c>
      <c r="AC32" s="17">
        <v>2.5999999999999998E-4</v>
      </c>
      <c r="AD32" s="24">
        <f t="shared" ref="AD32:AD34" si="267">AC32*M32</f>
        <v>3.6002199999999998</v>
      </c>
      <c r="AE32" s="117">
        <v>0.2137</v>
      </c>
      <c r="AF32" s="30">
        <f t="shared" ref="AF32:AF34" si="268">AI32*(1-AJ32)*AE32</f>
        <v>31.976785800000002</v>
      </c>
      <c r="AG32" s="28">
        <f t="shared" ref="AG32:AG34" si="269">IF(AND(AE32&gt;0,AC32&gt;0,Z32&gt;0),((Z32-AC32)*AE32)/((AE32-AC32)*Z32),0)</f>
        <v>0.9014799353196965</v>
      </c>
      <c r="AH32" s="60">
        <f t="shared" si="6"/>
        <v>0.89836080583195022</v>
      </c>
      <c r="AI32" s="12">
        <v>163</v>
      </c>
      <c r="AJ32" s="14">
        <v>8.2000000000000003E-2</v>
      </c>
      <c r="AK32" s="15">
        <v>0.21010000000000001</v>
      </c>
      <c r="AL32" s="30">
        <f t="shared" ref="AL32:AL34" si="270">AI32*(1-AJ32)*AK32</f>
        <v>31.438103400000003</v>
      </c>
      <c r="AM32" s="19">
        <v>1.6</v>
      </c>
      <c r="AN32" s="19">
        <v>1004.2</v>
      </c>
      <c r="AO32" s="101">
        <f>AO30+AI32-AN32</f>
        <v>1616.7800000000004</v>
      </c>
      <c r="AP32" s="102"/>
      <c r="AQ32" s="12"/>
      <c r="AR32" s="31"/>
      <c r="AS32" s="20"/>
      <c r="AT32" s="20"/>
      <c r="AU32" s="20"/>
      <c r="AV32" s="20"/>
    </row>
    <row r="33" spans="1:48" x14ac:dyDescent="0.35">
      <c r="A33" s="149"/>
      <c r="B33" s="33">
        <v>2</v>
      </c>
      <c r="C33" s="11" t="s">
        <v>53</v>
      </c>
      <c r="D33" s="34">
        <v>22600</v>
      </c>
      <c r="E33" s="34">
        <v>3</v>
      </c>
      <c r="F33" s="34">
        <v>15921</v>
      </c>
      <c r="G33" s="35">
        <v>1</v>
      </c>
      <c r="H33" s="35">
        <v>7.2</v>
      </c>
      <c r="I33" s="34">
        <v>16689</v>
      </c>
      <c r="J33" s="35">
        <v>4.3</v>
      </c>
      <c r="K33" s="34">
        <v>16208</v>
      </c>
      <c r="L33" s="36">
        <v>7.0000000000000007E-2</v>
      </c>
      <c r="M33" s="37">
        <f>ROUND(K33*(1-L33),0)</f>
        <v>15073</v>
      </c>
      <c r="N33" s="38">
        <v>0.52100000000000002</v>
      </c>
      <c r="O33" s="25">
        <f t="shared" si="260"/>
        <v>7853.0330000000004</v>
      </c>
      <c r="P33" s="36">
        <v>0.439</v>
      </c>
      <c r="Q33" s="25">
        <f t="shared" si="261"/>
        <v>6617.0469999999996</v>
      </c>
      <c r="R33" s="39">
        <v>0.04</v>
      </c>
      <c r="S33" s="25">
        <f t="shared" si="262"/>
        <v>602.91999999999996</v>
      </c>
      <c r="T33" s="28">
        <v>0.223</v>
      </c>
      <c r="U33" s="25">
        <f t="shared" si="263"/>
        <v>3361.279</v>
      </c>
      <c r="V33" s="39">
        <v>0.53200000000000003</v>
      </c>
      <c r="W33" s="25">
        <f t="shared" si="264"/>
        <v>8018.8360000000002</v>
      </c>
      <c r="X33" s="39">
        <v>0.39</v>
      </c>
      <c r="Y33" s="25">
        <f t="shared" si="265"/>
        <v>5878.47</v>
      </c>
      <c r="Z33" s="40">
        <v>2.5100000000000001E-3</v>
      </c>
      <c r="AA33" s="18">
        <f t="shared" si="266"/>
        <v>37.83323</v>
      </c>
      <c r="AB33" s="27">
        <f>IF(M33&gt;0,(AD33+AL33)/M33,0)</f>
        <v>2.7384037351555757E-3</v>
      </c>
      <c r="AC33" s="40">
        <v>2.5999999999999998E-4</v>
      </c>
      <c r="AD33" s="37">
        <f t="shared" si="267"/>
        <v>3.9189799999999995</v>
      </c>
      <c r="AE33" s="28">
        <v>0.215</v>
      </c>
      <c r="AF33" s="41">
        <f t="shared" si="268"/>
        <v>36.000675000000001</v>
      </c>
      <c r="AG33" s="28">
        <f t="shared" si="269"/>
        <v>0.89749969109312977</v>
      </c>
      <c r="AH33" s="29">
        <f t="shared" si="6"/>
        <v>0.90611015343101475</v>
      </c>
      <c r="AI33" s="34">
        <v>183</v>
      </c>
      <c r="AJ33" s="36">
        <v>8.5000000000000006E-2</v>
      </c>
      <c r="AK33" s="38">
        <v>0.22309999999999999</v>
      </c>
      <c r="AL33" s="41">
        <f t="shared" si="270"/>
        <v>37.356979499999994</v>
      </c>
      <c r="AM33" s="42">
        <v>1.6</v>
      </c>
      <c r="AN33" s="42"/>
      <c r="AO33" s="121">
        <f>AO32+AI33-AN33</f>
        <v>1799.7800000000004</v>
      </c>
      <c r="AP33" s="104"/>
      <c r="AQ33" s="43"/>
      <c r="AR33" s="44"/>
      <c r="AS33" s="45"/>
      <c r="AT33" s="45"/>
      <c r="AU33" s="45"/>
      <c r="AV33" s="45"/>
    </row>
    <row r="34" spans="1:48" x14ac:dyDescent="0.35">
      <c r="A34" s="149"/>
      <c r="B34" s="33">
        <v>3</v>
      </c>
      <c r="C34" s="11" t="s">
        <v>50</v>
      </c>
      <c r="D34" s="43">
        <v>21210</v>
      </c>
      <c r="E34" s="43">
        <v>0</v>
      </c>
      <c r="F34" s="43">
        <v>19047</v>
      </c>
      <c r="G34" s="37">
        <v>0.7</v>
      </c>
      <c r="H34" s="37">
        <v>5.8</v>
      </c>
      <c r="I34" s="43">
        <v>20189</v>
      </c>
      <c r="J34" s="37">
        <v>3.4</v>
      </c>
      <c r="K34" s="43">
        <v>16188</v>
      </c>
      <c r="L34" s="39">
        <v>6.2E-2</v>
      </c>
      <c r="M34" s="37">
        <f>ROUND(K34*(1-L34),0)</f>
        <v>15184</v>
      </c>
      <c r="N34" s="28">
        <v>0.35299999999999998</v>
      </c>
      <c r="O34" s="25">
        <f t="shared" si="260"/>
        <v>5359.9519999999993</v>
      </c>
      <c r="P34" s="39">
        <v>0.59399999999999997</v>
      </c>
      <c r="Q34" s="25">
        <f t="shared" si="261"/>
        <v>9019.2960000000003</v>
      </c>
      <c r="R34" s="39">
        <v>5.2999999999999999E-2</v>
      </c>
      <c r="S34" s="25">
        <f t="shared" si="262"/>
        <v>804.75199999999995</v>
      </c>
      <c r="T34" s="28">
        <v>0.23</v>
      </c>
      <c r="U34" s="25">
        <f t="shared" si="263"/>
        <v>3492.32</v>
      </c>
      <c r="V34" s="39">
        <v>0.51200000000000001</v>
      </c>
      <c r="W34" s="25">
        <f t="shared" si="264"/>
        <v>7774.2080000000005</v>
      </c>
      <c r="X34" s="39">
        <v>0.4</v>
      </c>
      <c r="Y34" s="25">
        <f t="shared" si="265"/>
        <v>6073.6</v>
      </c>
      <c r="Z34" s="47">
        <v>2.6199999999999999E-3</v>
      </c>
      <c r="AA34" s="18">
        <f t="shared" si="266"/>
        <v>39.782080000000001</v>
      </c>
      <c r="AB34" s="27">
        <f>IF(M34&gt;0,(AD34+AL34)/M34,0)</f>
        <v>2.4913373287671231E-3</v>
      </c>
      <c r="AC34" s="47">
        <v>2.5999999999999998E-4</v>
      </c>
      <c r="AD34" s="37">
        <f t="shared" si="267"/>
        <v>3.9478399999999998</v>
      </c>
      <c r="AE34" s="28">
        <v>0.21299999999999999</v>
      </c>
      <c r="AF34" s="41">
        <f t="shared" si="268"/>
        <v>33.240780000000001</v>
      </c>
      <c r="AG34" s="28">
        <f t="shared" si="269"/>
        <v>0.90186422590884352</v>
      </c>
      <c r="AH34" s="29">
        <f t="shared" si="6"/>
        <v>0.89671228676834425</v>
      </c>
      <c r="AI34" s="43">
        <v>170</v>
      </c>
      <c r="AJ34" s="39">
        <v>8.2000000000000003E-2</v>
      </c>
      <c r="AK34" s="28">
        <v>0.21709999999999999</v>
      </c>
      <c r="AL34" s="41">
        <f t="shared" si="270"/>
        <v>33.880625999999999</v>
      </c>
      <c r="AM34" s="18">
        <v>1.47</v>
      </c>
      <c r="AN34" s="18"/>
      <c r="AO34" s="121">
        <f>AO33+AI34-AN34</f>
        <v>1969.7800000000004</v>
      </c>
      <c r="AP34" s="104"/>
      <c r="AQ34" s="43"/>
      <c r="AR34" s="48"/>
      <c r="AS34" s="41"/>
      <c r="AT34" s="41"/>
      <c r="AU34" s="41"/>
      <c r="AV34" s="41"/>
    </row>
    <row r="35" spans="1:48" s="22" customFormat="1" ht="13.3" thickBot="1" x14ac:dyDescent="0.4">
      <c r="A35" s="150"/>
      <c r="B35" s="49" t="s">
        <v>38</v>
      </c>
      <c r="C35" s="50"/>
      <c r="D35" s="51">
        <f t="shared" ref="D35" si="271">SUM(D32:D34)</f>
        <v>45770</v>
      </c>
      <c r="E35" s="51"/>
      <c r="F35" s="51">
        <f t="shared" ref="F35" si="272">SUM(F32:F34)</f>
        <v>42781</v>
      </c>
      <c r="G35" s="52"/>
      <c r="H35" s="52"/>
      <c r="I35" s="51">
        <f t="shared" ref="I35:K35" si="273">SUM(I32:I34)</f>
        <v>45056</v>
      </c>
      <c r="J35" s="52"/>
      <c r="K35" s="51">
        <f t="shared" si="273"/>
        <v>47269</v>
      </c>
      <c r="L35" s="21">
        <f t="shared" ref="L35" si="274">IF(K35&gt;0,(K32*L32+K33*L33+K34*L34)/K35,0)</f>
        <v>6.6945630328545142E-2</v>
      </c>
      <c r="M35" s="52">
        <f t="shared" ref="M35" si="275">M32+M33+M34</f>
        <v>44104</v>
      </c>
      <c r="N35" s="53">
        <f t="shared" ref="N35" si="276">IF(M35&gt;0,O35/M35,0)</f>
        <v>0.46284747415200445</v>
      </c>
      <c r="O35" s="54">
        <f t="shared" ref="O35" si="277">O32+O33+O34</f>
        <v>20413.425000000003</v>
      </c>
      <c r="P35" s="21">
        <f t="shared" ref="P35" si="278">IF(M35&gt;0,Q35/M35,0)</f>
        <v>0.49016522310901506</v>
      </c>
      <c r="Q35" s="54">
        <f t="shared" ref="Q35" si="279">Q32+Q33+Q34</f>
        <v>21618.246999999999</v>
      </c>
      <c r="R35" s="21">
        <f t="shared" ref="R35" si="280">IF(M35&gt;0,S35/M35,0)</f>
        <v>4.6987302738980594E-2</v>
      </c>
      <c r="S35" s="54">
        <f t="shared" ref="S35" si="281">S32+S33+S34</f>
        <v>2072.328</v>
      </c>
      <c r="T35" s="21">
        <f t="shared" ref="T35" si="282">IF(M35&gt;0,U35/M35,0)</f>
        <v>0.21818880373662253</v>
      </c>
      <c r="U35" s="54">
        <f t="shared" ref="U35" si="283">U32+U33+U34</f>
        <v>9622.9989999999998</v>
      </c>
      <c r="V35" s="21">
        <f t="shared" ref="V35" si="284">IF(M35&gt;0,W35/M35,0)</f>
        <v>0.52888200616724113</v>
      </c>
      <c r="W35" s="54">
        <f t="shared" ref="W35" si="285">W32+W33+W34</f>
        <v>23325.812000000002</v>
      </c>
      <c r="X35" s="21">
        <f t="shared" ref="X35" si="286">IF(M35&gt;0,Y35/M35,0)</f>
        <v>0.39658239615454388</v>
      </c>
      <c r="Y35" s="54">
        <f t="shared" ref="Y35" si="287">Y32+Y33+Y34</f>
        <v>17490.870000000003</v>
      </c>
      <c r="Z35" s="55">
        <f t="shared" ref="Z35" si="288">IF(M35&gt;0,AA35/M35,0)</f>
        <v>2.5792667331761289E-3</v>
      </c>
      <c r="AA35" s="56">
        <f t="shared" ref="AA35" si="289">SUM(AA32:AA34)</f>
        <v>113.75597999999999</v>
      </c>
      <c r="AB35" s="55">
        <f t="shared" ref="AB35" si="290">IF(M35&gt;0,(AB32*M32+AB33*M33+AB34*M34)/M35,0)</f>
        <v>2.5880362076002176E-3</v>
      </c>
      <c r="AC35" s="55">
        <f t="shared" ref="AC35" si="291">IF(K35&gt;0,(K32*AC32+K33*AC33+K34*AC34)/K35,0)</f>
        <v>2.6000000000000003E-4</v>
      </c>
      <c r="AD35" s="52">
        <f t="shared" ref="AD35" si="292">SUM(AD32:AD34)</f>
        <v>11.467039999999999</v>
      </c>
      <c r="AE35" s="53">
        <f t="shared" ref="AE35" si="293">IF(K35&gt;0,(K32*AE32+K33*AE33+K34*AE34)/K35,0)</f>
        <v>0.21390602932154265</v>
      </c>
      <c r="AF35" s="58">
        <f t="shared" ref="AF35" si="294">SUM(AF32:AF34)</f>
        <v>101.2182408</v>
      </c>
      <c r="AG35" s="53">
        <f t="shared" ref="AG35" si="295">IF(AND(AA35&gt;0),((AA32*AG32+AA33*AG33+AA34*AG34)/AA35),0)</f>
        <v>0.90029056825240761</v>
      </c>
      <c r="AH35" s="57">
        <f t="shared" si="6"/>
        <v>0.90061703208887656</v>
      </c>
      <c r="AI35" s="51">
        <f t="shared" ref="AI35" si="296">SUM(AI32:AI34)</f>
        <v>516</v>
      </c>
      <c r="AJ35" s="21">
        <f t="shared" ref="AJ35" si="297">IF(AI35&gt;0,(AJ32*AI32+AJ33*AI33+AJ34*AI34)/AI35,0)</f>
        <v>8.3063953488372103E-2</v>
      </c>
      <c r="AK35" s="53">
        <f t="shared" ref="AK35" si="298">IF(K35&gt;0,(AK32*K32+AK33*K33+AK34*K34)/K35,0)</f>
        <v>0.21695480970614991</v>
      </c>
      <c r="AL35" s="58">
        <f t="shared" ref="AL35" si="299">SUM(AL32:AL34)</f>
        <v>102.67570889999999</v>
      </c>
      <c r="AM35" s="56"/>
      <c r="AN35" s="56">
        <f t="shared" ref="AN35" si="300">SUM(AN32:AN34)</f>
        <v>1004.2</v>
      </c>
      <c r="AO35" s="105"/>
      <c r="AP35" s="106">
        <f>AO34</f>
        <v>1969.7800000000004</v>
      </c>
      <c r="AQ35" s="51">
        <f t="shared" ref="AQ35" si="301">SUM(AQ32:AQ34)</f>
        <v>0</v>
      </c>
      <c r="AR35" s="59"/>
      <c r="AS35" s="58"/>
      <c r="AT35" s="58"/>
      <c r="AU35" s="58"/>
      <c r="AV35" s="58"/>
    </row>
    <row r="36" spans="1:48" x14ac:dyDescent="0.35">
      <c r="A36" s="148">
        <v>9</v>
      </c>
      <c r="B36" s="23">
        <v>1</v>
      </c>
      <c r="C36" s="11" t="s">
        <v>51</v>
      </c>
      <c r="D36" s="12">
        <v>3899</v>
      </c>
      <c r="E36" s="12">
        <v>1</v>
      </c>
      <c r="F36" s="12">
        <v>17438</v>
      </c>
      <c r="G36" s="13">
        <v>1.1000000000000001</v>
      </c>
      <c r="H36" s="13">
        <v>7.1</v>
      </c>
      <c r="I36" s="12">
        <v>17882</v>
      </c>
      <c r="J36" s="13">
        <v>3.5</v>
      </c>
      <c r="K36" s="12">
        <v>15876</v>
      </c>
      <c r="L36" s="14">
        <v>6.8000000000000005E-2</v>
      </c>
      <c r="M36" s="24">
        <f>ROUND(K36*(1-L36),0)</f>
        <v>14796</v>
      </c>
      <c r="N36" s="15">
        <v>0.54900000000000004</v>
      </c>
      <c r="O36" s="25">
        <f t="shared" ref="O36:O38" si="302">M36*N36</f>
        <v>8123.0040000000008</v>
      </c>
      <c r="P36" s="14">
        <v>0.40799999999999997</v>
      </c>
      <c r="Q36" s="25">
        <f t="shared" ref="Q36:Q38" si="303">M36*P36</f>
        <v>6036.768</v>
      </c>
      <c r="R36" s="16">
        <v>4.2999999999999997E-2</v>
      </c>
      <c r="S36" s="25">
        <f t="shared" ref="S36:S38" si="304">M36*R36</f>
        <v>636.22799999999995</v>
      </c>
      <c r="T36" s="26">
        <v>0.214</v>
      </c>
      <c r="U36" s="25">
        <f t="shared" ref="U36:U38" si="305">M36*T36</f>
        <v>3166.3440000000001</v>
      </c>
      <c r="V36" s="16">
        <v>0.53500000000000003</v>
      </c>
      <c r="W36" s="25">
        <f t="shared" ref="W36:W38" si="306">M36*V36</f>
        <v>7915.8600000000006</v>
      </c>
      <c r="X36" s="16">
        <v>0.4</v>
      </c>
      <c r="Y36" s="25">
        <f t="shared" ref="Y36:Y38" si="307">X36*M36</f>
        <v>5918.4000000000005</v>
      </c>
      <c r="Z36" s="17">
        <v>2.7000000000000001E-3</v>
      </c>
      <c r="AA36" s="18">
        <f t="shared" ref="AA36:AA38" si="308">M36*Z36</f>
        <v>39.949200000000005</v>
      </c>
      <c r="AB36" s="27">
        <f>IF(M36&gt;0,(AD36+AL36)/M36,0)</f>
        <v>2.8478662341173294E-3</v>
      </c>
      <c r="AC36" s="17">
        <v>2.9E-4</v>
      </c>
      <c r="AD36" s="24">
        <f t="shared" ref="AD36:AD38" si="309">AC36*M36</f>
        <v>4.2908400000000002</v>
      </c>
      <c r="AE36" s="117">
        <v>0.20660000000000001</v>
      </c>
      <c r="AF36" s="30">
        <f t="shared" ref="AF36:AF38" si="310">AI36*(1-AJ36)*AE36</f>
        <v>37.092137600000001</v>
      </c>
      <c r="AG36" s="28">
        <f t="shared" ref="AG36:AG38" si="311">IF(AND(AE36&gt;0,AC36&gt;0,Z36&gt;0),((Z36-AC36)*AE36)/((AE36-AC36)*Z36),0)</f>
        <v>0.89384726687814287</v>
      </c>
      <c r="AH36" s="60">
        <f t="shared" si="6"/>
        <v>0.89940669869210965</v>
      </c>
      <c r="AI36" s="12">
        <v>196</v>
      </c>
      <c r="AJ36" s="14">
        <v>8.4000000000000005E-2</v>
      </c>
      <c r="AK36" s="15">
        <v>0.21079999999999999</v>
      </c>
      <c r="AL36" s="30">
        <f t="shared" ref="AL36:AL38" si="312">AI36*(1-AJ36)*AK36</f>
        <v>37.8461888</v>
      </c>
      <c r="AM36" s="19">
        <v>1.6</v>
      </c>
      <c r="AN36" s="19">
        <v>1042.54</v>
      </c>
      <c r="AO36" s="101">
        <f>AO34+AI36-AN36</f>
        <v>1123.2400000000007</v>
      </c>
      <c r="AP36" s="102"/>
      <c r="AQ36" s="12"/>
      <c r="AR36" s="31"/>
      <c r="AS36" s="20"/>
      <c r="AT36" s="20"/>
      <c r="AU36" s="20"/>
      <c r="AV36" s="20"/>
    </row>
    <row r="37" spans="1:48" x14ac:dyDescent="0.35">
      <c r="A37" s="149"/>
      <c r="B37" s="33">
        <v>2</v>
      </c>
      <c r="C37" s="11" t="s">
        <v>53</v>
      </c>
      <c r="D37" s="34">
        <v>19400</v>
      </c>
      <c r="E37" s="34">
        <v>6</v>
      </c>
      <c r="F37" s="34">
        <v>14287</v>
      </c>
      <c r="G37" s="35">
        <v>1.3</v>
      </c>
      <c r="H37" s="35">
        <v>6.5</v>
      </c>
      <c r="I37" s="34">
        <v>15535</v>
      </c>
      <c r="J37" s="35">
        <v>3.3</v>
      </c>
      <c r="K37" s="34">
        <v>16102</v>
      </c>
      <c r="L37" s="36">
        <v>6.7000000000000004E-2</v>
      </c>
      <c r="M37" s="37">
        <f>ROUND(K37*(1-L37),0)</f>
        <v>15023</v>
      </c>
      <c r="N37" s="38">
        <v>0.55300000000000005</v>
      </c>
      <c r="O37" s="25">
        <f t="shared" si="302"/>
        <v>8307.719000000001</v>
      </c>
      <c r="P37" s="36">
        <v>0.40699999999999997</v>
      </c>
      <c r="Q37" s="25">
        <f t="shared" si="303"/>
        <v>6114.3609999999999</v>
      </c>
      <c r="R37" s="39">
        <v>0.04</v>
      </c>
      <c r="S37" s="25">
        <f t="shared" si="304"/>
        <v>600.91999999999996</v>
      </c>
      <c r="T37" s="28">
        <v>0.20899999999999999</v>
      </c>
      <c r="U37" s="25">
        <f t="shared" si="305"/>
        <v>3139.8069999999998</v>
      </c>
      <c r="V37" s="39">
        <v>0.55500000000000005</v>
      </c>
      <c r="W37" s="25">
        <f t="shared" si="306"/>
        <v>8337.7650000000012</v>
      </c>
      <c r="X37" s="39">
        <v>0.39</v>
      </c>
      <c r="Y37" s="25">
        <f t="shared" si="307"/>
        <v>5858.97</v>
      </c>
      <c r="Z37" s="40">
        <v>2.7200000000000002E-3</v>
      </c>
      <c r="AA37" s="18">
        <f t="shared" si="308"/>
        <v>40.862560000000002</v>
      </c>
      <c r="AB37" s="27">
        <f>IF(M37&gt;0,(AD37+AL37)/M37,0)</f>
        <v>2.494892817679558E-3</v>
      </c>
      <c r="AC37" s="40">
        <v>2.7E-4</v>
      </c>
      <c r="AD37" s="37">
        <f t="shared" si="309"/>
        <v>4.0562100000000001</v>
      </c>
      <c r="AE37" s="28">
        <v>0.21210000000000001</v>
      </c>
      <c r="AF37" s="41">
        <f t="shared" si="310"/>
        <v>33.694630199999999</v>
      </c>
      <c r="AG37" s="28">
        <f t="shared" si="311"/>
        <v>0.9018833776252323</v>
      </c>
      <c r="AH37" s="29">
        <f t="shared" si="6"/>
        <v>0.89292478163206401</v>
      </c>
      <c r="AI37" s="34">
        <v>174</v>
      </c>
      <c r="AJ37" s="36">
        <v>8.6999999999999994E-2</v>
      </c>
      <c r="AK37" s="38">
        <v>0.2104</v>
      </c>
      <c r="AL37" s="41">
        <f t="shared" si="312"/>
        <v>33.424564799999999</v>
      </c>
      <c r="AM37" s="42">
        <v>1.68</v>
      </c>
      <c r="AN37" s="42"/>
      <c r="AO37" s="121">
        <f>AO36+AI37-AN37</f>
        <v>1297.2400000000007</v>
      </c>
      <c r="AP37" s="104"/>
      <c r="AQ37" s="43"/>
      <c r="AR37" s="44"/>
      <c r="AS37" s="45"/>
      <c r="AT37" s="45"/>
      <c r="AU37" s="45"/>
      <c r="AV37" s="45"/>
    </row>
    <row r="38" spans="1:48" x14ac:dyDescent="0.35">
      <c r="A38" s="149"/>
      <c r="B38" s="33">
        <v>3</v>
      </c>
      <c r="C38" s="11" t="s">
        <v>54</v>
      </c>
      <c r="D38" s="43">
        <v>21301</v>
      </c>
      <c r="E38" s="43">
        <v>4</v>
      </c>
      <c r="F38" s="43">
        <v>18840</v>
      </c>
      <c r="G38" s="37">
        <v>1.6</v>
      </c>
      <c r="H38" s="37">
        <v>5</v>
      </c>
      <c r="I38" s="43">
        <v>19568</v>
      </c>
      <c r="J38" s="37">
        <v>2.5</v>
      </c>
      <c r="K38" s="43">
        <v>16008</v>
      </c>
      <c r="L38" s="39">
        <v>7.4999999999999997E-2</v>
      </c>
      <c r="M38" s="37">
        <f>ROUND(K38*(1-L38),0)</f>
        <v>14807</v>
      </c>
      <c r="N38" s="28">
        <v>0.52800000000000002</v>
      </c>
      <c r="O38" s="25">
        <f t="shared" si="302"/>
        <v>7818.0960000000005</v>
      </c>
      <c r="P38" s="39">
        <v>0.43099999999999999</v>
      </c>
      <c r="Q38" s="25">
        <f t="shared" si="303"/>
        <v>6381.817</v>
      </c>
      <c r="R38" s="39">
        <v>4.1000000000000002E-2</v>
      </c>
      <c r="S38" s="25">
        <f t="shared" si="304"/>
        <v>607.08699999999999</v>
      </c>
      <c r="T38" s="28">
        <v>0.20399999999999999</v>
      </c>
      <c r="U38" s="25">
        <f t="shared" si="305"/>
        <v>3020.6279999999997</v>
      </c>
      <c r="V38" s="39">
        <v>0.56399999999999995</v>
      </c>
      <c r="W38" s="25">
        <f t="shared" si="306"/>
        <v>8351.1479999999992</v>
      </c>
      <c r="X38" s="39">
        <v>0.39</v>
      </c>
      <c r="Y38" s="25">
        <f t="shared" si="307"/>
        <v>5774.7300000000005</v>
      </c>
      <c r="Z38" s="47">
        <v>2.8600000000000001E-3</v>
      </c>
      <c r="AA38" s="18">
        <f t="shared" si="308"/>
        <v>42.348020000000005</v>
      </c>
      <c r="AB38" s="27">
        <f>IF(M38&gt;0,(AD38+AL38)/M38,0)</f>
        <v>2.7424113189707575E-3</v>
      </c>
      <c r="AC38" s="47">
        <v>2.9E-4</v>
      </c>
      <c r="AD38" s="37">
        <f t="shared" si="309"/>
        <v>4.2940300000000002</v>
      </c>
      <c r="AE38" s="28">
        <v>0.21</v>
      </c>
      <c r="AF38" s="41">
        <f t="shared" si="310"/>
        <v>35.700839999999999</v>
      </c>
      <c r="AG38" s="28">
        <f t="shared" si="311"/>
        <v>0.89984404037143539</v>
      </c>
      <c r="AH38" s="29">
        <f t="shared" si="6"/>
        <v>0.89546940434798183</v>
      </c>
      <c r="AI38" s="43">
        <v>186</v>
      </c>
      <c r="AJ38" s="39">
        <v>8.5999999999999993E-2</v>
      </c>
      <c r="AK38" s="28">
        <v>0.21360000000000001</v>
      </c>
      <c r="AL38" s="41">
        <f t="shared" si="312"/>
        <v>36.312854400000006</v>
      </c>
      <c r="AM38" s="18">
        <v>1.65</v>
      </c>
      <c r="AN38" s="18"/>
      <c r="AO38" s="121">
        <f>AO37+AI38-AN38</f>
        <v>1483.2400000000007</v>
      </c>
      <c r="AP38" s="104"/>
      <c r="AQ38" s="43"/>
      <c r="AR38" s="48"/>
      <c r="AS38" s="41"/>
      <c r="AT38" s="41"/>
      <c r="AU38" s="41"/>
      <c r="AV38" s="41"/>
    </row>
    <row r="39" spans="1:48" s="22" customFormat="1" ht="13.3" thickBot="1" x14ac:dyDescent="0.4">
      <c r="A39" s="150"/>
      <c r="B39" s="49" t="s">
        <v>38</v>
      </c>
      <c r="C39" s="50"/>
      <c r="D39" s="51">
        <f t="shared" ref="D39" si="313">SUM(D36:D38)</f>
        <v>44600</v>
      </c>
      <c r="E39" s="51"/>
      <c r="F39" s="51">
        <f t="shared" ref="F39" si="314">SUM(F36:F38)</f>
        <v>50565</v>
      </c>
      <c r="G39" s="52"/>
      <c r="H39" s="52"/>
      <c r="I39" s="51">
        <f t="shared" ref="I39:K39" si="315">SUM(I36:I38)</f>
        <v>52985</v>
      </c>
      <c r="J39" s="52"/>
      <c r="K39" s="51">
        <f t="shared" si="315"/>
        <v>47986</v>
      </c>
      <c r="L39" s="21">
        <f t="shared" ref="L39" si="316">IF(K39&gt;0,(K36*L36+K37*L37+K38*L38)/K39,0)</f>
        <v>6.9999624890593082E-2</v>
      </c>
      <c r="M39" s="52">
        <f t="shared" ref="M39" si="317">M36+M37+M38</f>
        <v>44626</v>
      </c>
      <c r="N39" s="53">
        <f t="shared" ref="N39" si="318">IF(M39&gt;0,O39/M39,0)</f>
        <v>0.54337872540671361</v>
      </c>
      <c r="O39" s="54">
        <f t="shared" ref="O39" si="319">O36+O37+O38</f>
        <v>24248.819000000003</v>
      </c>
      <c r="P39" s="21">
        <f t="shared" ref="P39" si="320">IF(M39&gt;0,Q39/M39,0)</f>
        <v>0.41529480571863936</v>
      </c>
      <c r="Q39" s="54">
        <f t="shared" ref="Q39" si="321">Q36+Q37+Q38</f>
        <v>18532.946</v>
      </c>
      <c r="R39" s="21">
        <f t="shared" ref="R39" si="322">IF(M39&gt;0,S39/M39,0)</f>
        <v>4.1326468874647061E-2</v>
      </c>
      <c r="S39" s="54">
        <f t="shared" ref="S39" si="323">S36+S37+S38</f>
        <v>1844.2349999999999</v>
      </c>
      <c r="T39" s="21">
        <f t="shared" ref="T39" si="324">IF(M39&gt;0,U39/M39,0)</f>
        <v>0.20899876753462104</v>
      </c>
      <c r="U39" s="54">
        <f t="shared" ref="U39" si="325">U36+U37+U38</f>
        <v>9326.7789999999986</v>
      </c>
      <c r="V39" s="21">
        <f t="shared" ref="V39" si="326">IF(M39&gt;0,W39/M39,0)</f>
        <v>0.55135510688836109</v>
      </c>
      <c r="W39" s="54">
        <f t="shared" ref="W39" si="327">W36+W37+W38</f>
        <v>24604.773000000001</v>
      </c>
      <c r="X39" s="21">
        <f t="shared" ref="X39" si="328">IF(M39&gt;0,Y39/M39,0)</f>
        <v>0.39331555595392825</v>
      </c>
      <c r="Y39" s="54">
        <f t="shared" ref="Y39" si="329">Y36+Y37+Y38</f>
        <v>17552.100000000002</v>
      </c>
      <c r="Z39" s="55">
        <f t="shared" ref="Z39" si="330">IF(M39&gt;0,AA39/M39,0)</f>
        <v>2.7598211804777486E-3</v>
      </c>
      <c r="AA39" s="56">
        <f t="shared" ref="AA39" si="331">SUM(AA36:AA38)</f>
        <v>123.15978000000001</v>
      </c>
      <c r="AB39" s="55">
        <f t="shared" ref="AB39" si="332">IF(M39&gt;0,(AB36*M36+AB37*M37+AB38*M38)/M39,0)</f>
        <v>2.6940502845874607E-3</v>
      </c>
      <c r="AC39" s="55">
        <f t="shared" ref="AC39" si="333">IF(K39&gt;0,(K36*AC36+K37*AC37+K38*AC38)/K39,0)</f>
        <v>2.8328887592214393E-4</v>
      </c>
      <c r="AD39" s="52">
        <f t="shared" ref="AD39" si="334">SUM(AD36:AD38)</f>
        <v>12.641079999999999</v>
      </c>
      <c r="AE39" s="53">
        <f t="shared" ref="AE39" si="335">IF(K39&gt;0,(K36*AE36+K37*AE37+K38*AE38)/K39,0)</f>
        <v>0.20957978993873214</v>
      </c>
      <c r="AF39" s="58">
        <f t="shared" ref="AF39" si="336">SUM(AF36:AF38)</f>
        <v>106.48760780000001</v>
      </c>
      <c r="AG39" s="53">
        <f t="shared" ref="AG39" si="337">IF(AND(AA39&gt;0),((AA36*AG36+AA37*AG37+AA38*AG38)/AA39),0)</f>
        <v>0.8985754950497018</v>
      </c>
      <c r="AH39" s="57">
        <f t="shared" si="6"/>
        <v>0.89604610025129283</v>
      </c>
      <c r="AI39" s="51">
        <f t="shared" ref="AI39" si="338">SUM(AI36:AI38)</f>
        <v>556</v>
      </c>
      <c r="AJ39" s="21">
        <f t="shared" ref="AJ39" si="339">IF(AI39&gt;0,(AJ36*AI36+AJ37*AI37+AJ38*AI38)/AI39,0)</f>
        <v>8.5607913669064742E-2</v>
      </c>
      <c r="AK39" s="53">
        <f t="shared" ref="AK39" si="340">IF(K39&gt;0,(AK36*K36+AK37*K37+AK38*K38)/K39,0)</f>
        <v>0.21159984995623726</v>
      </c>
      <c r="AL39" s="58">
        <f t="shared" ref="AL39" si="341">SUM(AL36:AL38)</f>
        <v>107.58360800000001</v>
      </c>
      <c r="AM39" s="56"/>
      <c r="AN39" s="56">
        <f t="shared" ref="AN39" si="342">SUM(AN36:AN38)</f>
        <v>1042.54</v>
      </c>
      <c r="AO39" s="105"/>
      <c r="AP39" s="106">
        <f>AO38</f>
        <v>1483.2400000000007</v>
      </c>
      <c r="AQ39" s="51">
        <f t="shared" ref="AQ39" si="343">SUM(AQ36:AQ38)</f>
        <v>0</v>
      </c>
      <c r="AR39" s="59"/>
      <c r="AS39" s="58"/>
      <c r="AT39" s="58"/>
      <c r="AU39" s="58"/>
      <c r="AV39" s="58"/>
    </row>
    <row r="40" spans="1:48" x14ac:dyDescent="0.35">
      <c r="A40" s="148">
        <v>10</v>
      </c>
      <c r="B40" s="23">
        <v>1</v>
      </c>
      <c r="C40" s="46" t="s">
        <v>52</v>
      </c>
      <c r="D40" s="12">
        <v>5286</v>
      </c>
      <c r="E40" s="12">
        <v>2</v>
      </c>
      <c r="F40" s="12">
        <v>6892</v>
      </c>
      <c r="G40" s="13">
        <v>0.9</v>
      </c>
      <c r="H40" s="13">
        <v>6.4</v>
      </c>
      <c r="I40" s="12">
        <v>7429</v>
      </c>
      <c r="J40" s="13">
        <v>5.6</v>
      </c>
      <c r="K40" s="12">
        <v>15784</v>
      </c>
      <c r="L40" s="14">
        <v>6.5000000000000002E-2</v>
      </c>
      <c r="M40" s="24">
        <f>ROUND(K40*(1-L40),0)</f>
        <v>14758</v>
      </c>
      <c r="N40" s="15">
        <v>0.55600000000000005</v>
      </c>
      <c r="O40" s="25">
        <f t="shared" ref="O40:O42" si="344">M40*N40</f>
        <v>8205.4480000000003</v>
      </c>
      <c r="P40" s="14">
        <v>0.38200000000000001</v>
      </c>
      <c r="Q40" s="25">
        <f t="shared" ref="Q40:Q42" si="345">M40*P40</f>
        <v>5637.5560000000005</v>
      </c>
      <c r="R40" s="16">
        <v>6.2E-2</v>
      </c>
      <c r="S40" s="25">
        <f t="shared" ref="S40:S42" si="346">M40*R40</f>
        <v>914.99599999999998</v>
      </c>
      <c r="T40" s="26">
        <v>0.23300000000000001</v>
      </c>
      <c r="U40" s="25">
        <f t="shared" ref="U40:U42" si="347">M40*T40</f>
        <v>3438.614</v>
      </c>
      <c r="V40" s="16">
        <v>0.52</v>
      </c>
      <c r="W40" s="25">
        <f t="shared" ref="W40:W42" si="348">M40*V40</f>
        <v>7674.16</v>
      </c>
      <c r="X40" s="16">
        <v>0.4</v>
      </c>
      <c r="Y40" s="25">
        <f t="shared" ref="Y40:Y42" si="349">X40*M40</f>
        <v>5903.2000000000007</v>
      </c>
      <c r="Z40" s="17">
        <v>2.64E-3</v>
      </c>
      <c r="AA40" s="18">
        <f t="shared" ref="AA40:AA42" si="350">M40*Z40</f>
        <v>38.961120000000001</v>
      </c>
      <c r="AB40" s="27">
        <f>IF(M40&gt;0,(AD40+AL40)/M40,0)</f>
        <v>2.7960813118308716E-3</v>
      </c>
      <c r="AC40" s="17">
        <v>2.9999999999999997E-4</v>
      </c>
      <c r="AD40" s="24">
        <f t="shared" ref="AD40:AD42" si="351">AC40*M40</f>
        <v>4.4273999999999996</v>
      </c>
      <c r="AE40" s="117">
        <v>0.20930000000000001</v>
      </c>
      <c r="AF40" s="30">
        <f t="shared" ref="AF40:AF42" si="352">AI40*(1-AJ40)*AE40</f>
        <v>35.237748000000003</v>
      </c>
      <c r="AG40" s="28">
        <f t="shared" ref="AG40:AG42" si="353">IF(AND(AE40&gt;0,AC40&gt;0,Z40&gt;0),((Z40-AC40)*AE40)/((AE40-AC40)*Z40),0)</f>
        <v>0.8876359286646367</v>
      </c>
      <c r="AH40" s="60">
        <f t="shared" si="6"/>
        <v>0.89393266754588141</v>
      </c>
      <c r="AI40" s="12">
        <v>184</v>
      </c>
      <c r="AJ40" s="14">
        <v>8.5000000000000006E-2</v>
      </c>
      <c r="AK40" s="15">
        <v>0.21879999999999999</v>
      </c>
      <c r="AL40" s="30">
        <f t="shared" ref="AL40:AL42" si="354">AI40*(1-AJ40)*AK40</f>
        <v>36.837168000000005</v>
      </c>
      <c r="AM40" s="19">
        <v>1.65</v>
      </c>
      <c r="AN40" s="19">
        <v>522.88</v>
      </c>
      <c r="AO40" s="101">
        <f>AO38+AI40-AN40+AP40</f>
        <v>935.36000000000058</v>
      </c>
      <c r="AP40" s="133">
        <v>-209</v>
      </c>
      <c r="AQ40" s="12"/>
      <c r="AR40" s="31"/>
      <c r="AS40" s="20"/>
      <c r="AT40" s="20"/>
      <c r="AU40" s="20"/>
      <c r="AV40" s="20"/>
    </row>
    <row r="41" spans="1:48" x14ac:dyDescent="0.35">
      <c r="A41" s="149"/>
      <c r="B41" s="33">
        <v>2</v>
      </c>
      <c r="C41" s="11" t="s">
        <v>53</v>
      </c>
      <c r="D41" s="34">
        <v>18759</v>
      </c>
      <c r="E41" s="34">
        <v>4</v>
      </c>
      <c r="F41" s="34">
        <v>17508</v>
      </c>
      <c r="G41" s="35">
        <v>1.1000000000000001</v>
      </c>
      <c r="H41" s="35">
        <v>6.8</v>
      </c>
      <c r="I41" s="34">
        <v>18025</v>
      </c>
      <c r="J41" s="35">
        <v>4.5</v>
      </c>
      <c r="K41" s="34">
        <v>15857</v>
      </c>
      <c r="L41" s="36">
        <v>6.4000000000000001E-2</v>
      </c>
      <c r="M41" s="37">
        <f>ROUND(K41*(1-L41),0)</f>
        <v>14842</v>
      </c>
      <c r="N41" s="38">
        <v>0.54700000000000004</v>
      </c>
      <c r="O41" s="25">
        <f t="shared" si="344"/>
        <v>8118.5740000000005</v>
      </c>
      <c r="P41" s="36">
        <v>0.41699999999999998</v>
      </c>
      <c r="Q41" s="25">
        <f t="shared" si="345"/>
        <v>6189.1139999999996</v>
      </c>
      <c r="R41" s="39">
        <v>3.5999999999999997E-2</v>
      </c>
      <c r="S41" s="25">
        <f t="shared" si="346"/>
        <v>534.31200000000001</v>
      </c>
      <c r="T41" s="28">
        <v>0.219</v>
      </c>
      <c r="U41" s="25">
        <f t="shared" si="347"/>
        <v>3250.3980000000001</v>
      </c>
      <c r="V41" s="39">
        <v>0.52900000000000003</v>
      </c>
      <c r="W41" s="25">
        <f t="shared" si="348"/>
        <v>7851.4180000000006</v>
      </c>
      <c r="X41" s="39">
        <v>0.39</v>
      </c>
      <c r="Y41" s="25">
        <f t="shared" si="349"/>
        <v>5788.38</v>
      </c>
      <c r="Z41" s="40">
        <v>2.64E-3</v>
      </c>
      <c r="AA41" s="18">
        <f t="shared" si="350"/>
        <v>39.182879999999997</v>
      </c>
      <c r="AB41" s="27">
        <f>IF(M41&gt;0,(AD41+AL41)/M41,0)</f>
        <v>2.6729203409244038E-3</v>
      </c>
      <c r="AC41" s="40">
        <v>2.9999999999999997E-4</v>
      </c>
      <c r="AD41" s="37">
        <f t="shared" si="351"/>
        <v>4.4525999999999994</v>
      </c>
      <c r="AE41" s="28">
        <v>0.20949999999999999</v>
      </c>
      <c r="AF41" s="41">
        <f t="shared" si="352"/>
        <v>36.150691500000001</v>
      </c>
      <c r="AG41" s="28">
        <f t="shared" si="353"/>
        <v>0.88763471232400504</v>
      </c>
      <c r="AH41" s="29">
        <f t="shared" si="6"/>
        <v>0.88907002494582421</v>
      </c>
      <c r="AI41" s="34">
        <v>189</v>
      </c>
      <c r="AJ41" s="36">
        <v>8.6999999999999994E-2</v>
      </c>
      <c r="AK41" s="38">
        <v>0.2041</v>
      </c>
      <c r="AL41" s="41">
        <f t="shared" si="354"/>
        <v>35.218883700000006</v>
      </c>
      <c r="AM41" s="42">
        <v>1.6</v>
      </c>
      <c r="AN41" s="42"/>
      <c r="AO41" s="121">
        <f>AO40+AI41-AN41</f>
        <v>1124.3600000000006</v>
      </c>
      <c r="AP41" s="104"/>
      <c r="AQ41" s="43"/>
      <c r="AR41" s="44"/>
      <c r="AS41" s="45"/>
      <c r="AT41" s="45"/>
      <c r="AU41" s="45"/>
      <c r="AV41" s="45"/>
    </row>
    <row r="42" spans="1:48" x14ac:dyDescent="0.35">
      <c r="A42" s="149"/>
      <c r="B42" s="33">
        <v>3</v>
      </c>
      <c r="C42" s="11" t="s">
        <v>54</v>
      </c>
      <c r="D42" s="43">
        <v>16950</v>
      </c>
      <c r="E42" s="43">
        <v>3</v>
      </c>
      <c r="F42" s="43">
        <v>18763</v>
      </c>
      <c r="G42" s="37">
        <v>1.7</v>
      </c>
      <c r="H42" s="37">
        <v>7.6</v>
      </c>
      <c r="I42" s="43">
        <v>19315</v>
      </c>
      <c r="J42" s="37">
        <v>2.9</v>
      </c>
      <c r="K42" s="43">
        <v>15864</v>
      </c>
      <c r="L42" s="39">
        <v>6.0999999999999999E-2</v>
      </c>
      <c r="M42" s="37">
        <f>ROUND(K42*(1-L42),0)</f>
        <v>14896</v>
      </c>
      <c r="N42" s="28">
        <v>0.51600000000000001</v>
      </c>
      <c r="O42" s="25">
        <f t="shared" si="344"/>
        <v>7686.3360000000002</v>
      </c>
      <c r="P42" s="39">
        <v>0.41499999999999998</v>
      </c>
      <c r="Q42" s="25">
        <f t="shared" si="345"/>
        <v>6181.84</v>
      </c>
      <c r="R42" s="39">
        <v>6.9000000000000006E-2</v>
      </c>
      <c r="S42" s="25">
        <f t="shared" si="346"/>
        <v>1027.8240000000001</v>
      </c>
      <c r="T42" s="28">
        <v>0.23200000000000001</v>
      </c>
      <c r="U42" s="25">
        <f t="shared" si="347"/>
        <v>3455.8720000000003</v>
      </c>
      <c r="V42" s="39">
        <v>0.502</v>
      </c>
      <c r="W42" s="25">
        <f t="shared" si="348"/>
        <v>7477.7920000000004</v>
      </c>
      <c r="X42" s="39">
        <v>0.39</v>
      </c>
      <c r="Y42" s="25">
        <f t="shared" si="349"/>
        <v>5809.4400000000005</v>
      </c>
      <c r="Z42" s="47">
        <v>2.6800000000000001E-3</v>
      </c>
      <c r="AA42" s="18">
        <f t="shared" si="350"/>
        <v>39.921280000000003</v>
      </c>
      <c r="AB42" s="27">
        <f>IF(M42&gt;0,(AD42+AL42)/M42,0)</f>
        <v>2.7362957303974219E-3</v>
      </c>
      <c r="AC42" s="47">
        <v>2.9E-4</v>
      </c>
      <c r="AD42" s="37">
        <f t="shared" si="351"/>
        <v>4.3198400000000001</v>
      </c>
      <c r="AE42" s="28">
        <v>0.21060000000000001</v>
      </c>
      <c r="AF42" s="41">
        <f t="shared" si="352"/>
        <v>36.148226400000006</v>
      </c>
      <c r="AG42" s="28">
        <f t="shared" si="353"/>
        <v>0.89302075046289164</v>
      </c>
      <c r="AH42" s="29">
        <f t="shared" si="6"/>
        <v>0.89524019398867005</v>
      </c>
      <c r="AI42" s="43">
        <v>188</v>
      </c>
      <c r="AJ42" s="39">
        <v>8.6999999999999994E-2</v>
      </c>
      <c r="AK42" s="28">
        <v>0.21229999999999999</v>
      </c>
      <c r="AL42" s="41">
        <f t="shared" si="354"/>
        <v>36.440021199999997</v>
      </c>
      <c r="AM42" s="18">
        <v>1.6</v>
      </c>
      <c r="AN42" s="18"/>
      <c r="AO42" s="121">
        <f>AO41+AI42-AN42</f>
        <v>1312.3600000000006</v>
      </c>
      <c r="AP42" s="104"/>
      <c r="AQ42" s="43"/>
      <c r="AR42" s="48"/>
      <c r="AS42" s="41"/>
      <c r="AT42" s="41"/>
      <c r="AU42" s="41"/>
      <c r="AV42" s="41"/>
    </row>
    <row r="43" spans="1:48" s="22" customFormat="1" ht="13.3" thickBot="1" x14ac:dyDescent="0.4">
      <c r="A43" s="150"/>
      <c r="B43" s="49" t="s">
        <v>38</v>
      </c>
      <c r="C43" s="50"/>
      <c r="D43" s="51">
        <f t="shared" ref="D43" si="355">SUM(D40:D42)</f>
        <v>40995</v>
      </c>
      <c r="E43" s="51"/>
      <c r="F43" s="51">
        <f t="shared" ref="F43" si="356">SUM(F40:F42)</f>
        <v>43163</v>
      </c>
      <c r="G43" s="52"/>
      <c r="H43" s="52"/>
      <c r="I43" s="51">
        <f t="shared" ref="I43:K43" si="357">SUM(I40:I42)</f>
        <v>44769</v>
      </c>
      <c r="J43" s="52"/>
      <c r="K43" s="51">
        <f t="shared" si="357"/>
        <v>47505</v>
      </c>
      <c r="L43" s="21">
        <f t="shared" ref="L43" si="358">IF(K43&gt;0,(K40*L40+K41*L41+K42*L42)/K43,0)</f>
        <v>6.3330428375960424E-2</v>
      </c>
      <c r="M43" s="52">
        <f t="shared" ref="M43" si="359">M40+M41+M42</f>
        <v>44496</v>
      </c>
      <c r="N43" s="53">
        <f t="shared" ref="N43" si="360">IF(M43&gt;0,O43/M43,0)</f>
        <v>0.53960711075152823</v>
      </c>
      <c r="O43" s="54">
        <f t="shared" ref="O43" si="361">O40+O41+O42</f>
        <v>24010.358</v>
      </c>
      <c r="P43" s="21">
        <f t="shared" ref="P43" si="362">IF(M43&gt;0,Q43/M43,0)</f>
        <v>0.40472199748291987</v>
      </c>
      <c r="Q43" s="54">
        <f t="shared" ref="Q43" si="363">Q40+Q41+Q42</f>
        <v>18008.510000000002</v>
      </c>
      <c r="R43" s="21">
        <f t="shared" ref="R43" si="364">IF(M43&gt;0,S43/M43,0)</f>
        <v>5.5670891765551962E-2</v>
      </c>
      <c r="S43" s="54">
        <f t="shared" ref="S43" si="365">S40+S41+S42</f>
        <v>2477.1320000000001</v>
      </c>
      <c r="T43" s="21">
        <f t="shared" ref="T43" si="366">IF(M43&gt;0,U43/M43,0)</f>
        <v>0.22799541531823089</v>
      </c>
      <c r="U43" s="54">
        <f t="shared" ref="U43" si="367">U40+U41+U42</f>
        <v>10144.884000000002</v>
      </c>
      <c r="V43" s="21">
        <f t="shared" ref="V43" si="368">IF(M43&gt;0,W43/M43,0)</f>
        <v>0.51697613268608422</v>
      </c>
      <c r="W43" s="54">
        <f t="shared" ref="W43" si="369">W40+W41+W42</f>
        <v>23003.370000000003</v>
      </c>
      <c r="X43" s="21">
        <f t="shared" ref="X43" si="370">IF(M43&gt;0,Y43/M43,0)</f>
        <v>0.39331670262495516</v>
      </c>
      <c r="Y43" s="54">
        <f t="shared" ref="Y43" si="371">Y40+Y41+Y42</f>
        <v>17501.020000000004</v>
      </c>
      <c r="Z43" s="55">
        <f t="shared" ref="Z43" si="372">IF(M43&gt;0,AA43/M43,0)</f>
        <v>2.6533908665947502E-3</v>
      </c>
      <c r="AA43" s="56">
        <f t="shared" ref="AA43" si="373">SUM(AA40:AA42)</f>
        <v>118.06528</v>
      </c>
      <c r="AB43" s="55">
        <f t="shared" ref="AB43" si="374">IF(M43&gt;0,(AB40*M40+AB41*M41+AB42*M42)/M43,0)</f>
        <v>2.734985457119741E-3</v>
      </c>
      <c r="AC43" s="55">
        <f t="shared" ref="AC43" si="375">IF(K43&gt;0,(K40*AC40+K41*AC41+K42*AC42)/K43,0)</f>
        <v>2.9666056204610038E-4</v>
      </c>
      <c r="AD43" s="52">
        <f t="shared" ref="AD43" si="376">SUM(AD40:AD42)</f>
        <v>13.199839999999998</v>
      </c>
      <c r="AE43" s="53">
        <f t="shared" ref="AE43" si="377">IF(K43&gt;0,(K40*AE40+K41*AE41+K42*AE42)/K43,0)</f>
        <v>0.2098008862225029</v>
      </c>
      <c r="AF43" s="58">
        <f t="shared" ref="AF43" si="378">SUM(AF40:AF42)</f>
        <v>107.5366659</v>
      </c>
      <c r="AG43" s="53">
        <f t="shared" ref="AG43" si="379">IF(AND(AA43&gt;0),((AA40*AG40+AA41*AG41+AA42*AG42)/AA43),0)</f>
        <v>0.88945628871484983</v>
      </c>
      <c r="AH43" s="57">
        <f t="shared" si="6"/>
        <v>0.8927821553333134</v>
      </c>
      <c r="AI43" s="51">
        <f t="shared" ref="AI43" si="380">SUM(AI40:AI42)</f>
        <v>561</v>
      </c>
      <c r="AJ43" s="21">
        <f t="shared" ref="AJ43" si="381">IF(AI43&gt;0,(AJ40*AI40+AJ41*AI41+AJ42*AI42)/AI43,0)</f>
        <v>8.6344028520499091E-2</v>
      </c>
      <c r="AK43" s="53">
        <f t="shared" ref="AK43" si="382">IF(K43&gt;0,(AK40*K40+AK41*K41+AK42*K42)/K43,0)</f>
        <v>0.21172255762551312</v>
      </c>
      <c r="AL43" s="58">
        <f t="shared" ref="AL43" si="383">SUM(AL40:AL42)</f>
        <v>108.4960729</v>
      </c>
      <c r="AM43" s="56"/>
      <c r="AN43" s="56">
        <f t="shared" ref="AN43" si="384">SUM(AN40:AN42)</f>
        <v>522.88</v>
      </c>
      <c r="AO43" s="105"/>
      <c r="AP43" s="106">
        <f>AO42</f>
        <v>1312.3600000000006</v>
      </c>
      <c r="AQ43" s="51">
        <f t="shared" ref="AQ43" si="385">SUM(AQ40:AQ42)</f>
        <v>0</v>
      </c>
      <c r="AR43" s="59"/>
      <c r="AS43" s="58"/>
      <c r="AT43" s="58"/>
      <c r="AU43" s="58"/>
      <c r="AV43" s="58"/>
    </row>
    <row r="44" spans="1:48" x14ac:dyDescent="0.35">
      <c r="A44" s="148">
        <v>11</v>
      </c>
      <c r="B44" s="23">
        <v>1</v>
      </c>
      <c r="C44" s="46" t="s">
        <v>52</v>
      </c>
      <c r="D44" s="12">
        <v>19168</v>
      </c>
      <c r="E44" s="12">
        <v>0</v>
      </c>
      <c r="F44" s="12">
        <v>18154</v>
      </c>
      <c r="G44" s="13">
        <v>0.5</v>
      </c>
      <c r="H44" s="13">
        <v>5.2</v>
      </c>
      <c r="I44" s="12">
        <v>18347</v>
      </c>
      <c r="J44" s="13">
        <v>2.8</v>
      </c>
      <c r="K44" s="12">
        <v>15909</v>
      </c>
      <c r="L44" s="14">
        <v>6.2E-2</v>
      </c>
      <c r="M44" s="24">
        <f>ROUND(K44*(1-L44),0)</f>
        <v>14923</v>
      </c>
      <c r="N44" s="15">
        <v>0.58399999999999996</v>
      </c>
      <c r="O44" s="25">
        <f t="shared" ref="O44:O46" si="386">M44*N44</f>
        <v>8715.0319999999992</v>
      </c>
      <c r="P44" s="14">
        <v>0.36099999999999999</v>
      </c>
      <c r="Q44" s="25">
        <f t="shared" ref="Q44:Q46" si="387">M44*P44</f>
        <v>5387.2029999999995</v>
      </c>
      <c r="R44" s="16">
        <v>5.5E-2</v>
      </c>
      <c r="S44" s="25">
        <f t="shared" ref="S44:S46" si="388">M44*R44</f>
        <v>820.76499999999999</v>
      </c>
      <c r="T44" s="26">
        <v>0.23100000000000001</v>
      </c>
      <c r="U44" s="25">
        <f t="shared" ref="U44:U46" si="389">M44*T44</f>
        <v>3447.2130000000002</v>
      </c>
      <c r="V44" s="16">
        <v>0.498</v>
      </c>
      <c r="W44" s="25">
        <f t="shared" ref="W44:W46" si="390">M44*V44</f>
        <v>7431.6539999999995</v>
      </c>
      <c r="X44" s="16">
        <v>0.4</v>
      </c>
      <c r="Y44" s="25">
        <f t="shared" ref="Y44:Y46" si="391">X44*M44</f>
        <v>5969.2000000000007</v>
      </c>
      <c r="Z44" s="17">
        <v>2.7599999999999999E-3</v>
      </c>
      <c r="AA44" s="18">
        <f t="shared" ref="AA44:AA46" si="392">M44*Z44</f>
        <v>41.187480000000001</v>
      </c>
      <c r="AB44" s="27">
        <f>IF(M44&gt;0,(AD44+AL44)/M44,0)</f>
        <v>2.7020746632714604E-3</v>
      </c>
      <c r="AC44" s="17">
        <v>2.9E-4</v>
      </c>
      <c r="AD44" s="24">
        <f t="shared" ref="AD44:AD46" si="393">AC44*M44</f>
        <v>4.3276700000000003</v>
      </c>
      <c r="AE44" s="117">
        <v>0.20630000000000001</v>
      </c>
      <c r="AF44" s="30">
        <f t="shared" ref="AF44:AF46" si="394">AI44*(1-AJ44)*AE44</f>
        <v>35.598509100000008</v>
      </c>
      <c r="AG44" s="28">
        <f t="shared" ref="AG44:AG46" si="395">IF(AND(AE44&gt;0,AC44&gt;0,Z44&gt;0),((Z44-AC44)*AE44)/((AE44-AC44)*Z44),0)</f>
        <v>0.89618732452132288</v>
      </c>
      <c r="AH44" s="60">
        <f t="shared" si="6"/>
        <v>0.89391780328250758</v>
      </c>
      <c r="AI44" s="12">
        <v>189</v>
      </c>
      <c r="AJ44" s="14">
        <v>8.6999999999999994E-2</v>
      </c>
      <c r="AK44" s="15">
        <v>0.20860000000000001</v>
      </c>
      <c r="AL44" s="30">
        <f t="shared" ref="AL44:AL46" si="396">AI44*(1-AJ44)*AK44</f>
        <v>35.995390200000003</v>
      </c>
      <c r="AM44" s="19">
        <v>1.6</v>
      </c>
      <c r="AN44" s="19"/>
      <c r="AO44" s="101">
        <f>AO42+AI44-AN44</f>
        <v>1501.3600000000006</v>
      </c>
      <c r="AP44" s="102"/>
      <c r="AQ44" s="12"/>
      <c r="AR44" s="31"/>
      <c r="AS44" s="20"/>
      <c r="AT44" s="20"/>
      <c r="AU44" s="20"/>
      <c r="AV44" s="20"/>
    </row>
    <row r="45" spans="1:48" x14ac:dyDescent="0.35">
      <c r="A45" s="149"/>
      <c r="B45" s="33">
        <v>2</v>
      </c>
      <c r="C45" s="11" t="s">
        <v>53</v>
      </c>
      <c r="D45" s="34">
        <v>18915</v>
      </c>
      <c r="E45" s="34">
        <v>2</v>
      </c>
      <c r="F45" s="34">
        <v>17857</v>
      </c>
      <c r="G45" s="35">
        <v>0.9</v>
      </c>
      <c r="H45" s="35">
        <v>4.4000000000000004</v>
      </c>
      <c r="I45" s="34">
        <v>17957</v>
      </c>
      <c r="J45" s="35">
        <v>2.7</v>
      </c>
      <c r="K45" s="34">
        <v>16051</v>
      </c>
      <c r="L45" s="36">
        <v>0.06</v>
      </c>
      <c r="M45" s="37">
        <f>ROUND(K45*(1-L45),0)</f>
        <v>15088</v>
      </c>
      <c r="N45" s="38">
        <v>0.371</v>
      </c>
      <c r="O45" s="25">
        <f t="shared" si="386"/>
        <v>5597.6480000000001</v>
      </c>
      <c r="P45" s="36">
        <v>0.6</v>
      </c>
      <c r="Q45" s="25">
        <f t="shared" si="387"/>
        <v>9052.7999999999993</v>
      </c>
      <c r="R45" s="39">
        <v>2.9000000000000001E-2</v>
      </c>
      <c r="S45" s="25">
        <f t="shared" si="388"/>
        <v>437.55200000000002</v>
      </c>
      <c r="T45" s="28">
        <v>0.23200000000000001</v>
      </c>
      <c r="U45" s="25">
        <f t="shared" si="389"/>
        <v>3500.4160000000002</v>
      </c>
      <c r="V45" s="39">
        <v>0.50800000000000001</v>
      </c>
      <c r="W45" s="25">
        <f t="shared" si="390"/>
        <v>7664.7039999999997</v>
      </c>
      <c r="X45" s="39">
        <v>0.39</v>
      </c>
      <c r="Y45" s="25">
        <f t="shared" si="391"/>
        <v>5884.3200000000006</v>
      </c>
      <c r="Z45" s="40">
        <v>2.7699999999999999E-3</v>
      </c>
      <c r="AA45" s="18">
        <f t="shared" si="392"/>
        <v>41.793759999999999</v>
      </c>
      <c r="AB45" s="27">
        <f>IF(M45&gt;0,(AD45+AL45)/M45,0)</f>
        <v>2.6596127386002127E-3</v>
      </c>
      <c r="AC45" s="40">
        <v>2.9E-4</v>
      </c>
      <c r="AD45" s="37">
        <f t="shared" si="393"/>
        <v>4.3755199999999999</v>
      </c>
      <c r="AE45" s="28">
        <v>0.20979999999999999</v>
      </c>
      <c r="AF45" s="41">
        <f t="shared" si="394"/>
        <v>35.701666000000003</v>
      </c>
      <c r="AG45" s="28">
        <f t="shared" si="395"/>
        <v>0.89654612696946145</v>
      </c>
      <c r="AH45" s="29">
        <f t="shared" si="6"/>
        <v>0.8921930587368645</v>
      </c>
      <c r="AI45" s="34">
        <v>187</v>
      </c>
      <c r="AJ45" s="36">
        <v>0.09</v>
      </c>
      <c r="AK45" s="38">
        <v>0.21010000000000001</v>
      </c>
      <c r="AL45" s="41">
        <f t="shared" si="396"/>
        <v>35.752717000000004</v>
      </c>
      <c r="AM45" s="42">
        <v>1.5</v>
      </c>
      <c r="AN45" s="42"/>
      <c r="AO45" s="121">
        <f>AO44+AI45-AN45</f>
        <v>1688.3600000000006</v>
      </c>
      <c r="AP45" s="104"/>
      <c r="AQ45" s="43"/>
      <c r="AR45" s="44"/>
      <c r="AS45" s="45"/>
      <c r="AT45" s="45"/>
      <c r="AU45" s="45"/>
      <c r="AV45" s="45"/>
    </row>
    <row r="46" spans="1:48" x14ac:dyDescent="0.35">
      <c r="A46" s="149"/>
      <c r="B46" s="33">
        <v>3</v>
      </c>
      <c r="C46" s="46" t="s">
        <v>57</v>
      </c>
      <c r="D46" s="43">
        <v>17517</v>
      </c>
      <c r="E46" s="43">
        <v>2</v>
      </c>
      <c r="F46" s="43">
        <v>18092</v>
      </c>
      <c r="G46" s="37">
        <v>0.8</v>
      </c>
      <c r="H46" s="37">
        <v>4.9000000000000004</v>
      </c>
      <c r="I46" s="43">
        <v>19066</v>
      </c>
      <c r="J46" s="37">
        <v>2.1</v>
      </c>
      <c r="K46" s="43">
        <v>16095</v>
      </c>
      <c r="L46" s="39">
        <v>5.8000000000000003E-2</v>
      </c>
      <c r="M46" s="37">
        <f>ROUND(K46*(1-L46),0)</f>
        <v>15161</v>
      </c>
      <c r="N46" s="28">
        <v>0.39</v>
      </c>
      <c r="O46" s="25">
        <f t="shared" si="386"/>
        <v>5912.79</v>
      </c>
      <c r="P46" s="39">
        <v>0.55300000000000005</v>
      </c>
      <c r="Q46" s="25">
        <f t="shared" si="387"/>
        <v>8384.0330000000013</v>
      </c>
      <c r="R46" s="39">
        <v>5.7000000000000002E-2</v>
      </c>
      <c r="S46" s="25">
        <f t="shared" si="388"/>
        <v>864.17700000000002</v>
      </c>
      <c r="T46" s="28">
        <v>0.245</v>
      </c>
      <c r="U46" s="25">
        <f t="shared" si="389"/>
        <v>3714.4449999999997</v>
      </c>
      <c r="V46" s="39">
        <v>0.49199999999999999</v>
      </c>
      <c r="W46" s="25">
        <f t="shared" si="390"/>
        <v>7459.2119999999995</v>
      </c>
      <c r="X46" s="39">
        <v>0.39</v>
      </c>
      <c r="Y46" s="25">
        <f t="shared" si="391"/>
        <v>5912.79</v>
      </c>
      <c r="Z46" s="47">
        <v>2.7699999999999999E-3</v>
      </c>
      <c r="AA46" s="18">
        <f t="shared" si="392"/>
        <v>41.99597</v>
      </c>
      <c r="AB46" s="27">
        <f>IF(M46&gt;0,(AD46+AL46)/M46,0)</f>
        <v>2.9491478794274788E-3</v>
      </c>
      <c r="AC46" s="47">
        <v>2.9E-4</v>
      </c>
      <c r="AD46" s="37">
        <f t="shared" si="393"/>
        <v>4.3966900000000004</v>
      </c>
      <c r="AE46" s="28">
        <v>0.2072</v>
      </c>
      <c r="AF46" s="41">
        <f t="shared" si="394"/>
        <v>38.780588000000002</v>
      </c>
      <c r="AG46" s="28">
        <f t="shared" si="395"/>
        <v>0.89656169942214914</v>
      </c>
      <c r="AH46" s="29">
        <f t="shared" si="6"/>
        <v>0.90288209060656588</v>
      </c>
      <c r="AI46" s="43">
        <v>205</v>
      </c>
      <c r="AJ46" s="39">
        <v>8.6999999999999994E-2</v>
      </c>
      <c r="AK46" s="28">
        <v>0.21540000000000001</v>
      </c>
      <c r="AL46" s="41">
        <f t="shared" si="396"/>
        <v>40.315341000000004</v>
      </c>
      <c r="AM46" s="18">
        <v>1.68</v>
      </c>
      <c r="AN46" s="18"/>
      <c r="AO46" s="121">
        <f>AO45+AI46-AN46</f>
        <v>1893.3600000000006</v>
      </c>
      <c r="AP46" s="104"/>
      <c r="AQ46" s="43"/>
      <c r="AR46" s="48"/>
      <c r="AS46" s="41"/>
      <c r="AT46" s="41"/>
      <c r="AU46" s="41"/>
      <c r="AV46" s="41"/>
    </row>
    <row r="47" spans="1:48" s="22" customFormat="1" ht="13.3" thickBot="1" x14ac:dyDescent="0.4">
      <c r="A47" s="150"/>
      <c r="B47" s="49" t="s">
        <v>38</v>
      </c>
      <c r="C47" s="50"/>
      <c r="D47" s="51">
        <f t="shared" ref="D47" si="397">SUM(D44:D46)</f>
        <v>55600</v>
      </c>
      <c r="E47" s="51"/>
      <c r="F47" s="51">
        <f t="shared" ref="F47" si="398">SUM(F44:F46)</f>
        <v>54103</v>
      </c>
      <c r="G47" s="52"/>
      <c r="H47" s="52"/>
      <c r="I47" s="51">
        <f t="shared" ref="I47:K47" si="399">SUM(I44:I46)</f>
        <v>55370</v>
      </c>
      <c r="J47" s="52"/>
      <c r="K47" s="51">
        <f t="shared" si="399"/>
        <v>48055</v>
      </c>
      <c r="L47" s="21">
        <f t="shared" ref="L47" si="400">IF(K47&gt;0,(K44*L44+K45*L45+K46*L46)/K47,0)</f>
        <v>5.9992258870044737E-2</v>
      </c>
      <c r="M47" s="52">
        <f t="shared" ref="M47" si="401">M44+M45+M46</f>
        <v>45172</v>
      </c>
      <c r="N47" s="53">
        <f t="shared" ref="N47" si="402">IF(M47&gt;0,O47/M47,0)</f>
        <v>0.44774351368104137</v>
      </c>
      <c r="O47" s="54">
        <f t="shared" ref="O47" si="403">O44+O45+O46</f>
        <v>20225.47</v>
      </c>
      <c r="P47" s="21">
        <f t="shared" ref="P47" si="404">IF(M47&gt;0,Q47/M47,0)</f>
        <v>0.50526954750730546</v>
      </c>
      <c r="Q47" s="54">
        <f t="shared" ref="Q47" si="405">Q44+Q45+Q46</f>
        <v>22824.036</v>
      </c>
      <c r="R47" s="21">
        <f t="shared" ref="R47" si="406">IF(M47&gt;0,S47/M47,0)</f>
        <v>4.6986938811653237E-2</v>
      </c>
      <c r="S47" s="54">
        <f t="shared" ref="S47" si="407">S44+S45+S46</f>
        <v>2122.4940000000001</v>
      </c>
      <c r="T47" s="21">
        <f t="shared" ref="T47" si="408">IF(M47&gt;0,U47/M47,0)</f>
        <v>0.23603280793411849</v>
      </c>
      <c r="U47" s="54">
        <f t="shared" ref="U47" si="409">U44+U45+U46</f>
        <v>10662.074000000001</v>
      </c>
      <c r="V47" s="21">
        <f t="shared" ref="V47" si="410">IF(M47&gt;0,W47/M47,0)</f>
        <v>0.49932635260781016</v>
      </c>
      <c r="W47" s="54">
        <f t="shared" ref="W47" si="411">W44+W45+W46</f>
        <v>22555.57</v>
      </c>
      <c r="X47" s="21">
        <f t="shared" ref="X47" si="412">IF(M47&gt;0,Y47/M47,0)</f>
        <v>0.39330359514743651</v>
      </c>
      <c r="Y47" s="54">
        <f t="shared" ref="Y47" si="413">Y44+Y45+Y46</f>
        <v>17766.310000000001</v>
      </c>
      <c r="Z47" s="55">
        <f t="shared" ref="Z47" si="414">IF(M47&gt;0,AA47/M47,0)</f>
        <v>2.7666964048525637E-3</v>
      </c>
      <c r="AA47" s="56">
        <f t="shared" ref="AA47" si="415">SUM(AA44:AA46)</f>
        <v>124.97721</v>
      </c>
      <c r="AB47" s="55">
        <f t="shared" ref="AB47" si="416">IF(M47&gt;0,(AB44*M44+AB45*M45+AB46*M46)/M47,0)</f>
        <v>2.7708166164880899E-3</v>
      </c>
      <c r="AC47" s="55">
        <f t="shared" ref="AC47" si="417">IF(K47&gt;0,(K44*AC44+K45*AC45+K46*AC46)/K47,0)</f>
        <v>2.9E-4</v>
      </c>
      <c r="AD47" s="52">
        <f t="shared" ref="AD47" si="418">SUM(AD44:AD46)</f>
        <v>13.099879999999999</v>
      </c>
      <c r="AE47" s="53">
        <f t="shared" ref="AE47" si="419">IF(K47&gt;0,(K44*AE44+K45*AE45+K46*AE46)/K47,0)</f>
        <v>0.2077704817396733</v>
      </c>
      <c r="AF47" s="58">
        <f t="shared" ref="AF47" si="420">SUM(AF44:AF46)</f>
        <v>110.08076310000001</v>
      </c>
      <c r="AG47" s="53">
        <f t="shared" ref="AG47" si="421">IF(AND(AA47&gt;0),((AA44*AG44+AA45*AG45+AA46*AG46)/AA47),0)</f>
        <v>0.89643311285752247</v>
      </c>
      <c r="AH47" s="57">
        <f t="shared" si="6"/>
        <v>0.89656775724314319</v>
      </c>
      <c r="AI47" s="51">
        <f t="shared" ref="AI47" si="422">SUM(AI44:AI46)</f>
        <v>581</v>
      </c>
      <c r="AJ47" s="21">
        <f t="shared" ref="AJ47" si="423">IF(AI47&gt;0,(AJ44*AI44+AJ45*AI45+AJ46*AI46)/AI47,0)</f>
        <v>8.7965576592082595E-2</v>
      </c>
      <c r="AK47" s="53">
        <f t="shared" ref="AK47" si="424">IF(K47&gt;0,(AK44*K44+AK45*K45+AK46*K46)/K47,0)</f>
        <v>0.21137853501196546</v>
      </c>
      <c r="AL47" s="58">
        <f t="shared" ref="AL47" si="425">SUM(AL44:AL46)</f>
        <v>112.06344820000001</v>
      </c>
      <c r="AM47" s="56"/>
      <c r="AN47" s="56">
        <f t="shared" ref="AN47" si="426">SUM(AN44:AN46)</f>
        <v>0</v>
      </c>
      <c r="AO47" s="105"/>
      <c r="AP47" s="106">
        <f>AO46</f>
        <v>1893.3600000000006</v>
      </c>
      <c r="AQ47" s="51">
        <f t="shared" ref="AQ47" si="427">SUM(AQ44:AQ46)</f>
        <v>0</v>
      </c>
      <c r="AR47" s="59"/>
      <c r="AS47" s="58"/>
      <c r="AT47" s="58"/>
      <c r="AU47" s="58"/>
      <c r="AV47" s="58"/>
    </row>
    <row r="48" spans="1:48" x14ac:dyDescent="0.35">
      <c r="A48" s="148">
        <v>12</v>
      </c>
      <c r="B48" s="23">
        <v>1</v>
      </c>
      <c r="C48" s="46" t="s">
        <v>52</v>
      </c>
      <c r="D48" s="12">
        <v>13700</v>
      </c>
      <c r="E48" s="12">
        <v>0</v>
      </c>
      <c r="F48" s="12">
        <v>15702</v>
      </c>
      <c r="G48" s="13">
        <v>1.2</v>
      </c>
      <c r="H48" s="13">
        <v>7.1</v>
      </c>
      <c r="I48" s="12">
        <v>16478</v>
      </c>
      <c r="J48" s="13">
        <v>2</v>
      </c>
      <c r="K48" s="12">
        <v>15869</v>
      </c>
      <c r="L48" s="14">
        <v>7.0000000000000007E-2</v>
      </c>
      <c r="M48" s="24">
        <f>ROUND(K48*(1-L48),0)</f>
        <v>14758</v>
      </c>
      <c r="N48" s="15">
        <v>0.56000000000000005</v>
      </c>
      <c r="O48" s="25">
        <f t="shared" ref="O48:O50" si="428">M48*N48</f>
        <v>8264.4800000000014</v>
      </c>
      <c r="P48" s="14">
        <v>0.39400000000000002</v>
      </c>
      <c r="Q48" s="25">
        <f t="shared" ref="Q48:Q50" si="429">M48*P48</f>
        <v>5814.652</v>
      </c>
      <c r="R48" s="16">
        <v>4.5999999999999999E-2</v>
      </c>
      <c r="S48" s="25">
        <f t="shared" ref="S48:S50" si="430">M48*R48</f>
        <v>678.86799999999994</v>
      </c>
      <c r="T48" s="26">
        <v>0.245</v>
      </c>
      <c r="U48" s="25">
        <f t="shared" ref="U48:U50" si="431">M48*T48</f>
        <v>3615.71</v>
      </c>
      <c r="V48" s="16">
        <v>0.495</v>
      </c>
      <c r="W48" s="25">
        <f t="shared" ref="W48:W50" si="432">M48*V48</f>
        <v>7305.21</v>
      </c>
      <c r="X48" s="16">
        <v>0.4</v>
      </c>
      <c r="Y48" s="25">
        <f t="shared" ref="Y48:Y50" si="433">X48*M48</f>
        <v>5903.2000000000007</v>
      </c>
      <c r="Z48" s="17">
        <v>2.8900000000000002E-3</v>
      </c>
      <c r="AA48" s="18">
        <f t="shared" ref="AA48:AA50" si="434">M48*Z48</f>
        <v>42.650620000000004</v>
      </c>
      <c r="AB48" s="27">
        <f>IF(M48&gt;0,(AD48+AL48)/M48,0)</f>
        <v>2.9104696571351134E-3</v>
      </c>
      <c r="AC48" s="17">
        <v>2.9999999999999997E-4</v>
      </c>
      <c r="AD48" s="24">
        <f t="shared" ref="AD48:AD50" si="435">AC48*M48</f>
        <v>4.4273999999999996</v>
      </c>
      <c r="AE48" s="117">
        <v>0.20760000000000001</v>
      </c>
      <c r="AF48" s="30">
        <f t="shared" ref="AF48:AF50" si="436">AI48*(1-AJ48)*AE48</f>
        <v>36.320865600000005</v>
      </c>
      <c r="AG48" s="28">
        <f t="shared" ref="AG48:AG50" si="437">IF(AND(AE48&gt;0,AC48&gt;0,Z48&gt;0),((Z48-AC48)*AE48)/((AE48-AC48)*Z48),0)</f>
        <v>0.89749072353892612</v>
      </c>
      <c r="AH48" s="60">
        <f t="shared" si="6"/>
        <v>0.89814748656557497</v>
      </c>
      <c r="AI48" s="12">
        <v>191</v>
      </c>
      <c r="AJ48" s="14">
        <v>8.4000000000000005E-2</v>
      </c>
      <c r="AK48" s="15">
        <v>0.22020000000000001</v>
      </c>
      <c r="AL48" s="30">
        <f t="shared" ref="AL48:AL50" si="438">AI48*(1-AJ48)*AK48</f>
        <v>38.525311200000004</v>
      </c>
      <c r="AM48" s="19">
        <v>1.65</v>
      </c>
      <c r="AN48" s="19"/>
      <c r="AO48" s="101">
        <f>AO46+AI48-AN48</f>
        <v>2084.3600000000006</v>
      </c>
      <c r="AP48" s="102"/>
      <c r="AQ48" s="12"/>
      <c r="AR48" s="31"/>
      <c r="AS48" s="20"/>
      <c r="AT48" s="20"/>
      <c r="AU48" s="20"/>
      <c r="AV48" s="20"/>
    </row>
    <row r="49" spans="1:48" x14ac:dyDescent="0.35">
      <c r="A49" s="149"/>
      <c r="B49" s="33">
        <v>2</v>
      </c>
      <c r="C49" s="11" t="s">
        <v>53</v>
      </c>
      <c r="D49" s="34">
        <v>18230</v>
      </c>
      <c r="E49" s="34">
        <v>2</v>
      </c>
      <c r="F49" s="34">
        <v>16408</v>
      </c>
      <c r="G49" s="35">
        <v>1.1000000000000001</v>
      </c>
      <c r="H49" s="35">
        <v>5.9</v>
      </c>
      <c r="I49" s="34">
        <v>16707</v>
      </c>
      <c r="J49" s="35">
        <v>1.9</v>
      </c>
      <c r="K49" s="34">
        <v>15908</v>
      </c>
      <c r="L49" s="36">
        <v>6.2E-2</v>
      </c>
      <c r="M49" s="37">
        <f>ROUND(K49*(1-L49),0)</f>
        <v>14922</v>
      </c>
      <c r="N49" s="38">
        <v>0.35799999999999998</v>
      </c>
      <c r="O49" s="25">
        <f t="shared" si="428"/>
        <v>5342.076</v>
      </c>
      <c r="P49" s="36">
        <v>0.59299999999999997</v>
      </c>
      <c r="Q49" s="25">
        <f t="shared" si="429"/>
        <v>8848.7459999999992</v>
      </c>
      <c r="R49" s="39">
        <v>4.9000000000000002E-2</v>
      </c>
      <c r="S49" s="25">
        <f t="shared" si="430"/>
        <v>731.178</v>
      </c>
      <c r="T49" s="28">
        <v>0.248</v>
      </c>
      <c r="U49" s="25">
        <f t="shared" si="431"/>
        <v>3700.6559999999999</v>
      </c>
      <c r="V49" s="39">
        <v>0.495</v>
      </c>
      <c r="W49" s="25">
        <f t="shared" si="432"/>
        <v>7386.39</v>
      </c>
      <c r="X49" s="39">
        <v>0.39</v>
      </c>
      <c r="Y49" s="25">
        <f t="shared" si="433"/>
        <v>5819.58</v>
      </c>
      <c r="Z49" s="40">
        <v>2.5000000000000001E-3</v>
      </c>
      <c r="AA49" s="18">
        <f t="shared" si="434"/>
        <v>37.305</v>
      </c>
      <c r="AB49" s="27">
        <f>IF(M49&gt;0,(AD49+AL49)/M49,0)</f>
        <v>2.8912858866103736E-3</v>
      </c>
      <c r="AC49" s="40">
        <v>2.9999999999999997E-4</v>
      </c>
      <c r="AD49" s="37">
        <f t="shared" si="435"/>
        <v>4.4765999999999995</v>
      </c>
      <c r="AE49" s="28">
        <v>0.20910000000000001</v>
      </c>
      <c r="AF49" s="41">
        <f t="shared" si="436"/>
        <v>36.734688000000006</v>
      </c>
      <c r="AG49" s="28">
        <f t="shared" si="437"/>
        <v>0.88126436781609208</v>
      </c>
      <c r="AH49" s="29">
        <f t="shared" si="6"/>
        <v>0.89746319641079797</v>
      </c>
      <c r="AI49" s="34">
        <v>192</v>
      </c>
      <c r="AJ49" s="36">
        <v>8.5000000000000006E-2</v>
      </c>
      <c r="AK49" s="38">
        <v>0.22009999999999999</v>
      </c>
      <c r="AL49" s="41">
        <f t="shared" si="438"/>
        <v>38.667167999999997</v>
      </c>
      <c r="AM49" s="42">
        <v>1.5</v>
      </c>
      <c r="AN49" s="42"/>
      <c r="AO49" s="121">
        <f>AO48+AI49-AN49</f>
        <v>2276.3600000000006</v>
      </c>
      <c r="AP49" s="104"/>
      <c r="AQ49" s="43"/>
      <c r="AR49" s="44"/>
      <c r="AS49" s="45"/>
      <c r="AT49" s="45"/>
      <c r="AU49" s="45"/>
      <c r="AV49" s="45"/>
    </row>
    <row r="50" spans="1:48" x14ac:dyDescent="0.35">
      <c r="A50" s="149"/>
      <c r="B50" s="33">
        <v>3</v>
      </c>
      <c r="C50" s="46" t="s">
        <v>51</v>
      </c>
      <c r="D50" s="43">
        <v>17170</v>
      </c>
      <c r="E50" s="43">
        <v>1</v>
      </c>
      <c r="F50" s="43">
        <v>17595</v>
      </c>
      <c r="G50" s="37">
        <v>1.3</v>
      </c>
      <c r="H50" s="37">
        <v>7.3</v>
      </c>
      <c r="I50" s="43">
        <v>18108</v>
      </c>
      <c r="J50" s="37">
        <v>1.6</v>
      </c>
      <c r="K50" s="43">
        <v>15664</v>
      </c>
      <c r="L50" s="39">
        <v>6.4000000000000001E-2</v>
      </c>
      <c r="M50" s="37">
        <f>ROUND(K50*(1-L50),0)</f>
        <v>14662</v>
      </c>
      <c r="N50" s="28">
        <v>0.41299999999999998</v>
      </c>
      <c r="O50" s="25">
        <f t="shared" si="428"/>
        <v>6055.4059999999999</v>
      </c>
      <c r="P50" s="39">
        <v>0.53900000000000003</v>
      </c>
      <c r="Q50" s="25">
        <f t="shared" si="429"/>
        <v>7902.8180000000002</v>
      </c>
      <c r="R50" s="39">
        <v>4.8000000000000001E-2</v>
      </c>
      <c r="S50" s="25">
        <f t="shared" si="430"/>
        <v>703.77600000000007</v>
      </c>
      <c r="T50" s="28">
        <v>0.27400000000000002</v>
      </c>
      <c r="U50" s="25">
        <f t="shared" si="431"/>
        <v>4017.3880000000004</v>
      </c>
      <c r="V50" s="39">
        <v>0.47799999999999998</v>
      </c>
      <c r="W50" s="25">
        <f t="shared" si="432"/>
        <v>7008.4359999999997</v>
      </c>
      <c r="X50" s="39">
        <v>0.39</v>
      </c>
      <c r="Y50" s="25">
        <f t="shared" si="433"/>
        <v>5718.18</v>
      </c>
      <c r="Z50" s="47">
        <v>2.4499999999999999E-3</v>
      </c>
      <c r="AA50" s="18">
        <f t="shared" si="434"/>
        <v>35.921900000000001</v>
      </c>
      <c r="AB50" s="27">
        <f>IF(M50&gt;0,(AD50+AL50)/M50,0)</f>
        <v>2.9944303369253858E-3</v>
      </c>
      <c r="AC50" s="47">
        <v>2.9E-4</v>
      </c>
      <c r="AD50" s="37">
        <f t="shared" si="435"/>
        <v>4.2519799999999996</v>
      </c>
      <c r="AE50" s="28">
        <v>0.2084</v>
      </c>
      <c r="AF50" s="41">
        <f t="shared" si="436"/>
        <v>38.560668800000002</v>
      </c>
      <c r="AG50" s="28">
        <f t="shared" si="437"/>
        <v>0.88286120271951951</v>
      </c>
      <c r="AH50" s="29">
        <f t="shared" si="6"/>
        <v>0.9043773750602937</v>
      </c>
      <c r="AI50" s="43">
        <v>202</v>
      </c>
      <c r="AJ50" s="39">
        <v>8.4000000000000005E-2</v>
      </c>
      <c r="AK50" s="28">
        <v>0.21429999999999999</v>
      </c>
      <c r="AL50" s="41">
        <f t="shared" si="438"/>
        <v>39.652357600000002</v>
      </c>
      <c r="AM50" s="18">
        <v>1.5</v>
      </c>
      <c r="AN50" s="18"/>
      <c r="AO50" s="121">
        <f>AO49+AI50-AN50</f>
        <v>2478.3600000000006</v>
      </c>
      <c r="AP50" s="104"/>
      <c r="AQ50" s="43"/>
      <c r="AR50" s="48"/>
      <c r="AS50" s="41"/>
      <c r="AT50" s="41"/>
      <c r="AU50" s="41"/>
      <c r="AV50" s="41"/>
    </row>
    <row r="51" spans="1:48" s="22" customFormat="1" ht="13.3" thickBot="1" x14ac:dyDescent="0.4">
      <c r="A51" s="150"/>
      <c r="B51" s="49" t="s">
        <v>38</v>
      </c>
      <c r="C51" s="50"/>
      <c r="D51" s="51">
        <f t="shared" ref="D51" si="439">SUM(D48:D50)</f>
        <v>49100</v>
      </c>
      <c r="E51" s="51"/>
      <c r="F51" s="51">
        <f t="shared" ref="F51" si="440">SUM(F48:F50)</f>
        <v>49705</v>
      </c>
      <c r="G51" s="52"/>
      <c r="H51" s="52"/>
      <c r="I51" s="51">
        <f t="shared" ref="I51:K51" si="441">SUM(I48:I50)</f>
        <v>51293</v>
      </c>
      <c r="J51" s="52"/>
      <c r="K51" s="51">
        <f t="shared" si="441"/>
        <v>47441</v>
      </c>
      <c r="L51" s="21">
        <f t="shared" ref="L51" si="442">IF(K51&gt;0,(K48*L48+K49*L49+K50*L50)/K51,0)</f>
        <v>6.533635462996143E-2</v>
      </c>
      <c r="M51" s="52">
        <f t="shared" ref="M51" si="443">M48+M49+M50</f>
        <v>44342</v>
      </c>
      <c r="N51" s="53">
        <f t="shared" ref="N51" si="444">IF(M51&gt;0,O51/M51,0)</f>
        <v>0.44341621938568399</v>
      </c>
      <c r="O51" s="54">
        <f t="shared" ref="O51" si="445">O48+O49+O50</f>
        <v>19661.962</v>
      </c>
      <c r="P51" s="21">
        <f t="shared" ref="P51" si="446">IF(M51&gt;0,Q51/M51,0)</f>
        <v>0.50891290424428304</v>
      </c>
      <c r="Q51" s="54">
        <f t="shared" ref="Q51" si="447">Q48+Q49+Q50</f>
        <v>22566.216</v>
      </c>
      <c r="R51" s="21">
        <f t="shared" ref="R51" si="448">IF(M51&gt;0,S51/M51,0)</f>
        <v>4.7670876370032929E-2</v>
      </c>
      <c r="S51" s="54">
        <f t="shared" ref="S51" si="449">S48+S49+S50</f>
        <v>2113.8220000000001</v>
      </c>
      <c r="T51" s="21">
        <f t="shared" ref="T51" si="450">IF(M51&gt;0,U51/M51,0)</f>
        <v>0.25559861981868209</v>
      </c>
      <c r="U51" s="54">
        <f t="shared" ref="U51" si="451">U48+U49+U50</f>
        <v>11333.754000000001</v>
      </c>
      <c r="V51" s="21">
        <f t="shared" ref="V51" si="452">IF(M51&gt;0,W51/M51,0)</f>
        <v>0.48937882819899869</v>
      </c>
      <c r="W51" s="54">
        <f t="shared" ref="W51" si="453">W48+W49+W50</f>
        <v>21700.036</v>
      </c>
      <c r="X51" s="21">
        <f t="shared" ref="X51" si="454">IF(M51&gt;0,Y51/M51,0)</f>
        <v>0.39332822155067426</v>
      </c>
      <c r="Y51" s="54">
        <f t="shared" ref="Y51" si="455">Y48+Y49+Y50</f>
        <v>17440.96</v>
      </c>
      <c r="Z51" s="55">
        <f t="shared" ref="Z51" si="456">IF(M51&gt;0,AA51/M51,0)</f>
        <v>2.6132677822380589E-3</v>
      </c>
      <c r="AA51" s="56">
        <f t="shared" ref="AA51" si="457">SUM(AA48:AA50)</f>
        <v>115.87752</v>
      </c>
      <c r="AB51" s="55">
        <f t="shared" ref="AB51" si="458">IF(M51&gt;0,(AB48*M48+AB49*M49+AB50*M50)/M51,0)</f>
        <v>2.9317761219611201E-3</v>
      </c>
      <c r="AC51" s="55">
        <f t="shared" ref="AC51" si="459">IF(K51&gt;0,(K48*AC48+K49*AC49+K50*AC50)/K51,0)</f>
        <v>2.9669821462448092E-4</v>
      </c>
      <c r="AD51" s="52">
        <f t="shared" ref="AD51" si="460">SUM(AD48:AD50)</f>
        <v>13.15598</v>
      </c>
      <c r="AE51" s="53">
        <f t="shared" ref="AE51" si="461">IF(K51&gt;0,(K48*AE48+K49*AE49+K50*AE50)/K51,0)</f>
        <v>0.20836712548217787</v>
      </c>
      <c r="AF51" s="58">
        <f t="shared" ref="AF51" si="462">SUM(AF48:AF50)</f>
        <v>111.61622240000001</v>
      </c>
      <c r="AG51" s="53">
        <f t="shared" ref="AG51" si="463">IF(AND(AA51&gt;0),((AA48*AG48+AA49*AG49+AA50*AG50)/AA51),0)</f>
        <v>0.887731760936318</v>
      </c>
      <c r="AH51" s="57">
        <f t="shared" si="6"/>
        <v>0.90002286310858204</v>
      </c>
      <c r="AI51" s="51">
        <f t="shared" ref="AI51" si="464">SUM(AI48:AI50)</f>
        <v>585</v>
      </c>
      <c r="AJ51" s="21">
        <f t="shared" ref="AJ51" si="465">IF(AI51&gt;0,(AJ48*AI48+AJ49*AI49+AJ50*AI50)/AI51,0)</f>
        <v>8.4328205128205144E-2</v>
      </c>
      <c r="AK51" s="53">
        <f t="shared" ref="AK51" si="466">IF(K51&gt;0,(AK48*K48+AK49*K49+AK50*K50)/K51,0)</f>
        <v>0.21821841445163465</v>
      </c>
      <c r="AL51" s="58">
        <f t="shared" ref="AL51" si="467">SUM(AL48:AL50)</f>
        <v>116.84483680000001</v>
      </c>
      <c r="AM51" s="56"/>
      <c r="AN51" s="56">
        <f t="shared" ref="AN51" si="468">SUM(AN48:AN50)</f>
        <v>0</v>
      </c>
      <c r="AO51" s="105"/>
      <c r="AP51" s="106">
        <f>AO50</f>
        <v>2478.3600000000006</v>
      </c>
      <c r="AQ51" s="51">
        <f t="shared" ref="AQ51" si="469">SUM(AQ48:AQ50)</f>
        <v>0</v>
      </c>
      <c r="AR51" s="59"/>
      <c r="AS51" s="58"/>
      <c r="AT51" s="58"/>
      <c r="AU51" s="58"/>
      <c r="AV51" s="58"/>
    </row>
    <row r="52" spans="1:48" x14ac:dyDescent="0.35">
      <c r="A52" s="148">
        <v>13</v>
      </c>
      <c r="B52" s="23">
        <v>1</v>
      </c>
      <c r="C52" s="46" t="s">
        <v>57</v>
      </c>
      <c r="D52" s="12">
        <v>6700</v>
      </c>
      <c r="E52" s="12">
        <v>0</v>
      </c>
      <c r="F52" s="12">
        <v>9432</v>
      </c>
      <c r="G52" s="13">
        <v>0.8</v>
      </c>
      <c r="H52" s="13">
        <v>7.6</v>
      </c>
      <c r="I52" s="12">
        <v>9899</v>
      </c>
      <c r="J52" s="13">
        <v>3.1</v>
      </c>
      <c r="K52" s="12">
        <v>15032</v>
      </c>
      <c r="L52" s="14">
        <v>0.06</v>
      </c>
      <c r="M52" s="24">
        <f>ROUND(K52*(1-L52),0)</f>
        <v>14130</v>
      </c>
      <c r="N52" s="15">
        <v>0.46600000000000003</v>
      </c>
      <c r="O52" s="25">
        <f t="shared" ref="O52:O54" si="470">M52*N52</f>
        <v>6584.58</v>
      </c>
      <c r="P52" s="14">
        <v>0.48799999999999999</v>
      </c>
      <c r="Q52" s="25">
        <f t="shared" ref="Q52:Q54" si="471">M52*P52</f>
        <v>6895.44</v>
      </c>
      <c r="R52" s="16">
        <v>4.5999999999999999E-2</v>
      </c>
      <c r="S52" s="25">
        <f t="shared" ref="S52:S54" si="472">M52*R52</f>
        <v>649.98</v>
      </c>
      <c r="T52" s="26">
        <v>0.251</v>
      </c>
      <c r="U52" s="25">
        <f t="shared" ref="U52:U54" si="473">M52*T52</f>
        <v>3546.63</v>
      </c>
      <c r="V52" s="16">
        <v>0.48199999999999998</v>
      </c>
      <c r="W52" s="25">
        <f t="shared" ref="W52:W54" si="474">M52*V52</f>
        <v>6810.66</v>
      </c>
      <c r="X52" s="16">
        <v>0.39</v>
      </c>
      <c r="Y52" s="25">
        <f t="shared" ref="Y52:Y54" si="475">X52*M52</f>
        <v>5510.7</v>
      </c>
      <c r="Z52" s="17">
        <v>2.81E-3</v>
      </c>
      <c r="AA52" s="18">
        <f t="shared" ref="AA52:AA54" si="476">M52*Z52</f>
        <v>39.705300000000001</v>
      </c>
      <c r="AB52" s="27">
        <f>IF(M52&gt;0,(AD52+AL52)/M52,0)</f>
        <v>3.1393990375088465E-3</v>
      </c>
      <c r="AC52" s="17">
        <v>2.9999999999999997E-4</v>
      </c>
      <c r="AD52" s="24">
        <f t="shared" ref="AD52:AD54" si="477">AC52*M52</f>
        <v>4.2389999999999999</v>
      </c>
      <c r="AE52" s="117">
        <v>0.20280000000000001</v>
      </c>
      <c r="AF52" s="30">
        <f t="shared" ref="AF52:AF54" si="478">AI52*(1-AJ52)*AE52</f>
        <v>36.967195200000006</v>
      </c>
      <c r="AG52" s="28">
        <f t="shared" ref="AG52:AG54" si="479">IF(AND(AE52&gt;0,AC52&gt;0,Z52&gt;0),((Z52-AC52)*AE52)/((AE52-AC52)*Z52),0)</f>
        <v>0.8945617503624621</v>
      </c>
      <c r="AH52" s="60">
        <f t="shared" si="6"/>
        <v>0.90567475954329146</v>
      </c>
      <c r="AI52" s="12">
        <v>199</v>
      </c>
      <c r="AJ52" s="14">
        <v>8.4000000000000005E-2</v>
      </c>
      <c r="AK52" s="15">
        <v>0.22009999999999999</v>
      </c>
      <c r="AL52" s="30">
        <f t="shared" ref="AL52:AL54" si="480">AI52*(1-AJ52)*AK52</f>
        <v>40.120708400000005</v>
      </c>
      <c r="AM52" s="19">
        <v>1.65</v>
      </c>
      <c r="AN52" s="19">
        <v>1000.1</v>
      </c>
      <c r="AO52" s="101">
        <f>AO50+AI52-AN52</f>
        <v>1677.2600000000007</v>
      </c>
      <c r="AP52" s="102"/>
      <c r="AQ52" s="12"/>
      <c r="AR52" s="31"/>
      <c r="AS52" s="20"/>
      <c r="AT52" s="20"/>
      <c r="AU52" s="20"/>
      <c r="AV52" s="20"/>
    </row>
    <row r="53" spans="1:48" x14ac:dyDescent="0.35">
      <c r="A53" s="149"/>
      <c r="B53" s="33">
        <v>2</v>
      </c>
      <c r="C53" s="11" t="s">
        <v>53</v>
      </c>
      <c r="D53" s="34">
        <v>17350</v>
      </c>
      <c r="E53" s="34">
        <v>2</v>
      </c>
      <c r="F53" s="34">
        <v>15204</v>
      </c>
      <c r="G53" s="35">
        <v>1.3</v>
      </c>
      <c r="H53" s="35">
        <v>6.5</v>
      </c>
      <c r="I53" s="34">
        <v>16716</v>
      </c>
      <c r="J53" s="35">
        <v>2.8</v>
      </c>
      <c r="K53" s="34">
        <v>14849</v>
      </c>
      <c r="L53" s="36">
        <v>0.06</v>
      </c>
      <c r="M53" s="37">
        <f>ROUND(K53*(1-L53),0)</f>
        <v>13958</v>
      </c>
      <c r="N53" s="38">
        <v>0.33200000000000002</v>
      </c>
      <c r="O53" s="25">
        <f t="shared" si="470"/>
        <v>4634.0560000000005</v>
      </c>
      <c r="P53" s="36">
        <v>0.63900000000000001</v>
      </c>
      <c r="Q53" s="25">
        <f t="shared" si="471"/>
        <v>8919.1620000000003</v>
      </c>
      <c r="R53" s="39">
        <v>2.9000000000000001E-2</v>
      </c>
      <c r="S53" s="25">
        <f t="shared" si="472"/>
        <v>404.78200000000004</v>
      </c>
      <c r="T53" s="28">
        <v>0.24399999999999999</v>
      </c>
      <c r="U53" s="25">
        <f t="shared" si="473"/>
        <v>3405.752</v>
      </c>
      <c r="V53" s="39">
        <v>0.48799999999999999</v>
      </c>
      <c r="W53" s="25">
        <f t="shared" si="474"/>
        <v>6811.5039999999999</v>
      </c>
      <c r="X53" s="39">
        <v>0.39</v>
      </c>
      <c r="Y53" s="25">
        <f t="shared" si="475"/>
        <v>5443.62</v>
      </c>
      <c r="Z53" s="40">
        <v>2.63E-3</v>
      </c>
      <c r="AA53" s="18">
        <f t="shared" si="476"/>
        <v>36.709539999999997</v>
      </c>
      <c r="AB53" s="27">
        <f>IF(M53&gt;0,(AD53+AL53)/M53,0)</f>
        <v>2.8984982089124514E-3</v>
      </c>
      <c r="AC53" s="40">
        <v>2.9999999999999997E-4</v>
      </c>
      <c r="AD53" s="37">
        <f t="shared" si="477"/>
        <v>4.1873999999999993</v>
      </c>
      <c r="AE53" s="28">
        <v>0.2117</v>
      </c>
      <c r="AF53" s="41">
        <f t="shared" si="478"/>
        <v>34.790778000000003</v>
      </c>
      <c r="AG53" s="28">
        <f t="shared" si="479"/>
        <v>0.88718879388181637</v>
      </c>
      <c r="AH53" s="29">
        <f t="shared" si="6"/>
        <v>0.89771840351497756</v>
      </c>
      <c r="AI53" s="34">
        <v>180</v>
      </c>
      <c r="AJ53" s="36">
        <v>8.6999999999999994E-2</v>
      </c>
      <c r="AK53" s="38">
        <v>0.22070000000000001</v>
      </c>
      <c r="AL53" s="41">
        <f t="shared" si="480"/>
        <v>36.269838</v>
      </c>
      <c r="AM53" s="42">
        <v>1.5</v>
      </c>
      <c r="AN53" s="42"/>
      <c r="AO53" s="121">
        <f>AO52+AI53-AN53</f>
        <v>1857.2600000000007</v>
      </c>
      <c r="AP53" s="104"/>
      <c r="AQ53" s="43"/>
      <c r="AR53" s="44"/>
      <c r="AS53" s="45"/>
      <c r="AT53" s="45"/>
      <c r="AU53" s="45"/>
      <c r="AV53" s="45"/>
    </row>
    <row r="54" spans="1:48" x14ac:dyDescent="0.35">
      <c r="A54" s="149"/>
      <c r="B54" s="33">
        <v>3</v>
      </c>
      <c r="C54" s="46" t="s">
        <v>51</v>
      </c>
      <c r="D54" s="43">
        <v>20150</v>
      </c>
      <c r="E54" s="43">
        <v>1</v>
      </c>
      <c r="F54" s="43">
        <v>17139</v>
      </c>
      <c r="G54" s="37">
        <v>0.8</v>
      </c>
      <c r="H54" s="37">
        <v>6.5</v>
      </c>
      <c r="I54" s="43">
        <v>17763</v>
      </c>
      <c r="J54" s="37">
        <v>1.7</v>
      </c>
      <c r="K54" s="43">
        <v>14673</v>
      </c>
      <c r="L54" s="39">
        <v>6.2E-2</v>
      </c>
      <c r="M54" s="37">
        <f>ROUND(K54*(1-L54),0)</f>
        <v>13763</v>
      </c>
      <c r="N54" s="28">
        <v>0.23699999999999999</v>
      </c>
      <c r="O54" s="25">
        <f t="shared" si="470"/>
        <v>3261.8309999999997</v>
      </c>
      <c r="P54" s="39">
        <v>0.72099999999999997</v>
      </c>
      <c r="Q54" s="25">
        <f t="shared" si="471"/>
        <v>9923.1229999999996</v>
      </c>
      <c r="R54" s="39">
        <v>4.2000000000000003E-2</v>
      </c>
      <c r="S54" s="25">
        <f t="shared" si="472"/>
        <v>578.04600000000005</v>
      </c>
      <c r="T54" s="28">
        <v>0.23</v>
      </c>
      <c r="U54" s="25">
        <f t="shared" si="473"/>
        <v>3165.4900000000002</v>
      </c>
      <c r="V54" s="39">
        <v>0.501</v>
      </c>
      <c r="W54" s="25">
        <f t="shared" si="474"/>
        <v>6895.2629999999999</v>
      </c>
      <c r="X54" s="39">
        <v>0.4</v>
      </c>
      <c r="Y54" s="25">
        <f t="shared" si="475"/>
        <v>5505.2000000000007</v>
      </c>
      <c r="Z54" s="47">
        <v>2.5500000000000002E-3</v>
      </c>
      <c r="AA54" s="18">
        <f t="shared" si="476"/>
        <v>35.095649999999999</v>
      </c>
      <c r="AB54" s="27">
        <f>IF(M54&gt;0,(AD54+AL54)/M54,0)</f>
        <v>2.8816246457894355E-3</v>
      </c>
      <c r="AC54" s="47">
        <v>2.9E-4</v>
      </c>
      <c r="AD54" s="37">
        <f t="shared" si="477"/>
        <v>3.9912700000000001</v>
      </c>
      <c r="AE54" s="28">
        <v>0.215</v>
      </c>
      <c r="AF54" s="41">
        <f t="shared" si="478"/>
        <v>35.017049999999998</v>
      </c>
      <c r="AG54" s="28">
        <f t="shared" si="479"/>
        <v>0.88747156447227959</v>
      </c>
      <c r="AH54" s="29">
        <f t="shared" si="6"/>
        <v>0.90055484213200365</v>
      </c>
      <c r="AI54" s="43">
        <v>178</v>
      </c>
      <c r="AJ54" s="39">
        <v>8.5000000000000006E-2</v>
      </c>
      <c r="AK54" s="28">
        <v>0.219</v>
      </c>
      <c r="AL54" s="41">
        <f t="shared" si="480"/>
        <v>35.668530000000004</v>
      </c>
      <c r="AM54" s="18">
        <v>1.55</v>
      </c>
      <c r="AN54" s="18"/>
      <c r="AO54" s="121">
        <f>AO53+AI54-AN54</f>
        <v>2035.2600000000007</v>
      </c>
      <c r="AP54" s="104"/>
      <c r="AQ54" s="43"/>
      <c r="AR54" s="48"/>
      <c r="AS54" s="41"/>
      <c r="AT54" s="41"/>
      <c r="AU54" s="41"/>
      <c r="AV54" s="41"/>
    </row>
    <row r="55" spans="1:48" s="22" customFormat="1" ht="13.3" thickBot="1" x14ac:dyDescent="0.4">
      <c r="A55" s="150"/>
      <c r="B55" s="49" t="s">
        <v>38</v>
      </c>
      <c r="C55" s="50"/>
      <c r="D55" s="51">
        <f t="shared" ref="D55" si="481">SUM(D52:D54)</f>
        <v>44200</v>
      </c>
      <c r="E55" s="51"/>
      <c r="F55" s="51">
        <f t="shared" ref="F55" si="482">SUM(F52:F54)</f>
        <v>41775</v>
      </c>
      <c r="G55" s="52"/>
      <c r="H55" s="52"/>
      <c r="I55" s="51">
        <f t="shared" ref="I55:K55" si="483">SUM(I52:I54)</f>
        <v>44378</v>
      </c>
      <c r="J55" s="52"/>
      <c r="K55" s="51">
        <f t="shared" si="483"/>
        <v>44554</v>
      </c>
      <c r="L55" s="21">
        <f t="shared" ref="L55" si="484">IF(K55&gt;0,(K52*L52+K53*L53+K54*L54)/K55,0)</f>
        <v>6.0658661399649857E-2</v>
      </c>
      <c r="M55" s="52">
        <f t="shared" ref="M55" si="485">M52+M53+M54</f>
        <v>41851</v>
      </c>
      <c r="N55" s="53">
        <f t="shared" ref="N55" si="486">IF(M55&gt;0,O55/M55,0)</f>
        <v>0.34600050178012476</v>
      </c>
      <c r="O55" s="54">
        <f t="shared" ref="O55" si="487">O52+O53+O54</f>
        <v>14480.467000000001</v>
      </c>
      <c r="P55" s="21">
        <f t="shared" ref="P55" si="488">IF(M55&gt;0,Q55/M55,0)</f>
        <v>0.61498470765334157</v>
      </c>
      <c r="Q55" s="54">
        <f t="shared" ref="Q55" si="489">Q52+Q53+Q54</f>
        <v>25737.724999999999</v>
      </c>
      <c r="R55" s="21">
        <f t="shared" ref="R55" si="490">IF(M55&gt;0,S55/M55,0)</f>
        <v>3.9014790566533661E-2</v>
      </c>
      <c r="S55" s="54">
        <f t="shared" ref="S55" si="491">S52+S53+S54</f>
        <v>1632.8080000000002</v>
      </c>
      <c r="T55" s="21">
        <f t="shared" ref="T55" si="492">IF(M55&gt;0,U55/M55,0)</f>
        <v>0.24175938448304699</v>
      </c>
      <c r="U55" s="54">
        <f t="shared" ref="U55" si="493">U52+U53+U54</f>
        <v>10117.871999999999</v>
      </c>
      <c r="V55" s="21">
        <f t="shared" ref="V55" si="494">IF(M55&gt;0,W55/M55,0)</f>
        <v>0.49024938472198992</v>
      </c>
      <c r="W55" s="54">
        <f t="shared" ref="W55" si="495">W52+W53+W54</f>
        <v>20517.427</v>
      </c>
      <c r="X55" s="21">
        <f t="shared" ref="X55" si="496">IF(M55&gt;0,Y55/M55,0)</f>
        <v>0.39328857136030204</v>
      </c>
      <c r="Y55" s="54">
        <f t="shared" ref="Y55" si="497">Y52+Y53+Y54</f>
        <v>16459.52</v>
      </c>
      <c r="Z55" s="55">
        <f t="shared" ref="Z55" si="498">IF(M55&gt;0,AA55/M55,0)</f>
        <v>2.6644641705096655E-3</v>
      </c>
      <c r="AA55" s="56">
        <f t="shared" ref="AA55" si="499">SUM(AA52:AA54)</f>
        <v>111.51049</v>
      </c>
      <c r="AB55" s="55">
        <f t="shared" ref="AB55" si="500">IF(M55&gt;0,(AB52*M52+AB53*M53+AB54*M54)/M55,0)</f>
        <v>2.9742836825882297E-3</v>
      </c>
      <c r="AC55" s="55">
        <f t="shared" ref="AC55" si="501">IF(K55&gt;0,(K52*AC52+K53*AC53+K54*AC54)/K55,0)</f>
        <v>2.9670669300175064E-4</v>
      </c>
      <c r="AD55" s="52">
        <f t="shared" ref="AD55" si="502">SUM(AD52:AD54)</f>
        <v>12.417669999999999</v>
      </c>
      <c r="AE55" s="53">
        <f t="shared" ref="AE55" si="503">IF(K55&gt;0,(K52*AE52+K53*AE53+K54*AE54)/K55,0)</f>
        <v>0.20978403510346993</v>
      </c>
      <c r="AF55" s="58">
        <f t="shared" ref="AF55" si="504">SUM(AF52:AF54)</f>
        <v>106.77502320000001</v>
      </c>
      <c r="AG55" s="53">
        <f t="shared" ref="AG55" si="505">IF(AND(AA55&gt;0),((AA52*AG52+AA53*AG53+AA54*AG54)/AA55),0)</f>
        <v>0.88990306288578325</v>
      </c>
      <c r="AH55" s="57">
        <f t="shared" si="6"/>
        <v>0.90145875017037369</v>
      </c>
      <c r="AI55" s="51">
        <f t="shared" ref="AI55" si="506">SUM(AI52:AI54)</f>
        <v>557</v>
      </c>
      <c r="AJ55" s="21">
        <f t="shared" ref="AJ55" si="507">IF(AI55&gt;0,(AJ52*AI52+AJ53*AI53+AJ54*AI54)/AI55,0)</f>
        <v>8.5289048473967691E-2</v>
      </c>
      <c r="AK55" s="53">
        <f t="shared" ref="AK55" si="508">IF(K55&gt;0,(AK52*K52+AK53*K53+AK54*K54)/K55,0)</f>
        <v>0.21993770480764918</v>
      </c>
      <c r="AL55" s="58">
        <f t="shared" ref="AL55" si="509">SUM(AL52:AL54)</f>
        <v>112.05907640000001</v>
      </c>
      <c r="AM55" s="56"/>
      <c r="AN55" s="56">
        <f t="shared" ref="AN55" si="510">SUM(AN52:AN54)</f>
        <v>1000.1</v>
      </c>
      <c r="AO55" s="105"/>
      <c r="AP55" s="106">
        <f>AO54</f>
        <v>2035.2600000000007</v>
      </c>
      <c r="AQ55" s="51">
        <f t="shared" ref="AQ55" si="511">SUM(AQ52:AQ54)</f>
        <v>0</v>
      </c>
      <c r="AR55" s="59"/>
      <c r="AS55" s="58"/>
      <c r="AT55" s="58"/>
      <c r="AU55" s="58"/>
      <c r="AV55" s="58"/>
    </row>
    <row r="56" spans="1:48" x14ac:dyDescent="0.35">
      <c r="A56" s="148">
        <v>14</v>
      </c>
      <c r="B56" s="23">
        <v>1</v>
      </c>
      <c r="C56" s="46" t="s">
        <v>57</v>
      </c>
      <c r="D56" s="12">
        <v>7000</v>
      </c>
      <c r="E56" s="12">
        <v>0</v>
      </c>
      <c r="F56" s="12">
        <v>9429</v>
      </c>
      <c r="G56" s="13">
        <v>1</v>
      </c>
      <c r="H56" s="13">
        <v>5.7</v>
      </c>
      <c r="I56" s="12">
        <v>10244</v>
      </c>
      <c r="J56" s="13">
        <v>3.5</v>
      </c>
      <c r="K56" s="12">
        <v>14553</v>
      </c>
      <c r="L56" s="14">
        <v>6.5000000000000002E-2</v>
      </c>
      <c r="M56" s="24">
        <f>ROUND(K56*(1-L56),0)</f>
        <v>13607</v>
      </c>
      <c r="N56" s="15">
        <v>0.42599999999999999</v>
      </c>
      <c r="O56" s="25">
        <f t="shared" ref="O56:O58" si="512">M56*N56</f>
        <v>5796.5819999999994</v>
      </c>
      <c r="P56" s="14">
        <v>0.51200000000000001</v>
      </c>
      <c r="Q56" s="25">
        <f t="shared" ref="Q56:Q58" si="513">M56*P56</f>
        <v>6966.7840000000006</v>
      </c>
      <c r="R56" s="16">
        <v>6.2E-2</v>
      </c>
      <c r="S56" s="25">
        <f t="shared" ref="S56:S58" si="514">M56*R56</f>
        <v>843.63400000000001</v>
      </c>
      <c r="T56" s="26">
        <v>0.221</v>
      </c>
      <c r="U56" s="25">
        <f t="shared" ref="U56:U58" si="515">M56*T56</f>
        <v>3007.1469999999999</v>
      </c>
      <c r="V56" s="16">
        <v>0.50700000000000001</v>
      </c>
      <c r="W56" s="25">
        <f t="shared" ref="W56:W58" si="516">M56*V56</f>
        <v>6898.7489999999998</v>
      </c>
      <c r="X56" s="16">
        <v>0.39</v>
      </c>
      <c r="Y56" s="25">
        <f t="shared" ref="Y56:Y58" si="517">X56*M56</f>
        <v>5306.7300000000005</v>
      </c>
      <c r="Z56" s="17">
        <v>2.5500000000000002E-3</v>
      </c>
      <c r="AA56" s="18">
        <f t="shared" ref="AA56:AA58" si="518">M56*Z56</f>
        <v>34.697850000000003</v>
      </c>
      <c r="AB56" s="27">
        <f>IF(M56&gt;0,(AD56+AL56)/M56,0)</f>
        <v>3.1287884912177557E-3</v>
      </c>
      <c r="AC56" s="17">
        <v>3.1E-4</v>
      </c>
      <c r="AD56" s="24">
        <f t="shared" ref="AD56:AD58" si="519">AC56*M56</f>
        <v>4.2181699999999998</v>
      </c>
      <c r="AE56" s="117">
        <v>0.20050000000000001</v>
      </c>
      <c r="AF56" s="30">
        <f t="shared" ref="AF56:AF58" si="520">AI56*(1-AJ56)*AE56</f>
        <v>35.357373000000003</v>
      </c>
      <c r="AG56" s="28">
        <f t="shared" ref="AG56:AG58" si="521">IF(AND(AE56&gt;0,AC56&gt;0,Z56&gt;0),((Z56-AC56)*AE56)/((AE56-AC56)*Z56),0)</f>
        <v>0.87979164891392403</v>
      </c>
      <c r="AH56" s="60">
        <f t="shared" si="6"/>
        <v>0.90220601907801579</v>
      </c>
      <c r="AI56" s="12">
        <v>194</v>
      </c>
      <c r="AJ56" s="14">
        <v>9.0999999999999998E-2</v>
      </c>
      <c r="AK56" s="15">
        <v>0.2175</v>
      </c>
      <c r="AL56" s="30">
        <f t="shared" ref="AL56:AL58" si="522">AI56*(1-AJ56)*AK56</f>
        <v>38.355255</v>
      </c>
      <c r="AM56" s="19">
        <v>1.6</v>
      </c>
      <c r="AN56" s="19">
        <v>1004</v>
      </c>
      <c r="AO56" s="101">
        <f>AO54+AI56-AN56</f>
        <v>1225.2600000000007</v>
      </c>
      <c r="AP56" s="102"/>
      <c r="AQ56" s="12"/>
      <c r="AR56" s="31"/>
      <c r="AS56" s="20"/>
      <c r="AT56" s="20"/>
      <c r="AU56" s="20"/>
      <c r="AV56" s="20"/>
    </row>
    <row r="57" spans="1:48" x14ac:dyDescent="0.35">
      <c r="A57" s="149"/>
      <c r="B57" s="33">
        <v>2</v>
      </c>
      <c r="C57" s="11" t="s">
        <v>54</v>
      </c>
      <c r="D57" s="34">
        <v>18850</v>
      </c>
      <c r="E57" s="34">
        <v>2</v>
      </c>
      <c r="F57" s="34">
        <v>18522</v>
      </c>
      <c r="G57" s="35">
        <v>1.1000000000000001</v>
      </c>
      <c r="H57" s="35">
        <v>5.7</v>
      </c>
      <c r="I57" s="34">
        <v>18420</v>
      </c>
      <c r="J57" s="35">
        <v>2.5</v>
      </c>
      <c r="K57" s="34">
        <v>14633</v>
      </c>
      <c r="L57" s="36">
        <v>6.8000000000000005E-2</v>
      </c>
      <c r="M57" s="37">
        <f>ROUND(K57*(1-L57),0)</f>
        <v>13638</v>
      </c>
      <c r="N57" s="38">
        <v>0.48</v>
      </c>
      <c r="O57" s="25">
        <f t="shared" si="512"/>
        <v>6546.24</v>
      </c>
      <c r="P57" s="36">
        <v>0.48399999999999999</v>
      </c>
      <c r="Q57" s="25">
        <f t="shared" si="513"/>
        <v>6600.7919999999995</v>
      </c>
      <c r="R57" s="39">
        <v>3.5999999999999997E-2</v>
      </c>
      <c r="S57" s="25">
        <f t="shared" si="514"/>
        <v>490.96799999999996</v>
      </c>
      <c r="T57" s="28">
        <v>0.22</v>
      </c>
      <c r="U57" s="25">
        <f t="shared" si="515"/>
        <v>3000.36</v>
      </c>
      <c r="V57" s="39">
        <v>0.51200000000000001</v>
      </c>
      <c r="W57" s="25">
        <f t="shared" si="516"/>
        <v>6982.6559999999999</v>
      </c>
      <c r="X57" s="39">
        <v>0.39</v>
      </c>
      <c r="Y57" s="25">
        <f t="shared" si="517"/>
        <v>5318.8200000000006</v>
      </c>
      <c r="Z57" s="40">
        <v>2.5600000000000002E-3</v>
      </c>
      <c r="AA57" s="18">
        <f t="shared" si="518"/>
        <v>34.91328</v>
      </c>
      <c r="AB57" s="27">
        <f>IF(M57&gt;0,(AD57+AL57)/M57,0)</f>
        <v>2.9052623185217776E-3</v>
      </c>
      <c r="AC57" s="40">
        <v>3.1E-4</v>
      </c>
      <c r="AD57" s="37">
        <f t="shared" si="519"/>
        <v>4.2277800000000001</v>
      </c>
      <c r="AE57" s="28">
        <v>0.20300000000000001</v>
      </c>
      <c r="AF57" s="41">
        <f t="shared" si="520"/>
        <v>32.292225000000009</v>
      </c>
      <c r="AG57" s="28">
        <f t="shared" si="521"/>
        <v>0.88025047486309138</v>
      </c>
      <c r="AH57" s="29">
        <f t="shared" si="6"/>
        <v>0.89454340075262628</v>
      </c>
      <c r="AI57" s="34">
        <v>175</v>
      </c>
      <c r="AJ57" s="36">
        <v>9.0999999999999998E-2</v>
      </c>
      <c r="AK57" s="38">
        <v>0.2225</v>
      </c>
      <c r="AL57" s="41">
        <f t="shared" si="522"/>
        <v>35.394187500000001</v>
      </c>
      <c r="AM57" s="42">
        <v>1.6</v>
      </c>
      <c r="AN57" s="42"/>
      <c r="AO57" s="121">
        <f>AO56+AI57-AN57</f>
        <v>1400.2600000000007</v>
      </c>
      <c r="AP57" s="104"/>
      <c r="AQ57" s="43"/>
      <c r="AR57" s="44"/>
      <c r="AS57" s="45"/>
      <c r="AT57" s="45"/>
      <c r="AU57" s="45"/>
      <c r="AV57" s="45"/>
    </row>
    <row r="58" spans="1:48" x14ac:dyDescent="0.35">
      <c r="A58" s="149"/>
      <c r="B58" s="33">
        <v>3</v>
      </c>
      <c r="C58" s="46" t="s">
        <v>51</v>
      </c>
      <c r="D58" s="43">
        <v>17834</v>
      </c>
      <c r="E58" s="43">
        <v>1</v>
      </c>
      <c r="F58" s="43">
        <v>16606</v>
      </c>
      <c r="G58" s="37">
        <v>0.7</v>
      </c>
      <c r="H58" s="37">
        <v>5.0999999999999996</v>
      </c>
      <c r="I58" s="43">
        <v>17283</v>
      </c>
      <c r="J58" s="37">
        <v>1.6</v>
      </c>
      <c r="K58" s="43">
        <v>14728</v>
      </c>
      <c r="L58" s="39">
        <v>6.9000000000000006E-2</v>
      </c>
      <c r="M58" s="37">
        <f>ROUND(K58*(1-L58),0)</f>
        <v>13712</v>
      </c>
      <c r="N58" s="28">
        <v>0.39200000000000002</v>
      </c>
      <c r="O58" s="25">
        <f t="shared" si="512"/>
        <v>5375.1040000000003</v>
      </c>
      <c r="P58" s="39">
        <v>0.55300000000000005</v>
      </c>
      <c r="Q58" s="25">
        <f t="shared" si="513"/>
        <v>7582.7360000000008</v>
      </c>
      <c r="R58" s="39">
        <v>5.5E-2</v>
      </c>
      <c r="S58" s="25">
        <f t="shared" si="514"/>
        <v>754.16</v>
      </c>
      <c r="T58" s="28">
        <v>0.216</v>
      </c>
      <c r="U58" s="25">
        <f t="shared" si="515"/>
        <v>2961.7919999999999</v>
      </c>
      <c r="V58" s="39">
        <v>0.52</v>
      </c>
      <c r="W58" s="25">
        <f t="shared" si="516"/>
        <v>7130.2400000000007</v>
      </c>
      <c r="X58" s="39">
        <v>0.4</v>
      </c>
      <c r="Y58" s="25">
        <f t="shared" si="517"/>
        <v>5484.8</v>
      </c>
      <c r="Z58" s="47">
        <v>2.7299999999999998E-3</v>
      </c>
      <c r="AA58" s="18">
        <f t="shared" si="518"/>
        <v>37.433759999999999</v>
      </c>
      <c r="AB58" s="27">
        <f>IF(M58&gt;0,(AD58+AL58)/M58,0)</f>
        <v>2.7729988331388561E-3</v>
      </c>
      <c r="AC58" s="47">
        <v>3.2000000000000003E-4</v>
      </c>
      <c r="AD58" s="37">
        <f t="shared" si="519"/>
        <v>4.3878400000000006</v>
      </c>
      <c r="AE58" s="28">
        <v>0.2097</v>
      </c>
      <c r="AF58" s="41">
        <f t="shared" si="520"/>
        <v>32.654483999999997</v>
      </c>
      <c r="AG58" s="28">
        <f t="shared" si="521"/>
        <v>0.88413306055869822</v>
      </c>
      <c r="AH58" s="29">
        <f t="shared" si="6"/>
        <v>0.88591393112929029</v>
      </c>
      <c r="AI58" s="43">
        <v>170</v>
      </c>
      <c r="AJ58" s="39">
        <v>8.4000000000000005E-2</v>
      </c>
      <c r="AK58" s="28">
        <v>0.216</v>
      </c>
      <c r="AL58" s="41">
        <f t="shared" si="522"/>
        <v>33.63552</v>
      </c>
      <c r="AM58" s="18">
        <v>1.5</v>
      </c>
      <c r="AN58" s="18"/>
      <c r="AO58" s="121">
        <f>AO57+AI58-AN58</f>
        <v>1570.2600000000007</v>
      </c>
      <c r="AP58" s="104"/>
      <c r="AQ58" s="43"/>
      <c r="AR58" s="48"/>
      <c r="AS58" s="41"/>
      <c r="AT58" s="41"/>
      <c r="AU58" s="41"/>
      <c r="AV58" s="41"/>
    </row>
    <row r="59" spans="1:48" s="22" customFormat="1" ht="13.3" thickBot="1" x14ac:dyDescent="0.4">
      <c r="A59" s="150"/>
      <c r="B59" s="49" t="s">
        <v>38</v>
      </c>
      <c r="C59" s="50"/>
      <c r="D59" s="51">
        <f t="shared" ref="D59" si="523">SUM(D56:D58)</f>
        <v>43684</v>
      </c>
      <c r="E59" s="51"/>
      <c r="F59" s="51">
        <f t="shared" ref="F59" si="524">SUM(F56:F58)</f>
        <v>44557</v>
      </c>
      <c r="G59" s="52"/>
      <c r="H59" s="52"/>
      <c r="I59" s="51">
        <f t="shared" ref="I59:K59" si="525">SUM(I56:I58)</f>
        <v>45947</v>
      </c>
      <c r="J59" s="52"/>
      <c r="K59" s="51">
        <f t="shared" si="525"/>
        <v>43914</v>
      </c>
      <c r="L59" s="21">
        <f t="shared" ref="L59" si="526">IF(K59&gt;0,(K56*L56+K57*L57+K58*L58)/K59,0)</f>
        <v>6.7341189597850348E-2</v>
      </c>
      <c r="M59" s="52">
        <f t="shared" ref="M59" si="527">M56+M57+M58</f>
        <v>40957</v>
      </c>
      <c r="N59" s="53">
        <f t="shared" ref="N59" si="528">IF(M59&gt;0,O59/M59,0)</f>
        <v>0.43259823717557438</v>
      </c>
      <c r="O59" s="54">
        <f t="shared" ref="O59" si="529">O56+O57+O58</f>
        <v>17717.925999999999</v>
      </c>
      <c r="P59" s="21">
        <f t="shared" ref="P59" si="530">IF(M59&gt;0,Q59/M59,0)</f>
        <v>0.51640286153771031</v>
      </c>
      <c r="Q59" s="54">
        <f t="shared" ref="Q59" si="531">Q56+Q57+Q58</f>
        <v>21150.312000000002</v>
      </c>
      <c r="R59" s="21">
        <f t="shared" ref="R59" si="532">IF(M59&gt;0,S59/M59,0)</f>
        <v>5.0998901286715331E-2</v>
      </c>
      <c r="S59" s="54">
        <f t="shared" ref="S59" si="533">S56+S57+S58</f>
        <v>2088.7619999999997</v>
      </c>
      <c r="T59" s="21">
        <f t="shared" ref="T59" si="534">IF(M59&gt;0,U59/M59,0)</f>
        <v>0.21899306589838122</v>
      </c>
      <c r="U59" s="54">
        <f t="shared" ref="U59" si="535">U56+U57+U58</f>
        <v>8969.2989999999991</v>
      </c>
      <c r="V59" s="21">
        <f t="shared" ref="V59" si="536">IF(M59&gt;0,W59/M59,0)</f>
        <v>0.51301718875894231</v>
      </c>
      <c r="W59" s="54">
        <f t="shared" ref="W59" si="537">W56+W57+W58</f>
        <v>21011.645</v>
      </c>
      <c r="X59" s="21">
        <f t="shared" ref="X59" si="538">IF(M59&gt;0,Y59/M59,0)</f>
        <v>0.39334790145762633</v>
      </c>
      <c r="Y59" s="54">
        <f t="shared" ref="Y59" si="539">Y56+Y57+Y58</f>
        <v>16110.350000000002</v>
      </c>
      <c r="Z59" s="55">
        <f t="shared" ref="Z59" si="540">IF(M59&gt;0,AA59/M59,0)</f>
        <v>2.6135920599653297E-3</v>
      </c>
      <c r="AA59" s="56">
        <f t="shared" ref="AA59" si="541">SUM(AA56:AA58)</f>
        <v>107.04489000000001</v>
      </c>
      <c r="AB59" s="55">
        <f t="shared" ref="AB59" si="542">IF(M59&gt;0,(AB56*M56+AB57*M57+AB58*M58)/M59,0)</f>
        <v>2.9352431208340452E-3</v>
      </c>
      <c r="AC59" s="55">
        <f t="shared" ref="AC59" si="543">IF(K59&gt;0,(K56*AC56+K57*AC57+K58*AC58)/K59,0)</f>
        <v>3.1335382793642124E-4</v>
      </c>
      <c r="AD59" s="52">
        <f t="shared" ref="AD59" si="544">SUM(AD56:AD58)</f>
        <v>12.83379</v>
      </c>
      <c r="AE59" s="53">
        <f t="shared" ref="AE59" si="545">IF(K59&gt;0,(K56*AE56+K57*AE57+K58*AE58)/K59,0)</f>
        <v>0.20441857038757574</v>
      </c>
      <c r="AF59" s="58">
        <f t="shared" ref="AF59" si="546">SUM(AF56:AF58)</f>
        <v>100.30408200000001</v>
      </c>
      <c r="AG59" s="53">
        <f t="shared" ref="AG59" si="547">IF(AND(AA59&gt;0),((AA56*AG56+AA57*AG57+AA58*AG58)/AA59),0)</f>
        <v>0.88145949574347582</v>
      </c>
      <c r="AH59" s="57">
        <f t="shared" si="6"/>
        <v>0.89452623198273074</v>
      </c>
      <c r="AI59" s="51">
        <f t="shared" ref="AI59" si="548">SUM(AI56:AI58)</f>
        <v>539</v>
      </c>
      <c r="AJ59" s="21">
        <f t="shared" ref="AJ59" si="549">IF(AI59&gt;0,(AJ56*AI56+AJ57*AI57+AJ58*AI58)/AI59,0)</f>
        <v>8.8792207792207797E-2</v>
      </c>
      <c r="AK59" s="53">
        <f t="shared" ref="AK59" si="550">IF(K59&gt;0,(AK56*K56+AK57*K57+AK58*K58)/K59,0)</f>
        <v>0.21866302318167327</v>
      </c>
      <c r="AL59" s="58">
        <f t="shared" ref="AL59" si="551">SUM(AL56:AL58)</f>
        <v>107.3849625</v>
      </c>
      <c r="AM59" s="56"/>
      <c r="AN59" s="56">
        <f t="shared" ref="AN59" si="552">SUM(AN56:AN58)</f>
        <v>1004</v>
      </c>
      <c r="AO59" s="105"/>
      <c r="AP59" s="106">
        <f>AO58</f>
        <v>1570.2600000000007</v>
      </c>
      <c r="AQ59" s="51">
        <f t="shared" ref="AQ59" si="553">SUM(AQ56:AQ58)</f>
        <v>0</v>
      </c>
      <c r="AR59" s="59"/>
      <c r="AS59" s="58"/>
      <c r="AT59" s="58"/>
      <c r="AU59" s="58"/>
      <c r="AV59" s="58"/>
    </row>
    <row r="60" spans="1:48" x14ac:dyDescent="0.35">
      <c r="A60" s="148">
        <v>15</v>
      </c>
      <c r="B60" s="23">
        <v>1</v>
      </c>
      <c r="C60" s="46" t="s">
        <v>57</v>
      </c>
      <c r="D60" s="12">
        <v>7226</v>
      </c>
      <c r="E60" s="12">
        <v>0</v>
      </c>
      <c r="F60" s="12">
        <v>9985</v>
      </c>
      <c r="G60" s="13">
        <v>0.7</v>
      </c>
      <c r="H60" s="13">
        <v>5.6</v>
      </c>
      <c r="I60" s="12">
        <v>10733</v>
      </c>
      <c r="J60" s="13">
        <v>3</v>
      </c>
      <c r="K60" s="12">
        <v>14900</v>
      </c>
      <c r="L60" s="14">
        <v>6.3E-2</v>
      </c>
      <c r="M60" s="24">
        <f>ROUND(K60*(1-L60),0)</f>
        <v>13961</v>
      </c>
      <c r="N60" s="15">
        <v>0.38700000000000001</v>
      </c>
      <c r="O60" s="25">
        <f t="shared" ref="O60:O62" si="554">M60*N60</f>
        <v>5402.9070000000002</v>
      </c>
      <c r="P60" s="14">
        <v>0.55900000000000005</v>
      </c>
      <c r="Q60" s="25">
        <f t="shared" ref="Q60:Q62" si="555">M60*P60</f>
        <v>7804.1990000000005</v>
      </c>
      <c r="R60" s="16">
        <v>5.3999999999999999E-2</v>
      </c>
      <c r="S60" s="25">
        <f t="shared" ref="S60:S62" si="556">M60*R60</f>
        <v>753.89400000000001</v>
      </c>
      <c r="T60" s="26">
        <v>0.224</v>
      </c>
      <c r="U60" s="25">
        <f t="shared" ref="U60:U62" si="557">M60*T60</f>
        <v>3127.2640000000001</v>
      </c>
      <c r="V60" s="16">
        <v>0.51200000000000001</v>
      </c>
      <c r="W60" s="25">
        <f t="shared" ref="W60:W62" si="558">M60*V60</f>
        <v>7148.0320000000002</v>
      </c>
      <c r="X60" s="16">
        <v>0.39</v>
      </c>
      <c r="Y60" s="25">
        <f t="shared" ref="Y60:Y62" si="559">X60*M60</f>
        <v>5444.79</v>
      </c>
      <c r="Z60" s="17">
        <v>2.6900000000000001E-3</v>
      </c>
      <c r="AA60" s="18">
        <f t="shared" ref="AA60:AA62" si="560">M60*Z60</f>
        <v>37.55509</v>
      </c>
      <c r="AB60" s="27">
        <f>IF(M60&gt;0,(AD60+AL60)/M60,0)</f>
        <v>3.0607806031086597E-3</v>
      </c>
      <c r="AC60" s="17">
        <v>3.1E-4</v>
      </c>
      <c r="AD60" s="24">
        <f t="shared" ref="AD60:AD62" si="561">AC60*M60</f>
        <v>4.3279100000000001</v>
      </c>
      <c r="AE60" s="117">
        <v>0.20380000000000001</v>
      </c>
      <c r="AF60" s="30">
        <f t="shared" ref="AF60:AF62" si="562">AI60*(1-AJ60)*AE60</f>
        <v>35.803584000000001</v>
      </c>
      <c r="AG60" s="28">
        <f t="shared" ref="AG60:AG62" si="563">IF(AND(AE60&gt;0,AC60&gt;0,Z60&gt;0),((Z60-AC60)*AE60)/((AE60-AC60)*Z60),0)</f>
        <v>0.88610621970042835</v>
      </c>
      <c r="AH60" s="60">
        <f t="shared" si="6"/>
        <v>0.89999494381579936</v>
      </c>
      <c r="AI60" s="12">
        <v>192</v>
      </c>
      <c r="AJ60" s="14">
        <v>8.5000000000000006E-2</v>
      </c>
      <c r="AK60" s="15">
        <v>0.21859999999999999</v>
      </c>
      <c r="AL60" s="30">
        <f t="shared" ref="AL60:AL62" si="564">AI60*(1-AJ60)*AK60</f>
        <v>38.403647999999997</v>
      </c>
      <c r="AM60" s="19">
        <v>1.6</v>
      </c>
      <c r="AN60" s="19">
        <v>1161.52</v>
      </c>
      <c r="AO60" s="101">
        <f>AO58+AI60-AN60</f>
        <v>600.74000000000069</v>
      </c>
      <c r="AP60" s="102"/>
      <c r="AQ60" s="12"/>
      <c r="AR60" s="31"/>
      <c r="AS60" s="20"/>
      <c r="AT60" s="20"/>
      <c r="AU60" s="20"/>
      <c r="AV60" s="20"/>
    </row>
    <row r="61" spans="1:48" x14ac:dyDescent="0.35">
      <c r="A61" s="149"/>
      <c r="B61" s="33">
        <v>2</v>
      </c>
      <c r="C61" s="11" t="s">
        <v>54</v>
      </c>
      <c r="D61" s="34">
        <v>22184</v>
      </c>
      <c r="E61" s="34">
        <v>1</v>
      </c>
      <c r="F61" s="34">
        <v>17740</v>
      </c>
      <c r="G61" s="35">
        <v>0.8</v>
      </c>
      <c r="H61" s="35">
        <v>6.2</v>
      </c>
      <c r="I61" s="34">
        <v>18625</v>
      </c>
      <c r="J61" s="35">
        <v>2.2000000000000002</v>
      </c>
      <c r="K61" s="34">
        <v>15237</v>
      </c>
      <c r="L61" s="36">
        <v>6.7000000000000004E-2</v>
      </c>
      <c r="M61" s="37">
        <f>ROUND(K61*(1-L61),0)</f>
        <v>14216</v>
      </c>
      <c r="N61" s="38">
        <v>0.46400000000000002</v>
      </c>
      <c r="O61" s="25">
        <f t="shared" si="554"/>
        <v>6596.2240000000002</v>
      </c>
      <c r="P61" s="36">
        <v>0.44500000000000001</v>
      </c>
      <c r="Q61" s="25">
        <f t="shared" si="555"/>
        <v>6326.12</v>
      </c>
      <c r="R61" s="39">
        <v>9.0999999999999998E-2</v>
      </c>
      <c r="S61" s="25">
        <f t="shared" si="556"/>
        <v>1293.6559999999999</v>
      </c>
      <c r="T61" s="28">
        <v>0.216</v>
      </c>
      <c r="U61" s="25">
        <f t="shared" si="557"/>
        <v>3070.6559999999999</v>
      </c>
      <c r="V61" s="39">
        <v>0.51</v>
      </c>
      <c r="W61" s="25">
        <f t="shared" si="558"/>
        <v>7250.16</v>
      </c>
      <c r="X61" s="39">
        <v>0.4</v>
      </c>
      <c r="Y61" s="25">
        <f t="shared" si="559"/>
        <v>5686.4000000000005</v>
      </c>
      <c r="Z61" s="40">
        <v>2.6199999999999999E-3</v>
      </c>
      <c r="AA61" s="18">
        <f t="shared" si="560"/>
        <v>37.245919999999998</v>
      </c>
      <c r="AB61" s="27">
        <f>IF(M61&gt;0,(AD61+AL61)/M61,0)</f>
        <v>2.9059606781091729E-3</v>
      </c>
      <c r="AC61" s="40">
        <v>2.9999999999999997E-4</v>
      </c>
      <c r="AD61" s="37">
        <f t="shared" si="561"/>
        <v>4.2647999999999993</v>
      </c>
      <c r="AE61" s="28">
        <v>0.20399999999999999</v>
      </c>
      <c r="AF61" s="41">
        <f t="shared" si="562"/>
        <v>36.212040000000002</v>
      </c>
      <c r="AG61" s="28">
        <f t="shared" si="563"/>
        <v>0.88680030129624843</v>
      </c>
      <c r="AH61" s="29">
        <f t="shared" si="6"/>
        <v>0.89805484317192408</v>
      </c>
      <c r="AI61" s="34">
        <v>194</v>
      </c>
      <c r="AJ61" s="36">
        <v>8.5000000000000006E-2</v>
      </c>
      <c r="AK61" s="38">
        <v>0.2087</v>
      </c>
      <c r="AL61" s="41">
        <f t="shared" si="564"/>
        <v>37.046337000000001</v>
      </c>
      <c r="AM61" s="42">
        <v>1.65</v>
      </c>
      <c r="AN61" s="42"/>
      <c r="AO61" s="121">
        <f>AO60+AI61-AN61</f>
        <v>794.74000000000069</v>
      </c>
      <c r="AP61" s="104"/>
      <c r="AQ61" s="43"/>
      <c r="AR61" s="44"/>
      <c r="AS61" s="45"/>
      <c r="AT61" s="45"/>
      <c r="AU61" s="45"/>
      <c r="AV61" s="45"/>
    </row>
    <row r="62" spans="1:48" x14ac:dyDescent="0.35">
      <c r="A62" s="149"/>
      <c r="B62" s="33">
        <v>3</v>
      </c>
      <c r="C62" s="46" t="s">
        <v>52</v>
      </c>
      <c r="D62" s="43">
        <v>16450</v>
      </c>
      <c r="E62" s="43">
        <v>1</v>
      </c>
      <c r="F62" s="43">
        <v>17406</v>
      </c>
      <c r="G62" s="37">
        <v>0.7</v>
      </c>
      <c r="H62" s="37">
        <v>5.8</v>
      </c>
      <c r="I62" s="43">
        <v>17916</v>
      </c>
      <c r="J62" s="37">
        <v>1.9</v>
      </c>
      <c r="K62" s="43">
        <v>15906</v>
      </c>
      <c r="L62" s="39">
        <v>6.3E-2</v>
      </c>
      <c r="M62" s="37">
        <f>ROUND(K62*(1-L62),0)</f>
        <v>14904</v>
      </c>
      <c r="N62" s="28">
        <v>0.443</v>
      </c>
      <c r="O62" s="25">
        <f t="shared" si="554"/>
        <v>6602.4719999999998</v>
      </c>
      <c r="P62" s="39">
        <v>0.50800000000000001</v>
      </c>
      <c r="Q62" s="25">
        <f t="shared" si="555"/>
        <v>7571.232</v>
      </c>
      <c r="R62" s="39">
        <v>4.9000000000000002E-2</v>
      </c>
      <c r="S62" s="25">
        <f t="shared" si="556"/>
        <v>730.29600000000005</v>
      </c>
      <c r="T62" s="28">
        <v>0.217</v>
      </c>
      <c r="U62" s="25">
        <f t="shared" si="557"/>
        <v>3234.1680000000001</v>
      </c>
      <c r="V62" s="39">
        <v>0.51700000000000002</v>
      </c>
      <c r="W62" s="25">
        <f t="shared" si="558"/>
        <v>7705.3680000000004</v>
      </c>
      <c r="X62" s="39">
        <v>0.4</v>
      </c>
      <c r="Y62" s="25">
        <f t="shared" si="559"/>
        <v>5961.6</v>
      </c>
      <c r="Z62" s="47">
        <v>2.5600000000000002E-3</v>
      </c>
      <c r="AA62" s="18">
        <f t="shared" si="560"/>
        <v>38.154240000000001</v>
      </c>
      <c r="AB62" s="27">
        <f>IF(M62&gt;0,(AD62+AL62)/M62,0)</f>
        <v>2.7938387681159418E-3</v>
      </c>
      <c r="AC62" s="47">
        <v>3.2000000000000003E-4</v>
      </c>
      <c r="AD62" s="37">
        <f t="shared" si="561"/>
        <v>4.7692800000000002</v>
      </c>
      <c r="AE62" s="28">
        <v>0.20730000000000001</v>
      </c>
      <c r="AF62" s="41">
        <f t="shared" si="562"/>
        <v>35.205759000000008</v>
      </c>
      <c r="AG62" s="28">
        <f t="shared" si="563"/>
        <v>0.8763527877089573</v>
      </c>
      <c r="AH62" s="29">
        <f t="shared" si="6"/>
        <v>0.88676932821030552</v>
      </c>
      <c r="AI62" s="43">
        <v>185</v>
      </c>
      <c r="AJ62" s="39">
        <v>8.2000000000000003E-2</v>
      </c>
      <c r="AK62" s="28">
        <v>0.21709999999999999</v>
      </c>
      <c r="AL62" s="41">
        <f t="shared" si="564"/>
        <v>36.870092999999997</v>
      </c>
      <c r="AM62" s="18">
        <v>1.6</v>
      </c>
      <c r="AN62" s="18"/>
      <c r="AO62" s="121">
        <f>AO61+AI62-AN62</f>
        <v>979.74000000000069</v>
      </c>
      <c r="AP62" s="104"/>
      <c r="AQ62" s="43"/>
      <c r="AR62" s="48"/>
      <c r="AS62" s="41"/>
      <c r="AT62" s="41"/>
      <c r="AU62" s="41"/>
      <c r="AV62" s="41"/>
    </row>
    <row r="63" spans="1:48" s="22" customFormat="1" ht="13.3" thickBot="1" x14ac:dyDescent="0.4">
      <c r="A63" s="150"/>
      <c r="B63" s="49" t="s">
        <v>38</v>
      </c>
      <c r="C63" s="50"/>
      <c r="D63" s="51">
        <f t="shared" ref="D63" si="565">SUM(D60:D62)</f>
        <v>45860</v>
      </c>
      <c r="E63" s="51"/>
      <c r="F63" s="51">
        <f t="shared" ref="F63" si="566">SUM(F60:F62)</f>
        <v>45131</v>
      </c>
      <c r="G63" s="52"/>
      <c r="H63" s="52"/>
      <c r="I63" s="51">
        <f t="shared" ref="I63:K63" si="567">SUM(I60:I62)</f>
        <v>47274</v>
      </c>
      <c r="J63" s="52"/>
      <c r="K63" s="51">
        <f t="shared" si="567"/>
        <v>46043</v>
      </c>
      <c r="L63" s="21">
        <f t="shared" ref="L63" si="568">IF(K63&gt;0,(K60*L60+K61*L61+K62*L62)/K63,0)</f>
        <v>6.4323719132115639E-2</v>
      </c>
      <c r="M63" s="52">
        <f t="shared" ref="M63" si="569">M60+M61+M62</f>
        <v>43081</v>
      </c>
      <c r="N63" s="53">
        <f t="shared" ref="N63" si="570">IF(M63&gt;0,O63/M63,0)</f>
        <v>0.43178206169773226</v>
      </c>
      <c r="O63" s="54">
        <f t="shared" ref="O63" si="571">O60+O61+O62</f>
        <v>18601.603000000003</v>
      </c>
      <c r="P63" s="21">
        <f t="shared" ref="P63" si="572">IF(M63&gt;0,Q63/M63,0)</f>
        <v>0.50373833012232772</v>
      </c>
      <c r="Q63" s="54">
        <f t="shared" ref="Q63" si="573">Q60+Q61+Q62</f>
        <v>21701.550999999999</v>
      </c>
      <c r="R63" s="21">
        <f t="shared" ref="R63" si="574">IF(M63&gt;0,S63/M63,0)</f>
        <v>6.4479608179940112E-2</v>
      </c>
      <c r="S63" s="54">
        <f t="shared" ref="S63" si="575">S60+S61+S62</f>
        <v>2777.846</v>
      </c>
      <c r="T63" s="21">
        <f t="shared" ref="T63" si="576">IF(M63&gt;0,U63/M63,0)</f>
        <v>0.21893846475244308</v>
      </c>
      <c r="U63" s="54">
        <f t="shared" ref="U63" si="577">U60+U61+U62</f>
        <v>9432.0879999999997</v>
      </c>
      <c r="V63" s="21">
        <f t="shared" ref="V63" si="578">IF(M63&gt;0,W63/M63,0)</f>
        <v>0.51306979875118952</v>
      </c>
      <c r="W63" s="54">
        <f t="shared" ref="W63" si="579">W60+W61+W62</f>
        <v>22103.559999999998</v>
      </c>
      <c r="X63" s="21">
        <f t="shared" ref="X63" si="580">IF(M63&gt;0,Y63/M63,0)</f>
        <v>0.39675936027483116</v>
      </c>
      <c r="Y63" s="54">
        <f t="shared" ref="Y63" si="581">Y60+Y61+Y62</f>
        <v>17092.79</v>
      </c>
      <c r="Z63" s="55">
        <f t="shared" ref="Z63" si="582">IF(M63&gt;0,AA63/M63,0)</f>
        <v>2.6219272997377034E-3</v>
      </c>
      <c r="AA63" s="56">
        <f t="shared" ref="AA63" si="583">SUM(AA60:AA62)</f>
        <v>112.95524999999999</v>
      </c>
      <c r="AB63" s="55">
        <f t="shared" ref="AB63" si="584">IF(M63&gt;0,(AB60*M60+AB61*M61+AB62*M62)/M63,0)</f>
        <v>2.9173433300062677E-3</v>
      </c>
      <c r="AC63" s="55">
        <f t="shared" ref="AC63" si="585">IF(K63&gt;0,(K60*AC60+K61*AC61+K62*AC62)/K63,0)</f>
        <v>3.1014529895966817E-4</v>
      </c>
      <c r="AD63" s="52">
        <f t="shared" ref="AD63" si="586">SUM(AD60:AD62)</f>
        <v>13.36199</v>
      </c>
      <c r="AE63" s="53">
        <f t="shared" ref="AE63" si="587">IF(K63&gt;0,(K60*AE60+K61*AE61+K62*AE62)/K63,0)</f>
        <v>0.20507529483309081</v>
      </c>
      <c r="AF63" s="58">
        <f t="shared" ref="AF63" si="588">SUM(AF60:AF62)</f>
        <v>107.221383</v>
      </c>
      <c r="AG63" s="53">
        <f t="shared" ref="AG63" si="589">IF(AND(AA63&gt;0),((AA60*AG60+AA61*AG61+AA62*AG62)/AA63),0)</f>
        <v>0.88304055362970679</v>
      </c>
      <c r="AH63" s="57">
        <f t="shared" si="6"/>
        <v>0.89498134434768617</v>
      </c>
      <c r="AI63" s="51">
        <f t="shared" ref="AI63" si="590">SUM(AI60:AI62)</f>
        <v>571</v>
      </c>
      <c r="AJ63" s="21">
        <f t="shared" ref="AJ63" si="591">IF(AI63&gt;0,(AJ60*AI60+AJ61*AI61+AJ62*AI62)/AI63,0)</f>
        <v>8.4028021015761831E-2</v>
      </c>
      <c r="AK63" s="53">
        <f t="shared" ref="AK63" si="592">IF(K63&gt;0,(AK60*K60+AK61*K61+AK62*K62)/K63,0)</f>
        <v>0.21480560562952022</v>
      </c>
      <c r="AL63" s="58">
        <f t="shared" ref="AL63" si="593">SUM(AL60:AL62)</f>
        <v>112.320078</v>
      </c>
      <c r="AM63" s="56"/>
      <c r="AN63" s="56">
        <f t="shared" ref="AN63" si="594">SUM(AN60:AN62)</f>
        <v>1161.52</v>
      </c>
      <c r="AO63" s="105"/>
      <c r="AP63" s="106">
        <f>AO62</f>
        <v>979.74000000000069</v>
      </c>
      <c r="AQ63" s="51">
        <f t="shared" ref="AQ63" si="595">SUM(AQ60:AQ62)</f>
        <v>0</v>
      </c>
      <c r="AR63" s="59"/>
      <c r="AS63" s="58"/>
      <c r="AT63" s="58"/>
      <c r="AU63" s="58"/>
      <c r="AV63" s="58"/>
    </row>
    <row r="64" spans="1:48" x14ac:dyDescent="0.35">
      <c r="A64" s="148">
        <v>16</v>
      </c>
      <c r="B64" s="23">
        <v>1</v>
      </c>
      <c r="C64" s="11" t="s">
        <v>53</v>
      </c>
      <c r="D64" s="12">
        <v>4314</v>
      </c>
      <c r="E64" s="12">
        <v>0</v>
      </c>
      <c r="F64" s="12">
        <v>9830</v>
      </c>
      <c r="G64" s="13">
        <v>0.6</v>
      </c>
      <c r="H64" s="13">
        <v>4.7</v>
      </c>
      <c r="I64" s="12">
        <v>10663</v>
      </c>
      <c r="J64" s="13">
        <v>4.3</v>
      </c>
      <c r="K64" s="12">
        <v>16047</v>
      </c>
      <c r="L64" s="14">
        <v>6.4000000000000001E-2</v>
      </c>
      <c r="M64" s="24">
        <f>ROUND(K64*(1-L64),0)</f>
        <v>15020</v>
      </c>
      <c r="N64" s="15">
        <v>0.45300000000000001</v>
      </c>
      <c r="O64" s="25">
        <f t="shared" ref="O64:O66" si="596">M64*N64</f>
        <v>6804.06</v>
      </c>
      <c r="P64" s="14">
        <v>0.53500000000000003</v>
      </c>
      <c r="Q64" s="25">
        <f t="shared" ref="Q64:Q66" si="597">M64*P64</f>
        <v>8035.7000000000007</v>
      </c>
      <c r="R64" s="16">
        <v>1.2E-2</v>
      </c>
      <c r="S64" s="25">
        <f t="shared" ref="S64:S66" si="598">M64*R64</f>
        <v>180.24</v>
      </c>
      <c r="T64" s="26">
        <v>0.221</v>
      </c>
      <c r="U64" s="25">
        <f t="shared" ref="U64:U66" si="599">M64*T64</f>
        <v>3319.42</v>
      </c>
      <c r="V64" s="16">
        <v>0.51800000000000002</v>
      </c>
      <c r="W64" s="25">
        <f t="shared" ref="W64:W66" si="600">M64*V64</f>
        <v>7780.3600000000006</v>
      </c>
      <c r="X64" s="16">
        <v>0.4</v>
      </c>
      <c r="Y64" s="25">
        <f t="shared" ref="Y64:Y66" si="601">X64*M64</f>
        <v>6008</v>
      </c>
      <c r="Z64" s="17">
        <v>2.7100000000000002E-3</v>
      </c>
      <c r="AA64" s="18">
        <f t="shared" ref="AA64:AA66" si="602">M64*Z64</f>
        <v>40.7042</v>
      </c>
      <c r="AB64" s="27">
        <f>IF(M64&gt;0,(AD64+AL64)/M64,0)</f>
        <v>2.9689910918774972E-3</v>
      </c>
      <c r="AC64" s="17">
        <v>3.8000000000000002E-4</v>
      </c>
      <c r="AD64" s="24">
        <f t="shared" ref="AD64:AD66" si="603">AC64*M64</f>
        <v>5.7076000000000002</v>
      </c>
      <c r="AE64" s="117">
        <v>0.1908</v>
      </c>
      <c r="AF64" s="30">
        <f t="shared" ref="AF64:AF66" si="604">AI64*(1-AJ64)*AE64</f>
        <v>37.605535200000006</v>
      </c>
      <c r="AG64" s="28">
        <f t="shared" ref="AG64:AG66" si="605">IF(AND(AE64&gt;0,AC64&gt;0,Z64&gt;0),((Z64-AC64)*AE64)/((AE64-AC64)*Z64),0)</f>
        <v>0.86149436223907438</v>
      </c>
      <c r="AH64" s="60">
        <f t="shared" si="6"/>
        <v>0.87369312787246811</v>
      </c>
      <c r="AI64" s="12">
        <v>214</v>
      </c>
      <c r="AJ64" s="14">
        <v>7.9000000000000001E-2</v>
      </c>
      <c r="AK64" s="15">
        <v>0.1973</v>
      </c>
      <c r="AL64" s="30">
        <f t="shared" ref="AL64:AL66" si="606">AI64*(1-AJ64)*AK64</f>
        <v>38.886646200000008</v>
      </c>
      <c r="AM64" s="19">
        <v>1.5</v>
      </c>
      <c r="AN64" s="19">
        <v>553</v>
      </c>
      <c r="AO64" s="101">
        <f>AO62+AI64-AN64</f>
        <v>640.74000000000069</v>
      </c>
      <c r="AP64" s="102"/>
      <c r="AQ64" s="12"/>
      <c r="AR64" s="31"/>
      <c r="AS64" s="20"/>
      <c r="AT64" s="20"/>
      <c r="AU64" s="20"/>
      <c r="AV64" s="20"/>
    </row>
    <row r="65" spans="1:48" x14ac:dyDescent="0.35">
      <c r="A65" s="149"/>
      <c r="B65" s="33">
        <v>2</v>
      </c>
      <c r="C65" s="11" t="s">
        <v>54</v>
      </c>
      <c r="D65" s="34">
        <v>19636</v>
      </c>
      <c r="E65" s="34">
        <v>1</v>
      </c>
      <c r="F65" s="34">
        <v>16694</v>
      </c>
      <c r="G65" s="35">
        <v>1.5</v>
      </c>
      <c r="H65" s="35">
        <v>5</v>
      </c>
      <c r="I65" s="34">
        <v>17864</v>
      </c>
      <c r="J65" s="35">
        <v>3.6</v>
      </c>
      <c r="K65" s="34">
        <v>16173</v>
      </c>
      <c r="L65" s="36">
        <v>5.8000000000000003E-2</v>
      </c>
      <c r="M65" s="37">
        <f>ROUND(K65*(1-L65),0)</f>
        <v>15235</v>
      </c>
      <c r="N65" s="38">
        <v>0.56599999999999995</v>
      </c>
      <c r="O65" s="25">
        <f t="shared" si="596"/>
        <v>8623.0099999999984</v>
      </c>
      <c r="P65" s="36">
        <v>0.38800000000000001</v>
      </c>
      <c r="Q65" s="25">
        <f t="shared" si="597"/>
        <v>5911.18</v>
      </c>
      <c r="R65" s="39">
        <v>4.5999999999999999E-2</v>
      </c>
      <c r="S65" s="25">
        <f t="shared" si="598"/>
        <v>700.81</v>
      </c>
      <c r="T65" s="28">
        <v>0.222</v>
      </c>
      <c r="U65" s="25">
        <f t="shared" si="599"/>
        <v>3382.17</v>
      </c>
      <c r="V65" s="39">
        <v>0.51100000000000001</v>
      </c>
      <c r="W65" s="25">
        <f t="shared" si="600"/>
        <v>7785.085</v>
      </c>
      <c r="X65" s="39">
        <v>0.39</v>
      </c>
      <c r="Y65" s="25">
        <f t="shared" si="601"/>
        <v>5941.6500000000005</v>
      </c>
      <c r="Z65" s="40">
        <v>2.7799999999999999E-3</v>
      </c>
      <c r="AA65" s="18">
        <f t="shared" si="602"/>
        <v>42.353299999999997</v>
      </c>
      <c r="AB65" s="27">
        <f>IF(M65&gt;0,(AD65+AL65)/M65,0)</f>
        <v>2.882530147686249E-3</v>
      </c>
      <c r="AC65" s="40">
        <v>3.6999999999999999E-4</v>
      </c>
      <c r="AD65" s="37">
        <f t="shared" si="603"/>
        <v>5.6369499999999997</v>
      </c>
      <c r="AE65" s="28">
        <v>0.20899999999999999</v>
      </c>
      <c r="AF65" s="41">
        <f t="shared" si="604"/>
        <v>39.139848000000001</v>
      </c>
      <c r="AG65" s="28">
        <f t="shared" si="605"/>
        <v>0.86844391140972088</v>
      </c>
      <c r="AH65" s="29">
        <f t="shared" si="6"/>
        <v>0.87322122879651753</v>
      </c>
      <c r="AI65" s="34">
        <v>204</v>
      </c>
      <c r="AJ65" s="36">
        <v>8.2000000000000003E-2</v>
      </c>
      <c r="AK65" s="38">
        <v>0.2044</v>
      </c>
      <c r="AL65" s="41">
        <f t="shared" si="606"/>
        <v>38.278396800000003</v>
      </c>
      <c r="AM65" s="42">
        <v>1.65</v>
      </c>
      <c r="AN65" s="42"/>
      <c r="AO65" s="121">
        <f>AO64+AI65-AN65</f>
        <v>844.74000000000069</v>
      </c>
      <c r="AP65" s="104"/>
      <c r="AQ65" s="43"/>
      <c r="AR65" s="44"/>
      <c r="AS65" s="45"/>
      <c r="AT65" s="45"/>
      <c r="AU65" s="45"/>
      <c r="AV65" s="45"/>
    </row>
    <row r="66" spans="1:48" x14ac:dyDescent="0.35">
      <c r="A66" s="149"/>
      <c r="B66" s="33">
        <v>3</v>
      </c>
      <c r="C66" s="46" t="s">
        <v>52</v>
      </c>
      <c r="D66" s="43">
        <v>16810</v>
      </c>
      <c r="E66" s="43">
        <v>1</v>
      </c>
      <c r="F66" s="43">
        <v>18638</v>
      </c>
      <c r="G66" s="37">
        <v>0.9</v>
      </c>
      <c r="H66" s="37">
        <v>5</v>
      </c>
      <c r="I66" s="43">
        <v>18960</v>
      </c>
      <c r="J66" s="37">
        <v>2.9</v>
      </c>
      <c r="K66" s="43">
        <v>16289</v>
      </c>
      <c r="L66" s="39">
        <v>6.7000000000000004E-2</v>
      </c>
      <c r="M66" s="37">
        <f>ROUND(K66*(1-L66),0)</f>
        <v>15198</v>
      </c>
      <c r="N66" s="28">
        <v>0.48199999999999998</v>
      </c>
      <c r="O66" s="25">
        <f t="shared" si="596"/>
        <v>7325.4359999999997</v>
      </c>
      <c r="P66" s="39">
        <v>0.47899999999999998</v>
      </c>
      <c r="Q66" s="25">
        <f t="shared" si="597"/>
        <v>7279.8419999999996</v>
      </c>
      <c r="R66" s="39">
        <v>3.9E-2</v>
      </c>
      <c r="S66" s="25">
        <f t="shared" si="598"/>
        <v>592.72199999999998</v>
      </c>
      <c r="T66" s="28">
        <v>0.222</v>
      </c>
      <c r="U66" s="25">
        <f t="shared" si="599"/>
        <v>3373.9560000000001</v>
      </c>
      <c r="V66" s="39">
        <v>0.51200000000000001</v>
      </c>
      <c r="W66" s="25">
        <f t="shared" si="600"/>
        <v>7781.3760000000002</v>
      </c>
      <c r="X66" s="39">
        <v>0.4</v>
      </c>
      <c r="Y66" s="25">
        <f t="shared" si="601"/>
        <v>6079.2000000000007</v>
      </c>
      <c r="Z66" s="47">
        <v>2.7499999999999998E-3</v>
      </c>
      <c r="AA66" s="18">
        <f t="shared" si="602"/>
        <v>41.794499999999999</v>
      </c>
      <c r="AB66" s="27">
        <f>IF(M66&gt;0,(AD66+AL66)/M66,0)</f>
        <v>3.0420305829714435E-3</v>
      </c>
      <c r="AC66" s="47">
        <v>3.4000000000000002E-4</v>
      </c>
      <c r="AD66" s="37">
        <f t="shared" si="603"/>
        <v>5.1673200000000001</v>
      </c>
      <c r="AE66" s="28">
        <v>0.19539999999999999</v>
      </c>
      <c r="AF66" s="41">
        <f t="shared" si="604"/>
        <v>37.269814400000001</v>
      </c>
      <c r="AG66" s="28">
        <f t="shared" si="605"/>
        <v>0.87789118499669105</v>
      </c>
      <c r="AH66" s="29">
        <f t="shared" si="6"/>
        <v>0.88963745855735432</v>
      </c>
      <c r="AI66" s="43">
        <v>208</v>
      </c>
      <c r="AJ66" s="39">
        <v>8.3000000000000004E-2</v>
      </c>
      <c r="AK66" s="28">
        <v>0.21529999999999999</v>
      </c>
      <c r="AL66" s="41">
        <f t="shared" si="606"/>
        <v>41.065460800000004</v>
      </c>
      <c r="AM66" s="18">
        <v>1.6</v>
      </c>
      <c r="AN66" s="18"/>
      <c r="AO66" s="121">
        <f>AO65+AI66-AN66</f>
        <v>1052.7400000000007</v>
      </c>
      <c r="AP66" s="104"/>
      <c r="AQ66" s="43"/>
      <c r="AR66" s="48"/>
      <c r="AS66" s="41"/>
      <c r="AT66" s="41"/>
      <c r="AU66" s="41"/>
      <c r="AV66" s="41"/>
    </row>
    <row r="67" spans="1:48" s="22" customFormat="1" ht="13.3" thickBot="1" x14ac:dyDescent="0.4">
      <c r="A67" s="150"/>
      <c r="B67" s="49" t="s">
        <v>38</v>
      </c>
      <c r="C67" s="50"/>
      <c r="D67" s="51">
        <f t="shared" ref="D67" si="607">SUM(D64:D66)</f>
        <v>40760</v>
      </c>
      <c r="E67" s="51"/>
      <c r="F67" s="51">
        <f t="shared" ref="F67" si="608">SUM(F64:F66)</f>
        <v>45162</v>
      </c>
      <c r="G67" s="52"/>
      <c r="H67" s="52"/>
      <c r="I67" s="51">
        <f t="shared" ref="I67:K67" si="609">SUM(I64:I66)</f>
        <v>47487</v>
      </c>
      <c r="J67" s="52"/>
      <c r="K67" s="51">
        <f t="shared" si="609"/>
        <v>48509</v>
      </c>
      <c r="L67" s="21">
        <f t="shared" ref="L67" si="610">IF(K67&gt;0,(K64*L64+K65*L65+K66*L66)/K67,0)</f>
        <v>6.3006967779174999E-2</v>
      </c>
      <c r="M67" s="52">
        <f t="shared" ref="M67" si="611">M64+M65+M66</f>
        <v>45453</v>
      </c>
      <c r="N67" s="53">
        <f t="shared" ref="N67" si="612">IF(M67&gt;0,O67/M67,0)</f>
        <v>0.50057215145314948</v>
      </c>
      <c r="O67" s="54">
        <f t="shared" ref="O67" si="613">O64+O65+O66</f>
        <v>22752.506000000001</v>
      </c>
      <c r="P67" s="21">
        <f t="shared" ref="P67" si="614">IF(M67&gt;0,Q67/M67,0)</f>
        <v>0.46700376212791239</v>
      </c>
      <c r="Q67" s="54">
        <f t="shared" ref="Q67" si="615">Q64+Q65+Q66</f>
        <v>21226.722000000002</v>
      </c>
      <c r="R67" s="21">
        <f t="shared" ref="R67" si="616">IF(M67&gt;0,S67/M67,0)</f>
        <v>3.2424086418938243E-2</v>
      </c>
      <c r="S67" s="54">
        <f t="shared" ref="S67" si="617">S64+S65+S66</f>
        <v>1473.7719999999999</v>
      </c>
      <c r="T67" s="21">
        <f t="shared" ref="T67" si="618">IF(M67&gt;0,U67/M67,0)</f>
        <v>0.221669548764658</v>
      </c>
      <c r="U67" s="54">
        <f t="shared" ref="U67" si="619">U64+U65+U66</f>
        <v>10075.546</v>
      </c>
      <c r="V67" s="21">
        <f t="shared" ref="V67" si="620">IF(M67&gt;0,W67/M67,0)</f>
        <v>0.51364752601588459</v>
      </c>
      <c r="W67" s="54">
        <f t="shared" ref="W67" si="621">W64+W65+W66</f>
        <v>23346.821</v>
      </c>
      <c r="X67" s="21">
        <f t="shared" ref="X67" si="622">IF(M67&gt;0,Y67/M67,0)</f>
        <v>0.39664818603832536</v>
      </c>
      <c r="Y67" s="54">
        <f t="shared" ref="Y67" si="623">Y64+Y65+Y66</f>
        <v>18028.850000000002</v>
      </c>
      <c r="Z67" s="55">
        <f t="shared" ref="Z67" si="624">IF(M67&gt;0,AA67/M67,0)</f>
        <v>2.7468373924713443E-3</v>
      </c>
      <c r="AA67" s="56">
        <f t="shared" ref="AA67" si="625">SUM(AA64:AA66)</f>
        <v>124.852</v>
      </c>
      <c r="AB67" s="55">
        <f t="shared" ref="AB67" si="626">IF(M67&gt;0,(AB64*M64+AB65*M65+AB66*M66)/M67,0)</f>
        <v>2.964433014322487E-3</v>
      </c>
      <c r="AC67" s="55">
        <f t="shared" ref="AC67" si="627">IF(K67&gt;0,(K64*AC64+K65*AC65+K66*AC66)/K67,0)</f>
        <v>3.6323424519161391E-4</v>
      </c>
      <c r="AD67" s="52">
        <f t="shared" ref="AD67" si="628">SUM(AD64:AD66)</f>
        <v>16.511870000000002</v>
      </c>
      <c r="AE67" s="53">
        <f t="shared" ref="AE67" si="629">IF(K67&gt;0,(K64*AE64+K65*AE65+K66*AE66)/K67,0)</f>
        <v>0.19841256674019256</v>
      </c>
      <c r="AF67" s="58">
        <f t="shared" ref="AF67" si="630">SUM(AF64:AF66)</f>
        <v>114.01519760000001</v>
      </c>
      <c r="AG67" s="53">
        <f t="shared" ref="AG67" si="631">IF(AND(AA67&gt;0),((AA64*AG64+AA65*AG65+AA66*AG66)/AA67),0)</f>
        <v>0.86934071912268329</v>
      </c>
      <c r="AH67" s="57">
        <f t="shared" si="6"/>
        <v>0.87902136383926166</v>
      </c>
      <c r="AI67" s="51">
        <f t="shared" ref="AI67" si="632">SUM(AI64:AI66)</f>
        <v>626</v>
      </c>
      <c r="AJ67" s="21">
        <f t="shared" ref="AJ67" si="633">IF(AI67&gt;0,(AJ64*AI64+AJ65*AI65+AJ66*AI66)/AI67,0)</f>
        <v>8.130670926517572E-2</v>
      </c>
      <c r="AK67" s="53">
        <f t="shared" ref="AK67" si="634">IF(K67&gt;0,(AK64*K64+AK65*K65+AK66*K66)/K67,0)</f>
        <v>0.20571143499144487</v>
      </c>
      <c r="AL67" s="58">
        <f t="shared" ref="AL67" si="635">SUM(AL64:AL66)</f>
        <v>118.23050380000001</v>
      </c>
      <c r="AM67" s="56"/>
      <c r="AN67" s="56">
        <f t="shared" ref="AN67" si="636">SUM(AN64:AN66)</f>
        <v>553</v>
      </c>
      <c r="AO67" s="105"/>
      <c r="AP67" s="106">
        <f>AO66</f>
        <v>1052.7400000000007</v>
      </c>
      <c r="AQ67" s="51">
        <f t="shared" ref="AQ67" si="637">SUM(AQ64:AQ66)</f>
        <v>0</v>
      </c>
      <c r="AR67" s="59"/>
      <c r="AS67" s="58"/>
      <c r="AT67" s="58"/>
      <c r="AU67" s="58"/>
      <c r="AV67" s="58"/>
    </row>
    <row r="68" spans="1:48" x14ac:dyDescent="0.35">
      <c r="A68" s="148">
        <v>17</v>
      </c>
      <c r="B68" s="23">
        <v>1</v>
      </c>
      <c r="C68" s="11" t="s">
        <v>53</v>
      </c>
      <c r="D68" s="12">
        <v>4952</v>
      </c>
      <c r="E68" s="12">
        <v>0</v>
      </c>
      <c r="F68" s="12">
        <v>6696</v>
      </c>
      <c r="G68" s="13">
        <v>0.6</v>
      </c>
      <c r="H68" s="13">
        <v>4.7</v>
      </c>
      <c r="I68" s="12">
        <v>7134</v>
      </c>
      <c r="J68" s="13">
        <v>6.7</v>
      </c>
      <c r="K68" s="12">
        <v>16285</v>
      </c>
      <c r="L68" s="14">
        <v>6.5000000000000002E-2</v>
      </c>
      <c r="M68" s="24">
        <f>ROUND(K68*(1-L68),0)</f>
        <v>15226</v>
      </c>
      <c r="N68" s="15">
        <v>0.42099999999999999</v>
      </c>
      <c r="O68" s="25">
        <f t="shared" ref="O68:O70" si="638">M68*N68</f>
        <v>6410.1459999999997</v>
      </c>
      <c r="P68" s="14">
        <v>0.53400000000000003</v>
      </c>
      <c r="Q68" s="25">
        <f t="shared" ref="Q68:Q70" si="639">M68*P68</f>
        <v>8130.6840000000002</v>
      </c>
      <c r="R68" s="16">
        <v>4.4999999999999998E-2</v>
      </c>
      <c r="S68" s="25">
        <f t="shared" ref="S68:S70" si="640">M68*R68</f>
        <v>685.17</v>
      </c>
      <c r="T68" s="26">
        <v>0.22500000000000001</v>
      </c>
      <c r="U68" s="25">
        <f t="shared" ref="U68:U70" si="641">M68*T68</f>
        <v>3425.85</v>
      </c>
      <c r="V68" s="16">
        <v>0.51200000000000001</v>
      </c>
      <c r="W68" s="25">
        <f t="shared" ref="W68:W70" si="642">M68*V68</f>
        <v>7795.7120000000004</v>
      </c>
      <c r="X68" s="16">
        <v>0.4</v>
      </c>
      <c r="Y68" s="25">
        <f t="shared" ref="Y68:Y70" si="643">X68*M68</f>
        <v>6090.4000000000005</v>
      </c>
      <c r="Z68" s="17">
        <v>2.6199999999999999E-3</v>
      </c>
      <c r="AA68" s="18">
        <f t="shared" ref="AA68:AA70" si="644">M68*Z68</f>
        <v>39.892119999999998</v>
      </c>
      <c r="AB68" s="27">
        <f>IF(M68&gt;0,(AD68+AL68)/M68,0)</f>
        <v>2.7888396164455534E-3</v>
      </c>
      <c r="AC68" s="17">
        <v>3.8000000000000002E-4</v>
      </c>
      <c r="AD68" s="24">
        <f t="shared" ref="AD68:AD70" si="645">AC68*M68</f>
        <v>5.7858800000000006</v>
      </c>
      <c r="AE68" s="117">
        <v>0.19409999999999999</v>
      </c>
      <c r="AF68" s="30">
        <f t="shared" ref="AF68:AF70" si="646">AI68*(1-AJ68)*AE68</f>
        <v>34.062220799999999</v>
      </c>
      <c r="AG68" s="28">
        <f t="shared" ref="AG68:AG70" si="647">IF(AND(AE68&gt;0,AC68&gt;0,Z68&gt;0),((Z68-AC68)*AE68)/((AE68-AC68)*Z68),0)</f>
        <v>0.8566389201066148</v>
      </c>
      <c r="AH68" s="60">
        <f t="shared" si="6"/>
        <v>0.86531591426749987</v>
      </c>
      <c r="AI68" s="12">
        <v>192</v>
      </c>
      <c r="AJ68" s="14">
        <v>8.5999999999999993E-2</v>
      </c>
      <c r="AK68" s="15">
        <v>0.20899999999999999</v>
      </c>
      <c r="AL68" s="30">
        <f t="shared" ref="AL68:AL70" si="648">AI68*(1-AJ68)*AK68</f>
        <v>36.676991999999998</v>
      </c>
      <c r="AM68" s="19">
        <v>1.5</v>
      </c>
      <c r="AN68" s="19">
        <v>991.86</v>
      </c>
      <c r="AO68" s="101">
        <f>AO66+AI68-AN68+AP68</f>
        <v>274.88000000000068</v>
      </c>
      <c r="AP68" s="133">
        <v>22</v>
      </c>
      <c r="AQ68" s="12"/>
      <c r="AR68" s="31"/>
      <c r="AS68" s="20"/>
      <c r="AT68" s="20"/>
      <c r="AU68" s="20"/>
      <c r="AV68" s="20"/>
    </row>
    <row r="69" spans="1:48" x14ac:dyDescent="0.35">
      <c r="A69" s="149"/>
      <c r="B69" s="33">
        <v>2</v>
      </c>
      <c r="C69" s="11" t="s">
        <v>51</v>
      </c>
      <c r="D69" s="34">
        <v>18538</v>
      </c>
      <c r="E69" s="34">
        <v>2</v>
      </c>
      <c r="F69" s="34">
        <v>16097</v>
      </c>
      <c r="G69" s="35">
        <v>1.3</v>
      </c>
      <c r="H69" s="35">
        <v>4.5</v>
      </c>
      <c r="I69" s="34">
        <v>17123</v>
      </c>
      <c r="J69" s="35">
        <v>5.7</v>
      </c>
      <c r="K69" s="34">
        <v>16209</v>
      </c>
      <c r="L69" s="36">
        <v>6.3E-2</v>
      </c>
      <c r="M69" s="37">
        <f>ROUND(K69*(1-L69),0)</f>
        <v>15188</v>
      </c>
      <c r="N69" s="38">
        <v>0.34799999999999998</v>
      </c>
      <c r="O69" s="25">
        <f t="shared" si="638"/>
        <v>5285.424</v>
      </c>
      <c r="P69" s="36">
        <v>0.58299999999999996</v>
      </c>
      <c r="Q69" s="25">
        <f t="shared" si="639"/>
        <v>8854.6039999999994</v>
      </c>
      <c r="R69" s="39">
        <v>6.9000000000000006E-2</v>
      </c>
      <c r="S69" s="25">
        <f t="shared" si="640"/>
        <v>1047.972</v>
      </c>
      <c r="T69" s="28">
        <v>0.23300000000000001</v>
      </c>
      <c r="U69" s="25">
        <f t="shared" si="641"/>
        <v>3538.8040000000001</v>
      </c>
      <c r="V69" s="39">
        <v>0.50900000000000001</v>
      </c>
      <c r="W69" s="25">
        <f t="shared" si="642"/>
        <v>7730.692</v>
      </c>
      <c r="X69" s="39">
        <v>0.4</v>
      </c>
      <c r="Y69" s="25">
        <f t="shared" si="643"/>
        <v>6075.2000000000007</v>
      </c>
      <c r="Z69" s="40">
        <v>2.4599999999999999E-3</v>
      </c>
      <c r="AA69" s="18">
        <f t="shared" si="644"/>
        <v>37.362479999999998</v>
      </c>
      <c r="AB69" s="27">
        <f>IF(M69&gt;0,(AD69+AL69)/M69,0)</f>
        <v>2.5631419146694757E-3</v>
      </c>
      <c r="AC69" s="40">
        <v>3.4000000000000002E-4</v>
      </c>
      <c r="AD69" s="37">
        <f t="shared" si="645"/>
        <v>5.1639200000000001</v>
      </c>
      <c r="AE69" s="28">
        <v>0.19639999999999999</v>
      </c>
      <c r="AF69" s="41">
        <f t="shared" si="646"/>
        <v>32.491237599999998</v>
      </c>
      <c r="AG69" s="28">
        <f t="shared" si="647"/>
        <v>0.86328309983089635</v>
      </c>
      <c r="AH69" s="29">
        <f t="shared" ref="AH69:AH127" si="649">IF(AND(AB69&gt;0,AK69&gt;0,AC69&gt;0),((AK69*(AB69-AC69))/(AB69*(AK69-AC69))),0)</f>
        <v>0.86879758888312386</v>
      </c>
      <c r="AI69" s="34">
        <v>181</v>
      </c>
      <c r="AJ69" s="36">
        <v>8.5999999999999993E-2</v>
      </c>
      <c r="AK69" s="38">
        <v>0.2041</v>
      </c>
      <c r="AL69" s="41">
        <f t="shared" si="648"/>
        <v>33.765079399999998</v>
      </c>
      <c r="AM69" s="42">
        <v>1.6</v>
      </c>
      <c r="AN69" s="42"/>
      <c r="AO69" s="121">
        <f>AO68+AI69-AN69</f>
        <v>455.88000000000068</v>
      </c>
      <c r="AP69" s="104"/>
      <c r="AQ69" s="43"/>
      <c r="AR69" s="44"/>
      <c r="AS69" s="45"/>
      <c r="AT69" s="45"/>
      <c r="AU69" s="45"/>
      <c r="AV69" s="45"/>
    </row>
    <row r="70" spans="1:48" x14ac:dyDescent="0.35">
      <c r="A70" s="149"/>
      <c r="B70" s="33">
        <v>3</v>
      </c>
      <c r="C70" s="46" t="s">
        <v>52</v>
      </c>
      <c r="D70" s="43">
        <v>15160</v>
      </c>
      <c r="E70" s="43">
        <v>1</v>
      </c>
      <c r="F70" s="43">
        <v>14439</v>
      </c>
      <c r="G70" s="37">
        <v>1.1000000000000001</v>
      </c>
      <c r="H70" s="37">
        <v>5.5</v>
      </c>
      <c r="I70" s="43">
        <v>15678</v>
      </c>
      <c r="J70" s="37">
        <v>6.3</v>
      </c>
      <c r="K70" s="43">
        <v>16327</v>
      </c>
      <c r="L70" s="39">
        <v>6.7000000000000004E-2</v>
      </c>
      <c r="M70" s="137">
        <f>ROUND(K70*(1-L70),0)</f>
        <v>15233</v>
      </c>
      <c r="N70" s="28">
        <v>0.39</v>
      </c>
      <c r="O70" s="25">
        <f t="shared" si="638"/>
        <v>5940.87</v>
      </c>
      <c r="P70" s="39">
        <v>0.51100000000000001</v>
      </c>
      <c r="Q70" s="25">
        <f t="shared" si="639"/>
        <v>7784.0630000000001</v>
      </c>
      <c r="R70" s="39">
        <v>9.9000000000000005E-2</v>
      </c>
      <c r="S70" s="25">
        <f t="shared" si="640"/>
        <v>1508.067</v>
      </c>
      <c r="T70" s="28">
        <v>0.23899999999999999</v>
      </c>
      <c r="U70" s="25">
        <f t="shared" si="641"/>
        <v>3640.6869999999999</v>
      </c>
      <c r="V70" s="39">
        <v>0.499</v>
      </c>
      <c r="W70" s="25">
        <f t="shared" si="642"/>
        <v>7601.2669999999998</v>
      </c>
      <c r="X70" s="39">
        <v>0.4</v>
      </c>
      <c r="Y70" s="25">
        <f t="shared" si="643"/>
        <v>6093.2000000000007</v>
      </c>
      <c r="Z70" s="47">
        <v>2.33E-3</v>
      </c>
      <c r="AA70" s="18">
        <f t="shared" si="644"/>
        <v>35.492890000000003</v>
      </c>
      <c r="AB70" s="27">
        <f>IF(M70&gt;0,(AD70+AL70)/M70,0)</f>
        <v>2.4568520645966E-3</v>
      </c>
      <c r="AC70" s="47">
        <v>3.2000000000000003E-4</v>
      </c>
      <c r="AD70" s="37">
        <f t="shared" si="645"/>
        <v>4.8745600000000007</v>
      </c>
      <c r="AE70" s="28">
        <v>0.20549999999999999</v>
      </c>
      <c r="AF70" s="41">
        <f t="shared" si="646"/>
        <v>31.777492500000001</v>
      </c>
      <c r="AG70" s="28">
        <f t="shared" si="647"/>
        <v>0.86400635556260241</v>
      </c>
      <c r="AH70" s="29">
        <f t="shared" si="649"/>
        <v>0.87107622895266723</v>
      </c>
      <c r="AI70" s="43">
        <v>169</v>
      </c>
      <c r="AJ70" s="39">
        <v>8.5000000000000006E-2</v>
      </c>
      <c r="AK70" s="28">
        <v>0.21049999999999999</v>
      </c>
      <c r="AL70" s="41">
        <f t="shared" si="648"/>
        <v>32.550667500000003</v>
      </c>
      <c r="AM70" s="18">
        <v>1.6</v>
      </c>
      <c r="AN70" s="18"/>
      <c r="AO70" s="121">
        <f>AO69+AI70-AN70</f>
        <v>624.88000000000068</v>
      </c>
      <c r="AP70" s="104"/>
      <c r="AQ70" s="43"/>
      <c r="AR70" s="48"/>
      <c r="AS70" s="41"/>
      <c r="AT70" s="41"/>
      <c r="AU70" s="41"/>
      <c r="AV70" s="41"/>
    </row>
    <row r="71" spans="1:48" s="22" customFormat="1" ht="13.3" thickBot="1" x14ac:dyDescent="0.4">
      <c r="A71" s="150"/>
      <c r="B71" s="49" t="s">
        <v>38</v>
      </c>
      <c r="C71" s="50"/>
      <c r="D71" s="51">
        <f t="shared" ref="D71" si="650">SUM(D68:D70)</f>
        <v>38650</v>
      </c>
      <c r="E71" s="51"/>
      <c r="F71" s="51">
        <f t="shared" ref="F71" si="651">SUM(F68:F70)</f>
        <v>37232</v>
      </c>
      <c r="G71" s="52"/>
      <c r="H71" s="52"/>
      <c r="I71" s="51">
        <f t="shared" ref="I71:K71" si="652">SUM(I68:I70)</f>
        <v>39935</v>
      </c>
      <c r="J71" s="52"/>
      <c r="K71" s="51">
        <f t="shared" si="652"/>
        <v>48821</v>
      </c>
      <c r="L71" s="21">
        <f t="shared" ref="L71" si="653">IF(K71&gt;0,(K68*L68+K69*L69+K70*L70)/K71,0)</f>
        <v>6.5004833985375154E-2</v>
      </c>
      <c r="M71" s="52">
        <f t="shared" ref="M71" si="654">M68+M69+M70</f>
        <v>45647</v>
      </c>
      <c r="N71" s="53">
        <v>0.02</v>
      </c>
      <c r="O71" s="54">
        <f t="shared" ref="O71" si="655">O68+O69+O70</f>
        <v>17636.439999999999</v>
      </c>
      <c r="P71" s="21">
        <f t="shared" ref="P71" si="656">IF(M71&gt;0,Q71/M71,0)</f>
        <v>0.54262823405700267</v>
      </c>
      <c r="Q71" s="54">
        <f t="shared" ref="Q71" si="657">Q68+Q69+Q70</f>
        <v>24769.351000000002</v>
      </c>
      <c r="R71" s="21">
        <f t="shared" ref="R71" si="658">IF(M71&gt;0,S71/M71,0)</f>
        <v>7.1005958770565425E-2</v>
      </c>
      <c r="S71" s="54">
        <f t="shared" ref="S71" si="659">S68+S69+S70</f>
        <v>3241.2089999999998</v>
      </c>
      <c r="T71" s="21">
        <f t="shared" ref="T71" si="660">IF(M71&gt;0,U71/M71,0)</f>
        <v>0.2323338006878875</v>
      </c>
      <c r="U71" s="54">
        <f t="shared" ref="U71" si="661">U68+U69+U70</f>
        <v>10605.341</v>
      </c>
      <c r="V71" s="21">
        <f t="shared" ref="V71" si="662">IF(M71&gt;0,W71/M71,0)</f>
        <v>0.50666354853550077</v>
      </c>
      <c r="W71" s="54">
        <f t="shared" ref="W71" si="663">W68+W69+W70</f>
        <v>23127.671000000002</v>
      </c>
      <c r="X71" s="21">
        <f t="shared" ref="X71" si="664">IF(M71&gt;0,Y71/M71,0)</f>
        <v>0.40000000000000008</v>
      </c>
      <c r="Y71" s="54">
        <f t="shared" ref="Y71" si="665">Y68+Y69+Y70</f>
        <v>18258.800000000003</v>
      </c>
      <c r="Z71" s="55">
        <f t="shared" ref="Z71" si="666">IF(M71&gt;0,AA71/M71,0)</f>
        <v>2.4699868556531646E-3</v>
      </c>
      <c r="AA71" s="56">
        <f t="shared" ref="AA71" si="667">SUM(AA68:AA70)</f>
        <v>112.74749</v>
      </c>
      <c r="AB71" s="55">
        <f t="shared" ref="AB71" si="668">IF(M71&gt;0,(AB68*M68+AB69*M69+AB70*M70)/M71,0)</f>
        <v>2.6029552632155454E-3</v>
      </c>
      <c r="AC71" s="55">
        <f t="shared" ref="AC71" si="669">IF(K71&gt;0,(K68*AC68+K69*AC69+K70*AC70)/K71,0)</f>
        <v>3.4665410376682164E-4</v>
      </c>
      <c r="AD71" s="52">
        <f t="shared" ref="AD71" si="670">SUM(AD68:AD70)</f>
        <v>15.82436</v>
      </c>
      <c r="AE71" s="53">
        <f t="shared" ref="AE71" si="671">IF(K71&gt;0,(K68*AE68+K69*AE69+K70*AE70)/K71,0)</f>
        <v>0.19867607382069191</v>
      </c>
      <c r="AF71" s="58">
        <f t="shared" ref="AF71" si="672">SUM(AF68:AF70)</f>
        <v>98.330950900000005</v>
      </c>
      <c r="AG71" s="53">
        <f t="shared" ref="AG71" si="673">IF(AND(AA71&gt;0),((AA68*AG68+AA69*AG69+AA70*AG70)/AA71),0)</f>
        <v>0.86115994854180533</v>
      </c>
      <c r="AH71" s="57">
        <f t="shared" si="649"/>
        <v>0.86827081011211138</v>
      </c>
      <c r="AI71" s="51">
        <f t="shared" ref="AI71" si="674">SUM(AI68:AI70)</f>
        <v>542</v>
      </c>
      <c r="AJ71" s="21">
        <f t="shared" ref="AJ71" si="675">IF(AI71&gt;0,(AJ68*AI68+AJ69*AI69+AJ70*AI70)/AI71,0)</f>
        <v>8.5688191881918827E-2</v>
      </c>
      <c r="AK71" s="53">
        <f t="shared" ref="AK71" si="676">IF(K71&gt;0,(AK68*K68+AK69*K69+AK70*K70)/K71,0)</f>
        <v>0.20787479568218595</v>
      </c>
      <c r="AL71" s="58">
        <f t="shared" ref="AL71" si="677">SUM(AL68:AL70)</f>
        <v>102.99273890000001</v>
      </c>
      <c r="AM71" s="56"/>
      <c r="AN71" s="56">
        <f t="shared" ref="AN71" si="678">SUM(AN68:AN70)</f>
        <v>991.86</v>
      </c>
      <c r="AO71" s="105"/>
      <c r="AP71" s="106">
        <f>AO70</f>
        <v>624.88000000000068</v>
      </c>
      <c r="AQ71" s="51">
        <f t="shared" ref="AQ71" si="679">SUM(AQ68:AQ70)</f>
        <v>0</v>
      </c>
      <c r="AR71" s="59"/>
      <c r="AS71" s="58"/>
      <c r="AT71" s="58"/>
      <c r="AU71" s="58"/>
      <c r="AV71" s="58"/>
    </row>
    <row r="72" spans="1:48" x14ac:dyDescent="0.35">
      <c r="A72" s="148">
        <v>18</v>
      </c>
      <c r="B72" s="23">
        <v>1</v>
      </c>
      <c r="C72" s="11" t="s">
        <v>53</v>
      </c>
      <c r="D72" s="12">
        <v>14336</v>
      </c>
      <c r="E72" s="12">
        <v>0</v>
      </c>
      <c r="F72" s="12">
        <v>16849</v>
      </c>
      <c r="G72" s="13">
        <v>0.6</v>
      </c>
      <c r="H72" s="13">
        <v>4.2</v>
      </c>
      <c r="I72" s="12">
        <v>17379</v>
      </c>
      <c r="J72" s="125">
        <v>5.5</v>
      </c>
      <c r="K72" s="12">
        <v>16348</v>
      </c>
      <c r="L72" s="14">
        <v>6.3E-2</v>
      </c>
      <c r="M72" s="24">
        <f>ROUND(K72*(1-L72),0)</f>
        <v>15318</v>
      </c>
      <c r="N72" s="15">
        <v>0.44500000000000001</v>
      </c>
      <c r="O72" s="25">
        <f t="shared" ref="O72:O74" si="680">M72*N72</f>
        <v>6816.51</v>
      </c>
      <c r="P72" s="14">
        <v>0.51200000000000001</v>
      </c>
      <c r="Q72" s="25">
        <f t="shared" ref="Q72:Q74" si="681">M72*P72</f>
        <v>7842.8159999999998</v>
      </c>
      <c r="R72" s="16">
        <v>4.2999999999999997E-2</v>
      </c>
      <c r="S72" s="25">
        <f t="shared" ref="S72:S74" si="682">M72*R72</f>
        <v>658.67399999999998</v>
      </c>
      <c r="T72" s="26">
        <v>0.24399999999999999</v>
      </c>
      <c r="U72" s="25">
        <f t="shared" ref="U72:U74" si="683">M72*T72</f>
        <v>3737.5920000000001</v>
      </c>
      <c r="V72" s="16">
        <v>0.497</v>
      </c>
      <c r="W72" s="25">
        <f t="shared" ref="W72:W74" si="684">M72*V72</f>
        <v>7613.0460000000003</v>
      </c>
      <c r="X72" s="16">
        <v>0.4</v>
      </c>
      <c r="Y72" s="25">
        <f t="shared" ref="Y72:Y74" si="685">X72*M72</f>
        <v>6127.2000000000007</v>
      </c>
      <c r="Z72" s="17">
        <v>2.48E-3</v>
      </c>
      <c r="AA72" s="18">
        <f t="shared" ref="AA72:AA74" si="686">M72*Z72</f>
        <v>37.988639999999997</v>
      </c>
      <c r="AB72" s="27">
        <f>IF(M72&gt;0,(AD72+AL72)/M72,0)</f>
        <v>2.6092072072072077E-3</v>
      </c>
      <c r="AC72" s="17">
        <v>3.3E-4</v>
      </c>
      <c r="AD72" s="24">
        <f t="shared" ref="AD72:AD74" si="687">AC72*M72</f>
        <v>5.0549400000000002</v>
      </c>
      <c r="AE72" s="117">
        <v>0.20280000000000001</v>
      </c>
      <c r="AF72" s="30">
        <f t="shared" ref="AF72:AF74" si="688">AI72*(1-AJ72)*AE72</f>
        <v>33.023952000000001</v>
      </c>
      <c r="AG72" s="28">
        <f t="shared" ref="AG72:AG74" si="689">IF(AND(AE72&gt;0,AC72&gt;0,Z72&gt;0),((Z72-AC72)*AE72)/((AE72-AC72)*Z72),0)</f>
        <v>0.8683484769547698</v>
      </c>
      <c r="AH72" s="60">
        <f t="shared" si="649"/>
        <v>0.87487138504769013</v>
      </c>
      <c r="AI72" s="12">
        <v>177</v>
      </c>
      <c r="AJ72" s="14">
        <v>0.08</v>
      </c>
      <c r="AK72" s="15">
        <v>0.21440000000000001</v>
      </c>
      <c r="AL72" s="30">
        <f t="shared" ref="AL72:AL74" si="690">AI72*(1-AJ72)*AK72</f>
        <v>34.912896000000003</v>
      </c>
      <c r="AM72" s="19">
        <v>1.58</v>
      </c>
      <c r="AN72" s="19"/>
      <c r="AO72" s="101">
        <f>AO70+AI72-AN72</f>
        <v>801.88000000000068</v>
      </c>
      <c r="AP72" s="102"/>
      <c r="AQ72" s="12"/>
      <c r="AR72" s="31"/>
      <c r="AS72" s="20"/>
      <c r="AT72" s="20"/>
      <c r="AU72" s="20"/>
      <c r="AV72" s="20"/>
    </row>
    <row r="73" spans="1:48" x14ac:dyDescent="0.35">
      <c r="A73" s="149"/>
      <c r="B73" s="33">
        <v>2</v>
      </c>
      <c r="C73" s="11" t="s">
        <v>51</v>
      </c>
      <c r="D73" s="34">
        <v>19604</v>
      </c>
      <c r="E73" s="34">
        <v>1</v>
      </c>
      <c r="F73" s="34">
        <v>15790</v>
      </c>
      <c r="G73" s="35">
        <v>0.5</v>
      </c>
      <c r="H73" s="35">
        <v>4</v>
      </c>
      <c r="I73" s="34">
        <v>16497</v>
      </c>
      <c r="J73" s="126">
        <v>5.7</v>
      </c>
      <c r="K73" s="34">
        <v>16108</v>
      </c>
      <c r="L73" s="36">
        <v>6.2E-2</v>
      </c>
      <c r="M73" s="37">
        <f>ROUND(K73*(1-L73),0)</f>
        <v>15109</v>
      </c>
      <c r="N73" s="38">
        <v>0.34300000000000003</v>
      </c>
      <c r="O73" s="25">
        <f t="shared" si="680"/>
        <v>5182.3870000000006</v>
      </c>
      <c r="P73" s="36">
        <v>0.60599999999999998</v>
      </c>
      <c r="Q73" s="25">
        <f t="shared" si="681"/>
        <v>9156.0540000000001</v>
      </c>
      <c r="R73" s="39">
        <v>5.0999999999999997E-2</v>
      </c>
      <c r="S73" s="25">
        <f t="shared" si="682"/>
        <v>770.55899999999997</v>
      </c>
      <c r="T73" s="28">
        <v>0.24099999999999999</v>
      </c>
      <c r="U73" s="25">
        <f t="shared" si="683"/>
        <v>3641.2689999999998</v>
      </c>
      <c r="V73" s="39">
        <v>0.5</v>
      </c>
      <c r="W73" s="25">
        <f t="shared" si="684"/>
        <v>7554.5</v>
      </c>
      <c r="X73" s="39">
        <v>0.39</v>
      </c>
      <c r="Y73" s="25">
        <f t="shared" si="685"/>
        <v>5892.51</v>
      </c>
      <c r="Z73" s="40">
        <v>2.5500000000000002E-3</v>
      </c>
      <c r="AA73" s="18">
        <f t="shared" si="686"/>
        <v>38.527950000000004</v>
      </c>
      <c r="AB73" s="27">
        <f>IF(M73&gt;0,(AD73+AL73)/M73,0)</f>
        <v>2.6386430802832752E-3</v>
      </c>
      <c r="AC73" s="40">
        <v>3.3E-4</v>
      </c>
      <c r="AD73" s="37">
        <f t="shared" si="687"/>
        <v>4.98597</v>
      </c>
      <c r="AE73" s="28">
        <v>0.2077</v>
      </c>
      <c r="AF73" s="41">
        <f t="shared" si="688"/>
        <v>34.5486103</v>
      </c>
      <c r="AG73" s="28">
        <f t="shared" si="689"/>
        <v>0.87197365323136544</v>
      </c>
      <c r="AH73" s="29">
        <f t="shared" si="649"/>
        <v>0.87631475496290845</v>
      </c>
      <c r="AI73" s="34">
        <v>181</v>
      </c>
      <c r="AJ73" s="36">
        <v>8.1000000000000003E-2</v>
      </c>
      <c r="AK73" s="38">
        <v>0.2097</v>
      </c>
      <c r="AL73" s="41">
        <f t="shared" si="690"/>
        <v>34.881288300000001</v>
      </c>
      <c r="AM73" s="42">
        <v>1.6</v>
      </c>
      <c r="AN73" s="42"/>
      <c r="AO73" s="121">
        <f>AO72+AI73-AN73</f>
        <v>982.88000000000068</v>
      </c>
      <c r="AP73" s="104"/>
      <c r="AQ73" s="43"/>
      <c r="AR73" s="44"/>
      <c r="AS73" s="45"/>
      <c r="AT73" s="45"/>
      <c r="AU73" s="45"/>
      <c r="AV73" s="45"/>
    </row>
    <row r="74" spans="1:48" x14ac:dyDescent="0.35">
      <c r="A74" s="149"/>
      <c r="B74" s="33">
        <v>3</v>
      </c>
      <c r="C74" s="46" t="s">
        <v>57</v>
      </c>
      <c r="D74" s="43">
        <v>12800</v>
      </c>
      <c r="E74" s="43">
        <v>0</v>
      </c>
      <c r="F74" s="43">
        <v>15614</v>
      </c>
      <c r="G74" s="37">
        <v>0.7</v>
      </c>
      <c r="H74" s="37">
        <v>6.3</v>
      </c>
      <c r="I74" s="43">
        <v>16905</v>
      </c>
      <c r="J74" s="37">
        <v>6</v>
      </c>
      <c r="K74" s="43">
        <v>15873</v>
      </c>
      <c r="L74" s="39">
        <v>6.7000000000000004E-2</v>
      </c>
      <c r="M74" s="37">
        <f>ROUND(K74*(1-L74),0)</f>
        <v>14810</v>
      </c>
      <c r="N74" s="28">
        <v>0.44400000000000001</v>
      </c>
      <c r="O74" s="25">
        <f t="shared" si="680"/>
        <v>6575.64</v>
      </c>
      <c r="P74" s="39">
        <v>0.52100000000000002</v>
      </c>
      <c r="Q74" s="25">
        <f t="shared" si="681"/>
        <v>7716.01</v>
      </c>
      <c r="R74" s="39">
        <v>3.5000000000000003E-2</v>
      </c>
      <c r="S74" s="25">
        <f t="shared" si="682"/>
        <v>518.35</v>
      </c>
      <c r="T74" s="28">
        <v>0.24199999999999999</v>
      </c>
      <c r="U74" s="25">
        <f t="shared" si="683"/>
        <v>3584.02</v>
      </c>
      <c r="V74" s="39">
        <v>0.49299999999999999</v>
      </c>
      <c r="W74" s="25">
        <f t="shared" si="684"/>
        <v>7301.33</v>
      </c>
      <c r="X74" s="39">
        <v>0.39</v>
      </c>
      <c r="Y74" s="25">
        <f t="shared" si="685"/>
        <v>5775.9000000000005</v>
      </c>
      <c r="Z74" s="47">
        <v>2.4399999999999999E-3</v>
      </c>
      <c r="AA74" s="18">
        <f t="shared" si="686"/>
        <v>36.136400000000002</v>
      </c>
      <c r="AB74" s="27">
        <f>IF(M74&gt;0,(AD74+AL74)/M74,0)</f>
        <v>2.8384719513842001E-3</v>
      </c>
      <c r="AC74" s="47">
        <v>3.4000000000000002E-4</v>
      </c>
      <c r="AD74" s="37">
        <f t="shared" si="687"/>
        <v>5.0354000000000001</v>
      </c>
      <c r="AE74" s="28">
        <v>0.19819999999999999</v>
      </c>
      <c r="AF74" s="41">
        <f t="shared" si="688"/>
        <v>35.584035199999995</v>
      </c>
      <c r="AG74" s="28">
        <f t="shared" si="689"/>
        <v>0.86213467711065783</v>
      </c>
      <c r="AH74" s="29">
        <f t="shared" si="649"/>
        <v>0.8816717218708704</v>
      </c>
      <c r="AI74" s="43">
        <v>196</v>
      </c>
      <c r="AJ74" s="39">
        <v>8.4000000000000005E-2</v>
      </c>
      <c r="AK74" s="28">
        <v>0.20610000000000001</v>
      </c>
      <c r="AL74" s="41">
        <f t="shared" si="690"/>
        <v>37.002369600000002</v>
      </c>
      <c r="AM74" s="18">
        <v>1.65</v>
      </c>
      <c r="AN74" s="18"/>
      <c r="AO74" s="121">
        <f>AO73+AI74-AN74</f>
        <v>1178.8800000000006</v>
      </c>
      <c r="AP74" s="104"/>
      <c r="AQ74" s="43"/>
      <c r="AR74" s="48"/>
      <c r="AS74" s="41"/>
      <c r="AT74" s="41"/>
      <c r="AU74" s="41"/>
      <c r="AV74" s="41"/>
    </row>
    <row r="75" spans="1:48" s="22" customFormat="1" ht="13.3" thickBot="1" x14ac:dyDescent="0.4">
      <c r="A75" s="150"/>
      <c r="B75" s="49" t="s">
        <v>38</v>
      </c>
      <c r="C75" s="50"/>
      <c r="D75" s="51">
        <f t="shared" ref="D75" si="691">SUM(D72:D74)</f>
        <v>46740</v>
      </c>
      <c r="E75" s="51"/>
      <c r="F75" s="51">
        <f t="shared" ref="F75" si="692">SUM(F72:F74)</f>
        <v>48253</v>
      </c>
      <c r="G75" s="52"/>
      <c r="H75" s="52"/>
      <c r="I75" s="51">
        <f t="shared" ref="I75:K75" si="693">SUM(I72:I74)</f>
        <v>50781</v>
      </c>
      <c r="J75" s="52"/>
      <c r="K75" s="51">
        <f t="shared" si="693"/>
        <v>48329</v>
      </c>
      <c r="L75" s="21">
        <f t="shared" ref="L75" si="694">IF(K75&gt;0,(K72*L72+K73*L73+K74*L74)/K75,0)</f>
        <v>6.3980446522791695E-2</v>
      </c>
      <c r="M75" s="52">
        <f t="shared" ref="M75" si="695">M72+M73+M74</f>
        <v>45237</v>
      </c>
      <c r="N75" s="53">
        <f t="shared" ref="N75" si="696">IF(M75&gt;0,O75/M75,0)</f>
        <v>0.4106049693834693</v>
      </c>
      <c r="O75" s="54">
        <f t="shared" ref="O75" si="697">O72+O73+O74</f>
        <v>18574.537</v>
      </c>
      <c r="P75" s="21">
        <f t="shared" ref="P75" si="698">IF(M75&gt;0,Q75/M75,0)</f>
        <v>0.54634215354687532</v>
      </c>
      <c r="Q75" s="54">
        <f t="shared" ref="Q75" si="699">Q72+Q73+Q74</f>
        <v>24714.879999999997</v>
      </c>
      <c r="R75" s="21">
        <f t="shared" ref="R75" si="700">IF(M75&gt;0,S75/M75,0)</f>
        <v>4.3052877069655375E-2</v>
      </c>
      <c r="S75" s="54">
        <f t="shared" ref="S75" si="701">S72+S73+S74</f>
        <v>1947.5830000000001</v>
      </c>
      <c r="T75" s="21">
        <f t="shared" ref="T75" si="702">IF(M75&gt;0,U75/M75,0)</f>
        <v>0.24234323673099453</v>
      </c>
      <c r="U75" s="54">
        <f t="shared" ref="U75" si="703">U72+U73+U74</f>
        <v>10962.880999999999</v>
      </c>
      <c r="V75" s="21">
        <f t="shared" ref="V75" si="704">IF(M75&gt;0,W75/M75,0)</f>
        <v>0.49669244202754381</v>
      </c>
      <c r="W75" s="54">
        <f t="shared" ref="W75" si="705">W72+W73+W74</f>
        <v>22468.876</v>
      </c>
      <c r="X75" s="21">
        <f t="shared" ref="X75" si="706">IF(M75&gt;0,Y75/M75,0)</f>
        <v>0.39338616619139199</v>
      </c>
      <c r="Y75" s="54">
        <f t="shared" ref="Y75" si="707">Y72+Y73+Y74</f>
        <v>17795.61</v>
      </c>
      <c r="Z75" s="55">
        <f t="shared" ref="Z75" si="708">IF(M75&gt;0,AA75/M75,0)</f>
        <v>2.490284280566793E-3</v>
      </c>
      <c r="AA75" s="56">
        <f t="shared" ref="AA75" si="709">SUM(AA72:AA74)</f>
        <v>112.65299000000002</v>
      </c>
      <c r="AB75" s="55">
        <f t="shared" ref="AB75" si="710">IF(M75&gt;0,(AB72*M72+AB73*M73+AB74*M74)/M75,0)</f>
        <v>2.6940969538209875E-3</v>
      </c>
      <c r="AC75" s="55">
        <f t="shared" ref="AC75" si="711">IF(K75&gt;0,(K72*AC72+K73*AC73+K74*AC74)/K75,0)</f>
        <v>3.3328436342568651E-4</v>
      </c>
      <c r="AD75" s="52">
        <f t="shared" ref="AD75" si="712">SUM(AD72:AD74)</f>
        <v>15.076309999999999</v>
      </c>
      <c r="AE75" s="53">
        <f t="shared" ref="AE75" si="713">IF(K75&gt;0,(K72*AE72+K73*AE73+K74*AE74)/K75,0)</f>
        <v>0.20292235717685031</v>
      </c>
      <c r="AF75" s="58">
        <f t="shared" ref="AF75" si="714">SUM(AF72:AF74)</f>
        <v>103.1565975</v>
      </c>
      <c r="AG75" s="53">
        <f t="shared" ref="AG75" si="715">IF(AND(AA75&gt;0),((AA72*AG72+AA73*AG73+AA74*AG74)/AA75),0)</f>
        <v>0.86759506822268972</v>
      </c>
      <c r="AH75" s="57">
        <f t="shared" si="649"/>
        <v>0.8776831105846179</v>
      </c>
      <c r="AI75" s="51">
        <f t="shared" ref="AI75" si="716">SUM(AI72:AI74)</f>
        <v>554</v>
      </c>
      <c r="AJ75" s="21">
        <f t="shared" ref="AJ75" si="717">IF(AI75&gt;0,(AJ72*AI72+AJ73*AI73+AJ74*AI74)/AI75,0)</f>
        <v>8.174187725631768E-2</v>
      </c>
      <c r="AK75" s="53">
        <f t="shared" ref="AK75" si="718">IF(K75&gt;0,(AK72*K72+AK73*K73+AK74*K74)/K75,0)</f>
        <v>0.21010747377351074</v>
      </c>
      <c r="AL75" s="58">
        <f t="shared" ref="AL75" si="719">SUM(AL72:AL74)</f>
        <v>106.79655390000002</v>
      </c>
      <c r="AM75" s="56"/>
      <c r="AN75" s="56">
        <f t="shared" ref="AN75" si="720">SUM(AN72:AN74)</f>
        <v>0</v>
      </c>
      <c r="AO75" s="105"/>
      <c r="AP75" s="106">
        <f>AO74</f>
        <v>1178.8800000000006</v>
      </c>
      <c r="AQ75" s="51">
        <f t="shared" ref="AQ75" si="721">SUM(AQ72:AQ74)</f>
        <v>0</v>
      </c>
      <c r="AR75" s="59"/>
      <c r="AS75" s="58"/>
      <c r="AT75" s="58"/>
      <c r="AU75" s="58"/>
      <c r="AV75" s="58"/>
    </row>
    <row r="76" spans="1:48" x14ac:dyDescent="0.35">
      <c r="A76" s="148">
        <v>19</v>
      </c>
      <c r="B76" s="23">
        <v>1</v>
      </c>
      <c r="C76" s="11" t="s">
        <v>54</v>
      </c>
      <c r="D76" s="12">
        <v>14592</v>
      </c>
      <c r="E76" s="12">
        <v>0</v>
      </c>
      <c r="F76" s="12">
        <v>16701</v>
      </c>
      <c r="G76" s="13">
        <v>0.7</v>
      </c>
      <c r="H76" s="13">
        <v>5.5</v>
      </c>
      <c r="I76" s="12">
        <v>17490</v>
      </c>
      <c r="J76" s="13">
        <v>5.4</v>
      </c>
      <c r="K76" s="12">
        <v>15742</v>
      </c>
      <c r="L76" s="14">
        <v>6.5000000000000002E-2</v>
      </c>
      <c r="M76" s="24">
        <f>ROUND(K76*(1-L76),0)</f>
        <v>14719</v>
      </c>
      <c r="N76" s="15">
        <v>0.375</v>
      </c>
      <c r="O76" s="25">
        <f t="shared" ref="O76:O78" si="722">M76*N76</f>
        <v>5519.625</v>
      </c>
      <c r="P76" s="14">
        <v>0.54500000000000004</v>
      </c>
      <c r="Q76" s="25">
        <f t="shared" ref="Q76:Q78" si="723">M76*P76</f>
        <v>8021.8550000000005</v>
      </c>
      <c r="R76" s="16">
        <v>0.08</v>
      </c>
      <c r="S76" s="25">
        <f t="shared" ref="S76:S78" si="724">M76*R76</f>
        <v>1177.52</v>
      </c>
      <c r="T76" s="26">
        <v>0.251</v>
      </c>
      <c r="U76" s="25">
        <f t="shared" ref="U76:U78" si="725">M76*T76</f>
        <v>3694.4690000000001</v>
      </c>
      <c r="V76" s="16">
        <v>0.49099999999999999</v>
      </c>
      <c r="W76" s="25">
        <f t="shared" ref="W76:W78" si="726">M76*V76</f>
        <v>7227.0289999999995</v>
      </c>
      <c r="X76" s="16">
        <v>0.4</v>
      </c>
      <c r="Y76" s="25">
        <f t="shared" ref="Y76:Y78" si="727">X76*M76</f>
        <v>5887.6</v>
      </c>
      <c r="Z76" s="17">
        <v>2.33E-3</v>
      </c>
      <c r="AA76" s="18">
        <f t="shared" ref="AA76:AA78" si="728">M76*Z76</f>
        <v>34.295270000000002</v>
      </c>
      <c r="AB76" s="27">
        <f>IF(M76&gt;0,(AD76+AL76)/M76,0)</f>
        <v>2.7005756369318564E-3</v>
      </c>
      <c r="AC76" s="17">
        <v>3.2000000000000003E-4</v>
      </c>
      <c r="AD76" s="24">
        <f t="shared" ref="AD76:AD78" si="729">AC76*M76</f>
        <v>4.7100800000000005</v>
      </c>
      <c r="AE76" s="117">
        <v>0.19139999999999999</v>
      </c>
      <c r="AF76" s="30">
        <f t="shared" ref="AF76:AF78" si="730">AI76*(1-AJ76)*AE76</f>
        <v>33.735398400000001</v>
      </c>
      <c r="AG76" s="28">
        <f t="shared" ref="AG76:AG78" si="731">IF(AND(AE76&gt;0,AC76&gt;0,Z76&gt;0),((Z76-AC76)*AE76)/((AE76-AC76)*Z76),0)</f>
        <v>0.86410563492270276</v>
      </c>
      <c r="AH76" s="60">
        <f t="shared" si="649"/>
        <v>0.88292795611077557</v>
      </c>
      <c r="AI76" s="12">
        <v>192</v>
      </c>
      <c r="AJ76" s="14">
        <v>8.2000000000000003E-2</v>
      </c>
      <c r="AK76" s="15">
        <v>0.1988</v>
      </c>
      <c r="AL76" s="30">
        <f t="shared" ref="AL76:AL78" si="732">AI76*(1-AJ76)*AK76</f>
        <v>35.039692799999997</v>
      </c>
      <c r="AM76" s="19">
        <v>1.6</v>
      </c>
      <c r="AN76" s="19"/>
      <c r="AO76" s="101">
        <f>AO74+AI76-AN76</f>
        <v>1370.8800000000006</v>
      </c>
      <c r="AP76" s="102"/>
      <c r="AQ76" s="12"/>
      <c r="AR76" s="31"/>
      <c r="AS76" s="20"/>
      <c r="AT76" s="20"/>
      <c r="AU76" s="20"/>
      <c r="AV76" s="20"/>
    </row>
    <row r="77" spans="1:48" x14ac:dyDescent="0.35">
      <c r="A77" s="149"/>
      <c r="B77" s="33">
        <v>2</v>
      </c>
      <c r="C77" s="11" t="s">
        <v>51</v>
      </c>
      <c r="D77" s="34">
        <v>18318</v>
      </c>
      <c r="E77" s="34">
        <v>1</v>
      </c>
      <c r="F77" s="34">
        <v>16282</v>
      </c>
      <c r="G77" s="35">
        <v>0.8</v>
      </c>
      <c r="H77" s="35">
        <v>4.3</v>
      </c>
      <c r="I77" s="34">
        <v>17169</v>
      </c>
      <c r="J77" s="35">
        <v>5</v>
      </c>
      <c r="K77" s="34">
        <v>15592</v>
      </c>
      <c r="L77" s="36">
        <v>6.4000000000000001E-2</v>
      </c>
      <c r="M77" s="37">
        <f>ROUND(K77*(1-L77),0)</f>
        <v>14594</v>
      </c>
      <c r="N77" s="38">
        <v>0.45600000000000002</v>
      </c>
      <c r="O77" s="25">
        <f t="shared" si="722"/>
        <v>6654.8640000000005</v>
      </c>
      <c r="P77" s="36">
        <v>0.496</v>
      </c>
      <c r="Q77" s="25">
        <f t="shared" si="723"/>
        <v>7238.6239999999998</v>
      </c>
      <c r="R77" s="39">
        <v>4.8000000000000001E-2</v>
      </c>
      <c r="S77" s="25">
        <f t="shared" si="724"/>
        <v>700.51200000000006</v>
      </c>
      <c r="T77" s="28">
        <v>0.247</v>
      </c>
      <c r="U77" s="25">
        <f t="shared" si="725"/>
        <v>3604.7179999999998</v>
      </c>
      <c r="V77" s="39">
        <v>0.49</v>
      </c>
      <c r="W77" s="25">
        <f t="shared" si="726"/>
        <v>7151.0599999999995</v>
      </c>
      <c r="X77" s="39">
        <v>0.4</v>
      </c>
      <c r="Y77" s="25">
        <f t="shared" si="727"/>
        <v>5837.6</v>
      </c>
      <c r="Z77" s="40">
        <v>2.32E-3</v>
      </c>
      <c r="AA77" s="18">
        <f t="shared" si="728"/>
        <v>33.858080000000001</v>
      </c>
      <c r="AB77" s="27">
        <f>IF(M77&gt;0,(AD77+AL77)/M77,0)</f>
        <v>2.514365574893792E-3</v>
      </c>
      <c r="AC77" s="40">
        <v>2.9999999999999997E-4</v>
      </c>
      <c r="AD77" s="37">
        <f t="shared" si="729"/>
        <v>4.3781999999999996</v>
      </c>
      <c r="AE77" s="28">
        <v>0.21299999999999999</v>
      </c>
      <c r="AF77" s="41">
        <f t="shared" si="730"/>
        <v>34.451472000000003</v>
      </c>
      <c r="AG77" s="28">
        <f t="shared" si="731"/>
        <v>0.87191770828267112</v>
      </c>
      <c r="AH77" s="29">
        <f t="shared" si="649"/>
        <v>0.88200994719410353</v>
      </c>
      <c r="AI77" s="34">
        <v>176</v>
      </c>
      <c r="AJ77" s="36">
        <v>8.1000000000000003E-2</v>
      </c>
      <c r="AK77" s="38">
        <v>0.19980000000000001</v>
      </c>
      <c r="AL77" s="41">
        <f t="shared" si="732"/>
        <v>32.316451200000003</v>
      </c>
      <c r="AM77" s="42">
        <v>1.6</v>
      </c>
      <c r="AN77" s="42"/>
      <c r="AO77" s="121">
        <f>AO76+AI77-AN77</f>
        <v>1546.8800000000006</v>
      </c>
      <c r="AP77" s="104"/>
      <c r="AQ77" s="43"/>
      <c r="AR77" s="44"/>
      <c r="AS77" s="45"/>
      <c r="AT77" s="45"/>
      <c r="AU77" s="45"/>
      <c r="AV77" s="45"/>
    </row>
    <row r="78" spans="1:48" x14ac:dyDescent="0.35">
      <c r="A78" s="149"/>
      <c r="B78" s="33">
        <v>3</v>
      </c>
      <c r="C78" s="46" t="s">
        <v>57</v>
      </c>
      <c r="D78" s="43">
        <v>14500</v>
      </c>
      <c r="E78" s="43">
        <v>2</v>
      </c>
      <c r="F78" s="43">
        <v>16701</v>
      </c>
      <c r="G78" s="37">
        <v>0.8</v>
      </c>
      <c r="H78" s="37">
        <v>6</v>
      </c>
      <c r="I78" s="43">
        <v>17323</v>
      </c>
      <c r="J78" s="127">
        <v>5.0999999999999996</v>
      </c>
      <c r="K78" s="43">
        <v>15593</v>
      </c>
      <c r="L78" s="39">
        <v>6.8000000000000005E-2</v>
      </c>
      <c r="M78" s="37">
        <f>ROUND(K78*(1-L78),0)</f>
        <v>14533</v>
      </c>
      <c r="N78" s="28">
        <v>0.44900000000000001</v>
      </c>
      <c r="O78" s="25">
        <f t="shared" si="722"/>
        <v>6525.317</v>
      </c>
      <c r="P78" s="39">
        <v>0.50800000000000001</v>
      </c>
      <c r="Q78" s="25">
        <f t="shared" si="723"/>
        <v>7382.7640000000001</v>
      </c>
      <c r="R78" s="39">
        <v>4.2999999999999997E-2</v>
      </c>
      <c r="S78" s="25">
        <f t="shared" si="724"/>
        <v>624.91899999999998</v>
      </c>
      <c r="T78" s="28">
        <v>0.247</v>
      </c>
      <c r="U78" s="25">
        <f t="shared" si="725"/>
        <v>3589.6509999999998</v>
      </c>
      <c r="V78" s="39">
        <v>0.49299999999999999</v>
      </c>
      <c r="W78" s="25">
        <f t="shared" si="726"/>
        <v>7164.7690000000002</v>
      </c>
      <c r="X78" s="39">
        <v>0.39</v>
      </c>
      <c r="Y78" s="25">
        <f t="shared" si="727"/>
        <v>5667.87</v>
      </c>
      <c r="Z78" s="47">
        <v>2.4199999999999998E-3</v>
      </c>
      <c r="AA78" s="18">
        <f t="shared" si="728"/>
        <v>35.16986</v>
      </c>
      <c r="AB78" s="27">
        <f>IF(M78&gt;0,(AD78+AL78)/M78,0)</f>
        <v>2.5367091447051539E-3</v>
      </c>
      <c r="AC78" s="47">
        <v>2.9E-4</v>
      </c>
      <c r="AD78" s="37">
        <f t="shared" si="729"/>
        <v>4.2145700000000001</v>
      </c>
      <c r="AE78" s="28">
        <v>0.21229999999999999</v>
      </c>
      <c r="AF78" s="41">
        <f t="shared" si="730"/>
        <v>33.326429400000002</v>
      </c>
      <c r="AG78" s="28">
        <f t="shared" si="731"/>
        <v>0.88136923215457263</v>
      </c>
      <c r="AH78" s="29">
        <f t="shared" si="649"/>
        <v>0.88691522000051637</v>
      </c>
      <c r="AI78" s="43">
        <v>171</v>
      </c>
      <c r="AJ78" s="39">
        <v>8.2000000000000003E-2</v>
      </c>
      <c r="AK78" s="28">
        <v>0.20799999999999999</v>
      </c>
      <c r="AL78" s="41">
        <f t="shared" si="732"/>
        <v>32.651423999999999</v>
      </c>
      <c r="AM78" s="18">
        <v>1.6</v>
      </c>
      <c r="AN78" s="18"/>
      <c r="AO78" s="121">
        <f>AO77+AI78-AN78</f>
        <v>1717.8800000000006</v>
      </c>
      <c r="AP78" s="104"/>
      <c r="AQ78" s="43"/>
      <c r="AR78" s="48"/>
      <c r="AS78" s="41"/>
      <c r="AT78" s="41"/>
      <c r="AU78" s="41"/>
      <c r="AV78" s="41"/>
    </row>
    <row r="79" spans="1:48" s="22" customFormat="1" ht="13.3" thickBot="1" x14ac:dyDescent="0.4">
      <c r="A79" s="150"/>
      <c r="B79" s="49" t="s">
        <v>38</v>
      </c>
      <c r="C79" s="50"/>
      <c r="D79" s="51">
        <f t="shared" ref="D79" si="733">SUM(D76:D78)</f>
        <v>47410</v>
      </c>
      <c r="E79" s="51"/>
      <c r="F79" s="51">
        <f t="shared" ref="F79" si="734">SUM(F76:F78)</f>
        <v>49684</v>
      </c>
      <c r="G79" s="52"/>
      <c r="H79" s="52"/>
      <c r="I79" s="51">
        <f t="shared" ref="I79:K79" si="735">SUM(I76:I78)</f>
        <v>51982</v>
      </c>
      <c r="J79" s="52"/>
      <c r="K79" s="51">
        <f t="shared" si="735"/>
        <v>46927</v>
      </c>
      <c r="L79" s="21">
        <f t="shared" ref="L79" si="736">IF(K79&gt;0,(K76*L76+K77*L77+K78*L78)/K79,0)</f>
        <v>6.5664585419907523E-2</v>
      </c>
      <c r="M79" s="52">
        <f t="shared" ref="M79" si="737">M76+M77+M78</f>
        <v>43846</v>
      </c>
      <c r="N79" s="53">
        <f t="shared" ref="N79" si="738">IF(M79&gt;0,O79/M79,0)</f>
        <v>0.42648829995894721</v>
      </c>
      <c r="O79" s="54">
        <f t="shared" ref="O79" si="739">O76+O77+O78</f>
        <v>18699.806</v>
      </c>
      <c r="P79" s="21">
        <f t="shared" ref="P79" si="740">IF(M79&gt;0,Q79/M79,0)</f>
        <v>0.51642665237421881</v>
      </c>
      <c r="Q79" s="54">
        <f t="shared" ref="Q79" si="741">Q76+Q77+Q78</f>
        <v>22643.242999999999</v>
      </c>
      <c r="R79" s="21">
        <f t="shared" ref="R79" si="742">IF(M79&gt;0,S79/M79,0)</f>
        <v>5.7085047666833921E-2</v>
      </c>
      <c r="S79" s="54">
        <f t="shared" ref="S79" si="743">S76+S77+S78</f>
        <v>2502.951</v>
      </c>
      <c r="T79" s="21">
        <f t="shared" ref="T79" si="744">IF(M79&gt;0,U79/M79,0)</f>
        <v>0.24834279067645851</v>
      </c>
      <c r="U79" s="54">
        <f t="shared" ref="U79" si="745">U76+U77+U78</f>
        <v>10888.838</v>
      </c>
      <c r="V79" s="21">
        <f t="shared" ref="V79" si="746">IF(M79&gt;0,W79/M79,0)</f>
        <v>0.49133006431601517</v>
      </c>
      <c r="W79" s="54">
        <f t="shared" ref="W79" si="747">W76+W77+W78</f>
        <v>21542.858</v>
      </c>
      <c r="X79" s="21">
        <f t="shared" ref="X79" si="748">IF(M79&gt;0,Y79/M79,0)</f>
        <v>0.39668544451033161</v>
      </c>
      <c r="Y79" s="54">
        <f t="shared" ref="Y79" si="749">Y76+Y77+Y78</f>
        <v>17393.07</v>
      </c>
      <c r="Z79" s="55">
        <f t="shared" ref="Z79" si="750">IF(M79&gt;0,AA79/M79,0)</f>
        <v>2.3565025315878301E-3</v>
      </c>
      <c r="AA79" s="56">
        <f t="shared" ref="AA79" si="751">SUM(AA76:AA78)</f>
        <v>103.32321</v>
      </c>
      <c r="AB79" s="55">
        <f t="shared" ref="AB79" si="752">IF(M79&gt;0,(AB76*M76+AB77*M77+AB78*M78)/M79,0)</f>
        <v>2.5842817588833645E-3</v>
      </c>
      <c r="AC79" s="55">
        <f t="shared" ref="AC79" si="753">IF(K79&gt;0,(K76*AC76+K77*AC77+K78*AC78)/K79,0)</f>
        <v>3.0338632343853219E-4</v>
      </c>
      <c r="AD79" s="52">
        <f t="shared" ref="AD79" si="754">SUM(AD76:AD78)</f>
        <v>13.302850000000001</v>
      </c>
      <c r="AE79" s="53">
        <f t="shared" ref="AE79" si="755">IF(K79&gt;0,(K76*AE76+K77*AE77+K78*AE78)/K79,0)</f>
        <v>0.20552152705265622</v>
      </c>
      <c r="AF79" s="58">
        <f t="shared" ref="AF79" si="756">SUM(AF76:AF78)</f>
        <v>101.5132998</v>
      </c>
      <c r="AG79" s="53">
        <f t="shared" ref="AG79" si="757">IF(AND(AA79&gt;0),((AA76*AG76+AA77*AG77+AA78*AG78)/AA79),0)</f>
        <v>0.87254188174980896</v>
      </c>
      <c r="AH79" s="57">
        <f t="shared" si="649"/>
        <v>0.88392957523680371</v>
      </c>
      <c r="AI79" s="51">
        <f t="shared" ref="AI79" si="758">SUM(AI76:AI78)</f>
        <v>539</v>
      </c>
      <c r="AJ79" s="21">
        <f t="shared" ref="AJ79" si="759">IF(AI79&gt;0,(AJ76*AI76+AJ77*AI77+AJ78*AI78)/AI79,0)</f>
        <v>8.1673469387755104E-2</v>
      </c>
      <c r="AK79" s="53">
        <f t="shared" ref="AK79" si="760">IF(K79&gt;0,(AK76*K76+AK77*K77+AK78*K78)/K79,0)</f>
        <v>0.20218925565239629</v>
      </c>
      <c r="AL79" s="58">
        <f t="shared" ref="AL79" si="761">SUM(AL76:AL78)</f>
        <v>100.00756799999999</v>
      </c>
      <c r="AM79" s="56"/>
      <c r="AN79" s="56">
        <f t="shared" ref="AN79" si="762">SUM(AN76:AN78)</f>
        <v>0</v>
      </c>
      <c r="AO79" s="105"/>
      <c r="AP79" s="106">
        <f>AO78</f>
        <v>1717.8800000000006</v>
      </c>
      <c r="AQ79" s="51">
        <f t="shared" ref="AQ79" si="763">SUM(AQ76:AQ78)</f>
        <v>0</v>
      </c>
      <c r="AR79" s="59"/>
      <c r="AS79" s="58"/>
      <c r="AT79" s="58"/>
      <c r="AU79" s="58"/>
      <c r="AV79" s="58"/>
    </row>
    <row r="80" spans="1:48" x14ac:dyDescent="0.35">
      <c r="A80" s="148">
        <v>20</v>
      </c>
      <c r="B80" s="23">
        <v>1</v>
      </c>
      <c r="C80" s="11" t="s">
        <v>54</v>
      </c>
      <c r="D80" s="12">
        <v>4727</v>
      </c>
      <c r="E80" s="12">
        <v>1</v>
      </c>
      <c r="F80" s="12">
        <v>13440</v>
      </c>
      <c r="G80" s="13">
        <v>0.9</v>
      </c>
      <c r="H80" s="13">
        <v>5.6</v>
      </c>
      <c r="I80" s="12">
        <v>14143</v>
      </c>
      <c r="J80" s="125">
        <v>5.5</v>
      </c>
      <c r="K80" s="12">
        <v>15527</v>
      </c>
      <c r="L80" s="14">
        <v>6.0999999999999999E-2</v>
      </c>
      <c r="M80" s="24">
        <f>ROUND(K80*(1-L80),0)</f>
        <v>14580</v>
      </c>
      <c r="N80" s="15">
        <v>0.254</v>
      </c>
      <c r="O80" s="25">
        <f t="shared" ref="O80:O82" si="764">M80*N80</f>
        <v>3703.32</v>
      </c>
      <c r="P80" s="14">
        <v>0.70799999999999996</v>
      </c>
      <c r="Q80" s="25">
        <f t="shared" ref="Q80:Q82" si="765">M80*P80</f>
        <v>10322.64</v>
      </c>
      <c r="R80" s="16">
        <v>3.7999999999999999E-2</v>
      </c>
      <c r="S80" s="25">
        <f t="shared" ref="S80:S82" si="766">M80*R80</f>
        <v>554.04</v>
      </c>
      <c r="T80" s="26">
        <v>0.23599999999999999</v>
      </c>
      <c r="U80" s="25">
        <f t="shared" ref="U80:U82" si="767">M80*T80</f>
        <v>3440.8799999999997</v>
      </c>
      <c r="V80" s="16">
        <v>0.497</v>
      </c>
      <c r="W80" s="25">
        <f t="shared" ref="W80:W82" si="768">M80*V80</f>
        <v>7246.26</v>
      </c>
      <c r="X80" s="16">
        <v>0.4</v>
      </c>
      <c r="Y80" s="25">
        <f t="shared" ref="Y80:Y82" si="769">X80*M80</f>
        <v>5832</v>
      </c>
      <c r="Z80" s="17">
        <v>2.3900000000000002E-3</v>
      </c>
      <c r="AA80" s="18">
        <f t="shared" ref="AA80:AA82" si="770">M80*Z80</f>
        <v>34.846200000000003</v>
      </c>
      <c r="AB80" s="27">
        <f>IF(M80&gt;0,(AD80+AL80)/M80,0)</f>
        <v>2.5453910013717418E-3</v>
      </c>
      <c r="AC80" s="17">
        <v>2.7999999999999998E-4</v>
      </c>
      <c r="AD80" s="24">
        <f t="shared" ref="AD80:AD82" si="771">AC80*M80</f>
        <v>4.0823999999999998</v>
      </c>
      <c r="AE80" s="117">
        <v>0.20610000000000001</v>
      </c>
      <c r="AF80" s="30">
        <f t="shared" ref="AF80:AF82" si="772">AI80*(1-AJ80)*AE80</f>
        <v>32.400568800000002</v>
      </c>
      <c r="AG80" s="28">
        <f t="shared" ref="AG80:AG82" si="773">IF(AND(AE80&gt;0,AC80&gt;0,Z80&gt;0),((Z80-AC80)*AE80)/((AE80-AC80)*Z80),0)</f>
        <v>0.88404622148206846</v>
      </c>
      <c r="AH80" s="60">
        <f t="shared" si="649"/>
        <v>0.89118493493682427</v>
      </c>
      <c r="AI80" s="12">
        <v>172</v>
      </c>
      <c r="AJ80" s="14">
        <v>8.5999999999999993E-2</v>
      </c>
      <c r="AK80" s="15">
        <v>0.21010000000000001</v>
      </c>
      <c r="AL80" s="30">
        <f t="shared" ref="AL80:AL82" si="774">AI80*(1-AJ80)*AK80</f>
        <v>33.029400799999998</v>
      </c>
      <c r="AM80" s="19">
        <v>1.6</v>
      </c>
      <c r="AN80" s="19">
        <v>1003.48</v>
      </c>
      <c r="AO80" s="101">
        <f>AO78+AI80-AN80</f>
        <v>886.40000000000055</v>
      </c>
      <c r="AP80" s="102"/>
      <c r="AQ80" s="12"/>
      <c r="AR80" s="31"/>
      <c r="AS80" s="20"/>
      <c r="AT80" s="20"/>
      <c r="AU80" s="20"/>
      <c r="AV80" s="20"/>
    </row>
    <row r="81" spans="1:48" x14ac:dyDescent="0.35">
      <c r="A81" s="149"/>
      <c r="B81" s="33">
        <v>2</v>
      </c>
      <c r="C81" s="46" t="s">
        <v>52</v>
      </c>
      <c r="D81" s="34">
        <v>19528</v>
      </c>
      <c r="E81" s="34">
        <v>5</v>
      </c>
      <c r="F81" s="34">
        <v>15348</v>
      </c>
      <c r="G81" s="35">
        <v>0.8</v>
      </c>
      <c r="H81" s="35">
        <v>5.7</v>
      </c>
      <c r="I81" s="34">
        <v>16602</v>
      </c>
      <c r="J81" s="35">
        <v>5</v>
      </c>
      <c r="K81" s="34">
        <v>15472</v>
      </c>
      <c r="L81" s="36">
        <v>6.6000000000000003E-2</v>
      </c>
      <c r="M81" s="37">
        <f>ROUND(K81*(1-L81),0)</f>
        <v>14451</v>
      </c>
      <c r="N81" s="38">
        <v>0.372</v>
      </c>
      <c r="O81" s="25">
        <f t="shared" si="764"/>
        <v>5375.7719999999999</v>
      </c>
      <c r="P81" s="36">
        <v>0.51800000000000002</v>
      </c>
      <c r="Q81" s="25">
        <f t="shared" si="765"/>
        <v>7485.6180000000004</v>
      </c>
      <c r="R81" s="39">
        <v>0.11</v>
      </c>
      <c r="S81" s="25">
        <f t="shared" si="766"/>
        <v>1589.61</v>
      </c>
      <c r="T81" s="28">
        <v>0.23699999999999999</v>
      </c>
      <c r="U81" s="25">
        <f t="shared" si="767"/>
        <v>3424.8869999999997</v>
      </c>
      <c r="V81" s="39">
        <v>0.5</v>
      </c>
      <c r="W81" s="25">
        <f t="shared" si="768"/>
        <v>7225.5</v>
      </c>
      <c r="X81" s="39">
        <v>0.4</v>
      </c>
      <c r="Y81" s="25">
        <f t="shared" si="769"/>
        <v>5780.4000000000005</v>
      </c>
      <c r="Z81" s="40">
        <v>2.2399999999999998E-3</v>
      </c>
      <c r="AA81" s="18">
        <f t="shared" si="770"/>
        <v>32.370239999999995</v>
      </c>
      <c r="AB81" s="27">
        <f>IF(M81&gt;0,(AD81+AL81)/M81,0)</f>
        <v>2.5387716836205109E-3</v>
      </c>
      <c r="AC81" s="40">
        <v>2.7999999999999998E-4</v>
      </c>
      <c r="AD81" s="37">
        <f t="shared" si="771"/>
        <v>4.0462799999999994</v>
      </c>
      <c r="AE81" s="28">
        <v>0.20810000000000001</v>
      </c>
      <c r="AF81" s="41">
        <f t="shared" si="772"/>
        <v>31.711942800000003</v>
      </c>
      <c r="AG81" s="28">
        <f t="shared" si="773"/>
        <v>0.8761789048214802</v>
      </c>
      <c r="AH81" s="29">
        <f t="shared" si="649"/>
        <v>0.89087498716480962</v>
      </c>
      <c r="AI81" s="34">
        <v>166</v>
      </c>
      <c r="AJ81" s="36">
        <v>8.2000000000000003E-2</v>
      </c>
      <c r="AK81" s="38">
        <v>0.2142</v>
      </c>
      <c r="AL81" s="41">
        <f t="shared" si="774"/>
        <v>32.641509599999999</v>
      </c>
      <c r="AM81" s="42">
        <v>1.6</v>
      </c>
      <c r="AN81" s="42"/>
      <c r="AO81" s="121">
        <f>AO80+AI81-AN81</f>
        <v>1052.4000000000005</v>
      </c>
      <c r="AP81" s="104"/>
      <c r="AQ81" s="43"/>
      <c r="AR81" s="44"/>
      <c r="AS81" s="45"/>
      <c r="AT81" s="45"/>
      <c r="AU81" s="45"/>
      <c r="AV81" s="45"/>
    </row>
    <row r="82" spans="1:48" x14ac:dyDescent="0.35">
      <c r="A82" s="149"/>
      <c r="B82" s="33">
        <v>3</v>
      </c>
      <c r="C82" s="46" t="s">
        <v>57</v>
      </c>
      <c r="D82" s="43">
        <v>23200</v>
      </c>
      <c r="E82" s="43">
        <v>1</v>
      </c>
      <c r="F82" s="43">
        <v>17630</v>
      </c>
      <c r="G82" s="37">
        <v>1</v>
      </c>
      <c r="H82" s="37">
        <v>5.9</v>
      </c>
      <c r="I82" s="43">
        <v>18226</v>
      </c>
      <c r="J82" s="37">
        <v>4.5999999999999996</v>
      </c>
      <c r="K82" s="43">
        <v>15386</v>
      </c>
      <c r="L82" s="39">
        <v>6.7000000000000004E-2</v>
      </c>
      <c r="M82" s="37">
        <f>ROUND(K82*(1-L82),0)</f>
        <v>14355</v>
      </c>
      <c r="N82" s="28">
        <v>0.35099999999999998</v>
      </c>
      <c r="O82" s="25">
        <f t="shared" si="764"/>
        <v>5038.6049999999996</v>
      </c>
      <c r="P82" s="39">
        <v>0.54700000000000004</v>
      </c>
      <c r="Q82" s="25">
        <f t="shared" si="765"/>
        <v>7852.1850000000004</v>
      </c>
      <c r="R82" s="39">
        <v>0.10199999999999999</v>
      </c>
      <c r="S82" s="25">
        <f t="shared" si="766"/>
        <v>1464.2099999999998</v>
      </c>
      <c r="T82" s="28">
        <v>0.246</v>
      </c>
      <c r="U82" s="25">
        <f t="shared" si="767"/>
        <v>3531.33</v>
      </c>
      <c r="V82" s="39">
        <v>0.49199999999999999</v>
      </c>
      <c r="W82" s="25">
        <f t="shared" si="768"/>
        <v>7062.66</v>
      </c>
      <c r="X82" s="39">
        <v>0.39</v>
      </c>
      <c r="Y82" s="25">
        <f t="shared" si="769"/>
        <v>5598.45</v>
      </c>
      <c r="Z82" s="47">
        <v>2.3700000000000001E-3</v>
      </c>
      <c r="AA82" s="18">
        <f t="shared" si="770"/>
        <v>34.021350000000005</v>
      </c>
      <c r="AB82" s="27">
        <f>IF(M82&gt;0,(AD82+AL82)/M82,0)</f>
        <v>2.6220729919888544E-3</v>
      </c>
      <c r="AC82" s="47">
        <v>3.1E-4</v>
      </c>
      <c r="AD82" s="37">
        <f t="shared" si="771"/>
        <v>4.4500500000000001</v>
      </c>
      <c r="AE82" s="28">
        <v>0.20649999999999999</v>
      </c>
      <c r="AF82" s="41">
        <f t="shared" si="772"/>
        <v>32.652193000000004</v>
      </c>
      <c r="AG82" s="28">
        <f t="shared" si="773"/>
        <v>0.87050512380228562</v>
      </c>
      <c r="AH82" s="29">
        <f t="shared" si="649"/>
        <v>0.88307714385650482</v>
      </c>
      <c r="AI82" s="43">
        <v>173</v>
      </c>
      <c r="AJ82" s="39">
        <v>8.5999999999999993E-2</v>
      </c>
      <c r="AK82" s="28">
        <v>0.2099</v>
      </c>
      <c r="AL82" s="41">
        <f t="shared" si="774"/>
        <v>33.189807800000004</v>
      </c>
      <c r="AM82" s="18">
        <v>1.6</v>
      </c>
      <c r="AN82" s="18"/>
      <c r="AO82" s="121">
        <f>AO81+AI82-AN82</f>
        <v>1225.4000000000005</v>
      </c>
      <c r="AP82" s="104"/>
      <c r="AQ82" s="43"/>
      <c r="AR82" s="48"/>
      <c r="AS82" s="41"/>
      <c r="AT82" s="41"/>
      <c r="AU82" s="41"/>
      <c r="AV82" s="41"/>
    </row>
    <row r="83" spans="1:48" s="22" customFormat="1" ht="13.3" thickBot="1" x14ac:dyDescent="0.4">
      <c r="A83" s="150"/>
      <c r="B83" s="49" t="s">
        <v>38</v>
      </c>
      <c r="C83" s="50"/>
      <c r="D83" s="51">
        <f t="shared" ref="D83" si="775">SUM(D80:D82)</f>
        <v>47455</v>
      </c>
      <c r="E83" s="51"/>
      <c r="F83" s="51">
        <f t="shared" ref="F83" si="776">SUM(F80:F82)</f>
        <v>46418</v>
      </c>
      <c r="G83" s="52"/>
      <c r="H83" s="52"/>
      <c r="I83" s="51">
        <f t="shared" ref="I83:K83" si="777">SUM(I80:I82)</f>
        <v>48971</v>
      </c>
      <c r="J83" s="52"/>
      <c r="K83" s="51">
        <f t="shared" si="777"/>
        <v>46385</v>
      </c>
      <c r="L83" s="21">
        <f t="shared" ref="L83" si="778">IF(K83&gt;0,(K80*L80+K81*L81+K82*L82)/K83,0)</f>
        <v>6.4657992885631135E-2</v>
      </c>
      <c r="M83" s="52">
        <f t="shared" ref="M83" si="779">M80+M81+M82</f>
        <v>43386</v>
      </c>
      <c r="N83" s="53">
        <f t="shared" ref="N83" si="780">IF(M83&gt;0,O83/M83,0)</f>
        <v>0.32539752454708892</v>
      </c>
      <c r="O83" s="54">
        <f t="shared" ref="O83" si="781">O80+O81+O82</f>
        <v>14117.697</v>
      </c>
      <c r="P83" s="21">
        <f t="shared" ref="P83" si="782">IF(M83&gt;0,Q83/M83,0)</f>
        <v>0.59144523579034713</v>
      </c>
      <c r="Q83" s="54">
        <f t="shared" ref="Q83" si="783">Q80+Q81+Q82</f>
        <v>25660.443000000003</v>
      </c>
      <c r="R83" s="21">
        <f t="shared" ref="R83" si="784">IF(M83&gt;0,S83/M83,0)</f>
        <v>8.3157239662563956E-2</v>
      </c>
      <c r="S83" s="54">
        <f t="shared" ref="S83" si="785">S80+S81+S82</f>
        <v>3607.8599999999997</v>
      </c>
      <c r="T83" s="21">
        <f t="shared" ref="T83" si="786">IF(M83&gt;0,U83/M83,0)</f>
        <v>0.23964175079518737</v>
      </c>
      <c r="U83" s="54">
        <f t="shared" ref="U83" si="787">U80+U81+U82</f>
        <v>10397.097</v>
      </c>
      <c r="V83" s="21">
        <f t="shared" ref="V83" si="788">IF(M83&gt;0,W83/M83,0)</f>
        <v>0.49634490388604613</v>
      </c>
      <c r="W83" s="54">
        <f t="shared" ref="W83" si="789">W80+W81+W82</f>
        <v>21534.42</v>
      </c>
      <c r="X83" s="21">
        <f t="shared" ref="X83" si="790">IF(M83&gt;0,Y83/M83,0)</f>
        <v>0.39669132900013837</v>
      </c>
      <c r="Y83" s="54">
        <f t="shared" ref="Y83" si="791">Y80+Y81+Y82</f>
        <v>17210.850000000002</v>
      </c>
      <c r="Z83" s="55">
        <f t="shared" ref="Z83" si="792">IF(M83&gt;0,AA83/M83,0)</f>
        <v>2.333420688701425E-3</v>
      </c>
      <c r="AA83" s="56">
        <f t="shared" ref="AA83" si="793">SUM(AA80:AA82)</f>
        <v>101.23779000000002</v>
      </c>
      <c r="AB83" s="55">
        <f t="shared" ref="AB83" si="794">IF(M83&gt;0,(AB80*M80+AB81*M81+AB82*M82)/M83,0)</f>
        <v>2.5685577882266167E-3</v>
      </c>
      <c r="AC83" s="55">
        <f t="shared" ref="AC83" si="795">IF(K83&gt;0,(K80*AC80+K81*AC81+K82*AC82)/K83,0)</f>
        <v>2.8995106176565698E-4</v>
      </c>
      <c r="AD83" s="52">
        <f t="shared" ref="AD83" si="796">SUM(AD80:AD82)</f>
        <v>12.57873</v>
      </c>
      <c r="AE83" s="53">
        <f t="shared" ref="AE83" si="797">IF(K83&gt;0,(K80*AE80+K81*AE81+K82*AE82)/K83,0)</f>
        <v>0.20689979303654202</v>
      </c>
      <c r="AF83" s="58">
        <f t="shared" ref="AF83" si="798">SUM(AF80:AF82)</f>
        <v>96.764704600000016</v>
      </c>
      <c r="AG83" s="53">
        <f t="shared" ref="AG83" si="799">IF(AND(AA83&gt;0),((AA80*AG80+AA81*AG81+AA82*AG82)/AA83),0)</f>
        <v>0.87698015107488814</v>
      </c>
      <c r="AH83" s="57">
        <f t="shared" si="649"/>
        <v>0.88833363693869472</v>
      </c>
      <c r="AI83" s="51">
        <f t="shared" ref="AI83" si="800">SUM(AI80:AI82)</f>
        <v>511</v>
      </c>
      <c r="AJ83" s="21">
        <f t="shared" ref="AJ83" si="801">IF(AI83&gt;0,(AJ80*AI80+AJ81*AI81+AJ82*AI82)/AI83,0)</f>
        <v>8.4700587084148724E-2</v>
      </c>
      <c r="AK83" s="53">
        <f t="shared" ref="AK83" si="802">IF(K83&gt;0,(AK80*K80+AK81*K81+AK82*K82)/K83,0)</f>
        <v>0.21140123962487872</v>
      </c>
      <c r="AL83" s="58">
        <f t="shared" ref="AL83" si="803">SUM(AL80:AL82)</f>
        <v>98.860718200000008</v>
      </c>
      <c r="AM83" s="56"/>
      <c r="AN83" s="56">
        <f t="shared" ref="AN83" si="804">SUM(AN80:AN82)</f>
        <v>1003.48</v>
      </c>
      <c r="AO83" s="105"/>
      <c r="AP83" s="106">
        <f>AO82</f>
        <v>1225.4000000000005</v>
      </c>
      <c r="AQ83" s="51">
        <f t="shared" ref="AQ83" si="805">SUM(AQ80:AQ82)</f>
        <v>0</v>
      </c>
      <c r="AR83" s="59"/>
      <c r="AS83" s="58"/>
      <c r="AT83" s="58"/>
      <c r="AU83" s="58"/>
      <c r="AV83" s="58"/>
    </row>
    <row r="84" spans="1:48" x14ac:dyDescent="0.35">
      <c r="A84" s="148">
        <v>21</v>
      </c>
      <c r="B84" s="23">
        <v>1</v>
      </c>
      <c r="C84" s="11" t="s">
        <v>54</v>
      </c>
      <c r="D84" s="12">
        <v>5378</v>
      </c>
      <c r="E84" s="12">
        <v>0</v>
      </c>
      <c r="F84" s="12">
        <v>15434</v>
      </c>
      <c r="G84" s="13">
        <v>1.5</v>
      </c>
      <c r="H84" s="13">
        <v>4.5</v>
      </c>
      <c r="I84" s="12">
        <v>16034</v>
      </c>
      <c r="J84" s="13">
        <v>4.7</v>
      </c>
      <c r="K84" s="12">
        <v>15149</v>
      </c>
      <c r="L84" s="14">
        <v>5.7000000000000002E-2</v>
      </c>
      <c r="M84" s="24">
        <f>ROUND(K84*(1-L84),0)</f>
        <v>14286</v>
      </c>
      <c r="N84" s="15">
        <v>0.33900000000000002</v>
      </c>
      <c r="O84" s="25">
        <f t="shared" ref="O84:O86" si="806">M84*N84</f>
        <v>4842.9540000000006</v>
      </c>
      <c r="P84" s="14">
        <v>0.6</v>
      </c>
      <c r="Q84" s="25">
        <f t="shared" ref="Q84:Q86" si="807">M84*P84</f>
        <v>8571.6</v>
      </c>
      <c r="R84" s="16">
        <v>6.0999999999999999E-2</v>
      </c>
      <c r="S84" s="25">
        <f t="shared" ref="S84:S86" si="808">M84*R84</f>
        <v>871.44600000000003</v>
      </c>
      <c r="T84" s="26">
        <v>0.23100000000000001</v>
      </c>
      <c r="U84" s="25">
        <f t="shared" ref="U84:U86" si="809">M84*T84</f>
        <v>3300.0660000000003</v>
      </c>
      <c r="V84" s="16">
        <v>0.50900000000000001</v>
      </c>
      <c r="W84" s="25">
        <f t="shared" ref="W84:W86" si="810">M84*V84</f>
        <v>7271.5740000000005</v>
      </c>
      <c r="X84" s="16">
        <v>0.4</v>
      </c>
      <c r="Y84" s="25">
        <f t="shared" ref="Y84:Y86" si="811">X84*M84</f>
        <v>5714.4000000000005</v>
      </c>
      <c r="Z84" s="17">
        <v>2.32E-3</v>
      </c>
      <c r="AA84" s="18">
        <f t="shared" ref="AA84:AA86" si="812">M84*Z84</f>
        <v>33.143520000000002</v>
      </c>
      <c r="AB84" s="27">
        <f>IF(M84&gt;0,(AD84+AL84)/M84,0)</f>
        <v>2.6590592188156241E-3</v>
      </c>
      <c r="AC84" s="17">
        <v>3.2000000000000003E-4</v>
      </c>
      <c r="AD84" s="24">
        <f t="shared" ref="AD84:AD86" si="813">AC84*M84</f>
        <v>4.5715200000000005</v>
      </c>
      <c r="AE84" s="117">
        <v>0.2</v>
      </c>
      <c r="AF84" s="30">
        <f t="shared" ref="AF84:AF86" si="814">AI84*(1-AJ84)*AE84</f>
        <v>32.208000000000006</v>
      </c>
      <c r="AG84" s="28">
        <f t="shared" ref="AG84:AG86" si="815">IF(AND(AE84&gt;0,AC84&gt;0,Z84&gt;0),((Z84-AC84)*AE84)/((AE84-AC84)*Z84),0)</f>
        <v>0.86345048629531385</v>
      </c>
      <c r="AH84" s="60">
        <f t="shared" si="649"/>
        <v>0.88101535973105816</v>
      </c>
      <c r="AI84" s="12">
        <v>176</v>
      </c>
      <c r="AJ84" s="14">
        <v>8.5000000000000006E-2</v>
      </c>
      <c r="AK84" s="15">
        <v>0.20749999999999999</v>
      </c>
      <c r="AL84" s="30">
        <f t="shared" ref="AL84:AL86" si="816">AI84*(1-AJ84)*AK84</f>
        <v>33.415800000000004</v>
      </c>
      <c r="AM84" s="19">
        <v>1.65</v>
      </c>
      <c r="AN84" s="19">
        <v>1003.84</v>
      </c>
      <c r="AO84" s="101">
        <f>AO82+AI84-AN84</f>
        <v>397.56000000000051</v>
      </c>
      <c r="AP84" s="102"/>
      <c r="AQ84" s="12"/>
      <c r="AR84" s="31"/>
      <c r="AS84" s="20"/>
      <c r="AT84" s="20"/>
      <c r="AU84" s="20"/>
      <c r="AV84" s="20"/>
    </row>
    <row r="85" spans="1:48" x14ac:dyDescent="0.35">
      <c r="A85" s="149"/>
      <c r="B85" s="33">
        <v>2</v>
      </c>
      <c r="C85" s="46" t="s">
        <v>52</v>
      </c>
      <c r="D85" s="34">
        <v>19607</v>
      </c>
      <c r="E85" s="34">
        <v>5</v>
      </c>
      <c r="F85" s="34">
        <v>16687</v>
      </c>
      <c r="G85" s="35">
        <v>1.9</v>
      </c>
      <c r="H85" s="35">
        <v>5.9</v>
      </c>
      <c r="I85" s="34">
        <v>18280</v>
      </c>
      <c r="J85" s="35">
        <v>3.3</v>
      </c>
      <c r="K85" s="34">
        <v>14979</v>
      </c>
      <c r="L85" s="36">
        <v>0.06</v>
      </c>
      <c r="M85" s="37">
        <f>ROUND(K85*(1-L85),0)</f>
        <v>14080</v>
      </c>
      <c r="N85" s="38">
        <v>0.432</v>
      </c>
      <c r="O85" s="25">
        <f t="shared" si="806"/>
        <v>6082.5599999999995</v>
      </c>
      <c r="P85" s="36">
        <v>0.36699999999999999</v>
      </c>
      <c r="Q85" s="25">
        <f t="shared" si="807"/>
        <v>5167.3599999999997</v>
      </c>
      <c r="R85" s="39">
        <v>0.20100000000000001</v>
      </c>
      <c r="S85" s="25">
        <f t="shared" si="808"/>
        <v>2830.0800000000004</v>
      </c>
      <c r="T85" s="28">
        <v>0.249</v>
      </c>
      <c r="U85" s="25">
        <f t="shared" si="809"/>
        <v>3505.92</v>
      </c>
      <c r="V85" s="39">
        <v>0.501</v>
      </c>
      <c r="W85" s="25">
        <f t="shared" si="810"/>
        <v>7054.08</v>
      </c>
      <c r="X85" s="39">
        <v>0.4</v>
      </c>
      <c r="Y85" s="25">
        <f t="shared" si="811"/>
        <v>5632</v>
      </c>
      <c r="Z85" s="40">
        <v>2.3999999999999998E-3</v>
      </c>
      <c r="AA85" s="18">
        <f t="shared" si="812"/>
        <v>33.791999999999994</v>
      </c>
      <c r="AB85" s="27">
        <f>IF(M85&gt;0,(AD85+AL85)/M85,0)</f>
        <v>3.0485554261363637E-3</v>
      </c>
      <c r="AC85" s="40">
        <v>3.8000000000000002E-4</v>
      </c>
      <c r="AD85" s="37">
        <f t="shared" si="813"/>
        <v>5.3504000000000005</v>
      </c>
      <c r="AE85" s="28">
        <v>0.1908</v>
      </c>
      <c r="AF85" s="41">
        <f t="shared" si="814"/>
        <v>33.831892799999999</v>
      </c>
      <c r="AG85" s="28">
        <f t="shared" si="815"/>
        <v>0.84334628715471049</v>
      </c>
      <c r="AH85" s="29">
        <f t="shared" si="649"/>
        <v>0.87692338395468861</v>
      </c>
      <c r="AI85" s="34">
        <v>194</v>
      </c>
      <c r="AJ85" s="36">
        <v>8.5999999999999993E-2</v>
      </c>
      <c r="AK85" s="38">
        <v>0.21190000000000001</v>
      </c>
      <c r="AL85" s="41">
        <f t="shared" si="816"/>
        <v>37.573260400000002</v>
      </c>
      <c r="AM85" s="42">
        <v>1.6</v>
      </c>
      <c r="AN85" s="42"/>
      <c r="AO85" s="121">
        <f>AO84+AI85-AN85</f>
        <v>591.56000000000051</v>
      </c>
      <c r="AP85" s="104"/>
      <c r="AQ85" s="43"/>
      <c r="AR85" s="44"/>
      <c r="AS85" s="45"/>
      <c r="AT85" s="45"/>
      <c r="AU85" s="45"/>
      <c r="AV85" s="45"/>
    </row>
    <row r="86" spans="1:48" x14ac:dyDescent="0.35">
      <c r="A86" s="149"/>
      <c r="B86" s="33">
        <v>3</v>
      </c>
      <c r="C86" s="11" t="s">
        <v>53</v>
      </c>
      <c r="D86" s="43">
        <v>20400</v>
      </c>
      <c r="E86" s="43">
        <v>2</v>
      </c>
      <c r="F86" s="43">
        <v>17166</v>
      </c>
      <c r="G86" s="37">
        <v>1.9</v>
      </c>
      <c r="H86" s="37">
        <v>5</v>
      </c>
      <c r="I86" s="43">
        <v>18679</v>
      </c>
      <c r="J86" s="127">
        <v>3.1</v>
      </c>
      <c r="K86" s="43">
        <v>15138</v>
      </c>
      <c r="L86" s="39">
        <v>5.8999999999999997E-2</v>
      </c>
      <c r="M86" s="37">
        <f>ROUND(K86*(1-L86),0)</f>
        <v>14245</v>
      </c>
      <c r="N86" s="28">
        <v>0.33100000000000002</v>
      </c>
      <c r="O86" s="25">
        <f t="shared" si="806"/>
        <v>4715.0950000000003</v>
      </c>
      <c r="P86" s="39">
        <v>0.52200000000000002</v>
      </c>
      <c r="Q86" s="25">
        <f t="shared" si="807"/>
        <v>7435.89</v>
      </c>
      <c r="R86" s="39">
        <v>0.14699999999999999</v>
      </c>
      <c r="S86" s="25">
        <f t="shared" si="808"/>
        <v>2094.0149999999999</v>
      </c>
      <c r="T86" s="28">
        <v>0.23599999999999999</v>
      </c>
      <c r="U86" s="25">
        <f t="shared" si="809"/>
        <v>3361.8199999999997</v>
      </c>
      <c r="V86" s="39">
        <v>0.5</v>
      </c>
      <c r="W86" s="25">
        <f t="shared" si="810"/>
        <v>7122.5</v>
      </c>
      <c r="X86" s="39">
        <v>0.4</v>
      </c>
      <c r="Y86" s="25">
        <f t="shared" si="811"/>
        <v>5698</v>
      </c>
      <c r="Z86" s="47">
        <v>2.4499999999999999E-3</v>
      </c>
      <c r="AA86" s="18">
        <f t="shared" si="812"/>
        <v>34.90025</v>
      </c>
      <c r="AB86" s="27">
        <f>IF(M86&gt;0,(AD86+AL86)/M86,0)</f>
        <v>2.6240388206388212E-3</v>
      </c>
      <c r="AC86" s="47">
        <v>3.8999999999999999E-4</v>
      </c>
      <c r="AD86" s="37">
        <f t="shared" si="813"/>
        <v>5.5555500000000002</v>
      </c>
      <c r="AE86" s="28">
        <v>0.20119999999999999</v>
      </c>
      <c r="AF86" s="41">
        <f t="shared" si="814"/>
        <v>31.112562000000004</v>
      </c>
      <c r="AG86" s="28">
        <f t="shared" si="815"/>
        <v>0.84244930480533431</v>
      </c>
      <c r="AH86" s="29">
        <f t="shared" si="649"/>
        <v>0.85299060455576159</v>
      </c>
      <c r="AI86" s="43">
        <v>169</v>
      </c>
      <c r="AJ86" s="39">
        <v>8.5000000000000006E-2</v>
      </c>
      <c r="AK86" s="28">
        <v>0.20580000000000001</v>
      </c>
      <c r="AL86" s="41">
        <f t="shared" si="816"/>
        <v>31.823883000000006</v>
      </c>
      <c r="AM86" s="18">
        <v>1.56</v>
      </c>
      <c r="AN86" s="18"/>
      <c r="AO86" s="121">
        <f>AO85+AI86-AN86</f>
        <v>760.56000000000051</v>
      </c>
      <c r="AP86" s="104"/>
      <c r="AQ86" s="43"/>
      <c r="AR86" s="48"/>
      <c r="AS86" s="41"/>
      <c r="AT86" s="41"/>
      <c r="AU86" s="41"/>
      <c r="AV86" s="41"/>
    </row>
    <row r="87" spans="1:48" s="22" customFormat="1" ht="13.3" thickBot="1" x14ac:dyDescent="0.4">
      <c r="A87" s="150"/>
      <c r="B87" s="49" t="s">
        <v>38</v>
      </c>
      <c r="C87" s="50"/>
      <c r="D87" s="51">
        <f t="shared" ref="D87" si="817">SUM(D84:D86)</f>
        <v>45385</v>
      </c>
      <c r="E87" s="51"/>
      <c r="F87" s="51">
        <f t="shared" ref="F87" si="818">SUM(F84:F86)</f>
        <v>49287</v>
      </c>
      <c r="G87" s="52"/>
      <c r="H87" s="52"/>
      <c r="I87" s="51">
        <f t="shared" ref="I87:K87" si="819">SUM(I84:I86)</f>
        <v>52993</v>
      </c>
      <c r="J87" s="52"/>
      <c r="K87" s="51">
        <f t="shared" si="819"/>
        <v>45266</v>
      </c>
      <c r="L87" s="21">
        <f t="shared" ref="L87" si="820">IF(K87&gt;0,(K84*L84+K85*L85+K86*L86)/K87,0)</f>
        <v>5.8661578226483456E-2</v>
      </c>
      <c r="M87" s="52">
        <f t="shared" ref="M87" si="821">M84+M85+M86</f>
        <v>42611</v>
      </c>
      <c r="N87" s="53">
        <f t="shared" ref="N87" si="822">IF(M87&gt;0,O87/M87,0)</f>
        <v>0.36705566637722653</v>
      </c>
      <c r="O87" s="54">
        <f t="shared" ref="O87" si="823">O84+O85+O86</f>
        <v>15640.609</v>
      </c>
      <c r="P87" s="21">
        <f t="shared" ref="P87" si="824">IF(M87&gt;0,Q87/M87,0)</f>
        <v>0.49693389031001384</v>
      </c>
      <c r="Q87" s="54">
        <f t="shared" ref="Q87" si="825">Q84+Q85+Q86</f>
        <v>21174.85</v>
      </c>
      <c r="R87" s="21">
        <f t="shared" ref="R87" si="826">IF(M87&gt;0,S87/M87,0)</f>
        <v>0.13601044331275963</v>
      </c>
      <c r="S87" s="54">
        <f t="shared" ref="S87" si="827">S84+S85+S86</f>
        <v>5795.5410000000002</v>
      </c>
      <c r="T87" s="21">
        <f t="shared" ref="T87" si="828">IF(M87&gt;0,U87/M87,0)</f>
        <v>0.23861927671258595</v>
      </c>
      <c r="U87" s="54">
        <f t="shared" ref="U87" si="829">U84+U85+U86</f>
        <v>10167.806</v>
      </c>
      <c r="V87" s="21">
        <f t="shared" ref="V87" si="830">IF(M87&gt;0,W87/M87,0)</f>
        <v>0.50334782098519171</v>
      </c>
      <c r="W87" s="54">
        <f t="shared" ref="W87" si="831">W84+W85+W86</f>
        <v>21448.154000000002</v>
      </c>
      <c r="X87" s="21">
        <f t="shared" ref="X87" si="832">IF(M87&gt;0,Y87/M87,0)</f>
        <v>0.4</v>
      </c>
      <c r="Y87" s="54">
        <f t="shared" ref="Y87" si="833">Y84+Y85+Y86</f>
        <v>17044.400000000001</v>
      </c>
      <c r="Z87" s="55">
        <f t="shared" ref="Z87" si="834">IF(M87&gt;0,AA87/M87,0)</f>
        <v>2.3898939241041046E-3</v>
      </c>
      <c r="AA87" s="56">
        <f t="shared" ref="AA87" si="835">SUM(AA84:AA86)</f>
        <v>101.83577</v>
      </c>
      <c r="AB87" s="55">
        <f t="shared" ref="AB87" si="836">IF(M87&gt;0,(AB84*M84+AB85*M85+AB86*M86)/M87,0)</f>
        <v>2.7760534462932108E-3</v>
      </c>
      <c r="AC87" s="55">
        <f t="shared" ref="AC87" si="837">IF(K87&gt;0,(K84*AC84+K85*AC85+K86*AC86)/K87,0)</f>
        <v>3.6326426015110679E-4</v>
      </c>
      <c r="AD87" s="52">
        <f t="shared" ref="AD87" si="838">SUM(AD84:AD86)</f>
        <v>15.47747</v>
      </c>
      <c r="AE87" s="53">
        <f t="shared" ref="AE87" si="839">IF(K87&gt;0,(K84*AE84+K85*AE85+K86*AE86)/K87,0)</f>
        <v>0.19735693014624661</v>
      </c>
      <c r="AF87" s="58">
        <f t="shared" ref="AF87" si="840">SUM(AF84:AF86)</f>
        <v>97.152454800000015</v>
      </c>
      <c r="AG87" s="53">
        <f t="shared" ref="AG87" si="841">IF(AND(AA87&gt;0),((AA84*AG84+AA85*AG85+AA86*AG86)/AA87),0)</f>
        <v>0.84958200391770788</v>
      </c>
      <c r="AH87" s="57">
        <f t="shared" si="649"/>
        <v>0.87066138630249112</v>
      </c>
      <c r="AI87" s="51">
        <f t="shared" ref="AI87" si="842">SUM(AI84:AI86)</f>
        <v>539</v>
      </c>
      <c r="AJ87" s="21">
        <f t="shared" ref="AJ87" si="843">IF(AI87&gt;0,(AJ84*AI84+AJ85*AI85+AJ86*AI86)/AI87,0)</f>
        <v>8.5359925788497215E-2</v>
      </c>
      <c r="AK87" s="53">
        <f t="shared" ref="AK87" si="844">IF(K87&gt;0,(AK84*K84+AK85*K85+AK86*K86)/K87,0)</f>
        <v>0.20838748729730924</v>
      </c>
      <c r="AL87" s="58">
        <f t="shared" ref="AL87" si="845">SUM(AL84:AL86)</f>
        <v>102.81294340000001</v>
      </c>
      <c r="AM87" s="56"/>
      <c r="AN87" s="56">
        <f t="shared" ref="AN87" si="846">SUM(AN84:AN86)</f>
        <v>1003.84</v>
      </c>
      <c r="AO87" s="105"/>
      <c r="AP87" s="106">
        <f>AO86</f>
        <v>760.56000000000051</v>
      </c>
      <c r="AQ87" s="51">
        <f t="shared" ref="AQ87" si="847">SUM(AQ84:AQ86)</f>
        <v>0</v>
      </c>
      <c r="AR87" s="59"/>
      <c r="AS87" s="58"/>
      <c r="AT87" s="58"/>
      <c r="AU87" s="58"/>
      <c r="AV87" s="58"/>
    </row>
    <row r="88" spans="1:48" x14ac:dyDescent="0.35">
      <c r="A88" s="148">
        <v>22</v>
      </c>
      <c r="B88" s="23">
        <v>1</v>
      </c>
      <c r="C88" s="11" t="s">
        <v>51</v>
      </c>
      <c r="D88" s="12">
        <v>5189</v>
      </c>
      <c r="E88" s="12">
        <v>1</v>
      </c>
      <c r="F88" s="12">
        <v>9720</v>
      </c>
      <c r="G88" s="13">
        <v>2.2000000000000002</v>
      </c>
      <c r="H88" s="13">
        <v>6.8</v>
      </c>
      <c r="I88" s="12">
        <v>10171</v>
      </c>
      <c r="J88" s="125">
        <v>4.9000000000000004</v>
      </c>
      <c r="K88" s="12">
        <v>15392</v>
      </c>
      <c r="L88" s="14">
        <v>7.0999999999999994E-2</v>
      </c>
      <c r="M88" s="24">
        <f>ROUND(K88*(1-L88),0)</f>
        <v>14299</v>
      </c>
      <c r="N88" s="15">
        <v>0.28699999999999998</v>
      </c>
      <c r="O88" s="25">
        <f t="shared" ref="O88:O90" si="848">M88*N88</f>
        <v>4103.8130000000001</v>
      </c>
      <c r="P88" s="14">
        <v>0.60199999999999998</v>
      </c>
      <c r="Q88" s="25">
        <f t="shared" ref="Q88:Q90" si="849">M88*P88</f>
        <v>8607.9979999999996</v>
      </c>
      <c r="R88" s="16">
        <v>0.111</v>
      </c>
      <c r="S88" s="25">
        <f t="shared" ref="S88:S90" si="850">M88*R88</f>
        <v>1587.1890000000001</v>
      </c>
      <c r="T88" s="26">
        <v>0.23300000000000001</v>
      </c>
      <c r="U88" s="25">
        <f t="shared" ref="U88:U90" si="851">M88*T88</f>
        <v>3331.6670000000004</v>
      </c>
      <c r="V88" s="16">
        <v>0.5</v>
      </c>
      <c r="W88" s="25">
        <f t="shared" ref="W88:W90" si="852">M88*V88</f>
        <v>7149.5</v>
      </c>
      <c r="X88" s="16">
        <v>0.4</v>
      </c>
      <c r="Y88" s="25">
        <f t="shared" ref="Y88:Y90" si="853">X88*M88</f>
        <v>5719.6</v>
      </c>
      <c r="Z88" s="17">
        <v>2.4599999999999999E-3</v>
      </c>
      <c r="AA88" s="18">
        <f t="shared" ref="AA88:AA90" si="854">M88*Z88</f>
        <v>35.175539999999998</v>
      </c>
      <c r="AB88" s="27">
        <f>IF(M88&gt;0,(AD88+AL88)/M88,0)</f>
        <v>2.7761457304706621E-3</v>
      </c>
      <c r="AC88" s="17">
        <v>3.6000000000000002E-4</v>
      </c>
      <c r="AD88" s="24">
        <f t="shared" ref="AD88:AD90" si="855">AC88*M88</f>
        <v>5.14764</v>
      </c>
      <c r="AE88" s="117">
        <v>0.2034</v>
      </c>
      <c r="AF88" s="30">
        <f t="shared" ref="AF88:AF90" si="856">AI88*(1-AJ88)*AE88</f>
        <v>33.241051800000001</v>
      </c>
      <c r="AG88" s="28">
        <f t="shared" ref="AG88:AG90" si="857">IF(AND(AE88&gt;0,AC88&gt;0,Z88&gt;0),((Z88-AC88)*AE88)/((AE88-AC88)*Z88),0)</f>
        <v>0.85517211555094275</v>
      </c>
      <c r="AH88" s="60">
        <f t="shared" si="649"/>
        <v>0.87180844165232985</v>
      </c>
      <c r="AI88" s="12">
        <v>179</v>
      </c>
      <c r="AJ88" s="14">
        <v>8.6999999999999994E-2</v>
      </c>
      <c r="AK88" s="15">
        <v>0.2114</v>
      </c>
      <c r="AL88" s="30">
        <f t="shared" ref="AL88:AL90" si="858">AI88*(1-AJ88)*AK88</f>
        <v>34.548467799999997</v>
      </c>
      <c r="AM88" s="19">
        <v>1.65</v>
      </c>
      <c r="AN88" s="19">
        <v>930.08</v>
      </c>
      <c r="AO88" s="101">
        <f>AO86+AI88-AN88</f>
        <v>9.4800000000004729</v>
      </c>
      <c r="AP88" s="102"/>
      <c r="AQ88" s="12"/>
      <c r="AR88" s="31"/>
      <c r="AS88" s="20"/>
      <c r="AT88" s="20"/>
      <c r="AU88" s="20"/>
      <c r="AV88" s="20"/>
    </row>
    <row r="89" spans="1:48" x14ac:dyDescent="0.35">
      <c r="A89" s="149"/>
      <c r="B89" s="33">
        <v>2</v>
      </c>
      <c r="C89" s="46" t="s">
        <v>52</v>
      </c>
      <c r="D89" s="34">
        <v>21988</v>
      </c>
      <c r="E89" s="34">
        <v>4</v>
      </c>
      <c r="F89" s="34">
        <v>19038</v>
      </c>
      <c r="G89" s="35">
        <v>1.6</v>
      </c>
      <c r="H89" s="35">
        <v>3.7</v>
      </c>
      <c r="I89" s="34">
        <v>18413</v>
      </c>
      <c r="J89" s="35">
        <v>3.9</v>
      </c>
      <c r="K89" s="34">
        <v>15894</v>
      </c>
      <c r="L89" s="36">
        <v>6.8000000000000005E-2</v>
      </c>
      <c r="M89" s="37">
        <f>ROUND(K89*(1-L89),0)</f>
        <v>14813</v>
      </c>
      <c r="N89" s="38">
        <v>0.55300000000000005</v>
      </c>
      <c r="O89" s="25">
        <f t="shared" si="848"/>
        <v>8191.5890000000009</v>
      </c>
      <c r="P89" s="36">
        <v>0.32500000000000001</v>
      </c>
      <c r="Q89" s="25">
        <f t="shared" si="849"/>
        <v>4814.2250000000004</v>
      </c>
      <c r="R89" s="39">
        <v>0.122</v>
      </c>
      <c r="S89" s="25">
        <f t="shared" si="850"/>
        <v>1807.1859999999999</v>
      </c>
      <c r="T89" s="28">
        <v>0.24299999999999999</v>
      </c>
      <c r="U89" s="25">
        <f t="shared" si="851"/>
        <v>3599.5589999999997</v>
      </c>
      <c r="V89" s="39">
        <v>0.49199999999999999</v>
      </c>
      <c r="W89" s="25">
        <f t="shared" si="852"/>
        <v>7287.9960000000001</v>
      </c>
      <c r="X89" s="39">
        <v>0.4</v>
      </c>
      <c r="Y89" s="25">
        <f t="shared" si="853"/>
        <v>5925.2000000000007</v>
      </c>
      <c r="Z89" s="40">
        <v>2.6199999999999999E-3</v>
      </c>
      <c r="AA89" s="18">
        <f t="shared" si="854"/>
        <v>38.81006</v>
      </c>
      <c r="AB89" s="27">
        <f>IF(M89&gt;0,(AD89+AL89)/M89,0)</f>
        <v>2.694061027475866E-3</v>
      </c>
      <c r="AC89" s="40">
        <v>3.5E-4</v>
      </c>
      <c r="AD89" s="37">
        <f t="shared" si="855"/>
        <v>5.1845499999999998</v>
      </c>
      <c r="AE89" s="28">
        <v>0.20200000000000001</v>
      </c>
      <c r="AF89" s="41">
        <f t="shared" si="856"/>
        <v>34.081440000000001</v>
      </c>
      <c r="AG89" s="28">
        <f t="shared" si="857"/>
        <v>0.86791602864156958</v>
      </c>
      <c r="AH89" s="29">
        <f t="shared" si="649"/>
        <v>0.87156686251120374</v>
      </c>
      <c r="AI89" s="138">
        <v>185</v>
      </c>
      <c r="AJ89" s="36">
        <v>8.7999999999999995E-2</v>
      </c>
      <c r="AK89" s="38">
        <v>0.20580000000000001</v>
      </c>
      <c r="AL89" s="41">
        <f t="shared" si="858"/>
        <v>34.722576000000004</v>
      </c>
      <c r="AM89" s="42">
        <v>1.6</v>
      </c>
      <c r="AN89" s="42"/>
      <c r="AO89" s="121">
        <f>AO88+AI89-AN89</f>
        <v>194.48000000000047</v>
      </c>
      <c r="AP89" s="104"/>
      <c r="AQ89" s="43"/>
      <c r="AR89" s="44"/>
      <c r="AS89" s="45"/>
      <c r="AT89" s="45"/>
      <c r="AU89" s="45"/>
      <c r="AV89" s="45"/>
    </row>
    <row r="90" spans="1:48" x14ac:dyDescent="0.35">
      <c r="A90" s="149"/>
      <c r="B90" s="33">
        <v>3</v>
      </c>
      <c r="C90" s="11" t="s">
        <v>53</v>
      </c>
      <c r="D90" s="43">
        <v>20700</v>
      </c>
      <c r="E90" s="43">
        <v>1</v>
      </c>
      <c r="F90" s="43">
        <v>17345</v>
      </c>
      <c r="G90" s="37">
        <v>1.8</v>
      </c>
      <c r="H90" s="37">
        <v>5.4</v>
      </c>
      <c r="I90" s="43">
        <v>17638</v>
      </c>
      <c r="J90" s="127">
        <v>3.4</v>
      </c>
      <c r="K90" s="43">
        <v>16302</v>
      </c>
      <c r="L90" s="39">
        <v>6.2E-2</v>
      </c>
      <c r="M90" s="37">
        <f>ROUND(K90*(1-L90),0)</f>
        <v>15291</v>
      </c>
      <c r="N90" s="28">
        <v>0.32</v>
      </c>
      <c r="O90" s="25">
        <f t="shared" si="848"/>
        <v>4893.12</v>
      </c>
      <c r="P90" s="39">
        <v>0.56000000000000005</v>
      </c>
      <c r="Q90" s="25">
        <f t="shared" si="849"/>
        <v>8562.9600000000009</v>
      </c>
      <c r="R90" s="39">
        <v>0.115</v>
      </c>
      <c r="S90" s="25">
        <f t="shared" si="850"/>
        <v>1758.4650000000001</v>
      </c>
      <c r="T90" s="28">
        <v>0.23899999999999999</v>
      </c>
      <c r="U90" s="25">
        <f t="shared" si="851"/>
        <v>3654.549</v>
      </c>
      <c r="V90" s="39">
        <v>0.5</v>
      </c>
      <c r="W90" s="25">
        <f t="shared" si="852"/>
        <v>7645.5</v>
      </c>
      <c r="X90" s="39">
        <v>0.4</v>
      </c>
      <c r="Y90" s="25">
        <f t="shared" si="853"/>
        <v>6116.4000000000005</v>
      </c>
      <c r="Z90" s="47">
        <v>2.7100000000000002E-3</v>
      </c>
      <c r="AA90" s="18">
        <f t="shared" si="854"/>
        <v>41.438610000000004</v>
      </c>
      <c r="AB90" s="27">
        <f>IF(M90&gt;0,(AD90+AL90)/M90,0)</f>
        <v>2.7366754038323201E-3</v>
      </c>
      <c r="AC90" s="47">
        <v>3.3E-4</v>
      </c>
      <c r="AD90" s="37">
        <f t="shared" si="855"/>
        <v>5.04603</v>
      </c>
      <c r="AE90" s="28">
        <v>0.21290000000000001</v>
      </c>
      <c r="AF90" s="41">
        <f t="shared" si="856"/>
        <v>36.543007600000003</v>
      </c>
      <c r="AG90" s="28">
        <f t="shared" si="857"/>
        <v>0.8795921708099802</v>
      </c>
      <c r="AH90" s="29">
        <f t="shared" si="649"/>
        <v>0.88077139704881569</v>
      </c>
      <c r="AI90" s="43">
        <v>188</v>
      </c>
      <c r="AJ90" s="39">
        <v>8.6999999999999994E-2</v>
      </c>
      <c r="AK90" s="28">
        <v>0.21440000000000001</v>
      </c>
      <c r="AL90" s="41">
        <f t="shared" si="858"/>
        <v>36.800473600000004</v>
      </c>
      <c r="AM90" s="18">
        <v>1.6</v>
      </c>
      <c r="AN90" s="18"/>
      <c r="AO90" s="121">
        <f>AO89+AI90-AN90</f>
        <v>382.48000000000047</v>
      </c>
      <c r="AP90" s="104"/>
      <c r="AQ90" s="43"/>
      <c r="AR90" s="48"/>
      <c r="AS90" s="41"/>
      <c r="AT90" s="41"/>
      <c r="AU90" s="41"/>
      <c r="AV90" s="41"/>
    </row>
    <row r="91" spans="1:48" s="22" customFormat="1" ht="13.3" thickBot="1" x14ac:dyDescent="0.4">
      <c r="A91" s="150"/>
      <c r="B91" s="49" t="s">
        <v>38</v>
      </c>
      <c r="C91" s="50"/>
      <c r="D91" s="51">
        <f t="shared" ref="D91" si="859">SUM(D88:D90)</f>
        <v>47877</v>
      </c>
      <c r="E91" s="51"/>
      <c r="F91" s="51">
        <f t="shared" ref="F91" si="860">SUM(F88:F90)</f>
        <v>46103</v>
      </c>
      <c r="G91" s="52"/>
      <c r="H91" s="52"/>
      <c r="I91" s="51">
        <f t="shared" ref="I91:K91" si="861">SUM(I88:I90)</f>
        <v>46222</v>
      </c>
      <c r="J91" s="52"/>
      <c r="K91" s="51">
        <f t="shared" si="861"/>
        <v>47588</v>
      </c>
      <c r="L91" s="21">
        <f t="shared" ref="L91" si="862">IF(K91&gt;0,(K88*L88+K89*L89+K90*L90)/K91,0)</f>
        <v>6.6914936538623182E-2</v>
      </c>
      <c r="M91" s="52">
        <f t="shared" ref="M91" si="863">M88+M89+M90</f>
        <v>44403</v>
      </c>
      <c r="N91" s="53">
        <f t="shared" ref="N91" si="864">IF(M91&gt;0,O91/M91,0)</f>
        <v>0.38710271828480058</v>
      </c>
      <c r="O91" s="54">
        <f t="shared" ref="O91" si="865">O88+O89+O90</f>
        <v>17188.522000000001</v>
      </c>
      <c r="P91" s="21">
        <f t="shared" ref="P91" si="866">IF(M91&gt;0,Q91/M91,0)</f>
        <v>0.49512832466274803</v>
      </c>
      <c r="Q91" s="54">
        <f t="shared" ref="Q91" si="867">Q88+Q89+Q90</f>
        <v>21985.183000000001</v>
      </c>
      <c r="R91" s="21">
        <f t="shared" ref="R91" si="868">IF(M91&gt;0,S91/M91,0)</f>
        <v>0.11604711393374322</v>
      </c>
      <c r="S91" s="54">
        <f t="shared" ref="S91" si="869">S88+S89+S90</f>
        <v>5152.84</v>
      </c>
      <c r="T91" s="21">
        <f t="shared" ref="T91" si="870">IF(M91&gt;0,U91/M91,0)</f>
        <v>0.23840224759588319</v>
      </c>
      <c r="U91" s="54">
        <f t="shared" ref="U91" si="871">U88+U89+U90</f>
        <v>10585.775000000001</v>
      </c>
      <c r="V91" s="21">
        <f t="shared" ref="V91" si="872">IF(M91&gt;0,W91/M91,0)</f>
        <v>0.4973311713172533</v>
      </c>
      <c r="W91" s="54">
        <f t="shared" ref="W91" si="873">W88+W89+W90</f>
        <v>22082.995999999999</v>
      </c>
      <c r="X91" s="21">
        <f t="shared" ref="X91" si="874">IF(M91&gt;0,Y91/M91,0)</f>
        <v>0.4</v>
      </c>
      <c r="Y91" s="54">
        <f t="shared" ref="Y91" si="875">Y88+Y89+Y90</f>
        <v>17761.2</v>
      </c>
      <c r="Z91" s="55">
        <f t="shared" ref="Z91" si="876">IF(M91&gt;0,AA91/M91,0)</f>
        <v>2.5994687295903432E-3</v>
      </c>
      <c r="AA91" s="56">
        <f t="shared" ref="AA91" si="877">SUM(AA88:AA90)</f>
        <v>115.42421000000002</v>
      </c>
      <c r="AB91" s="55">
        <f t="shared" ref="AB91" si="878">IF(M91&gt;0,(AB88*M88+AB89*M89+AB90*M90)/M91,0)</f>
        <v>2.7351696371866767E-3</v>
      </c>
      <c r="AC91" s="55">
        <f t="shared" ref="AC91" si="879">IF(K91&gt;0,(K88*AC88+K89*AC89+K90*AC90)/K91,0)</f>
        <v>3.4638312179541058E-4</v>
      </c>
      <c r="AD91" s="52">
        <f t="shared" ref="AD91" si="880">SUM(AD88:AD90)</f>
        <v>15.378220000000001</v>
      </c>
      <c r="AE91" s="53">
        <f t="shared" ref="AE91" si="881">IF(K91&gt;0,(K88*AE88+K89*AE89+K90*AE90)/K91,0)</f>
        <v>0.2061867823821131</v>
      </c>
      <c r="AF91" s="58">
        <f t="shared" ref="AF91" si="882">SUM(AF88:AF90)</f>
        <v>103.8654994</v>
      </c>
      <c r="AG91" s="53">
        <f t="shared" ref="AG91" si="883">IF(AND(AA91&gt;0),((AA88*AG88+AA89*AG89+AA90*AG90)/AA91),0)</f>
        <v>0.86822418822910696</v>
      </c>
      <c r="AH91" s="57">
        <f t="shared" si="649"/>
        <v>0.87479865852203653</v>
      </c>
      <c r="AI91" s="51">
        <f t="shared" ref="AI91" si="884">SUM(AI88:AI90)</f>
        <v>552</v>
      </c>
      <c r="AJ91" s="21">
        <f t="shared" ref="AJ91" si="885">IF(AI91&gt;0,(AJ88*AI88+AJ89*AI89+AJ90*AI90)/AI91,0)</f>
        <v>8.7335144927536218E-2</v>
      </c>
      <c r="AK91" s="53">
        <f t="shared" ref="AK91" si="886">IF(K91&gt;0,(AK88*K88+AK89*K89+AK90*K90)/K91,0)</f>
        <v>0.21055734218710601</v>
      </c>
      <c r="AL91" s="58">
        <f t="shared" ref="AL91" si="887">SUM(AL88:AL90)</f>
        <v>106.0715174</v>
      </c>
      <c r="AM91" s="56"/>
      <c r="AN91" s="56">
        <f t="shared" ref="AN91" si="888">SUM(AN88:AN90)</f>
        <v>930.08</v>
      </c>
      <c r="AO91" s="105"/>
      <c r="AP91" s="106">
        <f>AO90</f>
        <v>382.48000000000047</v>
      </c>
      <c r="AQ91" s="51">
        <f t="shared" ref="AQ91" si="889">SUM(AQ88:AQ90)</f>
        <v>0</v>
      </c>
      <c r="AR91" s="59"/>
      <c r="AS91" s="58"/>
      <c r="AT91" s="58"/>
      <c r="AU91" s="58"/>
      <c r="AV91" s="58"/>
    </row>
    <row r="92" spans="1:48" x14ac:dyDescent="0.35">
      <c r="A92" s="148">
        <v>23</v>
      </c>
      <c r="B92" s="23">
        <v>1</v>
      </c>
      <c r="C92" s="11" t="s">
        <v>51</v>
      </c>
      <c r="D92" s="12">
        <v>5662</v>
      </c>
      <c r="E92" s="12">
        <v>1</v>
      </c>
      <c r="F92" s="12">
        <v>16763</v>
      </c>
      <c r="G92" s="13">
        <v>1.1000000000000001</v>
      </c>
      <c r="H92" s="13">
        <v>4.5999999999999996</v>
      </c>
      <c r="I92" s="12">
        <v>17109</v>
      </c>
      <c r="J92" s="13">
        <v>3.4</v>
      </c>
      <c r="K92" s="12">
        <v>16406</v>
      </c>
      <c r="L92" s="14">
        <v>6.5000000000000002E-2</v>
      </c>
      <c r="M92" s="24">
        <f>ROUND(K92*(1-L92),0)</f>
        <v>15340</v>
      </c>
      <c r="N92" s="15">
        <v>0.438</v>
      </c>
      <c r="O92" s="25">
        <f t="shared" ref="O92:O94" si="890">M92*N92</f>
        <v>6718.92</v>
      </c>
      <c r="P92" s="14">
        <v>0.45600000000000002</v>
      </c>
      <c r="Q92" s="25">
        <f t="shared" ref="Q92:Q94" si="891">M92*P92</f>
        <v>6995.04</v>
      </c>
      <c r="R92" s="16">
        <v>0.106</v>
      </c>
      <c r="S92" s="25">
        <f t="shared" ref="S92:S94" si="892">M92*R92</f>
        <v>1626.04</v>
      </c>
      <c r="T92" s="26">
        <v>0.24</v>
      </c>
      <c r="U92" s="25">
        <f t="shared" ref="U92:U94" si="893">M92*T92</f>
        <v>3681.6</v>
      </c>
      <c r="V92" s="16">
        <v>0.49099999999999999</v>
      </c>
      <c r="W92" s="25">
        <f t="shared" ref="W92:W94" si="894">M92*V92</f>
        <v>7531.94</v>
      </c>
      <c r="X92" s="16">
        <v>0.4</v>
      </c>
      <c r="Y92" s="25">
        <f t="shared" ref="Y92:Y94" si="895">X92*M92</f>
        <v>6136</v>
      </c>
      <c r="Z92" s="17">
        <v>2.7799999999999999E-3</v>
      </c>
      <c r="AA92" s="18">
        <f t="shared" ref="AA92:AA94" si="896">M92*Z92</f>
        <v>42.645199999999996</v>
      </c>
      <c r="AB92" s="27">
        <f>IF(M92&gt;0,(AD92+AL92)/M92,0)</f>
        <v>3.1731217275097782E-3</v>
      </c>
      <c r="AC92" s="17">
        <v>3.3E-4</v>
      </c>
      <c r="AD92" s="24">
        <f t="shared" ref="AD92:AD94" si="897">AC92*M92</f>
        <v>5.0621999999999998</v>
      </c>
      <c r="AE92" s="117">
        <v>0.21629999999999999</v>
      </c>
      <c r="AF92" s="30">
        <f t="shared" ref="AF92:AF94" si="898">AI92*(1-AJ92)*AE92</f>
        <v>44.730191099999999</v>
      </c>
      <c r="AG92" s="28">
        <f t="shared" ref="AG92:AG94" si="899">IF(AND(AE92&gt;0,AC92&gt;0,Z92&gt;0),((Z92-AC92)*AE92)/((AE92-AC92)*Z92),0)</f>
        <v>0.88264157391963904</v>
      </c>
      <c r="AH92" s="60">
        <f t="shared" si="649"/>
        <v>0.89740565941071604</v>
      </c>
      <c r="AI92" s="12">
        <v>227</v>
      </c>
      <c r="AJ92" s="14">
        <v>8.8999999999999996E-2</v>
      </c>
      <c r="AK92" s="15">
        <v>0.2109</v>
      </c>
      <c r="AL92" s="30">
        <f t="shared" ref="AL92:AL94" si="900">AI92*(1-AJ92)*AK92</f>
        <v>43.613487300000003</v>
      </c>
      <c r="AM92" s="19">
        <v>1.65</v>
      </c>
      <c r="AN92" s="19">
        <v>621.29999999999995</v>
      </c>
      <c r="AO92" s="101">
        <f>AO90+AI92-AN92+AP92</f>
        <v>14.980000000000519</v>
      </c>
      <c r="AP92" s="133">
        <v>26.8</v>
      </c>
      <c r="AQ92" s="12"/>
      <c r="AR92" s="31"/>
      <c r="AS92" s="20"/>
      <c r="AT92" s="20"/>
      <c r="AU92" s="20"/>
      <c r="AV92" s="20"/>
    </row>
    <row r="93" spans="1:48" x14ac:dyDescent="0.35">
      <c r="A93" s="149"/>
      <c r="B93" s="33">
        <v>2</v>
      </c>
      <c r="C93" s="11" t="s">
        <v>50</v>
      </c>
      <c r="D93" s="34">
        <v>19200</v>
      </c>
      <c r="E93" s="34">
        <v>6</v>
      </c>
      <c r="F93" s="34">
        <v>15517</v>
      </c>
      <c r="G93" s="35">
        <v>1.2</v>
      </c>
      <c r="H93" s="35">
        <v>3.6</v>
      </c>
      <c r="I93" s="34">
        <v>16028</v>
      </c>
      <c r="J93" s="35">
        <v>3.3</v>
      </c>
      <c r="K93" s="34">
        <v>16432</v>
      </c>
      <c r="L93" s="36">
        <v>7.0000000000000007E-2</v>
      </c>
      <c r="M93" s="37">
        <f>ROUND(K93*(1-L93),0)</f>
        <v>15282</v>
      </c>
      <c r="N93" s="38">
        <v>0.49399999999999999</v>
      </c>
      <c r="O93" s="25">
        <f t="shared" si="890"/>
        <v>7549.308</v>
      </c>
      <c r="P93" s="36">
        <v>0.436</v>
      </c>
      <c r="Q93" s="25">
        <f t="shared" si="891"/>
        <v>6662.9520000000002</v>
      </c>
      <c r="R93" s="39">
        <v>7.0000000000000007E-2</v>
      </c>
      <c r="S93" s="25">
        <f t="shared" si="892"/>
        <v>1069.74</v>
      </c>
      <c r="T93" s="28">
        <v>0.251</v>
      </c>
      <c r="U93" s="25">
        <f t="shared" si="893"/>
        <v>3835.7820000000002</v>
      </c>
      <c r="V93" s="39">
        <v>0.48</v>
      </c>
      <c r="W93" s="25">
        <f t="shared" si="894"/>
        <v>7335.36</v>
      </c>
      <c r="X93" s="39">
        <v>0.4</v>
      </c>
      <c r="Y93" s="25">
        <f t="shared" si="895"/>
        <v>6112.8</v>
      </c>
      <c r="Z93" s="40">
        <v>2.7000000000000001E-3</v>
      </c>
      <c r="AA93" s="18">
        <f t="shared" si="896"/>
        <v>41.261400000000002</v>
      </c>
      <c r="AB93" s="27">
        <f>IF(M93&gt;0,(AD93+AL93)/M93,0)</f>
        <v>2.9789585787200635E-3</v>
      </c>
      <c r="AC93" s="40">
        <v>2.9999999999999997E-4</v>
      </c>
      <c r="AD93" s="37">
        <f t="shared" si="897"/>
        <v>4.5846</v>
      </c>
      <c r="AE93" s="28">
        <v>0.21529999999999999</v>
      </c>
      <c r="AF93" s="41">
        <f t="shared" si="898"/>
        <v>39.793899000000003</v>
      </c>
      <c r="AG93" s="28">
        <f t="shared" si="899"/>
        <v>0.89012919896640819</v>
      </c>
      <c r="AH93" s="29">
        <f t="shared" si="649"/>
        <v>0.90051332206421342</v>
      </c>
      <c r="AI93" s="34">
        <v>202</v>
      </c>
      <c r="AJ93" s="36">
        <v>8.5000000000000006E-2</v>
      </c>
      <c r="AK93" s="38">
        <v>0.2215</v>
      </c>
      <c r="AL93" s="41">
        <f t="shared" si="900"/>
        <v>40.939845000000005</v>
      </c>
      <c r="AM93" s="42">
        <v>1.76</v>
      </c>
      <c r="AN93" s="42"/>
      <c r="AO93" s="121">
        <f>AO92+AI93-AN93</f>
        <v>216.98000000000053</v>
      </c>
      <c r="AP93" s="104"/>
      <c r="AQ93" s="43"/>
      <c r="AR93" s="44"/>
      <c r="AS93" s="45"/>
      <c r="AT93" s="45"/>
      <c r="AU93" s="45"/>
      <c r="AV93" s="45"/>
    </row>
    <row r="94" spans="1:48" x14ac:dyDescent="0.35">
      <c r="A94" s="149"/>
      <c r="B94" s="33">
        <v>3</v>
      </c>
      <c r="C94" s="11" t="s">
        <v>53</v>
      </c>
      <c r="D94" s="43">
        <v>18500</v>
      </c>
      <c r="E94" s="43">
        <v>3</v>
      </c>
      <c r="F94" s="43">
        <v>17372</v>
      </c>
      <c r="G94" s="37">
        <v>0.8</v>
      </c>
      <c r="H94" s="37">
        <v>3.9</v>
      </c>
      <c r="I94" s="43">
        <v>17535</v>
      </c>
      <c r="J94" s="37">
        <v>2.6</v>
      </c>
      <c r="K94" s="43">
        <v>16346</v>
      </c>
      <c r="L94" s="39">
        <v>6.0999999999999999E-2</v>
      </c>
      <c r="M94" s="37">
        <f>ROUND(K94*(1-L94),0)</f>
        <v>15349</v>
      </c>
      <c r="N94" s="28">
        <v>0.51500000000000001</v>
      </c>
      <c r="O94" s="25">
        <f t="shared" si="890"/>
        <v>7904.7350000000006</v>
      </c>
      <c r="P94" s="39">
        <v>0.36299999999999999</v>
      </c>
      <c r="Q94" s="25">
        <f t="shared" si="891"/>
        <v>5571.6869999999999</v>
      </c>
      <c r="R94" s="39">
        <v>0.122</v>
      </c>
      <c r="S94" s="25">
        <f t="shared" si="892"/>
        <v>1872.578</v>
      </c>
      <c r="T94" s="28">
        <v>0.24099999999999999</v>
      </c>
      <c r="U94" s="25">
        <f t="shared" si="893"/>
        <v>3699.1089999999999</v>
      </c>
      <c r="V94" s="39">
        <v>0.498</v>
      </c>
      <c r="W94" s="25">
        <f t="shared" si="894"/>
        <v>7643.8019999999997</v>
      </c>
      <c r="X94" s="39">
        <v>0.39</v>
      </c>
      <c r="Y94" s="25">
        <f t="shared" si="895"/>
        <v>5986.1100000000006</v>
      </c>
      <c r="Z94" s="47">
        <v>2.7000000000000001E-3</v>
      </c>
      <c r="AA94" s="18">
        <f t="shared" si="896"/>
        <v>41.442300000000003</v>
      </c>
      <c r="AB94" s="27">
        <f>IF(M94&gt;0,(AD94+AL94)/M94,0)</f>
        <v>2.7403790344647859E-3</v>
      </c>
      <c r="AC94" s="47">
        <v>3.2000000000000003E-4</v>
      </c>
      <c r="AD94" s="37">
        <f t="shared" si="897"/>
        <v>4.9116800000000005</v>
      </c>
      <c r="AE94" s="28">
        <v>0.22570000000000001</v>
      </c>
      <c r="AF94" s="41">
        <f t="shared" si="898"/>
        <v>36.599060600000008</v>
      </c>
      <c r="AG94" s="28">
        <f t="shared" si="899"/>
        <v>0.88273303030601813</v>
      </c>
      <c r="AH94" s="29">
        <f t="shared" si="649"/>
        <v>0.88446322403393607</v>
      </c>
      <c r="AI94" s="43">
        <v>178</v>
      </c>
      <c r="AJ94" s="39">
        <v>8.8999999999999996E-2</v>
      </c>
      <c r="AK94" s="28">
        <v>0.2291</v>
      </c>
      <c r="AL94" s="41">
        <f t="shared" si="900"/>
        <v>37.1503978</v>
      </c>
      <c r="AM94" s="18">
        <v>1.6</v>
      </c>
      <c r="AN94" s="18"/>
      <c r="AO94" s="121">
        <f>AO93+AI94-AN94</f>
        <v>394.98000000000053</v>
      </c>
      <c r="AP94" s="104"/>
      <c r="AQ94" s="43"/>
      <c r="AR94" s="48"/>
      <c r="AS94" s="41"/>
      <c r="AT94" s="41"/>
      <c r="AU94" s="41"/>
      <c r="AV94" s="41"/>
    </row>
    <row r="95" spans="1:48" s="22" customFormat="1" ht="13.3" thickBot="1" x14ac:dyDescent="0.4">
      <c r="A95" s="150"/>
      <c r="B95" s="49" t="s">
        <v>38</v>
      </c>
      <c r="C95" s="50"/>
      <c r="D95" s="51">
        <f t="shared" ref="D95" si="901">SUM(D92:D94)</f>
        <v>43362</v>
      </c>
      <c r="E95" s="51"/>
      <c r="F95" s="51">
        <f t="shared" ref="F95" si="902">SUM(F92:F94)</f>
        <v>49652</v>
      </c>
      <c r="G95" s="52"/>
      <c r="H95" s="52"/>
      <c r="I95" s="51">
        <f t="shared" ref="I95:K95" si="903">SUM(I92:I94)</f>
        <v>50672</v>
      </c>
      <c r="J95" s="52"/>
      <c r="K95" s="51">
        <f t="shared" si="903"/>
        <v>49184</v>
      </c>
      <c r="L95" s="21">
        <f t="shared" ref="L95" si="904">IF(K95&gt;0,(K92*L92+K93*L93+K94*L94)/K95,0)</f>
        <v>6.5341086532205592E-2</v>
      </c>
      <c r="M95" s="52">
        <f t="shared" ref="M95" si="905">M92+M93+M94</f>
        <v>45971</v>
      </c>
      <c r="N95" s="53">
        <f t="shared" ref="N95" si="906">IF(M95&gt;0,O95/M95,0)</f>
        <v>0.48232500924495875</v>
      </c>
      <c r="O95" s="54">
        <f t="shared" ref="O95" si="907">O92+O93+O94</f>
        <v>22172.963</v>
      </c>
      <c r="P95" s="21">
        <f t="shared" ref="P95" si="908">IF(M95&gt;0,Q95/M95,0)</f>
        <v>0.41830021100258857</v>
      </c>
      <c r="Q95" s="54">
        <f t="shared" ref="Q95" si="909">Q92+Q93+Q94</f>
        <v>19229.679</v>
      </c>
      <c r="R95" s="21">
        <f t="shared" ref="R95" si="910">IF(M95&gt;0,S95/M95,0)</f>
        <v>9.9374779752452638E-2</v>
      </c>
      <c r="S95" s="54">
        <f t="shared" ref="S95" si="911">S92+S93+S94</f>
        <v>4568.3580000000002</v>
      </c>
      <c r="T95" s="21">
        <f t="shared" ref="T95" si="912">IF(M95&gt;0,U95/M95,0)</f>
        <v>0.24399058101846816</v>
      </c>
      <c r="U95" s="54">
        <f t="shared" ref="U95" si="913">U92+U93+U94</f>
        <v>11216.491</v>
      </c>
      <c r="V95" s="21">
        <f t="shared" ref="V95" si="914">IF(M95&gt;0,W95/M95,0)</f>
        <v>0.48968049422461984</v>
      </c>
      <c r="W95" s="54">
        <f t="shared" ref="W95" si="915">W92+W93+W94</f>
        <v>22511.101999999999</v>
      </c>
      <c r="X95" s="21">
        <f t="shared" ref="X95" si="916">IF(M95&gt;0,Y95/M95,0)</f>
        <v>0.39666115594613993</v>
      </c>
      <c r="Y95" s="54">
        <f t="shared" ref="Y95" si="917">Y92+Y93+Y94</f>
        <v>18234.91</v>
      </c>
      <c r="Z95" s="55">
        <f t="shared" ref="Z95" si="918">IF(M95&gt;0,AA95/M95,0)</f>
        <v>2.7266950903830677E-3</v>
      </c>
      <c r="AA95" s="56">
        <f t="shared" ref="AA95" si="919">SUM(AA92:AA94)</f>
        <v>125.3489</v>
      </c>
      <c r="AB95" s="55">
        <f t="shared" ref="AB95" si="920">IF(M95&gt;0,(AB92*M92+AB93*M93+AB94*M94)/M95,0)</f>
        <v>2.9640906245241567E-3</v>
      </c>
      <c r="AC95" s="55">
        <f t="shared" ref="AC95" si="921">IF(K95&gt;0,(K92*AC92+K93*AC93+K94*AC94)/K95,0)</f>
        <v>3.1665378985035788E-4</v>
      </c>
      <c r="AD95" s="52">
        <f t="shared" ref="AD95" si="922">SUM(AD92:AD94)</f>
        <v>14.558479999999999</v>
      </c>
      <c r="AE95" s="53">
        <f t="shared" ref="AE95" si="923">IF(K95&gt;0,(K92*AE92+K93*AE93+K94*AE94)/K95,0)</f>
        <v>0.21908993981782696</v>
      </c>
      <c r="AF95" s="58">
        <f t="shared" ref="AF95" si="924">SUM(AF92:AF94)</f>
        <v>121.1231507</v>
      </c>
      <c r="AG95" s="53">
        <f t="shared" ref="AG95" si="925">IF(AND(AA95&gt;0),((AA92*AG92+AA93*AG93+AA94*AG94)/AA95),0)</f>
        <v>0.88513653043785334</v>
      </c>
      <c r="AH95" s="57">
        <f t="shared" si="649"/>
        <v>0.8944545627446262</v>
      </c>
      <c r="AI95" s="51">
        <f t="shared" ref="AI95" si="926">SUM(AI92:AI94)</f>
        <v>607</v>
      </c>
      <c r="AJ95" s="21">
        <f t="shared" ref="AJ95" si="927">IF(AI95&gt;0,(AJ92*AI92+AJ93*AI93+AJ94*AI94)/AI95,0)</f>
        <v>8.7668863261943994E-2</v>
      </c>
      <c r="AK95" s="53">
        <f t="shared" ref="AK95" si="928">IF(K95&gt;0,(AK92*K92+AK93*K93+AK94*K94)/K95,0)</f>
        <v>0.22049003741054002</v>
      </c>
      <c r="AL95" s="58">
        <f t="shared" ref="AL95" si="929">SUM(AL92:AL94)</f>
        <v>121.7037301</v>
      </c>
      <c r="AM95" s="56"/>
      <c r="AN95" s="56">
        <f t="shared" ref="AN95" si="930">SUM(AN92:AN94)</f>
        <v>621.29999999999995</v>
      </c>
      <c r="AO95" s="105"/>
      <c r="AP95" s="106">
        <f>AO94</f>
        <v>394.98000000000053</v>
      </c>
      <c r="AQ95" s="51">
        <f t="shared" ref="AQ95" si="931">SUM(AQ92:AQ94)</f>
        <v>0</v>
      </c>
      <c r="AR95" s="59"/>
      <c r="AS95" s="58"/>
      <c r="AT95" s="58"/>
      <c r="AU95" s="58"/>
      <c r="AV95" s="58"/>
    </row>
    <row r="96" spans="1:48" x14ac:dyDescent="0.35">
      <c r="A96" s="148">
        <v>24</v>
      </c>
      <c r="B96" s="23">
        <v>1</v>
      </c>
      <c r="C96" s="11" t="s">
        <v>51</v>
      </c>
      <c r="D96" s="12">
        <v>5862</v>
      </c>
      <c r="E96" s="12">
        <v>2</v>
      </c>
      <c r="F96" s="12">
        <v>6478</v>
      </c>
      <c r="G96" s="13">
        <v>1.2</v>
      </c>
      <c r="H96" s="13">
        <v>3.8</v>
      </c>
      <c r="I96" s="12">
        <v>7196</v>
      </c>
      <c r="J96" s="13">
        <v>6.4</v>
      </c>
      <c r="K96" s="12">
        <v>16300</v>
      </c>
      <c r="L96" s="14">
        <v>6.4000000000000001E-2</v>
      </c>
      <c r="M96" s="24">
        <f>ROUND(K96*(1-L96),0)</f>
        <v>15257</v>
      </c>
      <c r="N96" s="15">
        <v>0.46</v>
      </c>
      <c r="O96" s="25">
        <f t="shared" ref="O96:O98" si="932">M96*N96</f>
        <v>7018.22</v>
      </c>
      <c r="P96" s="14">
        <v>0.45700000000000002</v>
      </c>
      <c r="Q96" s="25">
        <f t="shared" ref="Q96:Q98" si="933">M96*P96</f>
        <v>6972.4490000000005</v>
      </c>
      <c r="R96" s="16">
        <v>8.3000000000000004E-2</v>
      </c>
      <c r="S96" s="25">
        <f t="shared" ref="S96:S98" si="934">M96*R96</f>
        <v>1266.3310000000001</v>
      </c>
      <c r="T96" s="26">
        <v>0.23200000000000001</v>
      </c>
      <c r="U96" s="25">
        <f t="shared" ref="U96:U98" si="935">M96*T96</f>
        <v>3539.6240000000003</v>
      </c>
      <c r="V96" s="16">
        <v>0.505</v>
      </c>
      <c r="W96" s="25">
        <f t="shared" ref="W96:W98" si="936">M96*V96</f>
        <v>7704.7849999999999</v>
      </c>
      <c r="X96" s="16">
        <v>0.4</v>
      </c>
      <c r="Y96" s="25">
        <f t="shared" ref="Y96:Y98" si="937">X96*M96</f>
        <v>6102.8</v>
      </c>
      <c r="Z96" s="17">
        <v>2.7200000000000002E-3</v>
      </c>
      <c r="AA96" s="18">
        <f t="shared" ref="AA96:AA98" si="938">M96*Z96</f>
        <v>41.499040000000001</v>
      </c>
      <c r="AB96" s="27">
        <f>IF(M96&gt;0,(AD96+AL96)/M96,0)</f>
        <v>3.0585338533132339E-3</v>
      </c>
      <c r="AC96" s="17">
        <v>3.5E-4</v>
      </c>
      <c r="AD96" s="24">
        <f t="shared" ref="AD96:AD98" si="939">AC96*M96</f>
        <v>5.33995</v>
      </c>
      <c r="AE96" s="117">
        <v>0.21820000000000001</v>
      </c>
      <c r="AF96" s="30">
        <f t="shared" ref="AF96:AF98" si="940">AI96*(1-AJ96)*AE96</f>
        <v>40.308086000000003</v>
      </c>
      <c r="AG96" s="28">
        <f t="shared" ref="AG96:AG98" si="941">IF(AND(AE96&gt;0,AC96&gt;0,Z96&gt;0),((Z96-AC96)*AE96)/((AE96-AC96)*Z96),0)</f>
        <v>0.87272340655334879</v>
      </c>
      <c r="AH96" s="60">
        <f t="shared" si="649"/>
        <v>0.88695380986581129</v>
      </c>
      <c r="AI96" s="12">
        <v>203</v>
      </c>
      <c r="AJ96" s="14">
        <v>0.09</v>
      </c>
      <c r="AK96" s="15">
        <v>0.22370000000000001</v>
      </c>
      <c r="AL96" s="30">
        <f t="shared" ref="AL96:AL98" si="942">AI96*(1-AJ96)*AK96</f>
        <v>41.324101000000006</v>
      </c>
      <c r="AM96" s="19">
        <v>1.65</v>
      </c>
      <c r="AN96" s="19">
        <v>593.41999999999996</v>
      </c>
      <c r="AO96" s="101">
        <f>AO94+AI96-AN96</f>
        <v>4.5600000000005139</v>
      </c>
      <c r="AP96" s="102"/>
      <c r="AQ96" s="12"/>
      <c r="AR96" s="31"/>
      <c r="AS96" s="20"/>
      <c r="AT96" s="20"/>
      <c r="AU96" s="20"/>
      <c r="AV96" s="20"/>
    </row>
    <row r="97" spans="1:48" x14ac:dyDescent="0.35">
      <c r="A97" s="149"/>
      <c r="B97" s="33">
        <v>2</v>
      </c>
      <c r="C97" s="11" t="s">
        <v>50</v>
      </c>
      <c r="D97" s="34">
        <v>18300</v>
      </c>
      <c r="E97" s="34">
        <v>5</v>
      </c>
      <c r="F97" s="34">
        <v>15374</v>
      </c>
      <c r="G97" s="35">
        <v>1.1000000000000001</v>
      </c>
      <c r="H97" s="35">
        <v>4.5</v>
      </c>
      <c r="I97" s="34">
        <v>16083</v>
      </c>
      <c r="J97" s="35">
        <v>5.8</v>
      </c>
      <c r="K97" s="34">
        <v>16171</v>
      </c>
      <c r="L97" s="36">
        <v>6.4000000000000001E-2</v>
      </c>
      <c r="M97" s="37">
        <f>ROUND(K97*(1-L97),0)</f>
        <v>15136</v>
      </c>
      <c r="N97" s="38">
        <v>0.52300000000000002</v>
      </c>
      <c r="O97" s="25">
        <f t="shared" si="932"/>
        <v>7916.1280000000006</v>
      </c>
      <c r="P97" s="36">
        <v>0.42299999999999999</v>
      </c>
      <c r="Q97" s="25">
        <f t="shared" si="933"/>
        <v>6402.5280000000002</v>
      </c>
      <c r="R97" s="39">
        <v>5.3999999999999999E-2</v>
      </c>
      <c r="S97" s="25">
        <f t="shared" si="934"/>
        <v>817.34399999999994</v>
      </c>
      <c r="T97" s="28">
        <v>0.23899999999999999</v>
      </c>
      <c r="U97" s="25">
        <f t="shared" si="935"/>
        <v>3617.5039999999999</v>
      </c>
      <c r="V97" s="39">
        <v>0.498</v>
      </c>
      <c r="W97" s="25">
        <f t="shared" si="936"/>
        <v>7537.7280000000001</v>
      </c>
      <c r="X97" s="39">
        <v>0.39</v>
      </c>
      <c r="Y97" s="25">
        <f t="shared" si="937"/>
        <v>5903.04</v>
      </c>
      <c r="Z97" s="40">
        <v>2.7599999999999999E-3</v>
      </c>
      <c r="AA97" s="18">
        <f t="shared" si="938"/>
        <v>41.775359999999999</v>
      </c>
      <c r="AB97" s="27">
        <f>IF(M97&gt;0,(AD97+AL97)/M97,0)</f>
        <v>2.9011712011099366E-3</v>
      </c>
      <c r="AC97" s="40">
        <v>3.5E-4</v>
      </c>
      <c r="AD97" s="37">
        <f t="shared" si="939"/>
        <v>5.2976000000000001</v>
      </c>
      <c r="AE97" s="28">
        <v>0.21809999999999999</v>
      </c>
      <c r="AF97" s="41">
        <f t="shared" si="940"/>
        <v>37.782989699999995</v>
      </c>
      <c r="AG97" s="28">
        <f t="shared" si="941"/>
        <v>0.87459192332651114</v>
      </c>
      <c r="AH97" s="29">
        <f t="shared" si="649"/>
        <v>0.88074201784903694</v>
      </c>
      <c r="AI97" s="34">
        <v>191</v>
      </c>
      <c r="AJ97" s="36">
        <v>9.2999999999999999E-2</v>
      </c>
      <c r="AK97" s="38">
        <v>0.22289999999999999</v>
      </c>
      <c r="AL97" s="41">
        <f t="shared" si="942"/>
        <v>38.614527299999999</v>
      </c>
      <c r="AM97" s="42">
        <v>1.65</v>
      </c>
      <c r="AN97" s="42"/>
      <c r="AO97" s="121">
        <f>AO96+AI97-AN97</f>
        <v>195.56000000000051</v>
      </c>
      <c r="AP97" s="104"/>
      <c r="AQ97" s="43"/>
      <c r="AR97" s="44"/>
      <c r="AS97" s="45"/>
      <c r="AT97" s="45"/>
      <c r="AU97" s="45"/>
      <c r="AV97" s="45"/>
    </row>
    <row r="98" spans="1:48" x14ac:dyDescent="0.35">
      <c r="A98" s="149"/>
      <c r="B98" s="33">
        <v>3</v>
      </c>
      <c r="C98" s="11" t="s">
        <v>54</v>
      </c>
      <c r="D98" s="43">
        <v>17110</v>
      </c>
      <c r="E98" s="43">
        <v>3</v>
      </c>
      <c r="F98" s="43">
        <v>15974</v>
      </c>
      <c r="G98" s="37">
        <v>0.6</v>
      </c>
      <c r="H98" s="37">
        <v>3.8</v>
      </c>
      <c r="I98" s="43">
        <v>16381</v>
      </c>
      <c r="J98" s="37">
        <v>5.2</v>
      </c>
      <c r="K98" s="43">
        <v>16222</v>
      </c>
      <c r="L98" s="39">
        <v>6.7000000000000004E-2</v>
      </c>
      <c r="M98" s="37">
        <f>ROUND(K98*(1-L98),0)</f>
        <v>15135</v>
      </c>
      <c r="N98" s="28">
        <v>0.496</v>
      </c>
      <c r="O98" s="25">
        <f t="shared" si="932"/>
        <v>7506.96</v>
      </c>
      <c r="P98" s="39">
        <v>0.437</v>
      </c>
      <c r="Q98" s="25">
        <f t="shared" si="933"/>
        <v>6613.9949999999999</v>
      </c>
      <c r="R98" s="39">
        <v>6.7000000000000004E-2</v>
      </c>
      <c r="S98" s="25">
        <f t="shared" si="934"/>
        <v>1014.0450000000001</v>
      </c>
      <c r="T98" s="28">
        <v>0.23599999999999999</v>
      </c>
      <c r="U98" s="25">
        <f t="shared" si="935"/>
        <v>3571.8599999999997</v>
      </c>
      <c r="V98" s="39">
        <v>0.495</v>
      </c>
      <c r="W98" s="25">
        <f t="shared" si="936"/>
        <v>7491.8249999999998</v>
      </c>
      <c r="X98" s="39">
        <v>0.4</v>
      </c>
      <c r="Y98" s="25">
        <f t="shared" si="937"/>
        <v>6054</v>
      </c>
      <c r="Z98" s="47">
        <v>2.7599999999999999E-3</v>
      </c>
      <c r="AA98" s="18">
        <f t="shared" si="938"/>
        <v>41.772599999999997</v>
      </c>
      <c r="AB98" s="27">
        <f>IF(M98&gt;0,(AD98+AL98)/M98,0)</f>
        <v>2.9276449554013879E-3</v>
      </c>
      <c r="AC98" s="47">
        <v>3.2000000000000003E-4</v>
      </c>
      <c r="AD98" s="37">
        <f t="shared" si="939"/>
        <v>4.8432000000000004</v>
      </c>
      <c r="AE98" s="28">
        <v>0.216</v>
      </c>
      <c r="AF98" s="41">
        <f t="shared" si="940"/>
        <v>38.961648000000004</v>
      </c>
      <c r="AG98" s="28">
        <f t="shared" si="941"/>
        <v>0.88536962972519673</v>
      </c>
      <c r="AH98" s="29">
        <f t="shared" si="649"/>
        <v>0.8920017014946221</v>
      </c>
      <c r="AI98" s="43">
        <v>198</v>
      </c>
      <c r="AJ98" s="39">
        <v>8.8999999999999996E-2</v>
      </c>
      <c r="AK98" s="28">
        <v>0.21879999999999999</v>
      </c>
      <c r="AL98" s="41">
        <f t="shared" si="942"/>
        <v>39.4667064</v>
      </c>
      <c r="AM98" s="18">
        <v>1.68</v>
      </c>
      <c r="AN98" s="18"/>
      <c r="AO98" s="121">
        <f>AO97+AI98-AN98</f>
        <v>393.56000000000051</v>
      </c>
      <c r="AP98" s="104"/>
      <c r="AQ98" s="43"/>
      <c r="AR98" s="48"/>
      <c r="AS98" s="41"/>
      <c r="AT98" s="41"/>
      <c r="AU98" s="41"/>
      <c r="AV98" s="41"/>
    </row>
    <row r="99" spans="1:48" s="22" customFormat="1" ht="13.3" thickBot="1" x14ac:dyDescent="0.4">
      <c r="A99" s="150"/>
      <c r="B99" s="49" t="s">
        <v>38</v>
      </c>
      <c r="C99" s="50"/>
      <c r="D99" s="51">
        <f t="shared" ref="D99" si="943">SUM(D96:D98)</f>
        <v>41272</v>
      </c>
      <c r="E99" s="51"/>
      <c r="F99" s="51">
        <f t="shared" ref="F99" si="944">SUM(F96:F98)</f>
        <v>37826</v>
      </c>
      <c r="G99" s="52"/>
      <c r="H99" s="52"/>
      <c r="I99" s="51">
        <f t="shared" ref="I99:K99" si="945">SUM(I96:I98)</f>
        <v>39660</v>
      </c>
      <c r="J99" s="52"/>
      <c r="K99" s="51">
        <f t="shared" si="945"/>
        <v>48693</v>
      </c>
      <c r="L99" s="21">
        <f t="shared" ref="L99" si="946">IF(K99&gt;0,(K96*L96+K97*L97+K98*L98)/K99,0)</f>
        <v>6.4999445505514133E-2</v>
      </c>
      <c r="M99" s="52">
        <f t="shared" ref="M99" si="947">M96+M97+M98</f>
        <v>45528</v>
      </c>
      <c r="N99" s="53">
        <f t="shared" ref="N99" si="948">IF(M99&gt;0,O99/M99,0)</f>
        <v>0.49291222983658411</v>
      </c>
      <c r="O99" s="54">
        <f t="shared" ref="O99" si="949">O96+O97+O98</f>
        <v>22441.308000000001</v>
      </c>
      <c r="P99" s="21">
        <f t="shared" ref="P99" si="950">IF(M99&gt;0,Q99/M99,0)</f>
        <v>0.43904788262168337</v>
      </c>
      <c r="Q99" s="54">
        <f t="shared" ref="Q99" si="951">Q96+Q97+Q98</f>
        <v>19988.972000000002</v>
      </c>
      <c r="R99" s="21">
        <f t="shared" ref="R99" si="952">IF(M99&gt;0,S99/M99,0)</f>
        <v>6.8039887541732569E-2</v>
      </c>
      <c r="S99" s="54">
        <f t="shared" ref="S99" si="953">S96+S97+S98</f>
        <v>3097.7200000000003</v>
      </c>
      <c r="T99" s="21">
        <f t="shared" ref="T99" si="954">IF(M99&gt;0,U99/M99,0)</f>
        <v>0.23565691442628714</v>
      </c>
      <c r="U99" s="54">
        <f t="shared" ref="U99" si="955">U96+U97+U98</f>
        <v>10728.988000000001</v>
      </c>
      <c r="V99" s="21">
        <f t="shared" ref="V99" si="956">IF(M99&gt;0,W99/M99,0)</f>
        <v>0.49934848884203126</v>
      </c>
      <c r="W99" s="54">
        <f t="shared" ref="W99" si="957">W96+W97+W98</f>
        <v>22734.338</v>
      </c>
      <c r="X99" s="21">
        <f t="shared" ref="X99" si="958">IF(M99&gt;0,Y99/M99,0)</f>
        <v>0.39667545246881042</v>
      </c>
      <c r="Y99" s="54">
        <f t="shared" ref="Y99" si="959">Y96+Y97+Y98</f>
        <v>18059.84</v>
      </c>
      <c r="Z99" s="55">
        <f t="shared" ref="Z99" si="960">IF(M99&gt;0,AA99/M99,0)</f>
        <v>2.7465955016693021E-3</v>
      </c>
      <c r="AA99" s="56">
        <f t="shared" ref="AA99" si="961">SUM(AA96:AA98)</f>
        <v>125.047</v>
      </c>
      <c r="AB99" s="55">
        <f t="shared" ref="AB99" si="962">IF(M99&gt;0,(AB96*M96+AB97*M97+AB98*M98)/M99,0)</f>
        <v>2.9627061302934465E-3</v>
      </c>
      <c r="AC99" s="55">
        <f t="shared" ref="AC99" si="963">IF(K99&gt;0,(K96*AC96+K97*AC97+K98*AC98)/K99,0)</f>
        <v>3.4000554494485866E-4</v>
      </c>
      <c r="AD99" s="52">
        <f t="shared" ref="AD99" si="964">SUM(AD96:AD98)</f>
        <v>15.48075</v>
      </c>
      <c r="AE99" s="53">
        <f t="shared" ref="AE99" si="965">IF(K99&gt;0,(K96*AE96+K97*AE97+K98*AE98)/K99,0)</f>
        <v>0.21743386318361979</v>
      </c>
      <c r="AF99" s="58">
        <f t="shared" ref="AF99" si="966">SUM(AF96:AF98)</f>
        <v>117.0527237</v>
      </c>
      <c r="AG99" s="53">
        <f t="shared" ref="AG99" si="967">IF(AND(AA99&gt;0),((AA96*AG96+AA97*AG97+AA98*AG98)/AA99),0)</f>
        <v>0.87757217208097626</v>
      </c>
      <c r="AH99" s="57">
        <f t="shared" si="649"/>
        <v>0.88659726754759693</v>
      </c>
      <c r="AI99" s="51">
        <f t="shared" ref="AI99" si="968">SUM(AI96:AI98)</f>
        <v>592</v>
      </c>
      <c r="AJ99" s="21">
        <f t="shared" ref="AJ99" si="969">IF(AI99&gt;0,(AJ96*AI96+AJ97*AI97+AJ98*AI98)/AI99,0)</f>
        <v>9.0633445945945953E-2</v>
      </c>
      <c r="AK99" s="53">
        <f t="shared" ref="AK99" si="970">IF(K99&gt;0,(AK96*K96+AK97*K97+AK98*K98)/K99,0)</f>
        <v>0.22180189144230175</v>
      </c>
      <c r="AL99" s="58">
        <f t="shared" ref="AL99" si="971">SUM(AL96:AL98)</f>
        <v>119.4053347</v>
      </c>
      <c r="AM99" s="56"/>
      <c r="AN99" s="56">
        <f t="shared" ref="AN99" si="972">SUM(AN96:AN98)</f>
        <v>593.41999999999996</v>
      </c>
      <c r="AO99" s="105"/>
      <c r="AP99" s="106">
        <f>AO98</f>
        <v>393.56000000000051</v>
      </c>
      <c r="AQ99" s="51">
        <f t="shared" ref="AQ99" si="973">SUM(AQ96:AQ98)</f>
        <v>0</v>
      </c>
      <c r="AR99" s="59"/>
      <c r="AS99" s="58"/>
      <c r="AT99" s="58"/>
      <c r="AU99" s="58"/>
      <c r="AV99" s="58"/>
    </row>
    <row r="100" spans="1:48" x14ac:dyDescent="0.35">
      <c r="A100" s="157">
        <v>25</v>
      </c>
      <c r="B100" s="33">
        <v>1</v>
      </c>
      <c r="C100" s="46" t="s">
        <v>52</v>
      </c>
      <c r="D100" s="12">
        <v>17412</v>
      </c>
      <c r="E100" s="12">
        <v>1</v>
      </c>
      <c r="F100" s="12">
        <v>16845</v>
      </c>
      <c r="G100" s="13">
        <v>0.9</v>
      </c>
      <c r="H100" s="13">
        <v>3.5</v>
      </c>
      <c r="I100" s="12">
        <v>17463</v>
      </c>
      <c r="J100" s="13">
        <v>4.8</v>
      </c>
      <c r="K100" s="12">
        <v>16278</v>
      </c>
      <c r="L100" s="14">
        <v>6.6000000000000003E-2</v>
      </c>
      <c r="M100" s="24">
        <f>ROUND(K100*(1-L100),0)</f>
        <v>15204</v>
      </c>
      <c r="N100" s="15">
        <v>0.59899999999999998</v>
      </c>
      <c r="O100" s="25">
        <f t="shared" ref="O100:O102" si="974">M100*N100</f>
        <v>9107.1959999999999</v>
      </c>
      <c r="P100" s="14">
        <v>0.34899999999999998</v>
      </c>
      <c r="Q100" s="25">
        <f t="shared" ref="Q100:Q102" si="975">M100*P100</f>
        <v>5306.1959999999999</v>
      </c>
      <c r="R100" s="16">
        <v>5.1999999999999998E-2</v>
      </c>
      <c r="S100" s="25">
        <f t="shared" ref="S100:S102" si="976">M100*R100</f>
        <v>790.60799999999995</v>
      </c>
      <c r="T100" s="26">
        <v>0.219</v>
      </c>
      <c r="U100" s="25">
        <f t="shared" ref="U100:U102" si="977">M100*T100</f>
        <v>3329.6759999999999</v>
      </c>
      <c r="V100" s="16">
        <v>0.51400000000000001</v>
      </c>
      <c r="W100" s="25">
        <f t="shared" ref="W100:W102" si="978">M100*V100</f>
        <v>7814.8559999999998</v>
      </c>
      <c r="X100" s="16">
        <v>0.4</v>
      </c>
      <c r="Y100" s="25">
        <f t="shared" ref="Y100:Y102" si="979">X100*M100</f>
        <v>6081.6</v>
      </c>
      <c r="Z100" s="17">
        <v>2.8500000000000001E-3</v>
      </c>
      <c r="AA100" s="18">
        <f t="shared" ref="AA100:AA102" si="980">M100*Z100</f>
        <v>43.331400000000002</v>
      </c>
      <c r="AB100" s="27">
        <f>IF(M100&gt;0,(AD100+AL100)/M100,0)</f>
        <v>2.8821848855564327E-3</v>
      </c>
      <c r="AC100" s="17">
        <v>2.9999999999999997E-4</v>
      </c>
      <c r="AD100" s="24">
        <f t="shared" ref="AD100:AD102" si="981">AC100*M100</f>
        <v>4.5611999999999995</v>
      </c>
      <c r="AE100" s="117">
        <v>0.2099</v>
      </c>
      <c r="AF100" s="30">
        <f t="shared" ref="AF100:AF102" si="982">AI100*(1-AJ100)*AE100</f>
        <v>38.027583000000007</v>
      </c>
      <c r="AG100" s="28">
        <f t="shared" ref="AG100:AG102" si="983">IF(AND(AE100&gt;0,AC100&gt;0,Z100&gt;0),((Z100-AC100)*AE100)/((AE100-AC100)*Z100),0)</f>
        <v>0.89601747689835287</v>
      </c>
      <c r="AH100" s="60">
        <f t="shared" si="649"/>
        <v>0.89715432110733528</v>
      </c>
      <c r="AI100" s="12">
        <v>198</v>
      </c>
      <c r="AJ100" s="14">
        <v>8.5000000000000006E-2</v>
      </c>
      <c r="AK100" s="15">
        <v>0.2167</v>
      </c>
      <c r="AL100" s="30">
        <f t="shared" ref="AL100:AL102" si="984">AI100*(1-AJ100)*AK100</f>
        <v>39.259539000000004</v>
      </c>
      <c r="AM100" s="19">
        <v>1.6</v>
      </c>
      <c r="AN100" s="19"/>
      <c r="AO100" s="101">
        <f>AO98+AI100-AN100</f>
        <v>591.56000000000051</v>
      </c>
      <c r="AP100" s="120"/>
      <c r="AQ100" s="12"/>
      <c r="AR100" s="31"/>
      <c r="AS100" s="20"/>
      <c r="AT100" s="20"/>
      <c r="AU100" s="20"/>
      <c r="AV100" s="20"/>
    </row>
    <row r="101" spans="1:48" x14ac:dyDescent="0.35">
      <c r="A101" s="157"/>
      <c r="B101" s="33">
        <v>2</v>
      </c>
      <c r="C101" s="11" t="s">
        <v>50</v>
      </c>
      <c r="D101" s="34">
        <v>18500</v>
      </c>
      <c r="E101" s="34">
        <v>4</v>
      </c>
      <c r="F101" s="34">
        <v>17058</v>
      </c>
      <c r="G101" s="35">
        <v>0.8</v>
      </c>
      <c r="H101" s="35">
        <v>3.2</v>
      </c>
      <c r="I101" s="34">
        <v>17320</v>
      </c>
      <c r="J101" s="35">
        <v>4.8</v>
      </c>
      <c r="K101" s="34">
        <v>16257</v>
      </c>
      <c r="L101" s="36">
        <v>7.1999999999999995E-2</v>
      </c>
      <c r="M101" s="37">
        <f>ROUND(K101*(1-L101),0)</f>
        <v>15086</v>
      </c>
      <c r="N101" s="38">
        <v>0.56299999999999994</v>
      </c>
      <c r="O101" s="25">
        <f t="shared" si="974"/>
        <v>8493.4179999999997</v>
      </c>
      <c r="P101" s="36">
        <v>0.38500000000000001</v>
      </c>
      <c r="Q101" s="25">
        <f t="shared" si="975"/>
        <v>5808.1100000000006</v>
      </c>
      <c r="R101" s="39">
        <v>5.1999999999999998E-2</v>
      </c>
      <c r="S101" s="25">
        <f t="shared" si="976"/>
        <v>784.47199999999998</v>
      </c>
      <c r="T101" s="28">
        <v>0.22800000000000001</v>
      </c>
      <c r="U101" s="25">
        <f t="shared" si="977"/>
        <v>3439.6080000000002</v>
      </c>
      <c r="V101" s="39">
        <v>0.499</v>
      </c>
      <c r="W101" s="25">
        <f t="shared" si="978"/>
        <v>7527.9139999999998</v>
      </c>
      <c r="X101" s="39">
        <v>0.4</v>
      </c>
      <c r="Y101" s="25">
        <f t="shared" si="979"/>
        <v>6034.4000000000005</v>
      </c>
      <c r="Z101" s="40">
        <v>2.82E-3</v>
      </c>
      <c r="AA101" s="18">
        <f t="shared" si="980"/>
        <v>42.542520000000003</v>
      </c>
      <c r="AB101" s="27">
        <f>IF(M101&gt;0,(AD101+AL101)/M101,0)</f>
        <v>2.7086548786954797E-3</v>
      </c>
      <c r="AC101" s="40">
        <v>2.9E-4</v>
      </c>
      <c r="AD101" s="37">
        <f t="shared" si="981"/>
        <v>4.3749399999999996</v>
      </c>
      <c r="AE101" s="28">
        <v>0.2072</v>
      </c>
      <c r="AF101" s="41">
        <f t="shared" si="982"/>
        <v>34.920451999999997</v>
      </c>
      <c r="AG101" s="28">
        <f t="shared" si="983"/>
        <v>0.8984205624743139</v>
      </c>
      <c r="AH101" s="29">
        <f t="shared" si="649"/>
        <v>0.89413347262100318</v>
      </c>
      <c r="AI101" s="34">
        <v>185</v>
      </c>
      <c r="AJ101" s="36">
        <v>8.8999999999999996E-2</v>
      </c>
      <c r="AK101" s="38">
        <v>0.2165</v>
      </c>
      <c r="AL101" s="41">
        <f t="shared" si="984"/>
        <v>36.487827500000002</v>
      </c>
      <c r="AM101" s="42">
        <v>1.6</v>
      </c>
      <c r="AN101" s="42"/>
      <c r="AO101" s="121">
        <f>AO100+AI101-AN101</f>
        <v>776.56000000000051</v>
      </c>
      <c r="AP101" s="104"/>
      <c r="AQ101" s="43"/>
      <c r="AR101" s="44"/>
      <c r="AS101" s="45"/>
      <c r="AT101" s="45"/>
      <c r="AU101" s="45"/>
      <c r="AV101" s="45"/>
    </row>
    <row r="102" spans="1:48" x14ac:dyDescent="0.35">
      <c r="A102" s="157"/>
      <c r="B102" s="33">
        <v>3</v>
      </c>
      <c r="C102" s="11" t="s">
        <v>54</v>
      </c>
      <c r="D102" s="43">
        <v>13800</v>
      </c>
      <c r="E102" s="43">
        <v>3</v>
      </c>
      <c r="F102" s="43">
        <v>14329</v>
      </c>
      <c r="G102" s="37">
        <v>1.3</v>
      </c>
      <c r="H102" s="37">
        <v>4.7</v>
      </c>
      <c r="I102" s="43">
        <v>14937</v>
      </c>
      <c r="J102" s="37">
        <v>4.4000000000000004</v>
      </c>
      <c r="K102" s="43">
        <v>14176</v>
      </c>
      <c r="L102" s="39">
        <v>7.6999999999999999E-2</v>
      </c>
      <c r="M102" s="37">
        <f>ROUND(K102*(1-L102),0)</f>
        <v>13084</v>
      </c>
      <c r="N102" s="28">
        <v>0.54600000000000004</v>
      </c>
      <c r="O102" s="25">
        <f t="shared" si="974"/>
        <v>7143.8640000000005</v>
      </c>
      <c r="P102" s="39">
        <v>0.375</v>
      </c>
      <c r="Q102" s="25">
        <f t="shared" si="975"/>
        <v>4906.5</v>
      </c>
      <c r="R102" s="39">
        <v>7.9000000000000001E-2</v>
      </c>
      <c r="S102" s="25">
        <f t="shared" si="976"/>
        <v>1033.636</v>
      </c>
      <c r="T102" s="28">
        <v>0.23300000000000001</v>
      </c>
      <c r="U102" s="25">
        <f t="shared" si="977"/>
        <v>3048.5720000000001</v>
      </c>
      <c r="V102" s="39">
        <v>0.503</v>
      </c>
      <c r="W102" s="25">
        <f t="shared" si="978"/>
        <v>6581.2520000000004</v>
      </c>
      <c r="X102" s="39">
        <v>0.4</v>
      </c>
      <c r="Y102" s="25">
        <f t="shared" si="979"/>
        <v>5233.6000000000004</v>
      </c>
      <c r="Z102" s="47">
        <v>2.7799999999999999E-3</v>
      </c>
      <c r="AA102" s="18">
        <f t="shared" si="980"/>
        <v>36.373519999999999</v>
      </c>
      <c r="AB102" s="27">
        <f>IF(M102&gt;0,(AD102+AL102)/M102,0)</f>
        <v>2.8790843549373279E-3</v>
      </c>
      <c r="AC102" s="47">
        <v>2.7999999999999998E-4</v>
      </c>
      <c r="AD102" s="37">
        <f t="shared" si="981"/>
        <v>3.6635199999999997</v>
      </c>
      <c r="AE102" s="28">
        <v>0.20430000000000001</v>
      </c>
      <c r="AF102" s="41">
        <f t="shared" si="982"/>
        <v>32.268980700000007</v>
      </c>
      <c r="AG102" s="28">
        <f t="shared" si="983"/>
        <v>0.90051476121328211</v>
      </c>
      <c r="AH102" s="29">
        <f t="shared" si="649"/>
        <v>0.90392241883331759</v>
      </c>
      <c r="AI102" s="43">
        <v>173</v>
      </c>
      <c r="AJ102" s="39">
        <v>8.6999999999999994E-2</v>
      </c>
      <c r="AK102" s="28">
        <v>0.21529999999999999</v>
      </c>
      <c r="AL102" s="41">
        <f t="shared" si="984"/>
        <v>34.006419700000002</v>
      </c>
      <c r="AM102" s="18">
        <v>1.65</v>
      </c>
      <c r="AN102" s="18"/>
      <c r="AO102" s="121">
        <f>AO101+AI102-AN102</f>
        <v>949.56000000000051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3" thickBot="1" x14ac:dyDescent="0.4">
      <c r="A103" s="157"/>
      <c r="B103" s="66" t="s">
        <v>38</v>
      </c>
      <c r="C103" s="50"/>
      <c r="D103" s="51">
        <f t="shared" ref="D103" si="985">SUM(D100:D102)</f>
        <v>49712</v>
      </c>
      <c r="E103" s="51"/>
      <c r="F103" s="51">
        <f t="shared" ref="F103" si="986">SUM(F100:F102)</f>
        <v>48232</v>
      </c>
      <c r="G103" s="52"/>
      <c r="H103" s="52"/>
      <c r="I103" s="51">
        <f t="shared" ref="I103:K103" si="987">SUM(I100:I102)</f>
        <v>49720</v>
      </c>
      <c r="J103" s="52"/>
      <c r="K103" s="51">
        <f t="shared" si="987"/>
        <v>46711</v>
      </c>
      <c r="L103" s="21">
        <f t="shared" ref="L103" si="988">IF(K103&gt;0,(K100*L100+K101*L101+K102*L102)/K103,0)</f>
        <v>7.142651623814518E-2</v>
      </c>
      <c r="M103" s="52">
        <f t="shared" ref="M103" si="989">M100+M101+M102</f>
        <v>43374</v>
      </c>
      <c r="N103" s="53">
        <f t="shared" ref="N103" si="990">IF(M103&gt;0,O103/M103,0)</f>
        <v>0.57049103149352154</v>
      </c>
      <c r="O103" s="54">
        <f t="shared" ref="O103" si="991">O100+O101+O102</f>
        <v>24744.478000000003</v>
      </c>
      <c r="P103" s="21">
        <f t="shared" ref="P103" si="992">IF(M103&gt;0,Q103/M103,0)</f>
        <v>0.36936427352791995</v>
      </c>
      <c r="Q103" s="54">
        <f t="shared" ref="Q103" si="993">Q100+Q101+Q102</f>
        <v>16020.806</v>
      </c>
      <c r="R103" s="21">
        <f t="shared" ref="R103" si="994">IF(M103&gt;0,S103/M103,0)</f>
        <v>6.014469497855858E-2</v>
      </c>
      <c r="S103" s="54">
        <f t="shared" ref="S103" si="995">S100+S101+S102</f>
        <v>2608.7159999999999</v>
      </c>
      <c r="T103" s="21">
        <f t="shared" ref="T103" si="996">IF(M103&gt;0,U103/M103,0)</f>
        <v>0.22635348365380181</v>
      </c>
      <c r="U103" s="54">
        <f t="shared" ref="U103" si="997">U100+U101+U102</f>
        <v>9817.8559999999998</v>
      </c>
      <c r="V103" s="21">
        <f t="shared" ref="V103" si="998">IF(M103&gt;0,W103/M103,0)</f>
        <v>0.50546461013510402</v>
      </c>
      <c r="W103" s="54">
        <f t="shared" ref="W103" si="999">W100+W101+W102</f>
        <v>21924.022000000001</v>
      </c>
      <c r="X103" s="21">
        <f t="shared" ref="X103" si="1000">IF(M103&gt;0,Y103/M103,0)</f>
        <v>0.39999999999999997</v>
      </c>
      <c r="Y103" s="54">
        <f t="shared" ref="Y103" si="1001">Y100+Y101+Y102</f>
        <v>17349.599999999999</v>
      </c>
      <c r="Z103" s="55">
        <f t="shared" ref="Z103" si="1002">IF(M103&gt;0,AA103/M103,0)</f>
        <v>2.818449762530548E-3</v>
      </c>
      <c r="AA103" s="56">
        <f t="shared" ref="AA103" si="1003">SUM(AA100:AA102)</f>
        <v>122.24744</v>
      </c>
      <c r="AB103" s="55">
        <f t="shared" ref="AB103" si="1004">IF(M103&gt;0,(AB100*M100+AB101*M101+AB102*M102)/M103,0)</f>
        <v>2.8208937658505098E-3</v>
      </c>
      <c r="AC103" s="55">
        <f t="shared" ref="AC103" si="1005">IF(K103&gt;0,(K100*AC100+K101*AC101+K102*AC102)/K103,0)</f>
        <v>2.9045000107041165E-4</v>
      </c>
      <c r="AD103" s="52">
        <f t="shared" ref="AD103" si="1006">SUM(AD100:AD102)</f>
        <v>12.599659999999998</v>
      </c>
      <c r="AE103" s="53">
        <f t="shared" ref="AE103" si="1007">IF(K103&gt;0,(K100*AE100+K101*AE101+K102*AE102)/K103,0)</f>
        <v>0.20726080366508959</v>
      </c>
      <c r="AF103" s="58">
        <f t="shared" ref="AF103" si="1008">SUM(AF100:AF102)</f>
        <v>105.21701570000002</v>
      </c>
      <c r="AG103" s="53">
        <f t="shared" ref="AG103" si="1009">IF(AND(AA103&gt;0),((AA100*AG100+AA101*AG101+AA102*AG102)/AA103),0)</f>
        <v>0.898191881345201</v>
      </c>
      <c r="AH103" s="57">
        <f t="shared" si="649"/>
        <v>0.89824287633538968</v>
      </c>
      <c r="AI103" s="51">
        <f t="shared" ref="AI103" si="1010">SUM(AI100:AI102)</f>
        <v>556</v>
      </c>
      <c r="AJ103" s="21">
        <f t="shared" ref="AJ103" si="1011">IF(AI103&gt;0,(AJ100*AI100+AJ101*AI101+AJ102*AI102)/AI103,0)</f>
        <v>8.6953237410071951E-2</v>
      </c>
      <c r="AK103" s="53">
        <f t="shared" ref="AK103" si="1012">IF(K103&gt;0,(AK100*K100+AK101*K101+AK102*K102)/K103,0)</f>
        <v>0.21620551690180043</v>
      </c>
      <c r="AL103" s="58">
        <f t="shared" ref="AL103" si="1013">SUM(AL100:AL102)</f>
        <v>109.75378620000001</v>
      </c>
      <c r="AM103" s="56"/>
      <c r="AN103" s="56">
        <f t="shared" ref="AN103" si="1014">SUM(AN100:AN102)</f>
        <v>0</v>
      </c>
      <c r="AO103" s="122"/>
      <c r="AP103" s="106">
        <f>AO102</f>
        <v>949.56000000000051</v>
      </c>
      <c r="AQ103" s="51">
        <f t="shared" ref="AQ103" si="1015">SUM(AQ100:AQ102)</f>
        <v>0</v>
      </c>
      <c r="AR103" s="59"/>
      <c r="AS103" s="58"/>
      <c r="AT103" s="58"/>
      <c r="AU103" s="58"/>
      <c r="AV103" s="58"/>
    </row>
    <row r="104" spans="1:48" x14ac:dyDescent="0.35">
      <c r="A104" s="148">
        <v>26</v>
      </c>
      <c r="B104" s="23">
        <v>1</v>
      </c>
      <c r="C104" s="46" t="s">
        <v>52</v>
      </c>
      <c r="D104" s="12">
        <v>17817</v>
      </c>
      <c r="E104" s="12">
        <v>0</v>
      </c>
      <c r="F104" s="12">
        <v>18391</v>
      </c>
      <c r="G104" s="13">
        <v>1.2</v>
      </c>
      <c r="H104" s="13">
        <v>4</v>
      </c>
      <c r="I104" s="12">
        <v>18701</v>
      </c>
      <c r="J104" s="13">
        <v>3.8</v>
      </c>
      <c r="K104" s="12">
        <v>16205</v>
      </c>
      <c r="L104" s="14">
        <v>7.1999999999999995E-2</v>
      </c>
      <c r="M104" s="24">
        <f>ROUND(K104*(1-L104),0)</f>
        <v>15038</v>
      </c>
      <c r="N104" s="15">
        <v>0.55500000000000005</v>
      </c>
      <c r="O104" s="25">
        <f t="shared" ref="O104:O106" si="1016">M104*N104</f>
        <v>8346.09</v>
      </c>
      <c r="P104" s="14">
        <v>0.38700000000000001</v>
      </c>
      <c r="Q104" s="25">
        <f t="shared" ref="Q104:Q106" si="1017">M104*P104</f>
        <v>5819.7060000000001</v>
      </c>
      <c r="R104" s="16">
        <v>5.7000000000000002E-2</v>
      </c>
      <c r="S104" s="25">
        <f t="shared" ref="S104:S106" si="1018">M104*R104</f>
        <v>857.16600000000005</v>
      </c>
      <c r="T104" s="26">
        <v>0.223</v>
      </c>
      <c r="U104" s="25">
        <f t="shared" ref="U104:U106" si="1019">M104*T104</f>
        <v>3353.4740000000002</v>
      </c>
      <c r="V104" s="16">
        <v>0.51100000000000001</v>
      </c>
      <c r="W104" s="25">
        <f t="shared" ref="W104:W106" si="1020">M104*V104</f>
        <v>7684.4180000000006</v>
      </c>
      <c r="X104" s="16">
        <v>0.4</v>
      </c>
      <c r="Y104" s="25">
        <f t="shared" ref="Y104:Y106" si="1021">X104*M104</f>
        <v>6015.2000000000007</v>
      </c>
      <c r="Z104" s="17">
        <v>2.9199999999999999E-3</v>
      </c>
      <c r="AA104" s="18">
        <f t="shared" ref="AA104:AA106" si="1022">M104*Z104</f>
        <v>43.910959999999996</v>
      </c>
      <c r="AB104" s="27">
        <f>IF(M104&gt;0,(AD104+AL104)/M104,0)</f>
        <v>3.0361025535310545E-3</v>
      </c>
      <c r="AC104" s="17">
        <v>3.1E-4</v>
      </c>
      <c r="AD104" s="24">
        <f t="shared" ref="AD104:AD106" si="1023">AC104*M104</f>
        <v>4.6617800000000003</v>
      </c>
      <c r="AE104" s="117">
        <v>0.19900000000000001</v>
      </c>
      <c r="AF104" s="30">
        <f t="shared" ref="AF104:AF106" si="1024">AI104*(1-AJ104)*AE104</f>
        <v>38.445009000000006</v>
      </c>
      <c r="AG104" s="28">
        <f t="shared" ref="AG104:AG106" si="1025">IF(AND(AE104&gt;0,AC104&gt;0,Z104&gt;0),((Z104-AC104)*AE104)/((AE104-AC104)*Z104),0)</f>
        <v>0.89523019614088717</v>
      </c>
      <c r="AH104" s="60">
        <f t="shared" si="649"/>
        <v>0.89920905399567896</v>
      </c>
      <c r="AI104" s="12">
        <v>213</v>
      </c>
      <c r="AJ104" s="14">
        <v>9.2999999999999999E-2</v>
      </c>
      <c r="AK104" s="15">
        <v>0.2122</v>
      </c>
      <c r="AL104" s="30">
        <f t="shared" ref="AL104:AL106" si="1026">AI104*(1-AJ104)*AK104</f>
        <v>40.995130199999998</v>
      </c>
      <c r="AM104" s="19">
        <v>1.7</v>
      </c>
      <c r="AN104" s="19"/>
      <c r="AO104" s="101">
        <f>AO102+AI104-AN104</f>
        <v>1162.5600000000004</v>
      </c>
      <c r="AP104" s="102"/>
      <c r="AQ104" s="12"/>
      <c r="AR104" s="31"/>
      <c r="AS104" s="20"/>
      <c r="AT104" s="20"/>
      <c r="AU104" s="20"/>
      <c r="AV104" s="20"/>
    </row>
    <row r="105" spans="1:48" x14ac:dyDescent="0.35">
      <c r="A105" s="149"/>
      <c r="B105" s="33">
        <v>2</v>
      </c>
      <c r="C105" s="11" t="s">
        <v>53</v>
      </c>
      <c r="D105" s="34">
        <v>18100</v>
      </c>
      <c r="E105" s="34">
        <v>3</v>
      </c>
      <c r="F105" s="34">
        <v>14602</v>
      </c>
      <c r="G105" s="35">
        <v>1.4</v>
      </c>
      <c r="H105" s="35">
        <v>2.7</v>
      </c>
      <c r="I105" s="34">
        <v>15217</v>
      </c>
      <c r="J105" s="35">
        <v>3.9</v>
      </c>
      <c r="K105" s="34">
        <v>16233</v>
      </c>
      <c r="L105" s="36">
        <v>6.9000000000000006E-2</v>
      </c>
      <c r="M105" s="37">
        <f>ROUND(K105*(1-L105),0)</f>
        <v>15113</v>
      </c>
      <c r="N105" s="38">
        <v>0.48799999999999999</v>
      </c>
      <c r="O105" s="25">
        <f t="shared" si="1016"/>
        <v>7375.1440000000002</v>
      </c>
      <c r="P105" s="36">
        <v>0.497</v>
      </c>
      <c r="Q105" s="25">
        <f t="shared" si="1017"/>
        <v>7511.1610000000001</v>
      </c>
      <c r="R105" s="39">
        <v>1.4999999999999999E-2</v>
      </c>
      <c r="S105" s="25">
        <f t="shared" si="1018"/>
        <v>226.69499999999999</v>
      </c>
      <c r="T105" s="28">
        <v>0.223</v>
      </c>
      <c r="U105" s="25">
        <f t="shared" si="1019"/>
        <v>3370.1990000000001</v>
      </c>
      <c r="V105" s="39">
        <v>0.51200000000000001</v>
      </c>
      <c r="W105" s="25">
        <f t="shared" si="1020"/>
        <v>7737.8559999999998</v>
      </c>
      <c r="X105" s="39">
        <v>0.39</v>
      </c>
      <c r="Y105" s="25">
        <f t="shared" si="1021"/>
        <v>5894.0700000000006</v>
      </c>
      <c r="Z105" s="40">
        <v>2.7699999999999999E-3</v>
      </c>
      <c r="AA105" s="18">
        <f t="shared" si="1022"/>
        <v>41.863009999999996</v>
      </c>
      <c r="AB105" s="27">
        <f>IF(M105&gt;0,(AD105+AL105)/M105,0)</f>
        <v>2.7258288096340903E-3</v>
      </c>
      <c r="AC105" s="40">
        <v>2.9E-4</v>
      </c>
      <c r="AD105" s="37">
        <f t="shared" si="1023"/>
        <v>4.3827699999999998</v>
      </c>
      <c r="AE105" s="28">
        <v>0.20549999999999999</v>
      </c>
      <c r="AF105" s="41">
        <f t="shared" si="1024"/>
        <v>36.759017999999998</v>
      </c>
      <c r="AG105" s="28">
        <f t="shared" si="1025"/>
        <v>0.89657209476529909</v>
      </c>
      <c r="AH105" s="29">
        <f t="shared" si="649"/>
        <v>0.89487133469308433</v>
      </c>
      <c r="AI105" s="34">
        <v>197</v>
      </c>
      <c r="AJ105" s="36">
        <v>9.1999999999999998E-2</v>
      </c>
      <c r="AK105" s="38">
        <v>0.20580000000000001</v>
      </c>
      <c r="AL105" s="41">
        <f t="shared" si="1026"/>
        <v>36.812680800000003</v>
      </c>
      <c r="AM105" s="42">
        <v>1.67</v>
      </c>
      <c r="AN105" s="42"/>
      <c r="AO105" s="121">
        <f>AO104+AI105-AN105</f>
        <v>1359.5600000000004</v>
      </c>
      <c r="AP105" s="104"/>
      <c r="AQ105" s="43"/>
      <c r="AR105" s="44"/>
      <c r="AS105" s="45"/>
      <c r="AT105" s="45"/>
      <c r="AU105" s="45"/>
      <c r="AV105" s="45"/>
    </row>
    <row r="106" spans="1:48" x14ac:dyDescent="0.35">
      <c r="A106" s="149"/>
      <c r="B106" s="33">
        <v>3</v>
      </c>
      <c r="C106" s="11" t="s">
        <v>54</v>
      </c>
      <c r="D106" s="43">
        <v>16810</v>
      </c>
      <c r="E106" s="43">
        <v>2</v>
      </c>
      <c r="F106" s="43">
        <v>17806</v>
      </c>
      <c r="G106" s="37">
        <v>0.9</v>
      </c>
      <c r="H106" s="37">
        <v>3.1</v>
      </c>
      <c r="I106" s="43">
        <v>18105</v>
      </c>
      <c r="J106" s="37">
        <v>3.8</v>
      </c>
      <c r="K106" s="43">
        <v>16231</v>
      </c>
      <c r="L106" s="39">
        <v>6.5000000000000002E-2</v>
      </c>
      <c r="M106" s="37">
        <f>ROUND(K106*(1-L106),0)</f>
        <v>15176</v>
      </c>
      <c r="N106" s="28">
        <v>0.41099999999999998</v>
      </c>
      <c r="O106" s="25">
        <f t="shared" si="1016"/>
        <v>6237.3359999999993</v>
      </c>
      <c r="P106" s="39">
        <v>0.54600000000000004</v>
      </c>
      <c r="Q106" s="25">
        <f t="shared" si="1017"/>
        <v>8286.0960000000014</v>
      </c>
      <c r="R106" s="39">
        <v>4.2999999999999997E-2</v>
      </c>
      <c r="S106" s="25">
        <f t="shared" si="1018"/>
        <v>652.56799999999998</v>
      </c>
      <c r="T106" s="28">
        <v>0.22900000000000001</v>
      </c>
      <c r="U106" s="25">
        <f t="shared" si="1019"/>
        <v>3475.3040000000001</v>
      </c>
      <c r="V106" s="39">
        <v>0.51500000000000001</v>
      </c>
      <c r="W106" s="25">
        <f t="shared" si="1020"/>
        <v>7815.64</v>
      </c>
      <c r="X106" s="39">
        <v>0.4</v>
      </c>
      <c r="Y106" s="25">
        <f t="shared" si="1021"/>
        <v>6070.4000000000005</v>
      </c>
      <c r="Z106" s="47">
        <v>2.6700000000000001E-3</v>
      </c>
      <c r="AA106" s="18">
        <f t="shared" si="1022"/>
        <v>40.519919999999999</v>
      </c>
      <c r="AB106" s="27">
        <f>IF(M106&gt;0,(AD106+AL106)/M106,0)</f>
        <v>2.4435808118081184E-3</v>
      </c>
      <c r="AC106" s="47">
        <v>2.9999999999999997E-4</v>
      </c>
      <c r="AD106" s="37">
        <f t="shared" si="1023"/>
        <v>4.5527999999999995</v>
      </c>
      <c r="AE106" s="28">
        <v>0.19370000000000001</v>
      </c>
      <c r="AF106" s="41">
        <f t="shared" si="1024"/>
        <v>29.417606400000004</v>
      </c>
      <c r="AG106" s="28">
        <f t="shared" si="1025"/>
        <v>0.8890173477568758</v>
      </c>
      <c r="AH106" s="29">
        <f t="shared" si="649"/>
        <v>0.87845968757659088</v>
      </c>
      <c r="AI106" s="43">
        <v>168</v>
      </c>
      <c r="AJ106" s="39">
        <v>9.6000000000000002E-2</v>
      </c>
      <c r="AK106" s="28">
        <v>0.2142</v>
      </c>
      <c r="AL106" s="41">
        <f t="shared" si="1026"/>
        <v>32.530982400000006</v>
      </c>
      <c r="AM106" s="18">
        <v>1.6</v>
      </c>
      <c r="AN106" s="18"/>
      <c r="AO106" s="121">
        <f>AO105+AI106-AN106</f>
        <v>1527.5600000000004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3" thickBot="1" x14ac:dyDescent="0.4">
      <c r="A107" s="150"/>
      <c r="B107" s="49" t="s">
        <v>38</v>
      </c>
      <c r="C107" s="50"/>
      <c r="D107" s="51">
        <f t="shared" ref="D107" si="1027">SUM(D104:D106)</f>
        <v>52727</v>
      </c>
      <c r="E107" s="51"/>
      <c r="F107" s="51">
        <f t="shared" ref="F107" si="1028">SUM(F104:F106)</f>
        <v>50799</v>
      </c>
      <c r="G107" s="52"/>
      <c r="H107" s="52"/>
      <c r="I107" s="51">
        <f t="shared" ref="I107:K107" si="1029">SUM(I104:I106)</f>
        <v>52023</v>
      </c>
      <c r="J107" s="52"/>
      <c r="K107" s="51">
        <f t="shared" si="1029"/>
        <v>48669</v>
      </c>
      <c r="L107" s="21">
        <f t="shared" ref="L107" si="1030">IF(K107&gt;0,(K104*L104+K105*L105+K106*L106)/K107,0)</f>
        <v>6.8664899628100018E-2</v>
      </c>
      <c r="M107" s="52">
        <f t="shared" ref="M107" si="1031">M104+M105+M106</f>
        <v>45327</v>
      </c>
      <c r="N107" s="53">
        <f t="shared" ref="N107" si="1032">IF(M107&gt;0,O107/M107,0)</f>
        <v>0.48444790080967193</v>
      </c>
      <c r="O107" s="54">
        <f t="shared" ref="O107" si="1033">O104+O105+O106</f>
        <v>21958.57</v>
      </c>
      <c r="P107" s="21">
        <f t="shared" ref="P107" si="1034">IF(M107&gt;0,Q107/M107,0)</f>
        <v>0.47691139938667909</v>
      </c>
      <c r="Q107" s="54">
        <f t="shared" ref="Q107" si="1035">Q104+Q105+Q106</f>
        <v>21616.963000000003</v>
      </c>
      <c r="R107" s="21">
        <f t="shared" ref="R107" si="1036">IF(M107&gt;0,S107/M107,0)</f>
        <v>3.8308932865620933E-2</v>
      </c>
      <c r="S107" s="54">
        <f t="shared" ref="S107" si="1037">S104+S105+S106</f>
        <v>1736.4290000000001</v>
      </c>
      <c r="T107" s="21">
        <f t="shared" ref="T107" si="1038">IF(M107&gt;0,U107/M107,0)</f>
        <v>0.22500886888609439</v>
      </c>
      <c r="U107" s="54">
        <f t="shared" ref="U107" si="1039">U104+U105+U106</f>
        <v>10198.977000000001</v>
      </c>
      <c r="V107" s="21">
        <f t="shared" ref="V107" si="1040">IF(M107&gt;0,W107/M107,0)</f>
        <v>0.51267266750501905</v>
      </c>
      <c r="W107" s="54">
        <f t="shared" ref="W107" si="1041">W104+W105+W106</f>
        <v>23237.914000000001</v>
      </c>
      <c r="X107" s="21">
        <f t="shared" ref="X107" si="1042">IF(M107&gt;0,Y107/M107,0)</f>
        <v>0.39666578419043841</v>
      </c>
      <c r="Y107" s="54">
        <f t="shared" ref="Y107" si="1043">Y104+Y105+Y106</f>
        <v>17979.670000000002</v>
      </c>
      <c r="Z107" s="55">
        <f t="shared" ref="Z107" si="1044">IF(M107&gt;0,AA107/M107,0)</f>
        <v>2.7862838926026429E-3</v>
      </c>
      <c r="AA107" s="56">
        <f t="shared" ref="AA107" si="1045">SUM(AA104:AA106)</f>
        <v>126.29388999999999</v>
      </c>
      <c r="AB107" s="55">
        <f t="shared" ref="AB107" si="1046">IF(M107&gt;0,(AB104*M104+AB105*M105+AB106*M106)/M107,0)</f>
        <v>2.7342675094314648E-3</v>
      </c>
      <c r="AC107" s="55">
        <f t="shared" ref="AC107" si="1047">IF(K107&gt;0,(K104*AC104+K105*AC105+K106*AC106)/K107,0)</f>
        <v>2.9999424685117837E-4</v>
      </c>
      <c r="AD107" s="52">
        <f t="shared" ref="AD107" si="1048">SUM(AD104:AD106)</f>
        <v>13.59735</v>
      </c>
      <c r="AE107" s="53">
        <f t="shared" ref="AE107" si="1049">IF(K107&gt;0,(K104*AE104+K105*AE105+K106*AE106)/K107,0)</f>
        <v>0.19940046436129774</v>
      </c>
      <c r="AF107" s="58">
        <f t="shared" ref="AF107" si="1050">SUM(AF104:AF106)</f>
        <v>104.62163340000001</v>
      </c>
      <c r="AG107" s="53">
        <f t="shared" ref="AG107" si="1051">IF(AND(AA107&gt;0),((AA104*AG104+AA105*AG105+AA106*AG106)/AA107),0)</f>
        <v>0.89368167939190168</v>
      </c>
      <c r="AH107" s="57">
        <f t="shared" si="649"/>
        <v>0.89155270138578957</v>
      </c>
      <c r="AI107" s="51">
        <f t="shared" ref="AI107" si="1052">SUM(AI104:AI106)</f>
        <v>578</v>
      </c>
      <c r="AJ107" s="21">
        <f t="shared" ref="AJ107" si="1053">IF(AI107&gt;0,(AJ104*AI104+AJ105*AI105+AJ106*AI106)/AI107,0)</f>
        <v>9.3531141868512108E-2</v>
      </c>
      <c r="AK107" s="53">
        <f t="shared" ref="AK107" si="1054">IF(K107&gt;0,(AK104*K104+AK105*K105+AK106*K106)/K107,0)</f>
        <v>0.21073234707924965</v>
      </c>
      <c r="AL107" s="58">
        <f t="shared" ref="AL107" si="1055">SUM(AL104:AL106)</f>
        <v>110.33879340000001</v>
      </c>
      <c r="AM107" s="56"/>
      <c r="AN107" s="56">
        <f t="shared" ref="AN107" si="1056">SUM(AN104:AN106)</f>
        <v>0</v>
      </c>
      <c r="AO107" s="105"/>
      <c r="AP107" s="106">
        <f>AO106</f>
        <v>1527.5600000000004</v>
      </c>
      <c r="AQ107" s="51">
        <f t="shared" ref="AQ107" si="1057">SUM(AQ104:AQ106)</f>
        <v>0</v>
      </c>
      <c r="AR107" s="59"/>
      <c r="AS107" s="58"/>
      <c r="AT107" s="58"/>
      <c r="AU107" s="58"/>
      <c r="AV107" s="58"/>
    </row>
    <row r="108" spans="1:48" x14ac:dyDescent="0.35">
      <c r="A108" s="148">
        <v>27</v>
      </c>
      <c r="B108" s="23">
        <v>1</v>
      </c>
      <c r="C108" s="46" t="s">
        <v>52</v>
      </c>
      <c r="D108" s="12">
        <v>5423</v>
      </c>
      <c r="E108" s="12">
        <v>1</v>
      </c>
      <c r="F108" s="12">
        <v>12256</v>
      </c>
      <c r="G108" s="13">
        <v>0.2</v>
      </c>
      <c r="H108" s="13">
        <v>2.9</v>
      </c>
      <c r="I108" s="12">
        <v>12880</v>
      </c>
      <c r="J108" s="13">
        <v>2.9</v>
      </c>
      <c r="K108" s="12">
        <v>15617</v>
      </c>
      <c r="L108" s="14">
        <v>7.3999999999999996E-2</v>
      </c>
      <c r="M108" s="24">
        <f>ROUND(K108*(1-L108),0)</f>
        <v>14461</v>
      </c>
      <c r="N108" s="15">
        <v>0.51900000000000002</v>
      </c>
      <c r="O108" s="25">
        <f t="shared" ref="O108:O110" si="1058">M108*N108</f>
        <v>7505.259</v>
      </c>
      <c r="P108" s="14">
        <v>0.44800000000000001</v>
      </c>
      <c r="Q108" s="25">
        <f t="shared" ref="Q108:Q110" si="1059">M108*P108</f>
        <v>6478.5280000000002</v>
      </c>
      <c r="R108" s="16">
        <v>3.3000000000000002E-2</v>
      </c>
      <c r="S108" s="25">
        <f t="shared" ref="S108:S110" si="1060">M108*R108</f>
        <v>477.21300000000002</v>
      </c>
      <c r="T108" s="26">
        <v>0.217</v>
      </c>
      <c r="U108" s="25">
        <f t="shared" ref="U108:U110" si="1061">M108*T108</f>
        <v>3138.0369999999998</v>
      </c>
      <c r="V108" s="16">
        <v>0.51400000000000001</v>
      </c>
      <c r="W108" s="25">
        <f t="shared" ref="W108:W110" si="1062">M108*V108</f>
        <v>7432.9540000000006</v>
      </c>
      <c r="X108" s="16">
        <v>0.4</v>
      </c>
      <c r="Y108" s="25">
        <f t="shared" ref="Y108:Y110" si="1063">X108*M108</f>
        <v>5784.4000000000005</v>
      </c>
      <c r="Z108" s="17">
        <v>2.64E-3</v>
      </c>
      <c r="AA108" s="18">
        <f t="shared" ref="AA108:AA110" si="1064">M108*Z108</f>
        <v>38.177039999999998</v>
      </c>
      <c r="AB108" s="27">
        <f>IF(M108&gt;0,(AD108+AL108)/M108,0)</f>
        <v>3.1283345550100266E-3</v>
      </c>
      <c r="AC108" s="17">
        <v>3.1E-4</v>
      </c>
      <c r="AD108" s="24">
        <f t="shared" ref="AD108:AD110" si="1065">AC108*M108</f>
        <v>4.4829100000000004</v>
      </c>
      <c r="AE108" s="117">
        <v>0.19850000000000001</v>
      </c>
      <c r="AF108" s="30">
        <f t="shared" ref="AF108:AF110" si="1066">AI108*(1-AJ108)*AE108</f>
        <v>39.657124000000003</v>
      </c>
      <c r="AG108" s="28">
        <f t="shared" ref="AG108:AG110" si="1067">IF(AND(AE108&gt;0,AC108&gt;0,Z108&gt;0),((Z108-AC108)*AE108)/((AE108-AC108)*Z108),0)</f>
        <v>0.88395624339667933</v>
      </c>
      <c r="AH108" s="60">
        <f t="shared" si="649"/>
        <v>0.90227684625658366</v>
      </c>
      <c r="AI108" s="12">
        <v>221</v>
      </c>
      <c r="AJ108" s="14">
        <v>9.6000000000000002E-2</v>
      </c>
      <c r="AK108" s="15">
        <v>0.20399999999999999</v>
      </c>
      <c r="AL108" s="30">
        <f t="shared" ref="AL108:AL110" si="1068">AI108*(1-AJ108)*AK108</f>
        <v>40.755935999999998</v>
      </c>
      <c r="AM108" s="19">
        <v>1.65</v>
      </c>
      <c r="AN108" s="19">
        <v>1006.04</v>
      </c>
      <c r="AO108" s="101">
        <f>AO106+AI108-AN108</f>
        <v>742.52000000000044</v>
      </c>
      <c r="AP108" s="102"/>
      <c r="AQ108" s="12"/>
      <c r="AR108" s="31"/>
      <c r="AS108" s="20"/>
      <c r="AT108" s="20"/>
      <c r="AU108" s="20"/>
      <c r="AV108" s="20"/>
    </row>
    <row r="109" spans="1:48" x14ac:dyDescent="0.35">
      <c r="A109" s="149"/>
      <c r="B109" s="33">
        <v>2</v>
      </c>
      <c r="C109" s="11" t="s">
        <v>57</v>
      </c>
      <c r="D109" s="34">
        <v>18522</v>
      </c>
      <c r="E109" s="34">
        <v>7</v>
      </c>
      <c r="F109" s="34">
        <v>16470</v>
      </c>
      <c r="G109" s="35">
        <v>0.8</v>
      </c>
      <c r="H109" s="35">
        <v>3</v>
      </c>
      <c r="I109" s="34">
        <v>16794</v>
      </c>
      <c r="J109" s="35">
        <v>4.3</v>
      </c>
      <c r="K109" s="34">
        <v>15887</v>
      </c>
      <c r="L109" s="36">
        <v>6.5000000000000002E-2</v>
      </c>
      <c r="M109" s="37">
        <f>ROUND(K109*(1-L109),0)</f>
        <v>14854</v>
      </c>
      <c r="N109" s="38">
        <v>0.35299999999999998</v>
      </c>
      <c r="O109" s="25">
        <f t="shared" si="1058"/>
        <v>5243.4619999999995</v>
      </c>
      <c r="P109" s="36">
        <v>0.61899999999999999</v>
      </c>
      <c r="Q109" s="25">
        <f t="shared" si="1059"/>
        <v>9194.6260000000002</v>
      </c>
      <c r="R109" s="39">
        <v>2.8000000000000001E-2</v>
      </c>
      <c r="S109" s="25">
        <f t="shared" si="1060"/>
        <v>415.91200000000003</v>
      </c>
      <c r="T109" s="28">
        <v>0.22900000000000001</v>
      </c>
      <c r="U109" s="25">
        <f t="shared" si="1061"/>
        <v>3401.5660000000003</v>
      </c>
      <c r="V109" s="39">
        <v>0.51100000000000001</v>
      </c>
      <c r="W109" s="25">
        <f t="shared" si="1062"/>
        <v>7590.3940000000002</v>
      </c>
      <c r="X109" s="39">
        <v>0.39</v>
      </c>
      <c r="Y109" s="25">
        <f t="shared" si="1063"/>
        <v>5793.06</v>
      </c>
      <c r="Z109" s="40">
        <v>2.7699999999999999E-3</v>
      </c>
      <c r="AA109" s="18">
        <f t="shared" si="1064"/>
        <v>41.145579999999995</v>
      </c>
      <c r="AB109" s="27">
        <f>IF(M109&gt;0,(AD109+AL109)/M109,0)</f>
        <v>2.7639828194425749E-3</v>
      </c>
      <c r="AC109" s="40">
        <v>3.3E-4</v>
      </c>
      <c r="AD109" s="37">
        <f t="shared" si="1065"/>
        <v>4.9018199999999998</v>
      </c>
      <c r="AE109" s="28">
        <v>0.21579999999999999</v>
      </c>
      <c r="AF109" s="41">
        <f t="shared" si="1066"/>
        <v>36.054137599999997</v>
      </c>
      <c r="AG109" s="28">
        <f t="shared" si="1067"/>
        <v>0.88221550438224294</v>
      </c>
      <c r="AH109" s="29">
        <f t="shared" si="649"/>
        <v>0.8819520086925513</v>
      </c>
      <c r="AI109" s="34">
        <v>184</v>
      </c>
      <c r="AJ109" s="36">
        <v>9.1999999999999998E-2</v>
      </c>
      <c r="AK109" s="38">
        <v>0.21640000000000001</v>
      </c>
      <c r="AL109" s="41">
        <f t="shared" si="1068"/>
        <v>36.154380800000006</v>
      </c>
      <c r="AM109" s="42">
        <v>1.6</v>
      </c>
      <c r="AN109" s="42"/>
      <c r="AO109" s="121">
        <f>AO108+AI109-AN109</f>
        <v>926.52000000000044</v>
      </c>
      <c r="AP109" s="104"/>
      <c r="AQ109" s="43"/>
      <c r="AR109" s="44"/>
      <c r="AS109" s="45"/>
      <c r="AT109" s="45"/>
      <c r="AU109" s="45"/>
      <c r="AV109" s="45"/>
    </row>
    <row r="110" spans="1:48" x14ac:dyDescent="0.35">
      <c r="A110" s="149"/>
      <c r="B110" s="33">
        <v>3</v>
      </c>
      <c r="C110" s="11" t="s">
        <v>51</v>
      </c>
      <c r="D110" s="43">
        <v>17285</v>
      </c>
      <c r="E110" s="43">
        <v>6</v>
      </c>
      <c r="F110" s="43">
        <v>18365</v>
      </c>
      <c r="G110" s="37">
        <v>0.7</v>
      </c>
      <c r="H110" s="37">
        <v>3</v>
      </c>
      <c r="I110" s="43">
        <v>18681</v>
      </c>
      <c r="J110" s="37">
        <v>3.4</v>
      </c>
      <c r="K110" s="43">
        <v>16331</v>
      </c>
      <c r="L110" s="39">
        <v>7.1999999999999995E-2</v>
      </c>
      <c r="M110" s="37">
        <f>ROUND(K110*(1-L110),0)</f>
        <v>15155</v>
      </c>
      <c r="N110" s="28">
        <v>0.497</v>
      </c>
      <c r="O110" s="25">
        <f t="shared" si="1058"/>
        <v>7532.0349999999999</v>
      </c>
      <c r="P110" s="39">
        <v>0.44700000000000001</v>
      </c>
      <c r="Q110" s="25">
        <f t="shared" si="1059"/>
        <v>6774.2849999999999</v>
      </c>
      <c r="R110" s="39">
        <v>5.6000000000000001E-2</v>
      </c>
      <c r="S110" s="25">
        <f t="shared" si="1060"/>
        <v>848.68000000000006</v>
      </c>
      <c r="T110" s="28">
        <v>0.22700000000000001</v>
      </c>
      <c r="U110" s="25">
        <f t="shared" si="1061"/>
        <v>3440.1849999999999</v>
      </c>
      <c r="V110" s="39">
        <v>0.51700000000000002</v>
      </c>
      <c r="W110" s="25">
        <f t="shared" si="1062"/>
        <v>7835.1350000000002</v>
      </c>
      <c r="X110" s="39">
        <v>0.4</v>
      </c>
      <c r="Y110" s="25">
        <f t="shared" si="1063"/>
        <v>6062</v>
      </c>
      <c r="Z110" s="47">
        <v>2.7699999999999999E-3</v>
      </c>
      <c r="AA110" s="18">
        <f t="shared" si="1064"/>
        <v>41.979349999999997</v>
      </c>
      <c r="AB110" s="27">
        <f>IF(M110&gt;0,(AD110+AL110)/M110,0)</f>
        <v>2.7570924447377107E-3</v>
      </c>
      <c r="AC110" s="47">
        <v>3.2000000000000003E-4</v>
      </c>
      <c r="AD110" s="37">
        <f t="shared" si="1065"/>
        <v>4.8496000000000006</v>
      </c>
      <c r="AE110" s="28">
        <v>0.21709999999999999</v>
      </c>
      <c r="AF110" s="41">
        <f t="shared" si="1066"/>
        <v>36.151491999999998</v>
      </c>
      <c r="AG110" s="28">
        <f t="shared" si="1067"/>
        <v>0.88578215516038317</v>
      </c>
      <c r="AH110" s="29">
        <f t="shared" si="649"/>
        <v>0.88521283471542933</v>
      </c>
      <c r="AI110" s="43">
        <v>184</v>
      </c>
      <c r="AJ110" s="39">
        <v>9.5000000000000001E-2</v>
      </c>
      <c r="AK110" s="28">
        <v>0.2218</v>
      </c>
      <c r="AL110" s="41">
        <f t="shared" si="1068"/>
        <v>36.934136000000002</v>
      </c>
      <c r="AM110" s="18">
        <v>1.6</v>
      </c>
      <c r="AN110" s="18"/>
      <c r="AO110" s="121">
        <f>AO109+AI110-AN110</f>
        <v>1110.5200000000004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3" thickBot="1" x14ac:dyDescent="0.4">
      <c r="A111" s="150"/>
      <c r="B111" s="49" t="s">
        <v>38</v>
      </c>
      <c r="C111" s="50"/>
      <c r="D111" s="51">
        <f t="shared" ref="D111" si="1069">SUM(D108:D110)</f>
        <v>41230</v>
      </c>
      <c r="E111" s="51"/>
      <c r="F111" s="51">
        <f t="shared" ref="F111" si="1070">SUM(F108:F110)</f>
        <v>47091</v>
      </c>
      <c r="G111" s="52"/>
      <c r="H111" s="52"/>
      <c r="I111" s="51">
        <f t="shared" ref="I111:K111" si="1071">SUM(I108:I110)</f>
        <v>48355</v>
      </c>
      <c r="J111" s="52"/>
      <c r="K111" s="51">
        <f t="shared" si="1071"/>
        <v>47835</v>
      </c>
      <c r="L111" s="21">
        <f t="shared" ref="L111" si="1072">IF(K111&gt;0,(K108*L108+K109*L109+K110*L110)/K111,0)</f>
        <v>7.0328107034598103E-2</v>
      </c>
      <c r="M111" s="52">
        <f t="shared" ref="M111" si="1073">M108+M109+M110</f>
        <v>44470</v>
      </c>
      <c r="N111" s="53">
        <f t="shared" ref="N111" si="1074">IF(M111&gt;0,O111/M111,0)</f>
        <v>0.45605477850236115</v>
      </c>
      <c r="O111" s="54">
        <f t="shared" ref="O111" si="1075">O108+O109+O110</f>
        <v>20280.756000000001</v>
      </c>
      <c r="P111" s="21">
        <f t="shared" ref="P111" si="1076">IF(M111&gt;0,Q111/M111,0)</f>
        <v>0.50477713064987628</v>
      </c>
      <c r="Q111" s="54">
        <f t="shared" ref="Q111" si="1077">Q108+Q109+Q110</f>
        <v>22447.438999999998</v>
      </c>
      <c r="R111" s="21">
        <f t="shared" ref="R111" si="1078">IF(M111&gt;0,S111/M111,0)</f>
        <v>3.9168090847762536E-2</v>
      </c>
      <c r="S111" s="54">
        <f t="shared" ref="S111" si="1079">S108+S109+S110</f>
        <v>1741.8050000000001</v>
      </c>
      <c r="T111" s="21">
        <f t="shared" ref="T111" si="1080">IF(M111&gt;0,U111/M111,0)</f>
        <v>0.22441619069035307</v>
      </c>
      <c r="U111" s="54">
        <f t="shared" ref="U111" si="1081">U108+U109+U110</f>
        <v>9979.7880000000005</v>
      </c>
      <c r="V111" s="21">
        <f t="shared" ref="V111" si="1082">IF(M111&gt;0,W111/M111,0)</f>
        <v>0.51402030582415115</v>
      </c>
      <c r="W111" s="54">
        <f t="shared" ref="W111" si="1083">W108+W109+W110</f>
        <v>22858.483</v>
      </c>
      <c r="X111" s="21">
        <f t="shared" ref="X111" si="1084">IF(M111&gt;0,Y111/M111,0)</f>
        <v>0.39665977063188662</v>
      </c>
      <c r="Y111" s="54">
        <f t="shared" ref="Y111" si="1085">Y108+Y109+Y110</f>
        <v>17639.46</v>
      </c>
      <c r="Z111" s="55">
        <f t="shared" ref="Z111" si="1086">IF(M111&gt;0,AA111/M111,0)</f>
        <v>2.727725882617495E-3</v>
      </c>
      <c r="AA111" s="56">
        <f t="shared" ref="AA111" si="1087">SUM(AA108:AA110)</f>
        <v>121.30197</v>
      </c>
      <c r="AB111" s="55">
        <f t="shared" ref="AB111" si="1088">IF(M111&gt;0,(AB108*M108+AB109*M109+AB110*M110)/M111,0)</f>
        <v>2.8801165459860579E-3</v>
      </c>
      <c r="AC111" s="55">
        <f t="shared" ref="AC111" si="1089">IF(K111&gt;0,(K108*AC108+K109*AC109+K110*AC110)/K111,0)</f>
        <v>3.2005644402634058E-4</v>
      </c>
      <c r="AD111" s="52">
        <f t="shared" ref="AD111" si="1090">SUM(AD108:AD110)</f>
        <v>14.234330000000002</v>
      </c>
      <c r="AE111" s="53">
        <f t="shared" ref="AE111" si="1091">IF(K111&gt;0,(K108*AE108+K109*AE109+K110*AE110)/K111,0)</f>
        <v>0.21059578133166093</v>
      </c>
      <c r="AF111" s="58">
        <f t="shared" ref="AF111" si="1092">SUM(AF108:AF110)</f>
        <v>111.86275359999999</v>
      </c>
      <c r="AG111" s="53">
        <f t="shared" ref="AG111" si="1093">IF(AND(AA111&gt;0),((AA108*AG108+AA109*AG109+AA110*AG110)/AA111),0)</f>
        <v>0.88399768437756387</v>
      </c>
      <c r="AH111" s="57">
        <f t="shared" si="649"/>
        <v>0.89020395442217348</v>
      </c>
      <c r="AI111" s="51">
        <f t="shared" ref="AI111" si="1094">SUM(AI108:AI110)</f>
        <v>589</v>
      </c>
      <c r="AJ111" s="21">
        <f t="shared" ref="AJ111" si="1095">IF(AI111&gt;0,(AJ108*AI108+AJ109*AI109+AJ110*AI110)/AI111,0)</f>
        <v>9.4438030560271669E-2</v>
      </c>
      <c r="AK111" s="53">
        <f t="shared" ref="AK111" si="1096">IF(K111&gt;0,(AK108*K108+AK109*K109+AK110*K110)/K111,0)</f>
        <v>0.21419526706386538</v>
      </c>
      <c r="AL111" s="58">
        <f t="shared" ref="AL111" si="1097">SUM(AL108:AL110)</f>
        <v>113.8444528</v>
      </c>
      <c r="AM111" s="56"/>
      <c r="AN111" s="56">
        <f t="shared" ref="AN111" si="1098">SUM(AN108:AN110)</f>
        <v>1006.04</v>
      </c>
      <c r="AO111" s="105"/>
      <c r="AP111" s="106">
        <f>AO110</f>
        <v>1110.5200000000004</v>
      </c>
      <c r="AQ111" s="51">
        <f t="shared" ref="AQ111" si="1099">SUM(AQ108:AQ110)</f>
        <v>0</v>
      </c>
      <c r="AR111" s="59"/>
      <c r="AS111" s="58"/>
      <c r="AT111" s="58"/>
      <c r="AU111" s="58"/>
      <c r="AV111" s="58"/>
    </row>
    <row r="112" spans="1:48" x14ac:dyDescent="0.35">
      <c r="A112" s="148">
        <v>28</v>
      </c>
      <c r="B112" s="23">
        <v>1</v>
      </c>
      <c r="C112" s="11" t="s">
        <v>50</v>
      </c>
      <c r="D112" s="12">
        <v>5500</v>
      </c>
      <c r="E112" s="12">
        <v>4</v>
      </c>
      <c r="F112" s="12">
        <v>12328</v>
      </c>
      <c r="G112" s="13">
        <v>0.9</v>
      </c>
      <c r="H112" s="13">
        <v>3.4</v>
      </c>
      <c r="I112" s="12">
        <v>12556</v>
      </c>
      <c r="J112" s="13">
        <v>4.5</v>
      </c>
      <c r="K112" s="12">
        <v>16213</v>
      </c>
      <c r="L112" s="14">
        <v>7.1999999999999995E-2</v>
      </c>
      <c r="M112" s="24">
        <f>ROUND(K112*(1-L112),0)</f>
        <v>15046</v>
      </c>
      <c r="N112" s="15">
        <v>0.52700000000000002</v>
      </c>
      <c r="O112" s="25">
        <f t="shared" ref="O112:O114" si="1100">M112*N112</f>
        <v>7929.2420000000002</v>
      </c>
      <c r="P112" s="14">
        <v>0.443</v>
      </c>
      <c r="Q112" s="25">
        <f t="shared" ref="Q112:Q114" si="1101">M112*P112</f>
        <v>6665.3779999999997</v>
      </c>
      <c r="R112" s="16">
        <v>0.03</v>
      </c>
      <c r="S112" s="25">
        <f t="shared" ref="S112:S114" si="1102">M112*R112</f>
        <v>451.38</v>
      </c>
      <c r="T112" s="26">
        <v>0.22800000000000001</v>
      </c>
      <c r="U112" s="25">
        <f t="shared" ref="U112:U114" si="1103">M112*T112</f>
        <v>3430.4880000000003</v>
      </c>
      <c r="V112" s="16">
        <v>0.505</v>
      </c>
      <c r="W112" s="25">
        <f t="shared" ref="W112:W114" si="1104">M112*V112</f>
        <v>7598.2300000000005</v>
      </c>
      <c r="X112" s="16">
        <v>0.4</v>
      </c>
      <c r="Y112" s="25">
        <f t="shared" ref="Y112:Y114" si="1105">X112*M112</f>
        <v>6018.4000000000005</v>
      </c>
      <c r="Z112" s="17">
        <v>2.7699999999999999E-3</v>
      </c>
      <c r="AA112" s="18">
        <f t="shared" ref="AA112:AA114" si="1106">M112*Z112</f>
        <v>41.677419999999998</v>
      </c>
      <c r="AB112" s="27">
        <f>IF(M112&gt;0,(AD112+AL112)/M112,0)</f>
        <v>2.7233108467366743E-3</v>
      </c>
      <c r="AC112" s="17">
        <v>3.2000000000000003E-4</v>
      </c>
      <c r="AD112" s="24">
        <f t="shared" ref="AD112:AD114" si="1107">AC112*M112</f>
        <v>4.8147200000000003</v>
      </c>
      <c r="AE112" s="117">
        <v>0.21049999999999999</v>
      </c>
      <c r="AF112" s="30">
        <f t="shared" ref="AF112:AF114" si="1108">AI112*(1-AJ112)*AE112</f>
        <v>33.905234999999998</v>
      </c>
      <c r="AG112" s="28">
        <f t="shared" ref="AG112:AG114" si="1109">IF(AND(AE112&gt;0,AC112&gt;0,Z112&gt;0),((Z112-AC112)*AE112)/((AE112-AC112)*Z112),0)</f>
        <v>0.88582315381727117</v>
      </c>
      <c r="AH112" s="60">
        <f t="shared" si="649"/>
        <v>0.88375566606460598</v>
      </c>
      <c r="AI112" s="12">
        <v>177</v>
      </c>
      <c r="AJ112" s="14">
        <v>0.09</v>
      </c>
      <c r="AK112" s="15">
        <v>0.22450000000000001</v>
      </c>
      <c r="AL112" s="30">
        <f t="shared" ref="AL112:AL114" si="1110">AI112*(1-AJ112)*AK112</f>
        <v>36.160215000000001</v>
      </c>
      <c r="AM112" s="19">
        <v>1.56</v>
      </c>
      <c r="AN112" s="19">
        <v>532.76</v>
      </c>
      <c r="AO112" s="101">
        <f>AO110+AI112-AN112</f>
        <v>754.76000000000045</v>
      </c>
      <c r="AP112" s="102"/>
      <c r="AQ112" s="12"/>
      <c r="AR112" s="31"/>
      <c r="AS112" s="20"/>
      <c r="AT112" s="20"/>
      <c r="AU112" s="20"/>
      <c r="AV112" s="20"/>
    </row>
    <row r="113" spans="1:48" x14ac:dyDescent="0.35">
      <c r="A113" s="149"/>
      <c r="B113" s="33">
        <v>2</v>
      </c>
      <c r="C113" s="11" t="s">
        <v>57</v>
      </c>
      <c r="D113" s="34">
        <v>18267</v>
      </c>
      <c r="E113" s="34">
        <v>8</v>
      </c>
      <c r="F113" s="34">
        <v>16331</v>
      </c>
      <c r="G113" s="35">
        <v>1.2</v>
      </c>
      <c r="H113" s="35">
        <v>2.9</v>
      </c>
      <c r="I113" s="34">
        <v>16300</v>
      </c>
      <c r="J113" s="35">
        <v>4.0999999999999996</v>
      </c>
      <c r="K113" s="34">
        <v>16188</v>
      </c>
      <c r="L113" s="36">
        <v>6.9000000000000006E-2</v>
      </c>
      <c r="M113" s="37">
        <f>ROUND(K113*(1-L113),0)</f>
        <v>15071</v>
      </c>
      <c r="N113" s="38">
        <v>0.46600000000000003</v>
      </c>
      <c r="O113" s="25">
        <f t="shared" si="1100"/>
        <v>7023.0860000000002</v>
      </c>
      <c r="P113" s="36">
        <v>0.47699999999999998</v>
      </c>
      <c r="Q113" s="25">
        <f t="shared" si="1101"/>
        <v>7188.8669999999993</v>
      </c>
      <c r="R113" s="39">
        <v>5.7000000000000002E-2</v>
      </c>
      <c r="S113" s="25">
        <f t="shared" si="1102"/>
        <v>859.04700000000003</v>
      </c>
      <c r="T113" s="28">
        <v>0.223</v>
      </c>
      <c r="U113" s="25">
        <f t="shared" si="1103"/>
        <v>3360.8330000000001</v>
      </c>
      <c r="V113" s="39">
        <v>0.51</v>
      </c>
      <c r="W113" s="25">
        <f t="shared" si="1104"/>
        <v>7686.21</v>
      </c>
      <c r="X113" s="39">
        <v>0.39</v>
      </c>
      <c r="Y113" s="25">
        <f t="shared" si="1105"/>
        <v>5877.6900000000005</v>
      </c>
      <c r="Z113" s="40">
        <v>2.64E-3</v>
      </c>
      <c r="AA113" s="18">
        <f t="shared" si="1106"/>
        <v>39.787439999999997</v>
      </c>
      <c r="AB113" s="27">
        <f>IF(M113&gt;0,(AD113+AL113)/M113,0)</f>
        <v>2.7631882423196871E-3</v>
      </c>
      <c r="AC113" s="40">
        <v>3.1E-4</v>
      </c>
      <c r="AD113" s="37">
        <f t="shared" si="1107"/>
        <v>4.6720100000000002</v>
      </c>
      <c r="AE113" s="28">
        <v>0.1986</v>
      </c>
      <c r="AF113" s="41">
        <f t="shared" si="1108"/>
        <v>35.747999999999998</v>
      </c>
      <c r="AG113" s="28">
        <f t="shared" si="1109"/>
        <v>0.88395554720129854</v>
      </c>
      <c r="AH113" s="29">
        <f t="shared" si="649"/>
        <v>0.88915270992056183</v>
      </c>
      <c r="AI113" s="34">
        <v>200</v>
      </c>
      <c r="AJ113" s="36">
        <v>0.1</v>
      </c>
      <c r="AK113" s="38">
        <v>0.2054</v>
      </c>
      <c r="AL113" s="41">
        <f t="shared" si="1110"/>
        <v>36.972000000000001</v>
      </c>
      <c r="AM113" s="42">
        <v>1.56</v>
      </c>
      <c r="AN113" s="42"/>
      <c r="AO113" s="121">
        <f>AO112+AI113-AN113</f>
        <v>954.76000000000045</v>
      </c>
      <c r="AP113" s="104"/>
      <c r="AQ113" s="43"/>
      <c r="AR113" s="44"/>
      <c r="AS113" s="45"/>
      <c r="AT113" s="45"/>
      <c r="AU113" s="45"/>
      <c r="AV113" s="45"/>
    </row>
    <row r="114" spans="1:48" x14ac:dyDescent="0.35">
      <c r="A114" s="149"/>
      <c r="B114" s="33">
        <v>3</v>
      </c>
      <c r="C114" s="46" t="s">
        <v>51</v>
      </c>
      <c r="D114" s="43">
        <v>20833</v>
      </c>
      <c r="E114" s="43">
        <v>5</v>
      </c>
      <c r="F114" s="43">
        <v>16453</v>
      </c>
      <c r="G114" s="37">
        <v>0.5</v>
      </c>
      <c r="H114" s="37">
        <v>2.9</v>
      </c>
      <c r="I114" s="43">
        <v>16713</v>
      </c>
      <c r="J114" s="37">
        <v>4.5</v>
      </c>
      <c r="K114" s="43">
        <v>16384</v>
      </c>
      <c r="L114" s="39">
        <v>7.0000000000000007E-2</v>
      </c>
      <c r="M114" s="37">
        <f>ROUND(K114*(1-L114),0)</f>
        <v>15237</v>
      </c>
      <c r="N114" s="28">
        <v>0.499</v>
      </c>
      <c r="O114" s="25">
        <f t="shared" si="1100"/>
        <v>7603.2629999999999</v>
      </c>
      <c r="P114" s="39">
        <v>0.53100000000000003</v>
      </c>
      <c r="Q114" s="25">
        <f t="shared" si="1101"/>
        <v>8090.8470000000007</v>
      </c>
      <c r="R114" s="39">
        <v>0.04</v>
      </c>
      <c r="S114" s="25">
        <f t="shared" si="1102"/>
        <v>609.48</v>
      </c>
      <c r="T114" s="28">
        <v>0.22</v>
      </c>
      <c r="U114" s="25">
        <f t="shared" si="1103"/>
        <v>3352.14</v>
      </c>
      <c r="V114" s="39">
        <v>0.51900000000000002</v>
      </c>
      <c r="W114" s="25">
        <f t="shared" si="1104"/>
        <v>7908.0030000000006</v>
      </c>
      <c r="X114" s="39">
        <v>0.39</v>
      </c>
      <c r="Y114" s="25">
        <f t="shared" si="1105"/>
        <v>5942.43</v>
      </c>
      <c r="Z114" s="47">
        <v>2.7699999999999999E-3</v>
      </c>
      <c r="AA114" s="18">
        <f t="shared" si="1106"/>
        <v>42.206489999999995</v>
      </c>
      <c r="AB114" s="27">
        <f>IF(M114&gt;0,(AD114+AL114)/M114,0)</f>
        <v>2.7132261271903915E-3</v>
      </c>
      <c r="AC114" s="47">
        <v>3.2000000000000003E-4</v>
      </c>
      <c r="AD114" s="37">
        <f t="shared" si="1107"/>
        <v>4.8758400000000002</v>
      </c>
      <c r="AE114" s="28">
        <v>0.20180000000000001</v>
      </c>
      <c r="AF114" s="41">
        <f t="shared" si="1108"/>
        <v>36.375458999999999</v>
      </c>
      <c r="AG114" s="28">
        <f t="shared" si="1109"/>
        <v>0.88588130147378708</v>
      </c>
      <c r="AH114" s="29">
        <f t="shared" si="649"/>
        <v>0.88345668202426886</v>
      </c>
      <c r="AI114" s="43">
        <v>197</v>
      </c>
      <c r="AJ114" s="39">
        <v>8.5000000000000006E-2</v>
      </c>
      <c r="AK114" s="28">
        <v>0.20230000000000001</v>
      </c>
      <c r="AL114" s="41">
        <f t="shared" si="1110"/>
        <v>36.465586500000001</v>
      </c>
      <c r="AM114" s="18">
        <v>1.6</v>
      </c>
      <c r="AN114" s="18"/>
      <c r="AO114" s="121">
        <f>AO113+AI114-AN114</f>
        <v>1151.7600000000004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3" thickBot="1" x14ac:dyDescent="0.4">
      <c r="A115" s="150"/>
      <c r="B115" s="49" t="s">
        <v>38</v>
      </c>
      <c r="C115" s="50"/>
      <c r="D115" s="51">
        <f t="shared" ref="D115" si="1111">SUM(D112:D114)</f>
        <v>44600</v>
      </c>
      <c r="E115" s="51"/>
      <c r="F115" s="51">
        <f t="shared" ref="F115" si="1112">SUM(F112:F114)</f>
        <v>45112</v>
      </c>
      <c r="G115" s="52"/>
      <c r="H115" s="52"/>
      <c r="I115" s="51">
        <f t="shared" ref="I115:K115" si="1113">SUM(I112:I114)</f>
        <v>45569</v>
      </c>
      <c r="J115" s="52"/>
      <c r="K115" s="51">
        <f t="shared" si="1113"/>
        <v>48785</v>
      </c>
      <c r="L115" s="21">
        <f t="shared" ref="L115" si="1114">IF(K115&gt;0,(K112*L112+K113*L113+K114*L114)/K115,0)</f>
        <v>7.0332848211540441E-2</v>
      </c>
      <c r="M115" s="52">
        <f t="shared" ref="M115" si="1115">M112+M113+M114</f>
        <v>45354</v>
      </c>
      <c r="N115" s="53">
        <f t="shared" ref="N115" si="1116">IF(M115&gt;0,O115/M115,0)</f>
        <v>0.49732308065440756</v>
      </c>
      <c r="O115" s="54">
        <f t="shared" ref="O115" si="1117">O112+O113+O114</f>
        <v>22555.591</v>
      </c>
      <c r="P115" s="21">
        <f t="shared" ref="P115" si="1118">IF(M115&gt;0,Q115/M115,0)</f>
        <v>0.48386232746836</v>
      </c>
      <c r="Q115" s="54">
        <f t="shared" ref="Q115" si="1119">Q112+Q113+Q114</f>
        <v>21945.092000000001</v>
      </c>
      <c r="R115" s="21">
        <f t="shared" ref="R115" si="1120">IF(M115&gt;0,S115/M115,0)</f>
        <v>4.233159148035455E-2</v>
      </c>
      <c r="S115" s="54">
        <f t="shared" ref="S115" si="1121">S112+S113+S114</f>
        <v>1919.9070000000002</v>
      </c>
      <c r="T115" s="21">
        <f t="shared" ref="T115" si="1122">IF(M115&gt;0,U115/M115,0)</f>
        <v>0.22365085769722626</v>
      </c>
      <c r="U115" s="54">
        <f t="shared" ref="U115" si="1123">U112+U113+U114</f>
        <v>10143.460999999999</v>
      </c>
      <c r="V115" s="21">
        <f t="shared" ref="V115" si="1124">IF(M115&gt;0,W115/M115,0)</f>
        <v>0.51136488512589851</v>
      </c>
      <c r="W115" s="54">
        <f t="shared" ref="W115" si="1125">W112+W113+W114</f>
        <v>23192.442999999999</v>
      </c>
      <c r="X115" s="21">
        <f t="shared" ref="X115" si="1126">IF(M115&gt;0,Y115/M115,0)</f>
        <v>0.3933174582175773</v>
      </c>
      <c r="Y115" s="54">
        <f t="shared" ref="Y115" si="1127">Y112+Y113+Y114</f>
        <v>17838.52</v>
      </c>
      <c r="Z115" s="55">
        <f t="shared" ref="Z115" si="1128">IF(M115&gt;0,AA115/M115,0)</f>
        <v>2.7268013846628741E-3</v>
      </c>
      <c r="AA115" s="56">
        <f t="shared" ref="AA115" si="1129">SUM(AA112:AA114)</f>
        <v>123.67134999999999</v>
      </c>
      <c r="AB115" s="55">
        <f t="shared" ref="AB115" si="1130">IF(M115&gt;0,(AB112*M112+AB113*M113+AB114*M114)/M115,0)</f>
        <v>2.7331739537857741E-3</v>
      </c>
      <c r="AC115" s="55">
        <f t="shared" ref="AC115" si="1131">IF(K115&gt;0,(K112*AC112+K113*AC113+K114*AC114)/K115,0)</f>
        <v>3.166817669365584E-4</v>
      </c>
      <c r="AD115" s="52">
        <f t="shared" ref="AD115" si="1132">SUM(AD112:AD114)</f>
        <v>14.362570000000002</v>
      </c>
      <c r="AE115" s="53">
        <f t="shared" ref="AE115" si="1133">IF(K115&gt;0,(K112*AE112+K113*AE113+K114*AE114)/K115,0)</f>
        <v>0.20362948652249668</v>
      </c>
      <c r="AF115" s="58">
        <f t="shared" ref="AF115" si="1134">SUM(AF112:AF114)</f>
        <v>106.028694</v>
      </c>
      <c r="AG115" s="53">
        <f t="shared" ref="AG115" si="1135">IF(AND(AA115&gt;0),((AA112*AG112+AA113*AG113+AA114*AG114)/AA115),0)</f>
        <v>0.88524215362851799</v>
      </c>
      <c r="AH115" s="57">
        <f t="shared" si="649"/>
        <v>0.88546487208856883</v>
      </c>
      <c r="AI115" s="51">
        <f t="shared" ref="AI115" si="1136">SUM(AI112:AI114)</f>
        <v>574</v>
      </c>
      <c r="AJ115" s="21">
        <f t="shared" ref="AJ115" si="1137">IF(AI115&gt;0,(AJ112*AI112+AJ113*AI113+AJ114*AI114)/AI115,0)</f>
        <v>9.1768292682926828E-2</v>
      </c>
      <c r="AK115" s="53">
        <f t="shared" ref="AK115" si="1138">IF(K115&gt;0,(AK112*K112+AK113*K113+AK114*K114)/K115,0)</f>
        <v>0.21070650609818592</v>
      </c>
      <c r="AL115" s="58">
        <f t="shared" ref="AL115" si="1139">SUM(AL112:AL114)</f>
        <v>109.5978015</v>
      </c>
      <c r="AM115" s="56"/>
      <c r="AN115" s="56">
        <f t="shared" ref="AN115" si="1140">SUM(AN112:AN114)</f>
        <v>532.76</v>
      </c>
      <c r="AO115" s="105"/>
      <c r="AP115" s="106">
        <f>AO114</f>
        <v>1151.7600000000004</v>
      </c>
      <c r="AQ115" s="51">
        <f t="shared" ref="AQ115" si="1141">SUM(AQ112:AQ114)</f>
        <v>0</v>
      </c>
      <c r="AR115" s="59"/>
      <c r="AS115" s="58"/>
      <c r="AT115" s="58"/>
      <c r="AU115" s="58"/>
      <c r="AV115" s="58"/>
    </row>
    <row r="116" spans="1:48" x14ac:dyDescent="0.35">
      <c r="A116" s="149">
        <v>29</v>
      </c>
      <c r="B116" s="33">
        <v>1</v>
      </c>
      <c r="C116" s="11" t="s">
        <v>50</v>
      </c>
      <c r="D116" s="12">
        <v>4700</v>
      </c>
      <c r="E116" s="12">
        <v>4</v>
      </c>
      <c r="F116" s="12">
        <v>11486</v>
      </c>
      <c r="G116" s="13">
        <v>0.5</v>
      </c>
      <c r="H116" s="13">
        <v>3.8</v>
      </c>
      <c r="I116" s="12">
        <v>12402</v>
      </c>
      <c r="J116" s="13">
        <v>5.6</v>
      </c>
      <c r="K116" s="12">
        <v>16145</v>
      </c>
      <c r="L116" s="14">
        <v>7.0000000000000007E-2</v>
      </c>
      <c r="M116" s="24">
        <f>ROUND(K116*(1-L116),0)</f>
        <v>15015</v>
      </c>
      <c r="N116" s="15">
        <v>0.52400000000000002</v>
      </c>
      <c r="O116" s="25">
        <f t="shared" ref="O116:O118" si="1142">M116*N116</f>
        <v>7867.8600000000006</v>
      </c>
      <c r="P116" s="14">
        <v>0.44600000000000001</v>
      </c>
      <c r="Q116" s="25">
        <f t="shared" ref="Q116:Q118" si="1143">M116*P116</f>
        <v>6696.6900000000005</v>
      </c>
      <c r="R116" s="16">
        <v>0.03</v>
      </c>
      <c r="S116" s="25">
        <f t="shared" ref="S116:S118" si="1144">M116*R116</f>
        <v>450.45</v>
      </c>
      <c r="T116" s="26">
        <v>0.21</v>
      </c>
      <c r="U116" s="25">
        <f t="shared" ref="U116:U118" si="1145">M116*T116</f>
        <v>3153.15</v>
      </c>
      <c r="V116" s="16">
        <v>0.53300000000000003</v>
      </c>
      <c r="W116" s="25">
        <f t="shared" ref="W116:W118" si="1146">M116*V116</f>
        <v>8002.9950000000008</v>
      </c>
      <c r="X116" s="16">
        <v>0.39</v>
      </c>
      <c r="Y116" s="25">
        <f t="shared" ref="Y116:Y118" si="1147">X116*M116</f>
        <v>5855.85</v>
      </c>
      <c r="Z116" s="17">
        <v>2.8E-3</v>
      </c>
      <c r="AA116" s="18">
        <f t="shared" ref="AA116:AA118" si="1148">M116*Z116</f>
        <v>42.042000000000002</v>
      </c>
      <c r="AB116" s="27">
        <f>IF(M116&gt;0,(AD116+AL116)/M116,0)</f>
        <v>2.7637491575091579E-3</v>
      </c>
      <c r="AC116" s="17">
        <v>3.2000000000000003E-4</v>
      </c>
      <c r="AD116" s="24">
        <f t="shared" ref="AD116:AD118" si="1149">AC116*M116</f>
        <v>4.8048000000000002</v>
      </c>
      <c r="AE116" s="117">
        <v>0.19969999999999999</v>
      </c>
      <c r="AF116" s="30">
        <f t="shared" ref="AF116:AF118" si="1150">AI116*(1-AJ116)*AE116</f>
        <v>36.203413300000001</v>
      </c>
      <c r="AG116" s="28">
        <f t="shared" ref="AG116:AG118" si="1151">IF(AND(AE116&gt;0,AC116&gt;0,Z116&gt;0),((Z116-AC116)*AE116)/((AE116-AC116)*Z116),0)</f>
        <v>0.88713583537537788</v>
      </c>
      <c r="AH116" s="60">
        <f t="shared" si="649"/>
        <v>0.88561543440998358</v>
      </c>
      <c r="AI116" s="12">
        <v>199</v>
      </c>
      <c r="AJ116" s="14">
        <v>8.8999999999999996E-2</v>
      </c>
      <c r="AK116" s="15">
        <v>0.2024</v>
      </c>
      <c r="AL116" s="30">
        <f t="shared" ref="AL116:AL118" si="1152">AI116*(1-AJ116)*AK116</f>
        <v>36.692893600000005</v>
      </c>
      <c r="AM116" s="19">
        <v>1.6</v>
      </c>
      <c r="AN116" s="19">
        <v>532.24</v>
      </c>
      <c r="AO116" s="101">
        <f>AO114+AI116-AN116</f>
        <v>818.52000000000044</v>
      </c>
      <c r="AP116" s="120"/>
      <c r="AQ116" s="12"/>
      <c r="AR116" s="31"/>
      <c r="AS116" s="20"/>
      <c r="AT116" s="20"/>
      <c r="AU116" s="20"/>
      <c r="AV116" s="20"/>
    </row>
    <row r="117" spans="1:48" x14ac:dyDescent="0.35">
      <c r="A117" s="149"/>
      <c r="B117" s="33">
        <v>2</v>
      </c>
      <c r="C117" s="11" t="s">
        <v>54</v>
      </c>
      <c r="D117" s="34">
        <v>14915</v>
      </c>
      <c r="E117" s="34">
        <v>10</v>
      </c>
      <c r="F117" s="34">
        <v>15820</v>
      </c>
      <c r="G117" s="35">
        <v>0.7</v>
      </c>
      <c r="H117" s="35">
        <v>3.5</v>
      </c>
      <c r="I117" s="34">
        <v>15728</v>
      </c>
      <c r="J117" s="35">
        <v>5.6</v>
      </c>
      <c r="K117" s="34">
        <v>16197</v>
      </c>
      <c r="L117" s="36">
        <v>7.1999999999999995E-2</v>
      </c>
      <c r="M117" s="37">
        <f>ROUND(K117*(1-L117),0)</f>
        <v>15031</v>
      </c>
      <c r="N117" s="38">
        <v>0.42899999999999999</v>
      </c>
      <c r="O117" s="25">
        <f t="shared" si="1142"/>
        <v>6448.299</v>
      </c>
      <c r="P117" s="36">
        <v>0.52200000000000002</v>
      </c>
      <c r="Q117" s="25">
        <f t="shared" si="1143"/>
        <v>7846.1820000000007</v>
      </c>
      <c r="R117" s="39">
        <v>4.9000000000000002E-2</v>
      </c>
      <c r="S117" s="25">
        <f t="shared" si="1144"/>
        <v>736.51900000000001</v>
      </c>
      <c r="T117" s="28">
        <v>0.221</v>
      </c>
      <c r="U117" s="25">
        <f t="shared" si="1145"/>
        <v>3321.8510000000001</v>
      </c>
      <c r="V117" s="39">
        <v>0.51700000000000002</v>
      </c>
      <c r="W117" s="25">
        <f t="shared" si="1146"/>
        <v>7771.027</v>
      </c>
      <c r="X117" s="39">
        <v>0.39</v>
      </c>
      <c r="Y117" s="25">
        <f t="shared" si="1147"/>
        <v>5862.09</v>
      </c>
      <c r="Z117" s="40">
        <v>2.8E-3</v>
      </c>
      <c r="AA117" s="18">
        <f t="shared" si="1148"/>
        <v>42.086799999999997</v>
      </c>
      <c r="AB117" s="27">
        <f>IF(M117&gt;0,(AD117+AL117)/M117,0)</f>
        <v>2.9936286607677473E-3</v>
      </c>
      <c r="AC117" s="40">
        <v>3.1E-4</v>
      </c>
      <c r="AD117" s="37">
        <f t="shared" si="1149"/>
        <v>4.6596099999999998</v>
      </c>
      <c r="AE117" s="28">
        <v>0.21129999999999999</v>
      </c>
      <c r="AF117" s="41">
        <f t="shared" si="1150"/>
        <v>38.8838486</v>
      </c>
      <c r="AG117" s="28">
        <f t="shared" si="1151"/>
        <v>0.89059230972354819</v>
      </c>
      <c r="AH117" s="29">
        <f t="shared" si="649"/>
        <v>0.89771632292182368</v>
      </c>
      <c r="AI117" s="34">
        <v>202</v>
      </c>
      <c r="AJ117" s="36">
        <v>8.8999999999999996E-2</v>
      </c>
      <c r="AK117" s="38">
        <v>0.21920000000000001</v>
      </c>
      <c r="AL117" s="41">
        <f t="shared" si="1152"/>
        <v>40.337622400000008</v>
      </c>
      <c r="AM117" s="42">
        <v>1.68</v>
      </c>
      <c r="AN117" s="42"/>
      <c r="AO117" s="121">
        <f>AO116+AI117-AN117</f>
        <v>1020.5200000000004</v>
      </c>
      <c r="AP117" s="104"/>
      <c r="AQ117" s="43"/>
      <c r="AR117" s="44"/>
      <c r="AS117" s="45"/>
      <c r="AT117" s="45"/>
      <c r="AU117" s="45"/>
      <c r="AV117" s="45"/>
    </row>
    <row r="118" spans="1:48" x14ac:dyDescent="0.35">
      <c r="A118" s="149"/>
      <c r="B118" s="33">
        <v>3</v>
      </c>
      <c r="C118" s="46" t="s">
        <v>51</v>
      </c>
      <c r="D118" s="43">
        <v>17406</v>
      </c>
      <c r="E118" s="43">
        <v>7</v>
      </c>
      <c r="F118" s="43">
        <v>15230</v>
      </c>
      <c r="G118" s="37">
        <v>1.3</v>
      </c>
      <c r="H118" s="37">
        <v>3.9</v>
      </c>
      <c r="I118" s="43">
        <v>15684</v>
      </c>
      <c r="J118" s="37">
        <v>5.6</v>
      </c>
      <c r="K118" s="43">
        <v>16115</v>
      </c>
      <c r="L118" s="39">
        <v>6.9000000000000006E-2</v>
      </c>
      <c r="M118" s="37">
        <f>ROUND(K118*(1-L118),0)</f>
        <v>15003</v>
      </c>
      <c r="N118" s="28">
        <v>0.43099999999999999</v>
      </c>
      <c r="O118" s="25">
        <f t="shared" si="1142"/>
        <v>6466.2929999999997</v>
      </c>
      <c r="P118" s="39">
        <v>0.49399999999999999</v>
      </c>
      <c r="Q118" s="25">
        <f t="shared" si="1143"/>
        <v>7411.482</v>
      </c>
      <c r="R118" s="39">
        <v>7.4999999999999997E-2</v>
      </c>
      <c r="S118" s="25">
        <f t="shared" si="1144"/>
        <v>1125.2249999999999</v>
      </c>
      <c r="T118" s="28">
        <v>0.23300000000000001</v>
      </c>
      <c r="U118" s="25">
        <f t="shared" si="1145"/>
        <v>3495.6990000000001</v>
      </c>
      <c r="V118" s="39">
        <v>0.501</v>
      </c>
      <c r="W118" s="25">
        <f t="shared" si="1146"/>
        <v>7516.5029999999997</v>
      </c>
      <c r="X118" s="39">
        <v>0.39</v>
      </c>
      <c r="Y118" s="25">
        <f t="shared" si="1147"/>
        <v>5851.17</v>
      </c>
      <c r="Z118" s="47">
        <v>2.7000000000000001E-3</v>
      </c>
      <c r="AA118" s="18">
        <f t="shared" si="1148"/>
        <v>40.508099999999999</v>
      </c>
      <c r="AB118" s="27">
        <f>IF(M118&gt;0,(AD118+AL118)/M118,0)</f>
        <v>2.7641447310537892E-3</v>
      </c>
      <c r="AC118" s="47">
        <v>2.9999999999999997E-4</v>
      </c>
      <c r="AD118" s="37">
        <f t="shared" si="1149"/>
        <v>4.5008999999999997</v>
      </c>
      <c r="AE118" s="28">
        <v>0.20960000000000001</v>
      </c>
      <c r="AF118" s="41">
        <f t="shared" si="1150"/>
        <v>35.824412800000005</v>
      </c>
      <c r="AG118" s="28">
        <f t="shared" si="1151"/>
        <v>0.89016297711949888</v>
      </c>
      <c r="AH118" s="29">
        <f t="shared" si="649"/>
        <v>0.89270548194147581</v>
      </c>
      <c r="AI118" s="43">
        <v>187</v>
      </c>
      <c r="AJ118" s="39">
        <v>8.5999999999999993E-2</v>
      </c>
      <c r="AK118" s="28">
        <v>0.21629999999999999</v>
      </c>
      <c r="AL118" s="41">
        <f t="shared" si="1152"/>
        <v>36.969563399999998</v>
      </c>
      <c r="AM118" s="18">
        <v>1.55</v>
      </c>
      <c r="AN118" s="18"/>
      <c r="AO118" s="121">
        <f>AO117+AI118-AN118</f>
        <v>1207.5200000000004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3" thickBot="1" x14ac:dyDescent="0.4">
      <c r="A119" s="150"/>
      <c r="B119" s="49" t="s">
        <v>38</v>
      </c>
      <c r="C119" s="50"/>
      <c r="D119" s="51">
        <f t="shared" ref="D119" si="1153">SUM(D116:D118)</f>
        <v>37021</v>
      </c>
      <c r="E119" s="51"/>
      <c r="F119" s="51">
        <f t="shared" ref="F119" si="1154">SUM(F116:F118)</f>
        <v>42536</v>
      </c>
      <c r="G119" s="52"/>
      <c r="H119" s="52"/>
      <c r="I119" s="51">
        <f t="shared" ref="I119:K119" si="1155">SUM(I116:I118)</f>
        <v>43814</v>
      </c>
      <c r="J119" s="52"/>
      <c r="K119" s="51">
        <f t="shared" si="1155"/>
        <v>48457</v>
      </c>
      <c r="L119" s="21">
        <f t="shared" ref="L119" si="1156">IF(K119&gt;0,(K116*L116+K117*L117+K118*L118)/K119,0)</f>
        <v>7.0335947334750404E-2</v>
      </c>
      <c r="M119" s="52">
        <f t="shared" ref="M119" si="1157">M116+M117+M118</f>
        <v>45049</v>
      </c>
      <c r="N119" s="53">
        <f t="shared" ref="N119" si="1158">IF(M119&gt;0,O119/M119,0)</f>
        <v>0.46132992963217823</v>
      </c>
      <c r="O119" s="54">
        <f t="shared" ref="O119" si="1159">O116+O117+O118</f>
        <v>20782.451999999997</v>
      </c>
      <c r="P119" s="21">
        <f t="shared" ref="P119" si="1160">IF(M119&gt;0,Q119/M119,0)</f>
        <v>0.48734387000821328</v>
      </c>
      <c r="Q119" s="54">
        <f t="shared" ref="Q119" si="1161">Q116+Q117+Q118</f>
        <v>21954.353999999999</v>
      </c>
      <c r="R119" s="21">
        <f t="shared" ref="R119" si="1162">IF(M119&gt;0,S119/M119,0)</f>
        <v>5.1326200359608429E-2</v>
      </c>
      <c r="S119" s="54">
        <f t="shared" ref="S119" si="1163">S116+S117+S118</f>
        <v>2312.194</v>
      </c>
      <c r="T119" s="21">
        <f t="shared" ref="T119" si="1164">IF(M119&gt;0,U119/M119,0)</f>
        <v>0.22133010721658641</v>
      </c>
      <c r="U119" s="54">
        <f t="shared" ref="U119" si="1165">U116+U117+U118</f>
        <v>9970.7000000000007</v>
      </c>
      <c r="V119" s="21">
        <f t="shared" ref="V119" si="1166">IF(M119&gt;0,W119/M119,0)</f>
        <v>0.51700426202579419</v>
      </c>
      <c r="W119" s="54">
        <f t="shared" ref="W119" si="1167">W116+W117+W118</f>
        <v>23290.525000000001</v>
      </c>
      <c r="X119" s="21">
        <f t="shared" ref="X119" si="1168">IF(M119&gt;0,Y119/M119,0)</f>
        <v>0.39</v>
      </c>
      <c r="Y119" s="54">
        <f t="shared" ref="Y119" si="1169">Y116+Y117+Y118</f>
        <v>17569.11</v>
      </c>
      <c r="Z119" s="55">
        <f t="shared" ref="Z119" si="1170">IF(M119&gt;0,AA119/M119,0)</f>
        <v>2.7666962640680148E-3</v>
      </c>
      <c r="AA119" s="56">
        <f t="shared" ref="AA119" si="1171">SUM(AA116:AA118)</f>
        <v>124.6369</v>
      </c>
      <c r="AB119" s="55">
        <f t="shared" ref="AB119" si="1172">IF(M119&gt;0,(AB116*M116+AB117*M117+AB118*M118)/M119,0)</f>
        <v>2.8405822415591914E-3</v>
      </c>
      <c r="AC119" s="55">
        <f t="shared" ref="AC119" si="1173">IF(K119&gt;0,(K116*AC116+K117*AC117+K118*AC118)/K119,0)</f>
        <v>3.1000619105598775E-4</v>
      </c>
      <c r="AD119" s="52">
        <f t="shared" ref="AD119" si="1174">SUM(AD116:AD118)</f>
        <v>13.965310000000001</v>
      </c>
      <c r="AE119" s="53">
        <f t="shared" ref="AE119" si="1175">IF(K119&gt;0,(K116*AE116+K117*AE117+K118*AE118)/K119,0)</f>
        <v>0.20686973192727573</v>
      </c>
      <c r="AF119" s="58">
        <f t="shared" ref="AF119" si="1176">SUM(AF116:AF118)</f>
        <v>110.91167470000001</v>
      </c>
      <c r="AG119" s="53">
        <f t="shared" ref="AG119" si="1177">IF(AND(AA119&gt;0),((AA116*AG116+AA117*AG117+AA118*AG118)/AA119),0)</f>
        <v>0.88928684928122448</v>
      </c>
      <c r="AH119" s="57">
        <f t="shared" si="649"/>
        <v>0.89216595801608556</v>
      </c>
      <c r="AI119" s="51">
        <f t="shared" ref="AI119" si="1178">SUM(AI116:AI118)</f>
        <v>588</v>
      </c>
      <c r="AJ119" s="21">
        <f t="shared" ref="AJ119" si="1179">IF(AI119&gt;0,(AJ116*AI116+AJ117*AI117+AJ118*AI118)/AI119,0)</f>
        <v>8.8045918367346918E-2</v>
      </c>
      <c r="AK119" s="53">
        <f t="shared" ref="AK119" si="1180">IF(K119&gt;0,(AK116*K116+AK117*K117+AK118*K118)/K119,0)</f>
        <v>0.21263811007697545</v>
      </c>
      <c r="AL119" s="58">
        <f t="shared" ref="AL119" si="1181">SUM(AL116:AL118)</f>
        <v>114.0000794</v>
      </c>
      <c r="AM119" s="56"/>
      <c r="AN119" s="56">
        <f t="shared" ref="AN119" si="1182">SUM(AN116:AN118)</f>
        <v>532.24</v>
      </c>
      <c r="AO119" s="105"/>
      <c r="AP119" s="106">
        <f>AO118</f>
        <v>1207.5200000000004</v>
      </c>
      <c r="AQ119" s="51">
        <f t="shared" ref="AQ119" si="1183">SUM(AQ116:AQ118)</f>
        <v>0</v>
      </c>
      <c r="AR119" s="59"/>
      <c r="AS119" s="58"/>
      <c r="AT119" s="58"/>
      <c r="AU119" s="58"/>
      <c r="AV119" s="58"/>
    </row>
    <row r="120" spans="1:48" x14ac:dyDescent="0.35">
      <c r="A120" s="148">
        <v>30</v>
      </c>
      <c r="B120" s="23">
        <v>1</v>
      </c>
      <c r="C120" s="11" t="s">
        <v>50</v>
      </c>
      <c r="D120" s="12">
        <v>6800</v>
      </c>
      <c r="E120" s="12">
        <v>6</v>
      </c>
      <c r="F120" s="12">
        <v>11735</v>
      </c>
      <c r="G120" s="13">
        <v>0.9</v>
      </c>
      <c r="H120" s="13">
        <v>3.9</v>
      </c>
      <c r="I120" s="12">
        <v>12870</v>
      </c>
      <c r="J120" s="13">
        <v>6.5</v>
      </c>
      <c r="K120" s="12">
        <v>15374</v>
      </c>
      <c r="L120" s="14">
        <v>7.0000000000000007E-2</v>
      </c>
      <c r="M120" s="37">
        <f>ROUND(K120*(1-L120),0)</f>
        <v>14298</v>
      </c>
      <c r="N120" s="15">
        <v>0.3</v>
      </c>
      <c r="O120" s="25">
        <f t="shared" ref="O120:O122" si="1184">M120*N120</f>
        <v>4289.3999999999996</v>
      </c>
      <c r="P120" s="14">
        <v>0.65900000000000003</v>
      </c>
      <c r="Q120" s="25">
        <f t="shared" ref="Q120:Q122" si="1185">M120*P120</f>
        <v>9422.3819999999996</v>
      </c>
      <c r="R120" s="16">
        <v>4.1000000000000002E-2</v>
      </c>
      <c r="S120" s="25">
        <f t="shared" ref="S120:S122" si="1186">M120*R120</f>
        <v>586.21800000000007</v>
      </c>
      <c r="T120" s="26">
        <v>0.23300000000000001</v>
      </c>
      <c r="U120" s="25">
        <f t="shared" ref="U120:U122" si="1187">M120*T120</f>
        <v>3331.4340000000002</v>
      </c>
      <c r="V120" s="16">
        <v>0.51300000000000001</v>
      </c>
      <c r="W120" s="25">
        <f t="shared" ref="W120:W122" si="1188">M120*V120</f>
        <v>7334.8739999999998</v>
      </c>
      <c r="X120" s="16">
        <v>0.4</v>
      </c>
      <c r="Y120" s="25">
        <f t="shared" ref="Y120:Y122" si="1189">X120*M120</f>
        <v>5719.2000000000007</v>
      </c>
      <c r="Z120" s="17">
        <v>2.5999999999999999E-3</v>
      </c>
      <c r="AA120" s="18">
        <f t="shared" ref="AA120:AA122" si="1190">M120*Z120</f>
        <v>37.174799999999998</v>
      </c>
      <c r="AB120" s="27">
        <f>IF(M120&gt;0,(AD120+AL120)/M120,0)</f>
        <v>2.8422987830465799E-3</v>
      </c>
      <c r="AC120" s="17">
        <v>2.9E-4</v>
      </c>
      <c r="AD120" s="24">
        <f t="shared" ref="AD120:AD122" si="1191">AC120*M120</f>
        <v>4.14642</v>
      </c>
      <c r="AE120" s="117">
        <v>0.2011</v>
      </c>
      <c r="AF120" s="30">
        <f t="shared" ref="AF120:AF122" si="1192">AI120*(1-AJ120)*AE120</f>
        <v>35.763624</v>
      </c>
      <c r="AG120" s="28">
        <f t="shared" ref="AG120:AG122" si="1193">IF(AND(AE120&gt;0,AC120&gt;0,Z120&gt;0),((Z120-AC120)*AE120)/((AE120-AC120)*Z120),0)</f>
        <v>0.88974461124752457</v>
      </c>
      <c r="AH120" s="60">
        <f t="shared" si="649"/>
        <v>0.89924076706010758</v>
      </c>
      <c r="AI120" s="12">
        <v>195</v>
      </c>
      <c r="AJ120" s="14">
        <v>8.7999999999999995E-2</v>
      </c>
      <c r="AK120" s="15">
        <v>0.20519999999999999</v>
      </c>
      <c r="AL120" s="30">
        <f t="shared" ref="AL120:AL122" si="1194">AI120*(1-AJ120)*AK120</f>
        <v>36.492767999999998</v>
      </c>
      <c r="AM120" s="19">
        <v>1.6</v>
      </c>
      <c r="AN120" s="19">
        <v>509.14</v>
      </c>
      <c r="AO120" s="101">
        <f>AO118+AI120-AN120</f>
        <v>893.38000000000045</v>
      </c>
      <c r="AP120" s="102"/>
      <c r="AQ120" s="12"/>
      <c r="AR120" s="31"/>
      <c r="AS120" s="20"/>
      <c r="AT120" s="20"/>
      <c r="AU120" s="20"/>
      <c r="AV120" s="20"/>
    </row>
    <row r="121" spans="1:48" x14ac:dyDescent="0.35">
      <c r="A121" s="149"/>
      <c r="B121" s="33">
        <v>2</v>
      </c>
      <c r="C121" s="11" t="s">
        <v>54</v>
      </c>
      <c r="D121" s="34">
        <v>17516</v>
      </c>
      <c r="E121" s="34">
        <v>10</v>
      </c>
      <c r="F121" s="34">
        <v>15514</v>
      </c>
      <c r="G121" s="35">
        <v>1.5</v>
      </c>
      <c r="H121" s="35">
        <v>3.9</v>
      </c>
      <c r="I121" s="34">
        <v>15156</v>
      </c>
      <c r="J121" s="35">
        <v>6.3</v>
      </c>
      <c r="K121" s="34">
        <v>15169</v>
      </c>
      <c r="L121" s="36">
        <v>6.9000000000000006E-2</v>
      </c>
      <c r="M121" s="37">
        <f>ROUND(K121*(1-L121),0)</f>
        <v>14122</v>
      </c>
      <c r="N121" s="38">
        <v>0.42299999999999999</v>
      </c>
      <c r="O121" s="25">
        <f t="shared" si="1184"/>
        <v>5973.6059999999998</v>
      </c>
      <c r="P121" s="36">
        <v>0.53300000000000003</v>
      </c>
      <c r="Q121" s="25">
        <f t="shared" si="1185"/>
        <v>7527.0260000000007</v>
      </c>
      <c r="R121" s="39">
        <v>4.3999999999999997E-2</v>
      </c>
      <c r="S121" s="25">
        <f t="shared" si="1186"/>
        <v>621.36799999999994</v>
      </c>
      <c r="T121" s="28">
        <v>0.23499999999999999</v>
      </c>
      <c r="U121" s="25">
        <f t="shared" si="1187"/>
        <v>3318.6699999999996</v>
      </c>
      <c r="V121" s="39">
        <v>0.503</v>
      </c>
      <c r="W121" s="25">
        <f t="shared" si="1188"/>
        <v>7103.366</v>
      </c>
      <c r="X121" s="39">
        <v>0.4</v>
      </c>
      <c r="Y121" s="25">
        <f t="shared" si="1189"/>
        <v>5648.8</v>
      </c>
      <c r="Z121" s="40">
        <v>2.5000000000000001E-3</v>
      </c>
      <c r="AA121" s="18">
        <f t="shared" si="1190"/>
        <v>35.305</v>
      </c>
      <c r="AB121" s="27">
        <f>IF(M121&gt;0,(AD121+AL121)/M121,0)</f>
        <v>2.7928185101260441E-3</v>
      </c>
      <c r="AC121" s="40">
        <v>2.9E-4</v>
      </c>
      <c r="AD121" s="37">
        <f t="shared" si="1191"/>
        <v>4.0953800000000005</v>
      </c>
      <c r="AE121" s="28">
        <v>0.20880000000000001</v>
      </c>
      <c r="AF121" s="41">
        <f t="shared" si="1192"/>
        <v>34.198308000000004</v>
      </c>
      <c r="AG121" s="28">
        <f t="shared" si="1193"/>
        <v>0.88522948539638402</v>
      </c>
      <c r="AH121" s="29">
        <f t="shared" si="649"/>
        <v>0.89736816294654076</v>
      </c>
      <c r="AI121" s="34">
        <v>179</v>
      </c>
      <c r="AJ121" s="36">
        <v>8.5000000000000006E-2</v>
      </c>
      <c r="AK121" s="38">
        <v>0.21579999999999999</v>
      </c>
      <c r="AL121" s="41">
        <f t="shared" si="1194"/>
        <v>35.344802999999999</v>
      </c>
      <c r="AM121" s="42">
        <v>1.6</v>
      </c>
      <c r="AN121" s="42"/>
      <c r="AO121" s="121">
        <f>AO120+AI121-AN121</f>
        <v>1072.3800000000006</v>
      </c>
      <c r="AP121" s="104"/>
      <c r="AQ121" s="43"/>
      <c r="AR121" s="44"/>
      <c r="AS121" s="45"/>
      <c r="AT121" s="45"/>
      <c r="AU121" s="45"/>
      <c r="AV121" s="45"/>
    </row>
    <row r="122" spans="1:48" x14ac:dyDescent="0.35">
      <c r="A122" s="149"/>
      <c r="B122" s="33">
        <v>3</v>
      </c>
      <c r="C122" s="46" t="s">
        <v>52</v>
      </c>
      <c r="D122" s="43">
        <v>20288</v>
      </c>
      <c r="E122" s="43">
        <v>5</v>
      </c>
      <c r="F122" s="43">
        <v>15693</v>
      </c>
      <c r="G122" s="37">
        <v>0.8</v>
      </c>
      <c r="H122" s="37">
        <v>2.9</v>
      </c>
      <c r="I122" s="43">
        <v>16368</v>
      </c>
      <c r="J122" s="37">
        <v>6.2</v>
      </c>
      <c r="K122" s="43">
        <v>15690</v>
      </c>
      <c r="L122" s="39">
        <v>6.7000000000000004E-2</v>
      </c>
      <c r="M122" s="37">
        <f>ROUND(K122*(1-L122),0)</f>
        <v>14639</v>
      </c>
      <c r="N122" s="28">
        <v>0.32100000000000001</v>
      </c>
      <c r="O122" s="25">
        <f t="shared" si="1184"/>
        <v>4699.1189999999997</v>
      </c>
      <c r="P122" s="39">
        <v>0.61799999999999999</v>
      </c>
      <c r="Q122" s="25">
        <f t="shared" si="1185"/>
        <v>9046.902</v>
      </c>
      <c r="R122" s="39">
        <v>6.0999999999999999E-2</v>
      </c>
      <c r="S122" s="25">
        <f t="shared" si="1186"/>
        <v>892.97899999999993</v>
      </c>
      <c r="T122" s="28">
        <v>0.22600000000000001</v>
      </c>
      <c r="U122" s="25">
        <f t="shared" si="1187"/>
        <v>3308.4140000000002</v>
      </c>
      <c r="V122" s="39">
        <v>0.50600000000000001</v>
      </c>
      <c r="W122" s="25">
        <f t="shared" si="1188"/>
        <v>7407.3339999999998</v>
      </c>
      <c r="X122" s="39">
        <v>0.4</v>
      </c>
      <c r="Y122" s="25">
        <f t="shared" si="1189"/>
        <v>5855.6</v>
      </c>
      <c r="Z122" s="47">
        <v>2.5899999999999999E-3</v>
      </c>
      <c r="AA122" s="18">
        <f t="shared" si="1190"/>
        <v>37.915009999999995</v>
      </c>
      <c r="AB122" s="27">
        <f>IF(M122&gt;0,(AD122+AL122)/M122,0)</f>
        <v>2.810268939135187E-3</v>
      </c>
      <c r="AC122" s="47">
        <v>2.9999999999999997E-4</v>
      </c>
      <c r="AD122" s="37">
        <f t="shared" si="1191"/>
        <v>4.3916999999999993</v>
      </c>
      <c r="AE122" s="28">
        <v>0.2079</v>
      </c>
      <c r="AF122" s="41">
        <f t="shared" si="1192"/>
        <v>36.2939346</v>
      </c>
      <c r="AG122" s="28">
        <f t="shared" si="1193"/>
        <v>0.88544758631463838</v>
      </c>
      <c r="AH122" s="29">
        <f t="shared" si="649"/>
        <v>0.89452350646232959</v>
      </c>
      <c r="AI122" s="43">
        <v>191</v>
      </c>
      <c r="AJ122" s="39">
        <v>8.5999999999999993E-2</v>
      </c>
      <c r="AK122" s="28">
        <v>0.21049999999999999</v>
      </c>
      <c r="AL122" s="41">
        <f t="shared" si="1194"/>
        <v>36.747827000000001</v>
      </c>
      <c r="AM122" s="18">
        <v>1.6</v>
      </c>
      <c r="AN122" s="18"/>
      <c r="AO122" s="121">
        <f>AO121+AI122-AN122</f>
        <v>1263.3800000000006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3" thickBot="1" x14ac:dyDescent="0.4">
      <c r="A123" s="150"/>
      <c r="B123" s="49" t="s">
        <v>38</v>
      </c>
      <c r="C123" s="50"/>
      <c r="D123" s="51">
        <f t="shared" ref="D123" si="1195">SUM(D120:D122)</f>
        <v>44604</v>
      </c>
      <c r="E123" s="51"/>
      <c r="F123" s="51">
        <f t="shared" ref="F123" si="1196">SUM(F120:F122)</f>
        <v>42942</v>
      </c>
      <c r="G123" s="52"/>
      <c r="H123" s="52"/>
      <c r="I123" s="51">
        <f t="shared" ref="I123:K123" si="1197">SUM(I120:I122)</f>
        <v>44394</v>
      </c>
      <c r="J123" s="52"/>
      <c r="K123" s="51">
        <f t="shared" si="1197"/>
        <v>46233</v>
      </c>
      <c r="L123" s="21">
        <f t="shared" ref="L123" si="1198">IF(K123&gt;0,(K120*L120+K121*L121+K122*L122)/K123,0)</f>
        <v>6.8653797071355965E-2</v>
      </c>
      <c r="M123" s="52">
        <f t="shared" ref="M123" si="1199">M120+M121+M122</f>
        <v>43059</v>
      </c>
      <c r="N123" s="53">
        <f t="shared" ref="N123" si="1200">IF(M123&gt;0,O123/M123,0)</f>
        <v>0.34747962098515989</v>
      </c>
      <c r="O123" s="54">
        <f t="shared" ref="O123" si="1201">O120+O121+O122</f>
        <v>14962.125</v>
      </c>
      <c r="P123" s="21">
        <f t="shared" ref="P123" si="1202">IF(M123&gt;0,Q123/M123,0)</f>
        <v>0.60373696555888423</v>
      </c>
      <c r="Q123" s="54">
        <f t="shared" ref="Q123" si="1203">Q120+Q121+Q122</f>
        <v>25996.309999999998</v>
      </c>
      <c r="R123" s="21">
        <f t="shared" ref="R123" si="1204">IF(M123&gt;0,S123/M123,0)</f>
        <v>4.8783413455955785E-2</v>
      </c>
      <c r="S123" s="54">
        <f t="shared" ref="S123" si="1205">S120+S121+S122</f>
        <v>2100.5650000000001</v>
      </c>
      <c r="T123" s="21">
        <f t="shared" ref="T123" si="1206">IF(M123&gt;0,U123/M123,0)</f>
        <v>0.23127610952414129</v>
      </c>
      <c r="U123" s="54">
        <f t="shared" ref="U123" si="1207">U120+U121+U122</f>
        <v>9958.518</v>
      </c>
      <c r="V123" s="21">
        <f t="shared" ref="V123" si="1208">IF(M123&gt;0,W123/M123,0)</f>
        <v>0.50734048630948236</v>
      </c>
      <c r="W123" s="54">
        <f t="shared" ref="W123" si="1209">W120+W121+W122</f>
        <v>21845.574000000001</v>
      </c>
      <c r="X123" s="21">
        <f t="shared" ref="X123" si="1210">IF(M123&gt;0,Y123/M123,0)</f>
        <v>0.39999999999999997</v>
      </c>
      <c r="Y123" s="54">
        <f t="shared" ref="Y123" si="1211">Y120+Y121+Y122</f>
        <v>17223.599999999999</v>
      </c>
      <c r="Z123" s="55">
        <f t="shared" ref="Z123" si="1212">IF(M123&gt;0,AA123/M123,0)</f>
        <v>2.5638033860516962E-3</v>
      </c>
      <c r="AA123" s="56">
        <f t="shared" ref="AA123" si="1213">SUM(AA120:AA122)</f>
        <v>110.39480999999999</v>
      </c>
      <c r="AB123" s="55">
        <f t="shared" ref="AB123" si="1214">IF(M123&gt;0,(AB120*M120+AB121*M121+AB122*M122)/M123,0)</f>
        <v>2.8151814487099094E-3</v>
      </c>
      <c r="AC123" s="55">
        <f t="shared" ref="AC123" si="1215">IF(K123&gt;0,(K120*AC120+K121*AC121+K122*AC122)/K123,0)</f>
        <v>2.9339367983907596E-4</v>
      </c>
      <c r="AD123" s="52">
        <f t="shared" ref="AD123" si="1216">SUM(AD120:AD122)</f>
        <v>12.633500000000002</v>
      </c>
      <c r="AE123" s="53">
        <f t="shared" ref="AE123" si="1217">IF(K123&gt;0,(K120*AE120+K121*AE121+K122*AE122)/K123,0)</f>
        <v>0.20593406441286527</v>
      </c>
      <c r="AF123" s="58">
        <f t="shared" ref="AF123" si="1218">SUM(AF120:AF122)</f>
        <v>106.2558666</v>
      </c>
      <c r="AG123" s="53">
        <f t="shared" ref="AG123" si="1219">IF(AND(AA123&gt;0),((AA120*AG120+AA121*AG121+AA122*AG122)/AA123),0)</f>
        <v>0.88682483393666056</v>
      </c>
      <c r="AH123" s="57">
        <f t="shared" si="649"/>
        <v>0.89703202703542917</v>
      </c>
      <c r="AI123" s="51">
        <f t="shared" ref="AI123" si="1220">SUM(AI120:AI122)</f>
        <v>565</v>
      </c>
      <c r="AJ123" s="21">
        <f t="shared" ref="AJ123" si="1221">IF(AI123&gt;0,(AJ120*AI120+AJ121*AI121+AJ122*AI122)/AI123,0)</f>
        <v>8.6373451327433626E-2</v>
      </c>
      <c r="AK123" s="53">
        <f t="shared" ref="AK123" si="1222">IF(K123&gt;0,(AK120*K120+AK121*K121+AK122*K122)/K123,0)</f>
        <v>0.21047649947007546</v>
      </c>
      <c r="AL123" s="58">
        <f t="shared" ref="AL123" si="1223">SUM(AL120:AL122)</f>
        <v>108.585398</v>
      </c>
      <c r="AM123" s="56"/>
      <c r="AN123" s="56">
        <f t="shared" ref="AN123" si="1224">SUM(AN120:AN122)</f>
        <v>509.14</v>
      </c>
      <c r="AO123" s="105"/>
      <c r="AP123" s="106">
        <f>AO122</f>
        <v>1263.3800000000006</v>
      </c>
      <c r="AQ123" s="51">
        <f t="shared" ref="AQ123" si="1225">SUM(AQ120:AQ122)</f>
        <v>0</v>
      </c>
      <c r="AR123" s="59"/>
      <c r="AS123" s="58"/>
      <c r="AT123" s="58"/>
      <c r="AU123" s="58"/>
      <c r="AV123" s="58"/>
    </row>
    <row r="124" spans="1:48" x14ac:dyDescent="0.35">
      <c r="A124" s="148">
        <v>31</v>
      </c>
      <c r="B124" s="23">
        <v>1</v>
      </c>
      <c r="C124" s="11" t="s">
        <v>57</v>
      </c>
      <c r="D124" s="12">
        <v>7400</v>
      </c>
      <c r="E124" s="12">
        <v>4</v>
      </c>
      <c r="F124" s="12">
        <v>11261</v>
      </c>
      <c r="G124" s="13">
        <v>0.9</v>
      </c>
      <c r="H124" s="13">
        <v>3.3</v>
      </c>
      <c r="I124" s="12">
        <v>11394</v>
      </c>
      <c r="J124" s="13">
        <v>7.5</v>
      </c>
      <c r="K124" s="12">
        <v>15773</v>
      </c>
      <c r="L124" s="14">
        <v>6.4000000000000001E-2</v>
      </c>
      <c r="M124" s="24">
        <f>ROUND(K124*(1-L124),0)</f>
        <v>14764</v>
      </c>
      <c r="N124" s="15">
        <v>0.40600000000000003</v>
      </c>
      <c r="O124" s="25">
        <f t="shared" ref="O124:O126" si="1226">M124*N124</f>
        <v>5994.1840000000002</v>
      </c>
      <c r="P124" s="14">
        <v>0.57199999999999995</v>
      </c>
      <c r="Q124" s="25">
        <f t="shared" ref="Q124:Q126" si="1227">M124*P124</f>
        <v>8445.0079999999998</v>
      </c>
      <c r="R124" s="16">
        <v>2.1999999999999999E-2</v>
      </c>
      <c r="S124" s="25">
        <f t="shared" ref="S124:S126" si="1228">M124*R124</f>
        <v>324.80799999999999</v>
      </c>
      <c r="T124" s="26">
        <v>0.224</v>
      </c>
      <c r="U124" s="25">
        <f t="shared" ref="U124:U126" si="1229">M124*T124</f>
        <v>3307.136</v>
      </c>
      <c r="V124" s="16">
        <v>0.51500000000000001</v>
      </c>
      <c r="W124" s="25">
        <f t="shared" ref="W124:W126" si="1230">M124*V124</f>
        <v>7603.46</v>
      </c>
      <c r="X124" s="16">
        <v>0.4</v>
      </c>
      <c r="Y124" s="25">
        <f t="shared" ref="Y124:Y126" si="1231">X124*M124</f>
        <v>5905.6</v>
      </c>
      <c r="Z124" s="17">
        <v>2.7499999999999998E-3</v>
      </c>
      <c r="AA124" s="18">
        <f t="shared" ref="AA124:AA126" si="1232">M124*Z124</f>
        <v>40.600999999999999</v>
      </c>
      <c r="AB124" s="27">
        <f>IF(M124&gt;0,(AD124+AL124)/M124,0)</f>
        <v>2.8138466540233E-3</v>
      </c>
      <c r="AC124" s="17">
        <v>3.4000000000000002E-4</v>
      </c>
      <c r="AD124" s="24">
        <f t="shared" ref="AD124:AD126" si="1233">AC124*M124</f>
        <v>5.0197600000000007</v>
      </c>
      <c r="AE124" s="117">
        <v>0.20599999999999999</v>
      </c>
      <c r="AF124" s="30">
        <f t="shared" ref="AF124:AF126" si="1234">AI124*(1-AJ124)*AE124</f>
        <v>36.190080000000002</v>
      </c>
      <c r="AG124" s="28">
        <f t="shared" ref="AG124:AG126" si="1235">IF(AND(AE124&gt;0,AC124&gt;0,Z124&gt;0),((Z124-AC124)*AE124)/((AE124-AC124)*Z124),0)</f>
        <v>0.87781245303369182</v>
      </c>
      <c r="AH124" s="60">
        <f t="shared" si="649"/>
        <v>0.88060911584517332</v>
      </c>
      <c r="AI124" s="12">
        <v>192</v>
      </c>
      <c r="AJ124" s="14">
        <v>8.5000000000000006E-2</v>
      </c>
      <c r="AK124" s="15">
        <v>0.2079</v>
      </c>
      <c r="AL124" s="30">
        <f t="shared" ref="AL124:AL126" si="1236">AI124*(1-AJ124)*AK124</f>
        <v>36.523872000000004</v>
      </c>
      <c r="AM124" s="19">
        <v>1.56</v>
      </c>
      <c r="AN124" s="19">
        <v>303.24</v>
      </c>
      <c r="AO124" s="101">
        <f>AO122+AI124-AN124+AP124</f>
        <v>1129.1400000000006</v>
      </c>
      <c r="AP124" s="133">
        <v>-23</v>
      </c>
      <c r="AQ124" s="12"/>
      <c r="AR124" s="31"/>
      <c r="AS124" s="20"/>
      <c r="AT124" s="20"/>
      <c r="AU124" s="20"/>
      <c r="AV124" s="20"/>
    </row>
    <row r="125" spans="1:48" x14ac:dyDescent="0.35">
      <c r="A125" s="149"/>
      <c r="B125" s="33">
        <v>2</v>
      </c>
      <c r="C125" s="11" t="s">
        <v>54</v>
      </c>
      <c r="D125" s="34">
        <v>19044</v>
      </c>
      <c r="E125" s="34">
        <v>7</v>
      </c>
      <c r="F125" s="34">
        <v>15617</v>
      </c>
      <c r="G125" s="35">
        <v>1.4</v>
      </c>
      <c r="H125" s="35">
        <v>3.8</v>
      </c>
      <c r="I125" s="34">
        <v>16054</v>
      </c>
      <c r="J125" s="35">
        <v>6.5</v>
      </c>
      <c r="K125" s="34">
        <v>15690</v>
      </c>
      <c r="L125" s="36">
        <v>6.4000000000000001E-2</v>
      </c>
      <c r="M125" s="37">
        <f>ROUND(K125*(1-L125),0)</f>
        <v>14686</v>
      </c>
      <c r="N125" s="38">
        <v>0.36</v>
      </c>
      <c r="O125" s="25">
        <f t="shared" si="1226"/>
        <v>5286.96</v>
      </c>
      <c r="P125" s="36">
        <v>0.61599999999999999</v>
      </c>
      <c r="Q125" s="25">
        <f t="shared" si="1227"/>
        <v>9046.5759999999991</v>
      </c>
      <c r="R125" s="39">
        <v>2.4E-2</v>
      </c>
      <c r="S125" s="25">
        <f t="shared" si="1228"/>
        <v>352.464</v>
      </c>
      <c r="T125" s="28">
        <v>0.22500000000000001</v>
      </c>
      <c r="U125" s="25">
        <f t="shared" si="1229"/>
        <v>3304.35</v>
      </c>
      <c r="V125" s="39">
        <v>0.51200000000000001</v>
      </c>
      <c r="W125" s="25">
        <f t="shared" si="1230"/>
        <v>7519.232</v>
      </c>
      <c r="X125" s="39">
        <v>0.4</v>
      </c>
      <c r="Y125" s="25">
        <f t="shared" si="1231"/>
        <v>5874.4000000000005</v>
      </c>
      <c r="Z125" s="40">
        <v>2.6900000000000001E-3</v>
      </c>
      <c r="AA125" s="18">
        <f t="shared" si="1232"/>
        <v>39.505340000000004</v>
      </c>
      <c r="AB125" s="27">
        <f>IF(M125&gt;0,(AD125+AL125)/M125,0)</f>
        <v>2.6916607313087295E-3</v>
      </c>
      <c r="AC125" s="40">
        <v>3.3E-4</v>
      </c>
      <c r="AD125" s="37">
        <f t="shared" si="1233"/>
        <v>4.8463799999999999</v>
      </c>
      <c r="AE125" s="28">
        <v>0.21060000000000001</v>
      </c>
      <c r="AF125" s="41">
        <f t="shared" si="1234"/>
        <v>35.032678200000007</v>
      </c>
      <c r="AG125" s="28">
        <f t="shared" si="1235"/>
        <v>0.87870030088770634</v>
      </c>
      <c r="AH125" s="29">
        <f t="shared" si="649"/>
        <v>0.87879000110861893</v>
      </c>
      <c r="AI125" s="34">
        <v>183</v>
      </c>
      <c r="AJ125" s="36">
        <v>9.0999999999999998E-2</v>
      </c>
      <c r="AK125" s="38">
        <v>0.20849999999999999</v>
      </c>
      <c r="AL125" s="41">
        <f t="shared" si="1236"/>
        <v>34.683349499999998</v>
      </c>
      <c r="AM125" s="42">
        <v>1.65</v>
      </c>
      <c r="AN125" s="42"/>
      <c r="AO125" s="121">
        <f>AO124+AI125-AN125</f>
        <v>1312.1400000000006</v>
      </c>
      <c r="AP125" s="104"/>
      <c r="AQ125" s="43"/>
      <c r="AR125" s="44"/>
      <c r="AS125" s="45"/>
      <c r="AT125" s="45"/>
      <c r="AU125" s="45"/>
      <c r="AV125" s="45"/>
    </row>
    <row r="126" spans="1:48" x14ac:dyDescent="0.35">
      <c r="A126" s="149"/>
      <c r="B126" s="33">
        <v>3</v>
      </c>
      <c r="C126" s="46" t="s">
        <v>52</v>
      </c>
      <c r="D126" s="43">
        <v>19574</v>
      </c>
      <c r="E126" s="43">
        <v>4</v>
      </c>
      <c r="F126" s="43">
        <v>16379</v>
      </c>
      <c r="G126" s="37">
        <v>1</v>
      </c>
      <c r="H126" s="37">
        <v>3.5</v>
      </c>
      <c r="I126" s="43">
        <v>17240</v>
      </c>
      <c r="J126" s="37">
        <v>6.4</v>
      </c>
      <c r="K126" s="43">
        <v>15595</v>
      </c>
      <c r="L126" s="39">
        <v>6.9000000000000006E-2</v>
      </c>
      <c r="M126" s="37">
        <f>ROUND(K126*(1-L126),0)</f>
        <v>14519</v>
      </c>
      <c r="N126" s="28">
        <v>0.48599999999999999</v>
      </c>
      <c r="O126" s="25">
        <f t="shared" si="1226"/>
        <v>7056.2339999999995</v>
      </c>
      <c r="P126" s="39">
        <v>0.45500000000000002</v>
      </c>
      <c r="Q126" s="25">
        <f t="shared" si="1227"/>
        <v>6606.1450000000004</v>
      </c>
      <c r="R126" s="39">
        <v>5.8999999999999997E-2</v>
      </c>
      <c r="S126" s="25">
        <f t="shared" si="1228"/>
        <v>856.62099999999998</v>
      </c>
      <c r="T126" s="28">
        <v>0.23499999999999999</v>
      </c>
      <c r="U126" s="25">
        <f t="shared" si="1229"/>
        <v>3411.9649999999997</v>
      </c>
      <c r="V126" s="39">
        <v>0.504</v>
      </c>
      <c r="W126" s="25">
        <f t="shared" si="1230"/>
        <v>7317.576</v>
      </c>
      <c r="X126" s="39">
        <v>0.4</v>
      </c>
      <c r="Y126" s="25">
        <f t="shared" si="1231"/>
        <v>5807.6</v>
      </c>
      <c r="Z126" s="47">
        <v>2.66E-3</v>
      </c>
      <c r="AA126" s="18">
        <f t="shared" si="1232"/>
        <v>38.620539999999998</v>
      </c>
      <c r="AB126" s="27">
        <f>IF(M126&gt;0,(AD126+AL126)/M126,0)</f>
        <v>2.5851626696053449E-3</v>
      </c>
      <c r="AC126" s="47">
        <v>3.6000000000000002E-4</v>
      </c>
      <c r="AD126" s="37">
        <f t="shared" si="1233"/>
        <v>5.2268400000000002</v>
      </c>
      <c r="AE126" s="28">
        <v>0.19040000000000001</v>
      </c>
      <c r="AF126" s="41">
        <f t="shared" si="1234"/>
        <v>30.346713600000005</v>
      </c>
      <c r="AG126" s="28">
        <f t="shared" si="1235"/>
        <v>0.86629961559339308</v>
      </c>
      <c r="AH126" s="29">
        <f t="shared" si="649"/>
        <v>0.86227519398959285</v>
      </c>
      <c r="AI126" s="43">
        <v>174</v>
      </c>
      <c r="AJ126" s="39">
        <v>8.4000000000000005E-2</v>
      </c>
      <c r="AK126" s="28">
        <v>0.20269999999999999</v>
      </c>
      <c r="AL126" s="41">
        <f t="shared" si="1236"/>
        <v>32.307136800000002</v>
      </c>
      <c r="AM126" s="18">
        <v>1.62</v>
      </c>
      <c r="AN126" s="18"/>
      <c r="AO126" s="121">
        <f>AO125+AI126-AN126</f>
        <v>1486.1400000000006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3" thickBot="1" x14ac:dyDescent="0.4">
      <c r="A127" s="150"/>
      <c r="B127" s="49" t="s">
        <v>38</v>
      </c>
      <c r="C127" s="50"/>
      <c r="D127" s="51">
        <f>SUM(D124:D126)</f>
        <v>46018</v>
      </c>
      <c r="E127" s="61"/>
      <c r="F127" s="51">
        <f>SUM(F124:F126)</f>
        <v>43257</v>
      </c>
      <c r="G127" s="62"/>
      <c r="H127" s="62"/>
      <c r="I127" s="51">
        <f>SUM(I124:I126)</f>
        <v>44688</v>
      </c>
      <c r="J127" s="52"/>
      <c r="K127" s="51">
        <f>SUM(K124:K126)</f>
        <v>47058</v>
      </c>
      <c r="L127" s="21">
        <f>IF(K127&gt;0,(K124*L124+K125*L125+K126*L126)/K127,0)</f>
        <v>6.5656997747460574E-2</v>
      </c>
      <c r="M127" s="52">
        <f>M124+M125+M126</f>
        <v>43969</v>
      </c>
      <c r="N127" s="53">
        <f>IF(M127&gt;0,O127/M127,0)</f>
        <v>0.41705242329823283</v>
      </c>
      <c r="O127" s="54">
        <f t="shared" ref="O127" si="1237">O124+O125+O126</f>
        <v>18337.378000000001</v>
      </c>
      <c r="P127" s="21">
        <f>IF(M127&gt;0,Q127/M127,0)</f>
        <v>0.54806179353635509</v>
      </c>
      <c r="Q127" s="54">
        <f t="shared" ref="Q127" si="1238">Q124+Q125+Q126</f>
        <v>24097.728999999999</v>
      </c>
      <c r="R127" s="21">
        <f>IF(M127&gt;0,S127/M127,0)</f>
        <v>3.4885783165411993E-2</v>
      </c>
      <c r="S127" s="54">
        <f t="shared" ref="S127" si="1239">S124+S125+S126</f>
        <v>1533.893</v>
      </c>
      <c r="T127" s="21">
        <f>IF(M127&gt;0,U127/M127,0)</f>
        <v>0.22796631717801177</v>
      </c>
      <c r="U127" s="54">
        <f t="shared" ref="U127" si="1240">U124+U125+U126</f>
        <v>10023.450999999999</v>
      </c>
      <c r="V127" s="21">
        <f>IF(M127&gt;0,W127/M127,0)</f>
        <v>0.51036566671973438</v>
      </c>
      <c r="W127" s="54">
        <f t="shared" ref="W127" si="1241">W124+W125+W126</f>
        <v>22440.268</v>
      </c>
      <c r="X127" s="21">
        <f>IF(M127&gt;0,Y127/M127,0)</f>
        <v>0.39999999999999997</v>
      </c>
      <c r="Y127" s="54">
        <f t="shared" ref="Y127" si="1242">Y124+Y125+Y126</f>
        <v>17587.599999999999</v>
      </c>
      <c r="Z127" s="55">
        <f>IF(M127&gt;0,AA127/M127,0)</f>
        <v>2.7002406240760534E-3</v>
      </c>
      <c r="AA127" s="56">
        <f t="shared" ref="AA127" si="1243">SUM(AA124:AA126)</f>
        <v>118.72687999999999</v>
      </c>
      <c r="AB127" s="55">
        <f t="shared" ref="AB127" si="1244">IF(M127&gt;0,(AB124*M124+AB125*M125+AB126*M126)/M127,0)</f>
        <v>2.697521851759194E-3</v>
      </c>
      <c r="AC127" s="55">
        <f>IF(K127&gt;0,(K124*AC124+K125*AC125+K126*AC126)/K127,0)</f>
        <v>3.4329380764163374E-4</v>
      </c>
      <c r="AD127" s="52">
        <f t="shared" ref="AD127" si="1245">SUM(AD124:AD126)</f>
        <v>15.092980000000001</v>
      </c>
      <c r="AE127" s="53">
        <f>IF(K127&gt;0,(K124*AE124+K125*AE125+K126*AE126)/K127,0)</f>
        <v>0.20236389136809896</v>
      </c>
      <c r="AF127" s="58">
        <f>SUM(AF124:AF126)</f>
        <v>101.56947180000002</v>
      </c>
      <c r="AG127" s="53">
        <f>IF(AND(AA127&gt;0),((AA124*AG124+AA125*AG125+AA126*AG126)/AA127),0)</f>
        <v>0.87436287811404911</v>
      </c>
      <c r="AH127" s="57">
        <f t="shared" si="649"/>
        <v>0.87419149793452955</v>
      </c>
      <c r="AI127" s="51">
        <f>SUM(AI124:AI126)</f>
        <v>549</v>
      </c>
      <c r="AJ127" s="21">
        <f>IF(AI127&gt;0,(AJ124*AI124+AJ125*AI125+AJ126*AI126)/AI127,0)</f>
        <v>8.6683060109289611E-2</v>
      </c>
      <c r="AK127" s="53">
        <f>IF(K127&gt;0,(AK124*K124+AK125*K125+AK126*K126)/K127,0)</f>
        <v>0.20637677334353352</v>
      </c>
      <c r="AL127" s="58">
        <f>SUM(AL124:AL126)</f>
        <v>103.5143583</v>
      </c>
      <c r="AM127" s="63"/>
      <c r="AN127" s="56">
        <f>SUM(AN124:AN126)</f>
        <v>303.24</v>
      </c>
      <c r="AO127" s="105"/>
      <c r="AP127" s="106">
        <f>AO126</f>
        <v>1486.1400000000006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thickBot="1" x14ac:dyDescent="0.3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1415048</v>
      </c>
      <c r="E128" s="69"/>
      <c r="F128" s="69">
        <f>SUM(F127,F123,F119,F115,F111,F107,F103,F99,F95,F91,F87,F83,F79,F75,F71,F67,F63,F59,F55,F51,F47,F43,F39,F35,F31,F27,F23,F19,F15,F11,F7)</f>
        <v>1436362</v>
      </c>
      <c r="G128" s="75"/>
      <c r="H128" s="69"/>
      <c r="I128" s="69">
        <f>SUM(I127,I123,I119,I115,I111,I107,I103,I99,I95,I91,I87,I83,I79,I75,I71,I67,I63,I59,I55,I51,I47,I43,I39,I35,I31,I27,I23,I19,I15,I11,I7)</f>
        <v>1488774</v>
      </c>
      <c r="J128" s="75"/>
      <c r="K128" s="69">
        <f>SUM(K127,K123,K119,K115,K111,K107,K103,K99,K95,K91,K87,K83,K79,K75,K71,K67,K63,K59,K55,K51,K47,K43,K39,K35,K31,K27,K23,K19,K15,K11,K7)</f>
        <v>1466764</v>
      </c>
      <c r="L128" s="70">
        <f>1-M128/K128</f>
        <v>6.6515813041498117E-2</v>
      </c>
      <c r="M128" s="69">
        <f>SUM(M127,M123,M119,M115,M111,M107,M103,M99,M95,M91,M87,M83,M79,M75,M71,M67,M63,M59,M55,M51,M47,M43,M39,M35,M31,M27,M23,M19,M15,M11,M7)</f>
        <v>1369201</v>
      </c>
      <c r="N128" s="71">
        <f>IF(AND(M128&gt;0),(O128/M128),0)</f>
        <v>0.43650606886790178</v>
      </c>
      <c r="O128" s="69">
        <f>SUM(O127,O123,O119,O115,O111,O107,O103,O99,O95,O91,O87,O83,O79,O75,O71,O67,O63,O59,O55,O51,O47,O43,O39,O35,O31,O27,O23,O19,O15,O11,O7)</f>
        <v>597664.54599999997</v>
      </c>
      <c r="P128" s="71">
        <f>Q128/M128</f>
        <v>0.50857918158108262</v>
      </c>
      <c r="Q128" s="69">
        <f>SUM(Q127,Q123,Q119,Q115,Q111,Q107,Q103,Q99,Q95,Q91,Q87,Q83,Q79,Q75,Q71,Q67,Q63,Q59,Q55,Q51,Q47,Q43,Q39,Q35,Q31,Q27,Q23,Q19,Q15,Q11,Q7)</f>
        <v>696347.12399999995</v>
      </c>
      <c r="R128" s="71">
        <f>S128/M128</f>
        <v>5.5626914528984418E-2</v>
      </c>
      <c r="S128" s="69">
        <f>SUM(S127,S123,S119,S115,S111,S107,S103,S99,S95,S91,S87,S83,S79,S75,S71,S67,S63,S59,S55,S51,S47,S43,S39,S35,S31,S27,S23,S19,S15,S11,S7)</f>
        <v>76164.426999999996</v>
      </c>
      <c r="T128" s="71">
        <f>U128/M128</f>
        <v>0.22854623170739718</v>
      </c>
      <c r="U128" s="69">
        <f>SUM(U127,U123,U119,U115,U111,U107,U103,U99,U95,U91,U87,U83,U79,U75,U71,U67,U63,U59,U55,U51,U47,U43,U39,U35,U31,U27,U23,U19,U15,U11,U7)</f>
        <v>312925.72899999993</v>
      </c>
      <c r="V128" s="71">
        <f>W128/M128</f>
        <v>0.51451571610011981</v>
      </c>
      <c r="W128" s="69">
        <f>SUM(W127,W123,W119,W115,W111,W107,W103,W99,W95,W91,W87,W83,W79,W75,W71,W67,W63,W59,W55,W51,W47,W43,W39,W35,W31,W27,W23,W19,W15,W11,W7)</f>
        <v>704475.43300000008</v>
      </c>
      <c r="X128" s="71">
        <f>IF(AND(M128&gt;0),(Y128/M128),0)</f>
        <v>0.39697397971517689</v>
      </c>
      <c r="Y128" s="69">
        <f>SUM(Y127,Y123,Y119,Y115,Y111,Y107,Y103,Y99,Y95,Y91,Y87,Y83,Y79,Y75,Y71,Y67,Y63,Y59,Y55,Y51,Y47,Y43,Y39,Y35,Y31,Y27,Y23,Y19,Y15,Y11,Y7)</f>
        <v>543537.16999999993</v>
      </c>
      <c r="Z128" s="72">
        <f>IF(AND(M128&gt;0),(AA128/M128),0)</f>
        <v>2.6323173368994032E-3</v>
      </c>
      <c r="AA128" s="69">
        <f>SUM(AA127,AA123,AA119,AA115,AA111,AA107,AA103,AA99,AA95,AA91,AA87,AA83,AA79,AA75,AA71,AA67,AA63,AA59,AA55,AA51,AA47,AA43,AA39,AA35,AA31,AA27,AA23,AA19,AA15,AA11,AA7)</f>
        <v>3604.1715300000001</v>
      </c>
      <c r="AB128" s="73">
        <f>(AD128+AL128)/M128</f>
        <v>2.7712515902340125E-3</v>
      </c>
      <c r="AC128" s="74">
        <f>AD128/(M128-AI128)</f>
        <v>3.15575482172935E-4</v>
      </c>
      <c r="AD128" s="75">
        <f>SUM(AD127,AD123,AD119,AD115,AD111,AD107,AD103,AD99,AD95,AD91,AD87,AD83,AD79,AD75,AD71,AD67,AD63,AD59,AD55,AD51,AD47,AD43,AD39,AD35,AD31,AD27,AD23,AD19,AD15,AD11,AD7)</f>
        <v>426.61040000000003</v>
      </c>
      <c r="AE128" s="71">
        <f>AF128/AI128</f>
        <v>0.18947193369640394</v>
      </c>
      <c r="AF128" s="69">
        <f>SUM(AF127,AF123,AF119,AF115,AF111,AF107,AF103,AF99,AF95,AF91,AF87,AF83,AF79,AF75,AF71,AF67,AF63,AF59,AF55,AF51,AF47,AF43,AF39,AF35,AF31,AF27,AF23,AF19,AF15,AF11,AF7)</f>
        <v>3287.7169935000011</v>
      </c>
      <c r="AG128" s="76">
        <f>((Z128-AC128)*AE128)/((AE128-AC128)*Z128)</f>
        <v>0.88158327845170681</v>
      </c>
      <c r="AH128" s="77">
        <f>((AB128-AC128)*AK128)/((AK128-AC128)*AB128)</f>
        <v>0.88756842990638896</v>
      </c>
      <c r="AI128" s="69">
        <f>SUM(AI127,AI123,AI119,AI115,AI111,AI107,AI103,AI99,AI95,AI91,AI87,AI83,AI79,AI75,AI71,AI67,AI63,AI59,AI55,AI51,AI47,AI43,AI39,AI35,AI31,AI27,AI23,AI19,AI15,AI11,AI7)</f>
        <v>17352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8.5804691101890262E-2</v>
      </c>
      <c r="AK128" s="71">
        <f>AL128/AI128</f>
        <v>0.19408656342784691</v>
      </c>
      <c r="AL128" s="69">
        <f>SUM(AL127,AL123,AL119,AL115,AL111,AL107,AL103,AL99,AL95,AL91,AL87,AL83,AL79,AL75,AL71,AL67,AL63,AL59,AL55,AL51,AL47,AL43,AL39,AL35,AL31,AL27,AL23,AL19,AL15,AL11,AL7)</f>
        <v>3367.7900485999999</v>
      </c>
      <c r="AM128" s="69"/>
      <c r="AN128" s="107">
        <f>SUM(AN127,AN123,AN119,AN115,AN111,AN107,AN103,AN99,AN95,AN91,AN87,AN83,AN79,AN75,AN71,AN67,AN63,AN59,AN55,AN51,AN47,AN43,AN39,AN35,AN31,AN27,AN23,AN19,AN15,AN11,AN7)</f>
        <v>17356.580000000002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35">
      <c r="AH131" s="80"/>
    </row>
    <row r="132" spans="34:34" x14ac:dyDescent="0.35">
      <c r="AH132" s="80"/>
    </row>
  </sheetData>
  <protectedRanges>
    <protectedRange sqref="Q2:Q3 U1:U3 W1:W3 Y1:Y3 AL1:AL1048576 O2:O3 S1:S3 AD1:AD3 AH1:AH1048576 AA1:AB3 AA128:AB1048576 O128:O1048576 Q128:Q1048576 S128:S1048576 U128:U1048576 W128:W1048576 Y128:Y1048576 AD128:AD1048576 M1:M1048576" name="Range1_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_1_2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_2"/>
    <protectedRange sqref="O4:O127" name="Range1_1_1_1_1_5_1"/>
    <protectedRange sqref="Q4:Q127" name="Range1_1_1_1_1_7_1"/>
    <protectedRange sqref="S4:S127" name="Range1_1_1_1_1_8_1"/>
    <protectedRange sqref="U4:U127" name="Range1_1_1_1_1_10_1"/>
    <protectedRange sqref="W4:W127" name="Range1_1_1_1_1_12_1"/>
    <protectedRange sqref="Y4:Y127" name="Range1_1_1_1_1_16_1"/>
    <protectedRange sqref="AD4:AD127" name="Range1_1_1_1_1_18_1"/>
    <protectedRange sqref="AB4:AB6" name="Range1_1_1_1_1_2_1_31_1"/>
    <protectedRange sqref="AB8:AB10" name="Range1_1_1_1_1_2_1_1_2_1"/>
    <protectedRange sqref="AB12:AB14" name="Range1_1_1_1_1_2_1_2_1_1"/>
    <protectedRange sqref="AB16:AB18" name="Range1_1_1_1_1_2_1_3_1_1"/>
    <protectedRange sqref="AB20:AB22" name="Range1_1_1_1_1_2_1_4_1_1"/>
    <protectedRange sqref="AB24:AB26" name="Range1_1_1_1_1_2_1_5_1_1"/>
    <protectedRange sqref="AB28:AB30" name="Range1_1_1_1_1_2_1_6_1_1"/>
    <protectedRange sqref="AB32:AB34" name="Range1_1_1_1_1_2_1_7_1_1"/>
    <protectedRange sqref="AB36:AB38" name="Range1_1_1_1_1_2_1_8_1_1"/>
    <protectedRange sqref="AB40:AB42" name="Range1_1_1_1_1_2_1_9_1_1"/>
    <protectedRange sqref="AB44:AB46" name="Range1_1_1_1_1_2_1_10_1_1"/>
    <protectedRange sqref="AB48:AB50" name="Range1_1_1_1_1_2_1_11_1_1"/>
    <protectedRange sqref="AB52:AB54" name="Range1_1_1_1_1_2_1_12_1_1"/>
    <protectedRange sqref="AB56:AB58" name="Range1_1_1_1_1_2_1_13_1_1"/>
    <protectedRange sqref="AB60:AB62" name="Range1_1_1_1_1_2_1_14_1_1"/>
    <protectedRange sqref="AB64:AB66" name="Range1_1_1_1_1_2_1_15_1_1"/>
    <protectedRange sqref="AB68:AB70" name="Range1_1_1_1_1_2_1_16_1_1"/>
    <protectedRange sqref="AB72:AB74" name="Range1_1_1_1_1_2_1_17_1_1"/>
    <protectedRange sqref="AB76:AB78" name="Range1_1_1_1_1_2_1_18_1_1"/>
    <protectedRange sqref="AB80:AB82" name="Range1_1_1_1_1_2_1_19_1_1"/>
    <protectedRange sqref="AB84:AB86" name="Range1_1_1_1_1_2_1_20_1_1"/>
    <protectedRange sqref="AB88:AB90" name="Range1_1_1_1_1_2_1_21_1_1"/>
    <protectedRange sqref="AB92:AB94" name="Range1_1_1_1_1_2_1_22_1_1"/>
    <protectedRange sqref="AB96:AB98" name="Range1_1_1_1_1_2_1_23_1_1"/>
    <protectedRange sqref="AB100:AB102" name="Range1_1_1_1_1_2_1_24_1_1"/>
    <protectedRange sqref="AB104:AB106" name="Range1_1_1_1_1_2_1_25_1_1"/>
    <protectedRange sqref="AB108:AB110" name="Range1_1_1_1_1_2_1_26_1_1"/>
    <protectedRange sqref="AB112:AB114" name="Range1_1_1_1_1_2_1_27_1_1"/>
    <protectedRange sqref="AB116:AB118" name="Range1_1_1_1_1_2_1_28_1_1"/>
    <protectedRange sqref="AB120:AB122" name="Range1_1_1_1_1_2_1_29_1_1"/>
    <protectedRange sqref="AB124:AB126" name="Range1_1_1_1_1_2_1_30_1_1"/>
    <protectedRange sqref="Q1 O1" name="Range1_1_1_1_1_1_1"/>
  </protectedRanges>
  <mergeCells count="36">
    <mergeCell ref="A32:A35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16:A19"/>
    <mergeCell ref="A1:A2"/>
    <mergeCell ref="B1:B2"/>
    <mergeCell ref="A24:A27"/>
    <mergeCell ref="A28:A31"/>
    <mergeCell ref="AS1:AT1"/>
    <mergeCell ref="AU1:AV1"/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32"/>
  <sheetViews>
    <sheetView zoomScale="110" zoomScaleNormal="110" workbookViewId="0">
      <pane ySplit="2" topLeftCell="A30" activePane="bottomLeft" state="frozen"/>
      <selection pane="bottomLeft" activeCell="G1" sqref="G1:H1"/>
    </sheetView>
  </sheetViews>
  <sheetFormatPr defaultColWidth="9.15234375" defaultRowHeight="12.9" x14ac:dyDescent="0.35"/>
  <cols>
    <col min="1" max="1" width="3.3046875" style="79" bestFit="1" customWidth="1"/>
    <col min="2" max="2" width="5.84375" style="22" customWidth="1"/>
    <col min="3" max="3" width="18.15234375" style="32" customWidth="1"/>
    <col min="4" max="4" width="13.69140625" style="32" bestFit="1" customWidth="1"/>
    <col min="5" max="5" width="11.3046875" style="32" bestFit="1" customWidth="1"/>
    <col min="6" max="6" width="11.3046875" style="32" customWidth="1"/>
    <col min="7" max="7" width="11.3046875" style="81" customWidth="1"/>
    <col min="8" max="8" width="8.84375" style="32" customWidth="1"/>
    <col min="9" max="9" width="13.3828125" style="32" bestFit="1" customWidth="1"/>
    <col min="10" max="10" width="13.3828125" style="81" customWidth="1"/>
    <col min="11" max="11" width="13" style="32" customWidth="1"/>
    <col min="12" max="12" width="14.53515625" style="32" customWidth="1"/>
    <col min="13" max="13" width="12.53515625" style="32" customWidth="1"/>
    <col min="14" max="14" width="8.53515625" style="32" bestFit="1" customWidth="1"/>
    <col min="15" max="15" width="10.69140625" style="32" hidden="1" customWidth="1"/>
    <col min="16" max="16" width="7.69140625" style="32" bestFit="1" customWidth="1"/>
    <col min="17" max="17" width="11.84375" style="32" hidden="1" customWidth="1"/>
    <col min="18" max="18" width="7.69140625" style="32" bestFit="1" customWidth="1"/>
    <col min="19" max="19" width="8.3828125" style="32" hidden="1" customWidth="1"/>
    <col min="20" max="20" width="9" style="32" customWidth="1"/>
    <col min="21" max="21" width="6.69140625" style="32" hidden="1" customWidth="1"/>
    <col min="22" max="22" width="9" style="32" customWidth="1"/>
    <col min="23" max="23" width="7.3828125" style="32" hidden="1" customWidth="1"/>
    <col min="24" max="24" width="9.84375" style="32" customWidth="1"/>
    <col min="25" max="25" width="14.3828125" style="32" hidden="1" customWidth="1"/>
    <col min="26" max="26" width="11.53515625" style="32" bestFit="1" customWidth="1"/>
    <col min="27" max="27" width="7.53515625" style="32" hidden="1" customWidth="1"/>
    <col min="28" max="28" width="11.69140625" style="32" hidden="1" customWidth="1"/>
    <col min="29" max="29" width="11.53515625" style="32" bestFit="1" customWidth="1"/>
    <col min="30" max="30" width="12.3046875" style="32" hidden="1" customWidth="1"/>
    <col min="31" max="31" width="15" style="80" customWidth="1"/>
    <col min="32" max="32" width="15" style="82" hidden="1" customWidth="1"/>
    <col min="33" max="33" width="13.84375" style="32" customWidth="1"/>
    <col min="34" max="34" width="10" style="32" customWidth="1"/>
    <col min="35" max="35" width="12" style="32" customWidth="1"/>
    <col min="36" max="36" width="11.53515625" style="81" customWidth="1"/>
    <col min="37" max="37" width="12.3046875" style="82" bestFit="1" customWidth="1"/>
    <col min="38" max="38" width="11.69140625" style="32" bestFit="1" customWidth="1"/>
    <col min="39" max="39" width="11.84375" style="32" customWidth="1"/>
    <col min="40" max="40" width="12" style="110" customWidth="1"/>
    <col min="41" max="41" width="11.53515625" style="111" customWidth="1"/>
    <col min="42" max="42" width="11.53515625" style="112" customWidth="1"/>
    <col min="43" max="43" width="12.15234375" style="83" customWidth="1"/>
    <col min="44" max="44" width="14.84375" style="32" customWidth="1"/>
    <col min="45" max="45" width="6.3828125" style="32" bestFit="1" customWidth="1"/>
    <col min="46" max="46" width="10.3828125" style="32" customWidth="1"/>
    <col min="47" max="47" width="6.3828125" style="32" bestFit="1" customWidth="1"/>
    <col min="48" max="48" width="11.15234375" style="32" customWidth="1"/>
    <col min="49" max="16384" width="9.15234375" style="32"/>
  </cols>
  <sheetData>
    <row r="1" spans="1:48" s="22" customFormat="1" ht="66" customHeight="1" x14ac:dyDescent="0.35">
      <c r="A1" s="151" t="s">
        <v>47</v>
      </c>
      <c r="B1" s="153" t="s">
        <v>46</v>
      </c>
      <c r="C1" s="155" t="s">
        <v>45</v>
      </c>
      <c r="D1" s="129" t="s">
        <v>0</v>
      </c>
      <c r="E1" s="129" t="s">
        <v>1</v>
      </c>
      <c r="F1" s="129" t="s">
        <v>2</v>
      </c>
      <c r="G1" s="2" t="s">
        <v>59</v>
      </c>
      <c r="H1" s="146" t="s">
        <v>60</v>
      </c>
      <c r="I1" s="129" t="s">
        <v>4</v>
      </c>
      <c r="J1" s="124" t="s">
        <v>49</v>
      </c>
      <c r="K1" s="129" t="s">
        <v>5</v>
      </c>
      <c r="L1" s="129" t="s">
        <v>6</v>
      </c>
      <c r="M1" s="129" t="s">
        <v>7</v>
      </c>
      <c r="N1" s="146" t="s">
        <v>58</v>
      </c>
      <c r="O1" s="146"/>
      <c r="P1" s="1" t="s">
        <v>9</v>
      </c>
      <c r="Q1" s="1"/>
      <c r="R1" s="1" t="s">
        <v>10</v>
      </c>
      <c r="S1" s="1"/>
      <c r="T1" s="129" t="s">
        <v>11</v>
      </c>
      <c r="U1" s="129"/>
      <c r="V1" s="129" t="s">
        <v>12</v>
      </c>
      <c r="W1" s="129"/>
      <c r="X1" s="129" t="s">
        <v>13</v>
      </c>
      <c r="Y1" s="129"/>
      <c r="Z1" s="129" t="s">
        <v>14</v>
      </c>
      <c r="AA1" s="129" t="s">
        <v>15</v>
      </c>
      <c r="AB1" s="129" t="s">
        <v>16</v>
      </c>
      <c r="AC1" s="129" t="s">
        <v>17</v>
      </c>
      <c r="AD1" s="129" t="s">
        <v>18</v>
      </c>
      <c r="AE1" s="114" t="s">
        <v>43</v>
      </c>
      <c r="AF1" s="3" t="s">
        <v>44</v>
      </c>
      <c r="AG1" s="129" t="s">
        <v>19</v>
      </c>
      <c r="AH1" s="129" t="s">
        <v>20</v>
      </c>
      <c r="AI1" s="129" t="s">
        <v>21</v>
      </c>
      <c r="AJ1" s="2" t="s">
        <v>22</v>
      </c>
      <c r="AK1" s="3" t="s">
        <v>23</v>
      </c>
      <c r="AL1" s="129" t="s">
        <v>24</v>
      </c>
      <c r="AM1" s="129" t="s">
        <v>25</v>
      </c>
      <c r="AN1" s="93" t="s">
        <v>40</v>
      </c>
      <c r="AO1" s="94" t="s">
        <v>41</v>
      </c>
      <c r="AP1" s="95" t="s">
        <v>41</v>
      </c>
      <c r="AQ1" s="4" t="s">
        <v>26</v>
      </c>
      <c r="AR1" s="129" t="s">
        <v>27</v>
      </c>
      <c r="AS1" s="147" t="s">
        <v>28</v>
      </c>
      <c r="AT1" s="147"/>
      <c r="AU1" s="147" t="s">
        <v>29</v>
      </c>
      <c r="AV1" s="147"/>
    </row>
    <row r="2" spans="1:48" s="22" customFormat="1" ht="13.3" thickBot="1" x14ac:dyDescent="0.4">
      <c r="A2" s="152"/>
      <c r="B2" s="154"/>
      <c r="C2" s="156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 t="s">
        <v>32</v>
      </c>
      <c r="U2" s="5"/>
      <c r="V2" s="5" t="s">
        <v>33</v>
      </c>
      <c r="W2" s="5"/>
      <c r="X2" s="5" t="s">
        <v>33</v>
      </c>
      <c r="Y2" s="5"/>
      <c r="Z2" s="7" t="s">
        <v>32</v>
      </c>
      <c r="AA2" s="7" t="s">
        <v>32</v>
      </c>
      <c r="AB2" s="7" t="s">
        <v>32</v>
      </c>
      <c r="AC2" s="7" t="s">
        <v>32</v>
      </c>
      <c r="AD2" s="7" t="s">
        <v>30</v>
      </c>
      <c r="AE2" s="115" t="s">
        <v>32</v>
      </c>
      <c r="AF2" s="118" t="s">
        <v>30</v>
      </c>
      <c r="AG2" s="7" t="s">
        <v>32</v>
      </c>
      <c r="AH2" s="7" t="s">
        <v>32</v>
      </c>
      <c r="AI2" s="5" t="s">
        <v>30</v>
      </c>
      <c r="AJ2" s="8" t="s">
        <v>32</v>
      </c>
      <c r="AK2" s="9" t="s">
        <v>32</v>
      </c>
      <c r="AL2" s="5" t="s">
        <v>30</v>
      </c>
      <c r="AM2" s="5" t="s">
        <v>34</v>
      </c>
      <c r="AN2" s="96" t="s">
        <v>42</v>
      </c>
      <c r="AO2" s="97" t="s">
        <v>42</v>
      </c>
      <c r="AP2" s="98" t="s">
        <v>42</v>
      </c>
      <c r="AQ2" s="10" t="s">
        <v>35</v>
      </c>
      <c r="AR2" s="5" t="s">
        <v>32</v>
      </c>
      <c r="AS2" s="5" t="s">
        <v>36</v>
      </c>
      <c r="AT2" s="5" t="s">
        <v>37</v>
      </c>
      <c r="AU2" s="5" t="s">
        <v>36</v>
      </c>
      <c r="AV2" s="5" t="s">
        <v>37</v>
      </c>
    </row>
    <row r="3" spans="1:48" s="22" customFormat="1" ht="13.3" thickBot="1" x14ac:dyDescent="0.4">
      <c r="A3" s="84"/>
      <c r="B3" s="85"/>
      <c r="C3" s="91"/>
      <c r="D3" s="128"/>
      <c r="E3" s="128"/>
      <c r="F3" s="128"/>
      <c r="G3" s="88"/>
      <c r="H3" s="128"/>
      <c r="I3" s="128"/>
      <c r="J3" s="88"/>
      <c r="K3" s="128"/>
      <c r="L3" s="128"/>
      <c r="M3" s="128"/>
      <c r="N3" s="128"/>
      <c r="O3" s="6"/>
      <c r="P3" s="128"/>
      <c r="Q3" s="6"/>
      <c r="R3" s="128"/>
      <c r="S3" s="6"/>
      <c r="T3" s="139"/>
      <c r="U3" s="140"/>
      <c r="V3" s="141"/>
      <c r="W3" s="6"/>
      <c r="X3" s="128"/>
      <c r="Y3" s="91"/>
      <c r="Z3" s="86"/>
      <c r="AA3" s="87"/>
      <c r="AB3" s="92"/>
      <c r="AC3" s="86"/>
      <c r="AD3" s="86"/>
      <c r="AE3" s="116"/>
      <c r="AF3" s="119"/>
      <c r="AG3" s="92"/>
      <c r="AH3" s="92"/>
      <c r="AI3" s="128"/>
      <c r="AJ3" s="88"/>
      <c r="AK3" s="89"/>
      <c r="AL3" s="128"/>
      <c r="AM3" s="128"/>
      <c r="AN3" s="99"/>
      <c r="AO3" s="123">
        <f>Март!AP127</f>
        <v>1486.1400000000006</v>
      </c>
      <c r="AP3" s="100"/>
      <c r="AQ3" s="90"/>
      <c r="AR3" s="128"/>
      <c r="AS3" s="128"/>
      <c r="AT3" s="128"/>
      <c r="AU3" s="128"/>
      <c r="AV3" s="128"/>
    </row>
    <row r="4" spans="1:48" x14ac:dyDescent="0.35">
      <c r="A4" s="148">
        <v>1</v>
      </c>
      <c r="B4" s="23">
        <v>1</v>
      </c>
      <c r="C4" s="11" t="s">
        <v>57</v>
      </c>
      <c r="D4" s="12">
        <v>19472</v>
      </c>
      <c r="E4" s="12">
        <v>2</v>
      </c>
      <c r="F4" s="12">
        <v>15619</v>
      </c>
      <c r="G4" s="13">
        <v>0.9</v>
      </c>
      <c r="H4" s="13">
        <v>3.4</v>
      </c>
      <c r="I4" s="12">
        <v>16529</v>
      </c>
      <c r="J4" s="13">
        <v>6.6</v>
      </c>
      <c r="K4" s="12">
        <v>15706</v>
      </c>
      <c r="L4" s="14">
        <v>6.4000000000000001E-2</v>
      </c>
      <c r="M4" s="24">
        <f>ROUND(K4*(1-L4),0)</f>
        <v>14701</v>
      </c>
      <c r="N4" s="15">
        <v>0.16800000000000001</v>
      </c>
      <c r="O4" s="25">
        <f t="shared" ref="O4:O6" si="0">M4*N4</f>
        <v>2469.768</v>
      </c>
      <c r="P4" s="14">
        <v>0.71799999999999997</v>
      </c>
      <c r="Q4" s="25">
        <f t="shared" ref="Q4:Q6" si="1">M4*P4</f>
        <v>10555.317999999999</v>
      </c>
      <c r="R4" s="16">
        <v>0.114</v>
      </c>
      <c r="S4" s="25">
        <f t="shared" ref="S4:S6" si="2">M4*R4</f>
        <v>1675.914</v>
      </c>
      <c r="T4" s="142">
        <v>0.23699999999999999</v>
      </c>
      <c r="U4" s="143">
        <f t="shared" ref="U4:U6" si="3">M4*T4</f>
        <v>3484.1369999999997</v>
      </c>
      <c r="V4" s="144">
        <v>0.499</v>
      </c>
      <c r="W4" s="25">
        <f>M4*V4</f>
        <v>7335.799</v>
      </c>
      <c r="X4" s="16">
        <v>0.4</v>
      </c>
      <c r="Y4" s="130">
        <f t="shared" ref="Y4:Y6" si="4">X4*M4</f>
        <v>5880.4000000000005</v>
      </c>
      <c r="Z4" s="17">
        <v>2.7499999999999998E-3</v>
      </c>
      <c r="AA4" s="19">
        <f>M4*Z4</f>
        <v>40.427749999999996</v>
      </c>
      <c r="AB4" s="27">
        <f>IF(M4&gt;0,(AD4+AL4)/M4,0)</f>
        <v>2.8218282021631185E-3</v>
      </c>
      <c r="AC4" s="17">
        <v>3.6000000000000002E-4</v>
      </c>
      <c r="AD4" s="24">
        <f t="shared" ref="AD4:AD6" si="5">AC4*M4</f>
        <v>5.2923600000000004</v>
      </c>
      <c r="AE4" s="117">
        <v>0.18590000000000001</v>
      </c>
      <c r="AF4" s="30">
        <f>AI4*(1-AJ4)*AE4</f>
        <v>33.928237200000005</v>
      </c>
      <c r="AG4" s="28">
        <f>IF(AND(AE4&gt;0,AC4&gt;0,Z4&gt;0),((Z4-AC4)*AE4)/((AE4-AC4)*Z4),0)</f>
        <v>0.87077719090223116</v>
      </c>
      <c r="AH4" s="60">
        <f>IF(AND(AB4&gt;0,AK4&gt;0,AC4&gt;0),((AK4*(AB4-AC4))/(AB4*(AK4-AC4))),0)</f>
        <v>0.87400983813951372</v>
      </c>
      <c r="AI4" s="12">
        <v>201</v>
      </c>
      <c r="AJ4" s="14">
        <v>9.1999999999999998E-2</v>
      </c>
      <c r="AK4" s="15">
        <v>0.1983</v>
      </c>
      <c r="AL4" s="30">
        <f>AI4*(1-AJ4)*AK4</f>
        <v>36.191336400000004</v>
      </c>
      <c r="AM4" s="19">
        <v>1.6</v>
      </c>
      <c r="AN4" s="19"/>
      <c r="AO4" s="113">
        <f>AO3+AI4-AN4</f>
        <v>1687.1400000000006</v>
      </c>
      <c r="AP4" s="102"/>
      <c r="AQ4" s="12"/>
      <c r="AR4" s="31"/>
      <c r="AS4" s="20"/>
      <c r="AT4" s="20"/>
      <c r="AU4" s="20"/>
      <c r="AV4" s="20"/>
    </row>
    <row r="5" spans="1:48" x14ac:dyDescent="0.35">
      <c r="A5" s="149"/>
      <c r="B5" s="33">
        <v>2</v>
      </c>
      <c r="C5" s="11" t="s">
        <v>51</v>
      </c>
      <c r="D5" s="34">
        <v>19100</v>
      </c>
      <c r="E5" s="34">
        <v>5</v>
      </c>
      <c r="F5" s="34">
        <v>17473</v>
      </c>
      <c r="G5" s="35">
        <v>0.7</v>
      </c>
      <c r="H5" s="35">
        <v>3.8</v>
      </c>
      <c r="I5" s="34">
        <v>17171</v>
      </c>
      <c r="J5" s="35">
        <v>5.8</v>
      </c>
      <c r="K5" s="34">
        <v>15800</v>
      </c>
      <c r="L5" s="36">
        <v>6.9000000000000006E-2</v>
      </c>
      <c r="M5" s="37">
        <f>ROUND(K5*(1-L5),0)</f>
        <v>14710</v>
      </c>
      <c r="N5" s="38">
        <v>0.13400000000000001</v>
      </c>
      <c r="O5" s="25">
        <f t="shared" si="0"/>
        <v>1971.14</v>
      </c>
      <c r="P5" s="36">
        <v>0.81599999999999995</v>
      </c>
      <c r="Q5" s="25">
        <f t="shared" si="1"/>
        <v>12003.359999999999</v>
      </c>
      <c r="R5" s="39">
        <v>0.05</v>
      </c>
      <c r="S5" s="25">
        <f t="shared" si="2"/>
        <v>735.5</v>
      </c>
      <c r="T5" s="29">
        <v>0.23499999999999999</v>
      </c>
      <c r="U5" s="143">
        <f t="shared" si="3"/>
        <v>3456.85</v>
      </c>
      <c r="V5" s="145">
        <v>0.503</v>
      </c>
      <c r="W5" s="25">
        <f>M5*V5</f>
        <v>7399.13</v>
      </c>
      <c r="X5" s="39">
        <v>0.39</v>
      </c>
      <c r="Y5" s="25">
        <f t="shared" si="4"/>
        <v>5736.9000000000005</v>
      </c>
      <c r="Z5" s="40">
        <v>2.8900000000000002E-3</v>
      </c>
      <c r="AA5" s="18">
        <f>M5*Z5</f>
        <v>42.511900000000004</v>
      </c>
      <c r="AB5" s="27">
        <f>IF(M5&gt;0,(AD5+AL5)/M5,0)</f>
        <v>2.6274280897348743E-3</v>
      </c>
      <c r="AC5" s="40">
        <v>3.4000000000000002E-4</v>
      </c>
      <c r="AD5" s="37">
        <f t="shared" si="5"/>
        <v>5.0014000000000003</v>
      </c>
      <c r="AE5" s="28">
        <v>0.20899999999999999</v>
      </c>
      <c r="AF5" s="41">
        <f>AI5*(1-AJ5)*AE5</f>
        <v>33.583792000000003</v>
      </c>
      <c r="AG5" s="28">
        <f>IF(AND(AE5&gt;0,AC5&gt;0,Z5&gt;0),((Z5-AC5)*AE5)/((AE5-AC5)*Z5),0)</f>
        <v>0.88379068679134642</v>
      </c>
      <c r="AH5" s="29">
        <f t="shared" ref="AH5:AH68" si="6">IF(AND(AB5&gt;0,AK5&gt;0,AC5&gt;0),((AK5*(AB5-AC5))/(AB5*(AK5-AC5))),0)</f>
        <v>0.87201176146199078</v>
      </c>
      <c r="AI5" s="34">
        <v>176</v>
      </c>
      <c r="AJ5" s="36">
        <v>8.6999999999999994E-2</v>
      </c>
      <c r="AK5" s="38">
        <v>0.2094</v>
      </c>
      <c r="AL5" s="41">
        <f>AI5*(1-AJ5)*AK5</f>
        <v>33.648067200000007</v>
      </c>
      <c r="AM5" s="42">
        <v>1.6</v>
      </c>
      <c r="AN5" s="42"/>
      <c r="AO5" s="113">
        <f t="shared" ref="AO5:AO6" si="7">AO4+AI5-AN5</f>
        <v>1863.1400000000006</v>
      </c>
      <c r="AP5" s="103"/>
      <c r="AQ5" s="43"/>
      <c r="AR5" s="44"/>
      <c r="AS5" s="45"/>
      <c r="AT5" s="45"/>
      <c r="AU5" s="45"/>
      <c r="AV5" s="45"/>
    </row>
    <row r="6" spans="1:48" x14ac:dyDescent="0.35">
      <c r="A6" s="149"/>
      <c r="B6" s="33">
        <v>3</v>
      </c>
      <c r="C6" s="46" t="s">
        <v>52</v>
      </c>
      <c r="D6" s="43">
        <v>20579</v>
      </c>
      <c r="E6" s="43">
        <v>1</v>
      </c>
      <c r="F6" s="43">
        <v>15118</v>
      </c>
      <c r="G6" s="37">
        <v>1</v>
      </c>
      <c r="H6" s="37">
        <v>4.7</v>
      </c>
      <c r="I6" s="43">
        <v>15591</v>
      </c>
      <c r="J6" s="37">
        <v>6</v>
      </c>
      <c r="K6" s="43">
        <v>15842</v>
      </c>
      <c r="L6" s="39">
        <v>6.6000000000000003E-2</v>
      </c>
      <c r="M6" s="37">
        <f>ROUND(K6*(1-L6),0)</f>
        <v>14796</v>
      </c>
      <c r="N6" s="28">
        <v>0.30199999999999999</v>
      </c>
      <c r="O6" s="25">
        <f t="shared" si="0"/>
        <v>4468.3919999999998</v>
      </c>
      <c r="P6" s="39">
        <v>0.63700000000000001</v>
      </c>
      <c r="Q6" s="25">
        <f t="shared" si="1"/>
        <v>9425.0519999999997</v>
      </c>
      <c r="R6" s="39">
        <v>6.0999999999999999E-2</v>
      </c>
      <c r="S6" s="25">
        <f t="shared" si="2"/>
        <v>902.55599999999993</v>
      </c>
      <c r="T6" s="29">
        <v>0.245</v>
      </c>
      <c r="U6" s="143">
        <f t="shared" si="3"/>
        <v>3625.02</v>
      </c>
      <c r="V6" s="145">
        <v>0.49299999999999999</v>
      </c>
      <c r="W6" s="25">
        <f>M6*V6</f>
        <v>7294.4279999999999</v>
      </c>
      <c r="X6" s="39">
        <v>0.39</v>
      </c>
      <c r="Y6" s="25">
        <f t="shared" si="4"/>
        <v>5770.4400000000005</v>
      </c>
      <c r="Z6" s="47">
        <v>2.7299999999999998E-3</v>
      </c>
      <c r="AA6" s="18">
        <f>M6*Z6</f>
        <v>40.393079999999998</v>
      </c>
      <c r="AB6" s="27">
        <f>IF(M6&gt;0,(AD6+AL6)/M6,0)</f>
        <v>2.8389845836712625E-3</v>
      </c>
      <c r="AC6" s="47">
        <v>2.9999999999999997E-4</v>
      </c>
      <c r="AD6" s="37">
        <f t="shared" si="5"/>
        <v>4.4387999999999996</v>
      </c>
      <c r="AE6" s="28">
        <v>0.21</v>
      </c>
      <c r="AF6" s="41">
        <f>AI6*(1-AJ6)*AE6</f>
        <v>36.540210000000002</v>
      </c>
      <c r="AG6" s="28">
        <f>IF(AND(AE6&gt;0,AC6&gt;0,Z6&gt;0),((Z6-AC6)*AE6)/((AE6-AC6)*Z6),0)</f>
        <v>0.89138329481677137</v>
      </c>
      <c r="AH6" s="29">
        <f t="shared" si="6"/>
        <v>0.89557284255712555</v>
      </c>
      <c r="AI6" s="43">
        <v>191</v>
      </c>
      <c r="AJ6" s="39">
        <v>8.8999999999999996E-2</v>
      </c>
      <c r="AK6" s="28">
        <v>0.21590000000000001</v>
      </c>
      <c r="AL6" s="41">
        <f>AI6*(1-AJ6)*AK6</f>
        <v>37.566815900000002</v>
      </c>
      <c r="AM6" s="18">
        <v>1.6</v>
      </c>
      <c r="AN6" s="18"/>
      <c r="AO6" s="113">
        <f t="shared" si="7"/>
        <v>2054.1400000000003</v>
      </c>
      <c r="AP6" s="104"/>
      <c r="AQ6" s="43"/>
      <c r="AR6" s="48"/>
      <c r="AS6" s="41"/>
      <c r="AT6" s="41"/>
      <c r="AU6" s="41"/>
      <c r="AV6" s="41"/>
    </row>
    <row r="7" spans="1:48" s="22" customFormat="1" ht="13.3" thickBot="1" x14ac:dyDescent="0.4">
      <c r="A7" s="150"/>
      <c r="B7" s="49" t="s">
        <v>38</v>
      </c>
      <c r="C7" s="50"/>
      <c r="D7" s="51">
        <f>SUM(D4:D6)</f>
        <v>59151</v>
      </c>
      <c r="E7" s="51"/>
      <c r="F7" s="51">
        <f>SUM(F4:F6)</f>
        <v>48210</v>
      </c>
      <c r="G7" s="52"/>
      <c r="H7" s="52"/>
      <c r="I7" s="51">
        <f>SUM(I4:I6)</f>
        <v>49291</v>
      </c>
      <c r="J7" s="52"/>
      <c r="K7" s="51">
        <f>SUM(K4:K6)</f>
        <v>47348</v>
      </c>
      <c r="L7" s="21">
        <f>IF(K7&gt;0,(K4*L4+K5*L5+K6*L6)/K7,0)</f>
        <v>6.6337670017740991E-2</v>
      </c>
      <c r="M7" s="52">
        <f>M4+M5+M6</f>
        <v>44207</v>
      </c>
      <c r="N7" s="53">
        <f>IF(M7&gt;0,O7/M7,0)</f>
        <v>0.20153595584409706</v>
      </c>
      <c r="O7" s="54">
        <f>O4+O5+O6</f>
        <v>8909.2999999999993</v>
      </c>
      <c r="P7" s="21">
        <f>IF(M7&gt;0,Q7/M7,0)</f>
        <v>0.72349921958060937</v>
      </c>
      <c r="Q7" s="54">
        <f>Q4+Q5+Q6</f>
        <v>31983.73</v>
      </c>
      <c r="R7" s="21">
        <f>IF(M7&gt;0,S7/M7,0)</f>
        <v>7.4964824575293507E-2</v>
      </c>
      <c r="S7" s="54">
        <f>S4+S5+S6</f>
        <v>3313.97</v>
      </c>
      <c r="T7" s="21">
        <f>IF(M7&gt;0,U7/M7,0)</f>
        <v>0.23901207953491527</v>
      </c>
      <c r="U7" s="54">
        <f>U4+U5+U6</f>
        <v>10566.007</v>
      </c>
      <c r="V7" s="21">
        <f>IF(M7&gt;0,W7/M7,0)</f>
        <v>0.49832282217748319</v>
      </c>
      <c r="W7" s="54">
        <f>W4+W5+W6</f>
        <v>22029.357</v>
      </c>
      <c r="X7" s="21">
        <f>IF(M7&gt;0,Y7/M7,0)</f>
        <v>0.3933254914380076</v>
      </c>
      <c r="Y7" s="54">
        <f>Y4+Y5+Y6</f>
        <v>17387.740000000002</v>
      </c>
      <c r="Z7" s="55">
        <f>IF(M7&gt;0,AA7/M7,0)</f>
        <v>2.7898914199108739E-3</v>
      </c>
      <c r="AA7" s="56">
        <f>SUM(AA4:AA6)</f>
        <v>123.33273</v>
      </c>
      <c r="AB7" s="55">
        <f>IF(M7&gt;0,(AB4*M4+AB5*M5+AB6*M6)/M7,0)</f>
        <v>2.7628832424729122E-3</v>
      </c>
      <c r="AC7" s="55">
        <f>IF(K7&gt;0,(K4*AC4+K5*AC5+K6*AC6)/K7,0)</f>
        <v>3.3325082368843457E-4</v>
      </c>
      <c r="AD7" s="52">
        <f>SUM(AD4:AD6)</f>
        <v>14.732559999999999</v>
      </c>
      <c r="AE7" s="53">
        <f>IF(K7&gt;0,(K4*AE4+K5*AE5+K6*AE6)/K7,0)</f>
        <v>0.20167199036918138</v>
      </c>
      <c r="AF7" s="58">
        <f>SUM(AF4:AF6)</f>
        <v>104.0522392</v>
      </c>
      <c r="AG7" s="53">
        <f>IF(AND(AA7&gt;0),((AA4*AG4+AA5*AG5+AA6*AG6)/AA7),0)</f>
        <v>0.88201161699331676</v>
      </c>
      <c r="AH7" s="57">
        <f t="shared" si="6"/>
        <v>0.88079485951412018</v>
      </c>
      <c r="AI7" s="51">
        <f>SUM(AI4:AI6)</f>
        <v>568</v>
      </c>
      <c r="AJ7" s="21">
        <f>IF(AI7&gt;0,(AJ4*AI4+AJ5*AI5+AJ6*AI6)/AI7,0)</f>
        <v>8.9441901408450694E-2</v>
      </c>
      <c r="AK7" s="53">
        <f>IF(K7&gt;0,(AK4*K4+AK5*K5+AK6*K6)/K7,0)</f>
        <v>0.20789278533412181</v>
      </c>
      <c r="AL7" s="58">
        <f>SUM(AL4:AL6)</f>
        <v>107.40621950000002</v>
      </c>
      <c r="AM7" s="56"/>
      <c r="AN7" s="56">
        <f>SUM(AN4:AN6)</f>
        <v>0</v>
      </c>
      <c r="AO7" s="105"/>
      <c r="AP7" s="106">
        <f>AO6</f>
        <v>2054.1400000000003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35">
      <c r="A8" s="148">
        <v>2</v>
      </c>
      <c r="B8" s="23">
        <v>1</v>
      </c>
      <c r="C8" s="11" t="s">
        <v>57</v>
      </c>
      <c r="D8" s="12">
        <v>15704</v>
      </c>
      <c r="E8" s="12">
        <v>0</v>
      </c>
      <c r="F8" s="12">
        <v>14888</v>
      </c>
      <c r="G8" s="13">
        <v>1.6</v>
      </c>
      <c r="H8" s="13">
        <v>4.0999999999999996</v>
      </c>
      <c r="I8" s="12">
        <v>15466</v>
      </c>
      <c r="J8" s="13">
        <v>5.8</v>
      </c>
      <c r="K8" s="12">
        <v>15550</v>
      </c>
      <c r="L8" s="14">
        <v>6.4000000000000001E-2</v>
      </c>
      <c r="M8" s="24">
        <f>ROUND(K8*(1-L8),0)</f>
        <v>14555</v>
      </c>
      <c r="N8" s="15">
        <v>0.28199999999999997</v>
      </c>
      <c r="O8" s="25">
        <f t="shared" ref="O8:O10" si="8">M8*N8</f>
        <v>4104.5099999999993</v>
      </c>
      <c r="P8" s="14">
        <v>0.59199999999999997</v>
      </c>
      <c r="Q8" s="25">
        <f t="shared" ref="Q8:Q10" si="9">M8*P8</f>
        <v>8616.56</v>
      </c>
      <c r="R8" s="16">
        <v>0.126</v>
      </c>
      <c r="S8" s="25">
        <f t="shared" ref="S8:S10" si="10">M8*R8</f>
        <v>1833.93</v>
      </c>
      <c r="T8" s="142">
        <v>0.23799999999999999</v>
      </c>
      <c r="U8" s="143">
        <f t="shared" ref="U8:U10" si="11">M8*T8</f>
        <v>3464.0899999999997</v>
      </c>
      <c r="V8" s="144">
        <v>0.505</v>
      </c>
      <c r="W8" s="25">
        <f t="shared" ref="W8:W10" si="12">M8*V8</f>
        <v>7350.2749999999996</v>
      </c>
      <c r="X8" s="16">
        <v>0.4</v>
      </c>
      <c r="Y8" s="25">
        <f t="shared" ref="Y8:Y10" si="13">X8*M8</f>
        <v>5822</v>
      </c>
      <c r="Z8" s="17">
        <v>2.5999999999999999E-3</v>
      </c>
      <c r="AA8" s="18">
        <f t="shared" ref="AA8:AA10" si="14">M8*Z8</f>
        <v>37.842999999999996</v>
      </c>
      <c r="AB8" s="27">
        <f>IF(M8&gt;0,(AD8+AL8)/M8,0)</f>
        <v>2.4960507042253522E-3</v>
      </c>
      <c r="AC8" s="17">
        <v>3.1E-4</v>
      </c>
      <c r="AD8" s="24">
        <f t="shared" ref="AD8:AD10" si="15">AC8*M8</f>
        <v>4.5120500000000003</v>
      </c>
      <c r="AE8" s="117">
        <v>0.2046</v>
      </c>
      <c r="AF8" s="30">
        <f t="shared" ref="AF8:AF10" si="16">AI8*(1-AJ8)*AE8</f>
        <v>30.534504000000002</v>
      </c>
      <c r="AG8" s="28">
        <f t="shared" ref="AG8:AG10" si="17">IF(AND(AE8&gt;0,AC8&gt;0,Z8&gt;0),((Z8-AC8)*AE8)/((AE8-AC8)*Z8),0)</f>
        <v>0.88210575463989738</v>
      </c>
      <c r="AH8" s="60">
        <f t="shared" si="6"/>
        <v>0.87707910763917829</v>
      </c>
      <c r="AI8" s="12">
        <v>164</v>
      </c>
      <c r="AJ8" s="14">
        <v>0.09</v>
      </c>
      <c r="AK8" s="15">
        <v>0.2132</v>
      </c>
      <c r="AL8" s="30">
        <f t="shared" ref="AL8:AL10" si="18">AI8*(1-AJ8)*AK8</f>
        <v>31.817968</v>
      </c>
      <c r="AM8" s="19">
        <v>1.56</v>
      </c>
      <c r="AN8" s="19"/>
      <c r="AO8" s="101">
        <f>AO6+AI8-AN8</f>
        <v>2218.1400000000003</v>
      </c>
      <c r="AP8" s="102"/>
      <c r="AQ8" s="12"/>
      <c r="AR8" s="31"/>
      <c r="AS8" s="20"/>
      <c r="AT8" s="20"/>
      <c r="AU8" s="20"/>
      <c r="AV8" s="20"/>
    </row>
    <row r="9" spans="1:48" x14ac:dyDescent="0.35">
      <c r="A9" s="149"/>
      <c r="B9" s="33">
        <v>2</v>
      </c>
      <c r="C9" s="11" t="s">
        <v>51</v>
      </c>
      <c r="D9" s="34">
        <v>18771</v>
      </c>
      <c r="E9" s="34">
        <v>1</v>
      </c>
      <c r="F9" s="34">
        <v>16295</v>
      </c>
      <c r="G9" s="35">
        <v>0.6</v>
      </c>
      <c r="H9" s="35">
        <v>4.0999999999999996</v>
      </c>
      <c r="I9" s="34">
        <v>16402</v>
      </c>
      <c r="J9" s="35">
        <v>5.9</v>
      </c>
      <c r="K9" s="34">
        <v>15315</v>
      </c>
      <c r="L9" s="36">
        <v>6.7000000000000004E-2</v>
      </c>
      <c r="M9" s="37">
        <f>ROUND(K9*(1-L9),0)</f>
        <v>14289</v>
      </c>
      <c r="N9" s="38">
        <v>0.223</v>
      </c>
      <c r="O9" s="25">
        <f t="shared" si="8"/>
        <v>3186.4470000000001</v>
      </c>
      <c r="P9" s="36">
        <v>0.64100000000000001</v>
      </c>
      <c r="Q9" s="25">
        <f t="shared" si="9"/>
        <v>9159.2489999999998</v>
      </c>
      <c r="R9" s="39">
        <v>0.13600000000000001</v>
      </c>
      <c r="S9" s="25">
        <f t="shared" si="10"/>
        <v>1943.3040000000001</v>
      </c>
      <c r="T9" s="29">
        <v>0.246</v>
      </c>
      <c r="U9" s="143">
        <f t="shared" si="11"/>
        <v>3515.0940000000001</v>
      </c>
      <c r="V9" s="145">
        <v>0.503</v>
      </c>
      <c r="W9" s="25">
        <f t="shared" si="12"/>
        <v>7187.3670000000002</v>
      </c>
      <c r="X9" s="39">
        <v>0.39</v>
      </c>
      <c r="Y9" s="25">
        <f t="shared" si="13"/>
        <v>5572.71</v>
      </c>
      <c r="Z9" s="40">
        <v>2.5500000000000002E-3</v>
      </c>
      <c r="AA9" s="18">
        <f t="shared" si="14"/>
        <v>36.436950000000003</v>
      </c>
      <c r="AB9" s="27">
        <f>IF(M9&gt;0,(AD9+AL9)/M9,0)</f>
        <v>2.7452220869200088E-3</v>
      </c>
      <c r="AC9" s="40">
        <v>2.9999999999999997E-4</v>
      </c>
      <c r="AD9" s="37">
        <f t="shared" si="15"/>
        <v>4.2866999999999997</v>
      </c>
      <c r="AE9" s="28">
        <v>0.2036</v>
      </c>
      <c r="AF9" s="41">
        <f t="shared" si="16"/>
        <v>34.053321600000004</v>
      </c>
      <c r="AG9" s="28">
        <f t="shared" si="17"/>
        <v>0.88365498683487176</v>
      </c>
      <c r="AH9" s="29">
        <f t="shared" si="6"/>
        <v>0.89200021998977996</v>
      </c>
      <c r="AI9" s="34">
        <v>184</v>
      </c>
      <c r="AJ9" s="36">
        <v>9.0999999999999998E-2</v>
      </c>
      <c r="AK9" s="38">
        <v>0.2089</v>
      </c>
      <c r="AL9" s="41">
        <f t="shared" si="18"/>
        <v>34.939778400000002</v>
      </c>
      <c r="AM9" s="42">
        <v>1.6</v>
      </c>
      <c r="AN9" s="42"/>
      <c r="AO9" s="113">
        <f>AO8+AI9-AN9</f>
        <v>2402.1400000000003</v>
      </c>
      <c r="AP9" s="104"/>
      <c r="AQ9" s="43"/>
      <c r="AR9" s="44"/>
      <c r="AS9" s="45"/>
      <c r="AT9" s="45"/>
      <c r="AU9" s="45"/>
      <c r="AV9" s="45"/>
    </row>
    <row r="10" spans="1:48" x14ac:dyDescent="0.35">
      <c r="A10" s="149"/>
      <c r="B10" s="33">
        <v>3</v>
      </c>
      <c r="C10" s="11" t="s">
        <v>50</v>
      </c>
      <c r="D10" s="43">
        <v>17441</v>
      </c>
      <c r="E10" s="43">
        <v>1</v>
      </c>
      <c r="F10" s="43">
        <v>16546</v>
      </c>
      <c r="G10" s="37">
        <v>0.8</v>
      </c>
      <c r="H10" s="37">
        <v>4.2</v>
      </c>
      <c r="I10" s="43">
        <v>16890</v>
      </c>
      <c r="J10" s="37">
        <v>5</v>
      </c>
      <c r="K10" s="43">
        <v>15169</v>
      </c>
      <c r="L10" s="39">
        <v>6.0999999999999999E-2</v>
      </c>
      <c r="M10" s="37">
        <f>ROUND(K10*(1-L10),0)</f>
        <v>14244</v>
      </c>
      <c r="N10" s="28">
        <v>0.35</v>
      </c>
      <c r="O10" s="25">
        <f t="shared" si="8"/>
        <v>4985.3999999999996</v>
      </c>
      <c r="P10" s="39">
        <v>0.58399999999999996</v>
      </c>
      <c r="Q10" s="25">
        <f t="shared" si="9"/>
        <v>8318.4959999999992</v>
      </c>
      <c r="R10" s="39">
        <v>6.6000000000000003E-2</v>
      </c>
      <c r="S10" s="25">
        <f t="shared" si="10"/>
        <v>940.10400000000004</v>
      </c>
      <c r="T10" s="29">
        <v>0.22500000000000001</v>
      </c>
      <c r="U10" s="143">
        <f t="shared" si="11"/>
        <v>3204.9</v>
      </c>
      <c r="V10" s="145">
        <v>0.51100000000000001</v>
      </c>
      <c r="W10" s="25">
        <f t="shared" si="12"/>
        <v>7278.6840000000002</v>
      </c>
      <c r="X10" s="39">
        <v>0.4</v>
      </c>
      <c r="Y10" s="25">
        <f t="shared" si="13"/>
        <v>5697.6</v>
      </c>
      <c r="Z10" s="47">
        <v>2.5300000000000001E-3</v>
      </c>
      <c r="AA10" s="18">
        <f t="shared" si="14"/>
        <v>36.037320000000001</v>
      </c>
      <c r="AB10" s="27">
        <f>IF(M10&gt;0,(AD10+AL10)/M10,0)</f>
        <v>2.6453017059814661E-3</v>
      </c>
      <c r="AC10" s="47">
        <v>2.9E-4</v>
      </c>
      <c r="AD10" s="37">
        <f t="shared" si="15"/>
        <v>4.1307600000000004</v>
      </c>
      <c r="AE10" s="28">
        <v>0.20549999999999999</v>
      </c>
      <c r="AF10" s="41">
        <f t="shared" si="16"/>
        <v>32.689912499999998</v>
      </c>
      <c r="AG10" s="28">
        <f t="shared" si="17"/>
        <v>0.88662669475961486</v>
      </c>
      <c r="AH10" s="29">
        <f t="shared" si="6"/>
        <v>0.89159767281012259</v>
      </c>
      <c r="AI10" s="43">
        <v>175</v>
      </c>
      <c r="AJ10" s="39">
        <v>9.0999999999999998E-2</v>
      </c>
      <c r="AK10" s="28">
        <v>0.2109</v>
      </c>
      <c r="AL10" s="41">
        <f t="shared" si="18"/>
        <v>33.548917500000002</v>
      </c>
      <c r="AM10" s="18">
        <v>1.6</v>
      </c>
      <c r="AN10" s="18"/>
      <c r="AO10" s="113">
        <f>AO9+AI10-AN10</f>
        <v>2577.1400000000003</v>
      </c>
      <c r="AP10" s="104"/>
      <c r="AQ10" s="43"/>
      <c r="AR10" s="48"/>
      <c r="AS10" s="41"/>
      <c r="AT10" s="41"/>
      <c r="AU10" s="41"/>
      <c r="AV10" s="41"/>
    </row>
    <row r="11" spans="1:48" s="22" customFormat="1" ht="13.3" thickBot="1" x14ac:dyDescent="0.4">
      <c r="A11" s="150"/>
      <c r="B11" s="49" t="s">
        <v>38</v>
      </c>
      <c r="C11" s="50"/>
      <c r="D11" s="51">
        <f t="shared" ref="D11" si="19">SUM(D8:D10)</f>
        <v>51916</v>
      </c>
      <c r="E11" s="51"/>
      <c r="F11" s="51">
        <f t="shared" ref="F11" si="20">SUM(F8:F10)</f>
        <v>47729</v>
      </c>
      <c r="G11" s="52"/>
      <c r="H11" s="52"/>
      <c r="I11" s="51">
        <f t="shared" ref="I11:K11" si="21">SUM(I8:I10)</f>
        <v>48758</v>
      </c>
      <c r="J11" s="52"/>
      <c r="K11" s="51">
        <f t="shared" si="21"/>
        <v>46034</v>
      </c>
      <c r="L11" s="21">
        <f t="shared" ref="L11" si="22">IF(K11&gt;0,(K8*L8+K9*L9+K10*L10)/K11,0)</f>
        <v>6.4009514706521262E-2</v>
      </c>
      <c r="M11" s="52">
        <f t="shared" ref="M11" si="23">M8+M9+M10</f>
        <v>43088</v>
      </c>
      <c r="N11" s="53">
        <f t="shared" ref="N11" si="24">IF(M11&gt;0,O11/M11,0)</f>
        <v>0.28491359543260303</v>
      </c>
      <c r="O11" s="54">
        <f t="shared" ref="O11" si="25">O8+O9+O10</f>
        <v>12276.357</v>
      </c>
      <c r="P11" s="21">
        <f t="shared" ref="P11" si="26">IF(M11&gt;0,Q11/M11,0)</f>
        <v>0.60560492480505013</v>
      </c>
      <c r="Q11" s="54">
        <f t="shared" ref="Q11" si="27">Q8+Q9+Q10</f>
        <v>26094.305</v>
      </c>
      <c r="R11" s="21">
        <f t="shared" ref="R11" si="28">IF(M11&gt;0,S11/M11,0)</f>
        <v>0.10948147976234684</v>
      </c>
      <c r="S11" s="54">
        <f t="shared" ref="S11" si="29">S8+S9+S10</f>
        <v>4717.3380000000006</v>
      </c>
      <c r="T11" s="21">
        <f t="shared" ref="T11" si="30">IF(M11&gt;0,U11/M11,0)</f>
        <v>0.23635545859636092</v>
      </c>
      <c r="U11" s="54">
        <f t="shared" ref="U11" si="31">U8+U9+U10</f>
        <v>10184.083999999999</v>
      </c>
      <c r="V11" s="21">
        <f t="shared" ref="V11" si="32">IF(M11&gt;0,W11/M11,0)</f>
        <v>0.5063202283698478</v>
      </c>
      <c r="W11" s="54">
        <f t="shared" ref="W11" si="33">W8+W9+W10</f>
        <v>21816.326000000001</v>
      </c>
      <c r="X11" s="21">
        <f t="shared" ref="X11" si="34">IF(M11&gt;0,Y11/M11,0)</f>
        <v>0.39668376346082429</v>
      </c>
      <c r="Y11" s="54">
        <f t="shared" ref="Y11" si="35">Y8+Y9+Y10</f>
        <v>17092.309999999998</v>
      </c>
      <c r="Z11" s="55">
        <f t="shared" ref="Z11" si="36">IF(M11&gt;0,AA11/M11,0)</f>
        <v>2.560278267731155E-3</v>
      </c>
      <c r="AA11" s="56">
        <f t="shared" ref="AA11" si="37">SUM(AA8:AA10)</f>
        <v>110.31727000000001</v>
      </c>
      <c r="AB11" s="55">
        <f t="shared" ref="AB11" si="38">IF(M11&gt;0,(AB8*M8+AB9*M9+AB10*M10)/M11,0)</f>
        <v>2.6280211172484223E-3</v>
      </c>
      <c r="AC11" s="55">
        <f t="shared" ref="AC11" si="39">IF(K11&gt;0,(K8*AC8+K9*AC9+K10*AC10)/K11,0)</f>
        <v>3.0008276491289048E-4</v>
      </c>
      <c r="AD11" s="52">
        <f t="shared" ref="AD11" si="40">SUM(AD8:AD10)</f>
        <v>12.929510000000001</v>
      </c>
      <c r="AE11" s="53">
        <f t="shared" ref="AE11" si="41">IF(K11&gt;0,(K8*AE8+K9*AE9+K10*AE10)/K11,0)</f>
        <v>0.20456387669983056</v>
      </c>
      <c r="AF11" s="58">
        <f t="shared" ref="AF11" si="42">SUM(AF8:AF10)</f>
        <v>97.277738099999993</v>
      </c>
      <c r="AG11" s="53">
        <f t="shared" ref="AG11" si="43">IF(AND(AA11&gt;0),((AA8*AG8+AA9*AG9+AA10*AG10)/AA11),0)</f>
        <v>0.88409430876040584</v>
      </c>
      <c r="AH11" s="57">
        <f t="shared" si="6"/>
        <v>0.88707569687845778</v>
      </c>
      <c r="AI11" s="51">
        <f t="shared" ref="AI11" si="44">SUM(AI8:AI10)</f>
        <v>523</v>
      </c>
      <c r="AJ11" s="21">
        <f t="shared" ref="AJ11" si="45">IF(AI11&gt;0,(AJ8*AI8+AJ9*AI9+AJ10*AI10)/AI11,0)</f>
        <v>9.0686424474187372E-2</v>
      </c>
      <c r="AK11" s="53">
        <f t="shared" ref="AK11" si="46">IF(K11&gt;0,(AK8*K8+AK9*K9+AK10*K10)/K11,0)</f>
        <v>0.21101154798627103</v>
      </c>
      <c r="AL11" s="58">
        <f t="shared" ref="AL11" si="47">SUM(AL8:AL10)</f>
        <v>100.3066639</v>
      </c>
      <c r="AM11" s="56"/>
      <c r="AN11" s="56">
        <f t="shared" ref="AN11" si="48">SUM(AN8:AN10)</f>
        <v>0</v>
      </c>
      <c r="AO11" s="105"/>
      <c r="AP11" s="106">
        <f>AO10</f>
        <v>2577.1400000000003</v>
      </c>
      <c r="AQ11" s="51">
        <f t="shared" ref="AQ11" si="49">SUM(AQ8:AQ10)</f>
        <v>0</v>
      </c>
      <c r="AR11" s="59"/>
      <c r="AS11" s="58"/>
      <c r="AT11" s="58"/>
      <c r="AU11" s="58"/>
      <c r="AV11" s="58"/>
    </row>
    <row r="12" spans="1:48" x14ac:dyDescent="0.35">
      <c r="A12" s="148">
        <v>3</v>
      </c>
      <c r="B12" s="23">
        <v>1</v>
      </c>
      <c r="C12" s="11" t="s">
        <v>54</v>
      </c>
      <c r="D12" s="12">
        <v>3617</v>
      </c>
      <c r="E12" s="12">
        <v>0</v>
      </c>
      <c r="F12" s="12">
        <v>11784</v>
      </c>
      <c r="G12" s="13">
        <v>0.9</v>
      </c>
      <c r="H12" s="13">
        <v>4.9000000000000004</v>
      </c>
      <c r="I12" s="12">
        <v>12146</v>
      </c>
      <c r="J12" s="13">
        <v>5.6</v>
      </c>
      <c r="K12" s="12">
        <v>13955</v>
      </c>
      <c r="L12" s="14">
        <v>6.2E-2</v>
      </c>
      <c r="M12" s="24">
        <f>ROUND(K12*(1-L12),0)</f>
        <v>13090</v>
      </c>
      <c r="N12" s="15">
        <v>0.26600000000000001</v>
      </c>
      <c r="O12" s="25">
        <f t="shared" ref="O12:O14" si="50">M12*N12</f>
        <v>3481.94</v>
      </c>
      <c r="P12" s="14">
        <v>0.56299999999999994</v>
      </c>
      <c r="Q12" s="25">
        <f t="shared" ref="Q12:Q14" si="51">M12*P12</f>
        <v>7369.6699999999992</v>
      </c>
      <c r="R12" s="16">
        <v>0.17100000000000001</v>
      </c>
      <c r="S12" s="25">
        <f t="shared" ref="S12:S14" si="52">M12*R12</f>
        <v>2238.3900000000003</v>
      </c>
      <c r="T12" s="142">
        <v>0.249</v>
      </c>
      <c r="U12" s="143">
        <f t="shared" ref="U12:U14" si="53">M12*T12</f>
        <v>3259.41</v>
      </c>
      <c r="V12" s="144">
        <v>0.5</v>
      </c>
      <c r="W12" s="25">
        <f t="shared" ref="W12:W14" si="54">M12*V12</f>
        <v>6545</v>
      </c>
      <c r="X12" s="16">
        <v>0.4</v>
      </c>
      <c r="Y12" s="25">
        <f t="shared" ref="Y12:Y14" si="55">X12*M12</f>
        <v>5236</v>
      </c>
      <c r="Z12" s="17">
        <v>2.6800000000000001E-3</v>
      </c>
      <c r="AA12" s="18">
        <f t="shared" ref="AA12:AA14" si="56">M12*Z12</f>
        <v>35.081200000000003</v>
      </c>
      <c r="AB12" s="27">
        <f>IF(M12&gt;0,(AD12+AL12)/M12,0)</f>
        <v>2.8199116883116885E-3</v>
      </c>
      <c r="AC12" s="17">
        <v>2.9E-4</v>
      </c>
      <c r="AD12" s="24">
        <f t="shared" ref="AD12:AD14" si="57">AC12*M12</f>
        <v>3.7961</v>
      </c>
      <c r="AE12" s="117">
        <v>0.19819999999999999</v>
      </c>
      <c r="AF12" s="30">
        <f t="shared" ref="AF12:AF14" si="58">AI12*(1-AJ12)*AE12</f>
        <v>32.174995199999998</v>
      </c>
      <c r="AG12" s="28">
        <f t="shared" ref="AG12:AG14" si="59">IF(AND(AE12&gt;0,AC12&gt;0,Z12&gt;0),((Z12-AC12)*AE12)/((AE12-AC12)*Z12),0)</f>
        <v>0.89309779735549943</v>
      </c>
      <c r="AH12" s="60">
        <f t="shared" si="6"/>
        <v>0.89843708998694316</v>
      </c>
      <c r="AI12" s="12">
        <v>178</v>
      </c>
      <c r="AJ12" s="14">
        <v>8.7999999999999995E-2</v>
      </c>
      <c r="AK12" s="15">
        <v>0.20399999999999999</v>
      </c>
      <c r="AL12" s="30">
        <f t="shared" ref="AL12:AL14" si="60">AI12*(1-AJ12)*AK12</f>
        <v>33.116543999999998</v>
      </c>
      <c r="AM12" s="19">
        <v>1.6</v>
      </c>
      <c r="AN12" s="19">
        <v>1128.6600000000001</v>
      </c>
      <c r="AO12" s="101">
        <f>AO10+AI12-AN12</f>
        <v>1626.4800000000002</v>
      </c>
      <c r="AP12" s="102"/>
      <c r="AQ12" s="12"/>
      <c r="AR12" s="31"/>
      <c r="AS12" s="20"/>
      <c r="AT12" s="20"/>
      <c r="AU12" s="20"/>
      <c r="AV12" s="20"/>
    </row>
    <row r="13" spans="1:48" x14ac:dyDescent="0.35">
      <c r="A13" s="149"/>
      <c r="B13" s="33">
        <v>2</v>
      </c>
      <c r="C13" s="11" t="s">
        <v>51</v>
      </c>
      <c r="D13" s="34">
        <v>18539</v>
      </c>
      <c r="E13" s="34">
        <v>3</v>
      </c>
      <c r="F13" s="34">
        <v>15392</v>
      </c>
      <c r="G13" s="35">
        <v>1.8</v>
      </c>
      <c r="H13" s="35">
        <v>3.9</v>
      </c>
      <c r="I13" s="34">
        <v>15672</v>
      </c>
      <c r="J13" s="35">
        <v>5.2</v>
      </c>
      <c r="K13" s="34">
        <v>13873</v>
      </c>
      <c r="L13" s="36">
        <v>6.2E-2</v>
      </c>
      <c r="M13" s="37">
        <f>ROUND(K13*(1-L13),0)</f>
        <v>13013</v>
      </c>
      <c r="N13" s="38">
        <v>0.30199999999999999</v>
      </c>
      <c r="O13" s="25">
        <f t="shared" si="50"/>
        <v>3929.9259999999999</v>
      </c>
      <c r="P13" s="36">
        <v>0.53200000000000003</v>
      </c>
      <c r="Q13" s="25">
        <f t="shared" si="51"/>
        <v>6922.9160000000002</v>
      </c>
      <c r="R13" s="39">
        <v>0.16600000000000001</v>
      </c>
      <c r="S13" s="25">
        <f t="shared" si="52"/>
        <v>2160.1579999999999</v>
      </c>
      <c r="T13" s="29">
        <v>0.25600000000000001</v>
      </c>
      <c r="U13" s="143">
        <f t="shared" si="53"/>
        <v>3331.328</v>
      </c>
      <c r="V13" s="145">
        <v>0.48099999999999998</v>
      </c>
      <c r="W13" s="25">
        <f t="shared" si="54"/>
        <v>6259.2529999999997</v>
      </c>
      <c r="X13" s="39">
        <v>0.39</v>
      </c>
      <c r="Y13" s="25">
        <f t="shared" si="55"/>
        <v>5075.0700000000006</v>
      </c>
      <c r="Z13" s="40">
        <v>2.66E-3</v>
      </c>
      <c r="AA13" s="18">
        <f t="shared" si="56"/>
        <v>34.614580000000004</v>
      </c>
      <c r="AB13" s="27">
        <f>IF(M13&gt;0,(AD13+AL13)/M13,0)</f>
        <v>2.6390044417121342E-3</v>
      </c>
      <c r="AC13" s="40">
        <v>2.7999999999999998E-4</v>
      </c>
      <c r="AD13" s="37">
        <f t="shared" si="57"/>
        <v>3.6436399999999995</v>
      </c>
      <c r="AE13" s="28">
        <v>0.20630000000000001</v>
      </c>
      <c r="AF13" s="41">
        <f t="shared" si="58"/>
        <v>30.802240399999999</v>
      </c>
      <c r="AG13" s="28">
        <f t="shared" si="59"/>
        <v>0.89595287120821177</v>
      </c>
      <c r="AH13" s="29">
        <f t="shared" si="6"/>
        <v>0.89511841568425921</v>
      </c>
      <c r="AI13" s="34">
        <v>163</v>
      </c>
      <c r="AJ13" s="36">
        <v>8.4000000000000005E-2</v>
      </c>
      <c r="AK13" s="38">
        <v>0.2056</v>
      </c>
      <c r="AL13" s="41">
        <f t="shared" si="60"/>
        <v>30.6977248</v>
      </c>
      <c r="AM13" s="42">
        <v>1.6</v>
      </c>
      <c r="AN13" s="42"/>
      <c r="AO13" s="113">
        <f>AO12+AI13-AN13</f>
        <v>1789.4800000000002</v>
      </c>
      <c r="AP13" s="104"/>
      <c r="AQ13" s="43"/>
      <c r="AR13" s="44"/>
      <c r="AS13" s="45"/>
      <c r="AT13" s="45"/>
      <c r="AU13" s="45"/>
      <c r="AV13" s="45"/>
    </row>
    <row r="14" spans="1:48" x14ac:dyDescent="0.35">
      <c r="A14" s="149"/>
      <c r="B14" s="33">
        <v>3</v>
      </c>
      <c r="C14" s="11" t="s">
        <v>50</v>
      </c>
      <c r="D14" s="43">
        <v>18800</v>
      </c>
      <c r="E14" s="43">
        <v>1</v>
      </c>
      <c r="F14" s="43">
        <v>16659</v>
      </c>
      <c r="G14" s="37">
        <v>0.8</v>
      </c>
      <c r="H14" s="37">
        <v>3.8</v>
      </c>
      <c r="I14" s="43">
        <v>17072</v>
      </c>
      <c r="J14" s="37">
        <v>4.8</v>
      </c>
      <c r="K14" s="43">
        <v>13835</v>
      </c>
      <c r="L14" s="39">
        <v>6.6000000000000003E-2</v>
      </c>
      <c r="M14" s="37">
        <f>ROUND(K14*(1-L14),0)</f>
        <v>12922</v>
      </c>
      <c r="N14" s="28">
        <v>0.39500000000000002</v>
      </c>
      <c r="O14" s="25">
        <f t="shared" si="50"/>
        <v>5104.1900000000005</v>
      </c>
      <c r="P14" s="39">
        <v>0.49299999999999999</v>
      </c>
      <c r="Q14" s="25">
        <f t="shared" si="51"/>
        <v>6370.5460000000003</v>
      </c>
      <c r="R14" s="39">
        <v>0.112</v>
      </c>
      <c r="S14" s="25">
        <f t="shared" si="52"/>
        <v>1447.2640000000001</v>
      </c>
      <c r="T14" s="29">
        <v>0.24299999999999999</v>
      </c>
      <c r="U14" s="143">
        <f t="shared" si="53"/>
        <v>3140.0459999999998</v>
      </c>
      <c r="V14" s="145">
        <v>0.49</v>
      </c>
      <c r="W14" s="25">
        <f t="shared" si="54"/>
        <v>6331.78</v>
      </c>
      <c r="X14" s="39">
        <v>0.39</v>
      </c>
      <c r="Y14" s="25">
        <f t="shared" si="55"/>
        <v>5039.58</v>
      </c>
      <c r="Z14" s="47">
        <v>2.5899999999999999E-3</v>
      </c>
      <c r="AA14" s="18">
        <f t="shared" si="56"/>
        <v>33.467979999999997</v>
      </c>
      <c r="AB14" s="27">
        <f>IF(M14&gt;0,(AD14+AL14)/M14,0)</f>
        <v>2.6331666924624673E-3</v>
      </c>
      <c r="AC14" s="47">
        <v>2.9E-4</v>
      </c>
      <c r="AD14" s="37">
        <f t="shared" si="57"/>
        <v>3.7473800000000002</v>
      </c>
      <c r="AE14" s="28">
        <v>0.20660000000000001</v>
      </c>
      <c r="AF14" s="41">
        <f t="shared" si="58"/>
        <v>30.147072000000005</v>
      </c>
      <c r="AG14" s="28">
        <f t="shared" si="59"/>
        <v>0.8892791501487155</v>
      </c>
      <c r="AH14" s="29">
        <f t="shared" si="6"/>
        <v>0.8911118576656627</v>
      </c>
      <c r="AI14" s="43">
        <v>160</v>
      </c>
      <c r="AJ14" s="39">
        <v>8.7999999999999995E-2</v>
      </c>
      <c r="AK14" s="28">
        <v>0.20749999999999999</v>
      </c>
      <c r="AL14" s="41">
        <f t="shared" si="60"/>
        <v>30.278400000000001</v>
      </c>
      <c r="AM14" s="18">
        <v>1.6</v>
      </c>
      <c r="AN14" s="18"/>
      <c r="AO14" s="113">
        <f>AO13+AI14-AN14</f>
        <v>1949.4800000000002</v>
      </c>
      <c r="AP14" s="104"/>
      <c r="AQ14" s="43"/>
      <c r="AR14" s="48"/>
      <c r="AS14" s="41"/>
      <c r="AT14" s="41"/>
      <c r="AU14" s="41"/>
      <c r="AV14" s="41"/>
    </row>
    <row r="15" spans="1:48" s="22" customFormat="1" ht="13.3" thickBot="1" x14ac:dyDescent="0.4">
      <c r="A15" s="150"/>
      <c r="B15" s="49" t="s">
        <v>38</v>
      </c>
      <c r="C15" s="50"/>
      <c r="D15" s="51">
        <f t="shared" ref="D15" si="61">SUM(D12:D14)</f>
        <v>40956</v>
      </c>
      <c r="E15" s="51"/>
      <c r="F15" s="51">
        <f t="shared" ref="F15" si="62">SUM(F12:F14)</f>
        <v>43835</v>
      </c>
      <c r="G15" s="52"/>
      <c r="H15" s="52"/>
      <c r="I15" s="51">
        <f t="shared" ref="I15:K15" si="63">SUM(I12:I14)</f>
        <v>44890</v>
      </c>
      <c r="J15" s="52"/>
      <c r="K15" s="51">
        <f t="shared" si="63"/>
        <v>41663</v>
      </c>
      <c r="L15" s="21">
        <f t="shared" ref="L15" si="64">IF(K15&gt;0,(K12*L12+K13*L13+K14*L14)/K15,0)</f>
        <v>6.3328276888366175E-2</v>
      </c>
      <c r="M15" s="52">
        <f t="shared" ref="M15" si="65">M12+M13+M14</f>
        <v>39025</v>
      </c>
      <c r="N15" s="53">
        <f t="shared" ref="N15" si="66">IF(M15&gt;0,O15/M15,0)</f>
        <v>0.32071892376681616</v>
      </c>
      <c r="O15" s="54">
        <f t="shared" ref="O15" si="67">O12+O13+O14</f>
        <v>12516.056</v>
      </c>
      <c r="P15" s="21">
        <f t="shared" ref="P15" si="68">IF(M15&gt;0,Q15/M15,0)</f>
        <v>0.52948448430493267</v>
      </c>
      <c r="Q15" s="54">
        <f t="shared" ref="Q15" si="69">Q12+Q13+Q14</f>
        <v>20663.131999999998</v>
      </c>
      <c r="R15" s="21">
        <f t="shared" ref="R15" si="70">IF(M15&gt;0,S15/M15,0)</f>
        <v>0.14979659192825115</v>
      </c>
      <c r="S15" s="54">
        <f t="shared" ref="S15" si="71">S12+S13+S14</f>
        <v>5845.8120000000008</v>
      </c>
      <c r="T15" s="21">
        <f t="shared" ref="T15" si="72">IF(M15&gt;0,U15/M15,0)</f>
        <v>0.24934744394618832</v>
      </c>
      <c r="U15" s="54">
        <f t="shared" ref="U15" si="73">U12+U13+U14</f>
        <v>9730.7839999999997</v>
      </c>
      <c r="V15" s="21">
        <f t="shared" ref="V15" si="74">IF(M15&gt;0,W15/M15,0)</f>
        <v>0.49035318385650223</v>
      </c>
      <c r="W15" s="54">
        <f t="shared" ref="W15" si="75">W12+W13+W14</f>
        <v>19136.032999999999</v>
      </c>
      <c r="X15" s="21">
        <f t="shared" ref="X15" si="76">IF(M15&gt;0,Y15/M15,0)</f>
        <v>0.3933542600896861</v>
      </c>
      <c r="Y15" s="54">
        <f t="shared" ref="Y15" si="77">Y12+Y13+Y14</f>
        <v>15350.65</v>
      </c>
      <c r="Z15" s="55">
        <f t="shared" ref="Z15" si="78">IF(M15&gt;0,AA15/M15,0)</f>
        <v>2.6435300448430497E-3</v>
      </c>
      <c r="AA15" s="56">
        <f t="shared" ref="AA15" si="79">SUM(AA12:AA14)</f>
        <v>103.16376000000001</v>
      </c>
      <c r="AB15" s="55">
        <f t="shared" ref="AB15" si="80">IF(M15&gt;0,(AB12*M12+AB13*M13+AB14*M14)/M15,0)</f>
        <v>2.6977524356181937E-3</v>
      </c>
      <c r="AC15" s="55">
        <f t="shared" ref="AC15" si="81">IF(K15&gt;0,(K12*AC12+K13*AC13+K14*AC14)/K15,0)</f>
        <v>2.866701869764539E-4</v>
      </c>
      <c r="AD15" s="52">
        <f t="shared" ref="AD15" si="82">SUM(AD12:AD14)</f>
        <v>11.18712</v>
      </c>
      <c r="AE15" s="53">
        <f t="shared" ref="AE15" si="83">IF(K15&gt;0,(K12*AE12+K13*AE13+K14*AE14)/K15,0)</f>
        <v>0.20368653001464129</v>
      </c>
      <c r="AF15" s="58">
        <f t="shared" ref="AF15" si="84">SUM(AF12:AF14)</f>
        <v>93.124307600000009</v>
      </c>
      <c r="AG15" s="53">
        <f t="shared" ref="AG15" si="85">IF(AND(AA15&gt;0),((AA12*AG12+AA13*AG13+AA14*AG14)/AA15),0)</f>
        <v>0.89281693103128745</v>
      </c>
      <c r="AH15" s="57">
        <f t="shared" si="6"/>
        <v>0.89498471030997484</v>
      </c>
      <c r="AI15" s="51">
        <f t="shared" ref="AI15" si="86">SUM(AI12:AI14)</f>
        <v>501</v>
      </c>
      <c r="AJ15" s="21">
        <f t="shared" ref="AJ15" si="87">IF(AI15&gt;0,(AJ12*AI12+AJ13*AI13+AJ14*AI14)/AI15,0)</f>
        <v>8.6698602794411175E-2</v>
      </c>
      <c r="AK15" s="53">
        <f t="shared" ref="AK15" si="88">IF(K15&gt;0,(AK12*K12+AK13*K13+AK14*K14)/K15,0)</f>
        <v>0.20569501236108775</v>
      </c>
      <c r="AL15" s="58">
        <f t="shared" ref="AL15" si="89">SUM(AL12:AL14)</f>
        <v>94.092668799999998</v>
      </c>
      <c r="AM15" s="56"/>
      <c r="AN15" s="56">
        <f t="shared" ref="AN15" si="90">SUM(AN12:AN14)</f>
        <v>1128.6600000000001</v>
      </c>
      <c r="AO15" s="105"/>
      <c r="AP15" s="106">
        <f>AO14</f>
        <v>1949.4800000000002</v>
      </c>
      <c r="AQ15" s="51">
        <f t="shared" ref="AQ15" si="91">SUM(AQ12:AQ14)</f>
        <v>0</v>
      </c>
      <c r="AR15" s="59"/>
      <c r="AS15" s="58"/>
      <c r="AT15" s="58"/>
      <c r="AU15" s="58"/>
      <c r="AV15" s="58"/>
    </row>
    <row r="16" spans="1:48" x14ac:dyDescent="0.35">
      <c r="A16" s="148">
        <v>4</v>
      </c>
      <c r="B16" s="23">
        <v>1</v>
      </c>
      <c r="C16" s="11" t="s">
        <v>54</v>
      </c>
      <c r="D16" s="12">
        <v>4807</v>
      </c>
      <c r="E16" s="12">
        <v>0</v>
      </c>
      <c r="F16" s="12">
        <v>15888</v>
      </c>
      <c r="G16" s="13">
        <v>0.7</v>
      </c>
      <c r="H16" s="13">
        <v>3.8</v>
      </c>
      <c r="I16" s="12">
        <v>16304</v>
      </c>
      <c r="J16" s="13">
        <v>3.6</v>
      </c>
      <c r="K16" s="12">
        <v>14188</v>
      </c>
      <c r="L16" s="14">
        <v>6.0999999999999999E-2</v>
      </c>
      <c r="M16" s="24">
        <f>ROUND(K16*(1-L16),0)</f>
        <v>13323</v>
      </c>
      <c r="N16" s="15">
        <v>0.28799999999999998</v>
      </c>
      <c r="O16" s="25">
        <f t="shared" ref="O16:O18" si="92">M16*N16</f>
        <v>3837.0239999999999</v>
      </c>
      <c r="P16" s="14">
        <v>0.627</v>
      </c>
      <c r="Q16" s="25">
        <f t="shared" ref="Q16:Q18" si="93">M16*P16</f>
        <v>8353.5210000000006</v>
      </c>
      <c r="R16" s="16">
        <v>8.5000000000000006E-2</v>
      </c>
      <c r="S16" s="25">
        <f t="shared" ref="S16:S18" si="94">M16*R16</f>
        <v>1132.4550000000002</v>
      </c>
      <c r="T16" s="142">
        <v>0.22700000000000001</v>
      </c>
      <c r="U16" s="143">
        <f t="shared" ref="U16:U18" si="95">M16*T16</f>
        <v>3024.3209999999999</v>
      </c>
      <c r="V16" s="144">
        <v>0.503</v>
      </c>
      <c r="W16" s="25">
        <f t="shared" ref="W16:W18" si="96">M16*V16</f>
        <v>6701.4690000000001</v>
      </c>
      <c r="X16" s="16">
        <v>0.39</v>
      </c>
      <c r="Y16" s="25">
        <f t="shared" ref="Y16:Y18" si="97">X16*M16</f>
        <v>5195.97</v>
      </c>
      <c r="Z16" s="17">
        <v>2.5500000000000002E-3</v>
      </c>
      <c r="AA16" s="18">
        <f t="shared" ref="AA16:AA18" si="98">M16*Z16</f>
        <v>33.973649999999999</v>
      </c>
      <c r="AB16" s="27">
        <f>IF(M16&gt;0,(AD16+AL16)/M16,0)</f>
        <v>2.5561957442017569E-3</v>
      </c>
      <c r="AC16" s="17">
        <v>2.9E-4</v>
      </c>
      <c r="AD16" s="24">
        <f t="shared" ref="AD16:AD18" si="99">AC16*M16</f>
        <v>3.8636699999999999</v>
      </c>
      <c r="AE16" s="117">
        <v>0.1986</v>
      </c>
      <c r="AF16" s="30">
        <f t="shared" ref="AF16:AF18" si="100">AI16*(1-AJ16)*AE16</f>
        <v>28.703856600000002</v>
      </c>
      <c r="AG16" s="28">
        <f t="shared" ref="AG16:AG18" si="101">IF(AND(AE16&gt;0,AC16&gt;0,Z16&gt;0),((Z16-AC16)*AE16)/((AE16-AC16)*Z16),0)</f>
        <v>0.88757055946275443</v>
      </c>
      <c r="AH16" s="60">
        <f t="shared" si="6"/>
        <v>0.88778260043117874</v>
      </c>
      <c r="AI16" s="12">
        <v>159</v>
      </c>
      <c r="AJ16" s="14">
        <v>9.0999999999999998E-2</v>
      </c>
      <c r="AK16" s="15">
        <v>0.2089</v>
      </c>
      <c r="AL16" s="30">
        <f t="shared" ref="AL16:AL18" si="102">AI16*(1-AJ16)*AK16</f>
        <v>30.192525900000003</v>
      </c>
      <c r="AM16" s="19">
        <v>1.6</v>
      </c>
      <c r="AN16" s="19">
        <v>481.46</v>
      </c>
      <c r="AO16" s="101">
        <f>AO14+AI16-AN16</f>
        <v>1627.0200000000004</v>
      </c>
      <c r="AP16" s="102"/>
      <c r="AQ16" s="12"/>
      <c r="AR16" s="31"/>
      <c r="AS16" s="20"/>
      <c r="AT16" s="20"/>
      <c r="AU16" s="20"/>
      <c r="AV16" s="20"/>
    </row>
    <row r="17" spans="1:48" x14ac:dyDescent="0.35">
      <c r="A17" s="149"/>
      <c r="B17" s="33">
        <v>2</v>
      </c>
      <c r="C17" s="46" t="s">
        <v>52</v>
      </c>
      <c r="D17" s="34">
        <v>18197</v>
      </c>
      <c r="E17" s="34">
        <v>7</v>
      </c>
      <c r="F17" s="34">
        <v>16154</v>
      </c>
      <c r="G17" s="35">
        <v>0.5</v>
      </c>
      <c r="H17" s="35">
        <v>3.6</v>
      </c>
      <c r="I17" s="34">
        <v>16136</v>
      </c>
      <c r="J17" s="35">
        <v>3.2</v>
      </c>
      <c r="K17" s="34">
        <v>14547</v>
      </c>
      <c r="L17" s="36">
        <v>6.7000000000000004E-2</v>
      </c>
      <c r="M17" s="37">
        <f>ROUND(K17*(1-L17),0)</f>
        <v>13572</v>
      </c>
      <c r="N17" s="38">
        <v>0.35599999999999998</v>
      </c>
      <c r="O17" s="25">
        <f t="shared" si="92"/>
        <v>4831.6319999999996</v>
      </c>
      <c r="P17" s="36">
        <v>0.48</v>
      </c>
      <c r="Q17" s="25">
        <f t="shared" si="93"/>
        <v>6514.5599999999995</v>
      </c>
      <c r="R17" s="39">
        <v>0.16500000000000001</v>
      </c>
      <c r="S17" s="25">
        <f t="shared" si="94"/>
        <v>2239.38</v>
      </c>
      <c r="T17" s="28">
        <v>0.224</v>
      </c>
      <c r="U17" s="25">
        <f t="shared" si="95"/>
        <v>3040.1280000000002</v>
      </c>
      <c r="V17" s="39">
        <v>0.51700000000000002</v>
      </c>
      <c r="W17" s="25">
        <f t="shared" si="96"/>
        <v>7016.7240000000002</v>
      </c>
      <c r="X17" s="39">
        <v>0.4</v>
      </c>
      <c r="Y17" s="25">
        <f t="shared" si="97"/>
        <v>5428.8</v>
      </c>
      <c r="Z17" s="40">
        <v>2.4499999999999999E-3</v>
      </c>
      <c r="AA17" s="18">
        <f t="shared" si="98"/>
        <v>33.251399999999997</v>
      </c>
      <c r="AB17" s="27">
        <f>IF(M17&gt;0,(AD17+AL17)/M17,0)</f>
        <v>2.4610492042440322E-3</v>
      </c>
      <c r="AC17" s="40">
        <v>2.9999999999999997E-4</v>
      </c>
      <c r="AD17" s="37">
        <f t="shared" si="99"/>
        <v>4.0715999999999992</v>
      </c>
      <c r="AE17" s="28">
        <v>0.20130000000000001</v>
      </c>
      <c r="AF17" s="41">
        <f t="shared" si="100"/>
        <v>29.773477800000002</v>
      </c>
      <c r="AG17" s="28">
        <f t="shared" si="101"/>
        <v>0.87886079805056361</v>
      </c>
      <c r="AH17" s="29">
        <f t="shared" si="6"/>
        <v>0.87943122692867126</v>
      </c>
      <c r="AI17" s="34">
        <v>162</v>
      </c>
      <c r="AJ17" s="36">
        <v>8.6999999999999994E-2</v>
      </c>
      <c r="AK17" s="38">
        <v>0.1983</v>
      </c>
      <c r="AL17" s="41">
        <f t="shared" si="102"/>
        <v>29.329759800000001</v>
      </c>
      <c r="AM17" s="42">
        <v>1.6</v>
      </c>
      <c r="AN17" s="42"/>
      <c r="AO17" s="113">
        <f>AO16+AI17-AN17</f>
        <v>1789.0200000000004</v>
      </c>
      <c r="AP17" s="104"/>
      <c r="AQ17" s="43"/>
      <c r="AR17" s="44"/>
      <c r="AS17" s="45"/>
      <c r="AT17" s="45"/>
      <c r="AU17" s="45"/>
      <c r="AV17" s="45"/>
    </row>
    <row r="18" spans="1:48" x14ac:dyDescent="0.35">
      <c r="A18" s="149"/>
      <c r="B18" s="33">
        <v>3</v>
      </c>
      <c r="C18" s="11" t="s">
        <v>50</v>
      </c>
      <c r="D18" s="43">
        <v>20600</v>
      </c>
      <c r="E18" s="43">
        <v>3</v>
      </c>
      <c r="F18" s="43">
        <v>16926</v>
      </c>
      <c r="G18" s="37">
        <v>1.5</v>
      </c>
      <c r="H18" s="37">
        <v>4.5999999999999996</v>
      </c>
      <c r="I18" s="43">
        <v>17565</v>
      </c>
      <c r="J18" s="37">
        <v>2.5</v>
      </c>
      <c r="K18" s="43">
        <v>14694</v>
      </c>
      <c r="L18" s="39">
        <v>6.5000000000000002E-2</v>
      </c>
      <c r="M18" s="37">
        <f>ROUND(K18*(1-L18),0)</f>
        <v>13739</v>
      </c>
      <c r="N18" s="28">
        <v>0.375</v>
      </c>
      <c r="O18" s="25">
        <f t="shared" si="92"/>
        <v>5152.125</v>
      </c>
      <c r="P18" s="39">
        <v>0.58399999999999996</v>
      </c>
      <c r="Q18" s="25">
        <f t="shared" si="93"/>
        <v>8023.5759999999991</v>
      </c>
      <c r="R18" s="39">
        <v>4.1000000000000002E-2</v>
      </c>
      <c r="S18" s="25">
        <f t="shared" si="94"/>
        <v>563.29899999999998</v>
      </c>
      <c r="T18" s="28">
        <v>0.22600000000000001</v>
      </c>
      <c r="U18" s="25">
        <f t="shared" si="95"/>
        <v>3105.0140000000001</v>
      </c>
      <c r="V18" s="39">
        <v>0.51100000000000001</v>
      </c>
      <c r="W18" s="25">
        <f t="shared" si="96"/>
        <v>7020.6289999999999</v>
      </c>
      <c r="X18" s="39">
        <v>0.39</v>
      </c>
      <c r="Y18" s="25">
        <f t="shared" si="97"/>
        <v>5358.21</v>
      </c>
      <c r="Z18" s="47">
        <v>2.5400000000000002E-3</v>
      </c>
      <c r="AA18" s="18">
        <f t="shared" si="98"/>
        <v>34.897060000000003</v>
      </c>
      <c r="AB18" s="27">
        <f>IF(M18&gt;0,(AD18+AL18)/M18,0)</f>
        <v>2.4857441953562852E-3</v>
      </c>
      <c r="AC18" s="47">
        <v>2.9999999999999997E-4</v>
      </c>
      <c r="AD18" s="37">
        <f t="shared" si="99"/>
        <v>4.1216999999999997</v>
      </c>
      <c r="AE18" s="28">
        <v>0.2064</v>
      </c>
      <c r="AF18" s="41">
        <f t="shared" si="100"/>
        <v>29.585582400000003</v>
      </c>
      <c r="AG18" s="28">
        <f t="shared" si="101"/>
        <v>0.88317344611399562</v>
      </c>
      <c r="AH18" s="29">
        <f t="shared" si="6"/>
        <v>0.88057276040227017</v>
      </c>
      <c r="AI18" s="43">
        <v>157</v>
      </c>
      <c r="AJ18" s="39">
        <v>8.6999999999999994E-2</v>
      </c>
      <c r="AK18" s="28">
        <v>0.20949999999999999</v>
      </c>
      <c r="AL18" s="41">
        <f t="shared" si="102"/>
        <v>30.029939500000001</v>
      </c>
      <c r="AM18" s="18">
        <v>1.6</v>
      </c>
      <c r="AN18" s="18"/>
      <c r="AO18" s="113">
        <f>AO17+AI18-AN18</f>
        <v>1946.0200000000004</v>
      </c>
      <c r="AP18" s="104"/>
      <c r="AQ18" s="43"/>
      <c r="AR18" s="48"/>
      <c r="AS18" s="41"/>
      <c r="AT18" s="41"/>
      <c r="AU18" s="41"/>
      <c r="AV18" s="41"/>
    </row>
    <row r="19" spans="1:48" s="22" customFormat="1" ht="13.3" thickBot="1" x14ac:dyDescent="0.4">
      <c r="A19" s="150"/>
      <c r="B19" s="49" t="s">
        <v>38</v>
      </c>
      <c r="C19" s="50"/>
      <c r="D19" s="51">
        <f t="shared" ref="D19" si="103">SUM(D16:D18)</f>
        <v>43604</v>
      </c>
      <c r="E19" s="51"/>
      <c r="F19" s="51">
        <f t="shared" ref="F19" si="104">SUM(F16:F18)</f>
        <v>48968</v>
      </c>
      <c r="G19" s="52"/>
      <c r="H19" s="52"/>
      <c r="I19" s="51">
        <f t="shared" ref="I19:K19" si="105">SUM(I16:I18)</f>
        <v>50005</v>
      </c>
      <c r="J19" s="52"/>
      <c r="K19" s="51">
        <f t="shared" si="105"/>
        <v>43429</v>
      </c>
      <c r="L19" s="21">
        <f t="shared" ref="L19" si="106">IF(K19&gt;0,(K16*L16+K17*L17+K18*L18)/K19,0)</f>
        <v>6.4363144442653536E-2</v>
      </c>
      <c r="M19" s="52">
        <f t="shared" ref="M19" si="107">M16+M17+M18</f>
        <v>40634</v>
      </c>
      <c r="N19" s="53">
        <f t="shared" ref="N19" si="108">IF(M19&gt;0,O19/M19,0)</f>
        <v>0.34012848845794158</v>
      </c>
      <c r="O19" s="54">
        <f t="shared" ref="O19" si="109">O16+O17+O18</f>
        <v>13820.780999999999</v>
      </c>
      <c r="P19" s="21">
        <f t="shared" ref="P19" si="110">IF(M19&gt;0,Q19/M19,0)</f>
        <v>0.56336213515774969</v>
      </c>
      <c r="Q19" s="54">
        <f t="shared" ref="Q19" si="111">Q16+Q17+Q18</f>
        <v>22891.656999999999</v>
      </c>
      <c r="R19" s="21">
        <f t="shared" ref="R19" si="112">IF(M19&gt;0,S19/M19,0)</f>
        <v>9.684338238913226E-2</v>
      </c>
      <c r="S19" s="54">
        <f t="shared" ref="S19" si="113">S16+S17+S18</f>
        <v>3935.134</v>
      </c>
      <c r="T19" s="21">
        <f t="shared" ref="T19" si="114">IF(M19&gt;0,U19/M19,0)</f>
        <v>0.22565986612196681</v>
      </c>
      <c r="U19" s="54">
        <f t="shared" ref="U19" si="115">U16+U17+U18</f>
        <v>9169.4629999999997</v>
      </c>
      <c r="V19" s="21">
        <f t="shared" ref="V19" si="116">IF(M19&gt;0,W19/M19,0)</f>
        <v>0.51038101097602995</v>
      </c>
      <c r="W19" s="54">
        <f t="shared" ref="W19" si="117">W16+W17+W18</f>
        <v>20738.822</v>
      </c>
      <c r="X19" s="21">
        <f t="shared" ref="X19" si="118">IF(M19&gt;0,Y19/M19,0)</f>
        <v>0.39334006004823546</v>
      </c>
      <c r="Y19" s="54">
        <f t="shared" ref="Y19" si="119">Y16+Y17+Y18</f>
        <v>15982.98</v>
      </c>
      <c r="Z19" s="55">
        <f t="shared" ref="Z19" si="120">IF(M19&gt;0,AA19/M19,0)</f>
        <v>2.5132182408820198E-3</v>
      </c>
      <c r="AA19" s="56">
        <f t="shared" ref="AA19" si="121">SUM(AA16:AA18)</f>
        <v>102.12210999999999</v>
      </c>
      <c r="AB19" s="55">
        <f t="shared" ref="AB19" si="122">IF(M19&gt;0,(AB16*M16+AB17*M17+AB18*M18)/M19,0)</f>
        <v>2.5005954422404881E-3</v>
      </c>
      <c r="AC19" s="55">
        <f t="shared" ref="AC19" si="123">IF(K19&gt;0,(K16*AC16+K17*AC17+K18*AC18)/K19,0)</f>
        <v>2.9673305855534323E-4</v>
      </c>
      <c r="AD19" s="52">
        <f t="shared" ref="AD19" si="124">SUM(AD16:AD18)</f>
        <v>12.05697</v>
      </c>
      <c r="AE19" s="53">
        <f t="shared" ref="AE19" si="125">IF(K19&gt;0,(K16*AE16+K17*AE17+K18*AE18)/K19,0)</f>
        <v>0.20214348707085125</v>
      </c>
      <c r="AF19" s="58">
        <f t="shared" ref="AF19" si="126">SUM(AF16:AF18)</f>
        <v>88.062916800000011</v>
      </c>
      <c r="AG19" s="53">
        <f t="shared" ref="AG19" si="127">IF(AND(AA19&gt;0),((AA16*AG16+AA17*AG17+AA18*AG18)/AA19),0)</f>
        <v>0.8832320465885124</v>
      </c>
      <c r="AH19" s="57">
        <f t="shared" si="6"/>
        <v>0.88260916401355438</v>
      </c>
      <c r="AI19" s="51">
        <f t="shared" ref="AI19" si="128">SUM(AI16:AI18)</f>
        <v>478</v>
      </c>
      <c r="AJ19" s="21">
        <f t="shared" ref="AJ19" si="129">IF(AI19&gt;0,(AJ16*AI16+AJ17*AI17+AJ18*AI18)/AI19,0)</f>
        <v>8.8330543933054381E-2</v>
      </c>
      <c r="AK19" s="53">
        <f t="shared" ref="AK19" si="130">IF(K19&gt;0,(AK16*K16+AK17*K17+AK18*K18)/K19,0)</f>
        <v>0.20555242579842964</v>
      </c>
      <c r="AL19" s="58">
        <f t="shared" ref="AL19" si="131">SUM(AL16:AL18)</f>
        <v>89.552225200000009</v>
      </c>
      <c r="AM19" s="56"/>
      <c r="AN19" s="56">
        <f t="shared" ref="AN19" si="132">SUM(AN16:AN18)</f>
        <v>481.46</v>
      </c>
      <c r="AO19" s="105"/>
      <c r="AP19" s="106">
        <f>AO18</f>
        <v>1946.0200000000004</v>
      </c>
      <c r="AQ19" s="51">
        <f t="shared" ref="AQ19" si="133">SUM(AQ16:AQ18)</f>
        <v>0</v>
      </c>
      <c r="AR19" s="59"/>
      <c r="AS19" s="58"/>
      <c r="AT19" s="58"/>
      <c r="AU19" s="58"/>
      <c r="AV19" s="58"/>
    </row>
    <row r="20" spans="1:48" x14ac:dyDescent="0.35">
      <c r="A20" s="148">
        <v>5</v>
      </c>
      <c r="B20" s="23">
        <v>1</v>
      </c>
      <c r="C20" s="11" t="s">
        <v>54</v>
      </c>
      <c r="D20" s="12">
        <v>6054</v>
      </c>
      <c r="E20" s="12">
        <v>1</v>
      </c>
      <c r="F20" s="12">
        <v>8993</v>
      </c>
      <c r="G20" s="13">
        <v>0.9</v>
      </c>
      <c r="H20" s="13">
        <v>3.8</v>
      </c>
      <c r="I20" s="12">
        <v>9302</v>
      </c>
      <c r="J20" s="13">
        <v>4.9000000000000004</v>
      </c>
      <c r="K20" s="12">
        <v>14942</v>
      </c>
      <c r="L20" s="14">
        <v>6.8000000000000005E-2</v>
      </c>
      <c r="M20" s="24">
        <f>ROUND(K20*(1-L20),0)</f>
        <v>13926</v>
      </c>
      <c r="N20" s="15">
        <v>0.34699999999999998</v>
      </c>
      <c r="O20" s="25">
        <f t="shared" ref="O20:O22" si="134">M20*N20</f>
        <v>4832.3219999999992</v>
      </c>
      <c r="P20" s="14">
        <v>0.61099999999999999</v>
      </c>
      <c r="Q20" s="25">
        <f t="shared" ref="Q20:Q22" si="135">M20*P20</f>
        <v>8508.7860000000001</v>
      </c>
      <c r="R20" s="16">
        <v>4.2000000000000003E-2</v>
      </c>
      <c r="S20" s="25">
        <f t="shared" ref="S20:S22" si="136">M20*R20</f>
        <v>584.89200000000005</v>
      </c>
      <c r="T20" s="26">
        <v>0.22700000000000001</v>
      </c>
      <c r="U20" s="25">
        <f t="shared" ref="U20:U22" si="137">M20*T20</f>
        <v>3161.2020000000002</v>
      </c>
      <c r="V20" s="16">
        <v>0.50800000000000001</v>
      </c>
      <c r="W20" s="25">
        <f t="shared" ref="W20:W22" si="138">M20*V20</f>
        <v>7074.4080000000004</v>
      </c>
      <c r="X20" s="16">
        <v>0.4</v>
      </c>
      <c r="Y20" s="25">
        <f t="shared" ref="Y20:Y22" si="139">X20*M20</f>
        <v>5570.4000000000005</v>
      </c>
      <c r="Z20" s="17">
        <v>2.63E-3</v>
      </c>
      <c r="AA20" s="18">
        <f t="shared" ref="AA20:AA22" si="140">M20*Z20</f>
        <v>36.62538</v>
      </c>
      <c r="AB20" s="27">
        <f>IF(M20&gt;0,(AD20+AL20)/M20,0)</f>
        <v>2.6994026712623869E-3</v>
      </c>
      <c r="AC20" s="17">
        <v>3.1E-4</v>
      </c>
      <c r="AD20" s="24">
        <f t="shared" ref="AD20:AD22" si="141">AC20*M20</f>
        <v>4.3170599999999997</v>
      </c>
      <c r="AE20" s="117">
        <v>0.2112</v>
      </c>
      <c r="AF20" s="30">
        <f t="shared" ref="AF20:AF22" si="142">AI20*(1-AJ20)*AE20</f>
        <v>32.900947200000004</v>
      </c>
      <c r="AG20" s="28">
        <f t="shared" ref="AG20:AG22" si="143">IF(AND(AE20&gt;0,AC20&gt;0,Z20&gt;0),((Z20-AC20)*AE20)/((AE20-AC20)*Z20),0)</f>
        <v>0.8834259728865913</v>
      </c>
      <c r="AH20" s="60">
        <f t="shared" si="6"/>
        <v>0.88644628787959967</v>
      </c>
      <c r="AI20" s="12">
        <v>171</v>
      </c>
      <c r="AJ20" s="14">
        <v>8.8999999999999996E-2</v>
      </c>
      <c r="AK20" s="15">
        <v>0.21360000000000001</v>
      </c>
      <c r="AL20" s="30">
        <f t="shared" ref="AL20:AL22" si="144">AI20*(1-AJ20)*AK20</f>
        <v>33.274821600000003</v>
      </c>
      <c r="AM20" s="19">
        <v>1.6</v>
      </c>
      <c r="AN20" s="19">
        <v>1141.46</v>
      </c>
      <c r="AO20" s="101">
        <f>AO18+AI20-AN20</f>
        <v>975.5600000000004</v>
      </c>
      <c r="AP20" s="102"/>
      <c r="AQ20" s="12"/>
      <c r="AR20" s="31"/>
      <c r="AS20" s="20"/>
      <c r="AT20" s="20"/>
      <c r="AU20" s="20"/>
      <c r="AV20" s="20"/>
    </row>
    <row r="21" spans="1:48" x14ac:dyDescent="0.35">
      <c r="A21" s="149"/>
      <c r="B21" s="33">
        <v>2</v>
      </c>
      <c r="C21" s="46" t="s">
        <v>52</v>
      </c>
      <c r="D21" s="34">
        <v>20496</v>
      </c>
      <c r="E21" s="34">
        <v>2</v>
      </c>
      <c r="F21" s="34">
        <v>16649</v>
      </c>
      <c r="G21" s="35">
        <v>0.4</v>
      </c>
      <c r="H21" s="35">
        <v>2.9</v>
      </c>
      <c r="I21" s="34">
        <v>16670</v>
      </c>
      <c r="J21" s="35">
        <v>4</v>
      </c>
      <c r="K21" s="34">
        <v>15210</v>
      </c>
      <c r="L21" s="36">
        <v>6.7000000000000004E-2</v>
      </c>
      <c r="M21" s="37">
        <f>ROUND(K21*(1-L21),0)</f>
        <v>14191</v>
      </c>
      <c r="N21" s="38">
        <v>0.441</v>
      </c>
      <c r="O21" s="25">
        <f t="shared" si="134"/>
        <v>6258.2309999999998</v>
      </c>
      <c r="P21" s="36">
        <v>0.45600000000000002</v>
      </c>
      <c r="Q21" s="25">
        <f t="shared" si="135"/>
        <v>6471.0960000000005</v>
      </c>
      <c r="R21" s="39">
        <v>0.10299999999999999</v>
      </c>
      <c r="S21" s="25">
        <f t="shared" si="136"/>
        <v>1461.673</v>
      </c>
      <c r="T21" s="28">
        <v>0.24199999999999999</v>
      </c>
      <c r="U21" s="25">
        <f t="shared" si="137"/>
        <v>3434.2219999999998</v>
      </c>
      <c r="V21" s="39">
        <v>0.499</v>
      </c>
      <c r="W21" s="25">
        <f t="shared" si="138"/>
        <v>7081.3090000000002</v>
      </c>
      <c r="X21" s="39">
        <v>0.4</v>
      </c>
      <c r="Y21" s="25">
        <f t="shared" si="139"/>
        <v>5676.4000000000005</v>
      </c>
      <c r="Z21" s="40">
        <v>2.5999999999999999E-3</v>
      </c>
      <c r="AA21" s="18">
        <f t="shared" si="140"/>
        <v>36.896599999999999</v>
      </c>
      <c r="AB21" s="27">
        <f>IF(M21&gt;0,(AD21+AL21)/M21,0)</f>
        <v>2.7605382284546544E-3</v>
      </c>
      <c r="AC21" s="40">
        <v>2.9999999999999997E-4</v>
      </c>
      <c r="AD21" s="37">
        <f t="shared" si="141"/>
        <v>4.2572999999999999</v>
      </c>
      <c r="AE21" s="28">
        <v>0.20549999999999999</v>
      </c>
      <c r="AF21" s="41">
        <f t="shared" si="142"/>
        <v>33.281752500000003</v>
      </c>
      <c r="AG21" s="28">
        <f t="shared" si="143"/>
        <v>0.88590868196131345</v>
      </c>
      <c r="AH21" s="29">
        <f t="shared" si="6"/>
        <v>0.89256751753130303</v>
      </c>
      <c r="AI21" s="34">
        <v>177</v>
      </c>
      <c r="AJ21" s="36">
        <v>8.5000000000000006E-2</v>
      </c>
      <c r="AK21" s="38">
        <v>0.21560000000000001</v>
      </c>
      <c r="AL21" s="41">
        <f t="shared" si="144"/>
        <v>34.917498000000002</v>
      </c>
      <c r="AM21" s="42">
        <v>1.6</v>
      </c>
      <c r="AN21" s="42"/>
      <c r="AO21" s="121">
        <f>AO20+AI21-AN21</f>
        <v>1152.5600000000004</v>
      </c>
      <c r="AP21" s="104"/>
      <c r="AQ21" s="43"/>
      <c r="AR21" s="44"/>
      <c r="AS21" s="45"/>
      <c r="AT21" s="45"/>
      <c r="AU21" s="45"/>
      <c r="AV21" s="45"/>
    </row>
    <row r="22" spans="1:48" x14ac:dyDescent="0.35">
      <c r="A22" s="149"/>
      <c r="B22" s="33">
        <v>3</v>
      </c>
      <c r="C22" s="11" t="s">
        <v>57</v>
      </c>
      <c r="D22" s="43">
        <v>20100</v>
      </c>
      <c r="E22" s="43">
        <v>1</v>
      </c>
      <c r="F22" s="43">
        <v>16919</v>
      </c>
      <c r="G22" s="37">
        <v>0.6</v>
      </c>
      <c r="H22" s="37">
        <v>4.0999999999999996</v>
      </c>
      <c r="I22" s="43">
        <v>16978</v>
      </c>
      <c r="J22" s="37">
        <v>3</v>
      </c>
      <c r="K22" s="43">
        <v>15423</v>
      </c>
      <c r="L22" s="39">
        <v>6.5000000000000002E-2</v>
      </c>
      <c r="M22" s="37">
        <f>ROUND(K22*(1-L22),0)</f>
        <v>14421</v>
      </c>
      <c r="N22" s="28">
        <v>0.28999999999999998</v>
      </c>
      <c r="O22" s="25">
        <f t="shared" si="134"/>
        <v>4182.09</v>
      </c>
      <c r="P22" s="39">
        <v>0.63900000000000001</v>
      </c>
      <c r="Q22" s="25">
        <f t="shared" si="135"/>
        <v>9215.0190000000002</v>
      </c>
      <c r="R22" s="39">
        <v>7.0999999999999994E-2</v>
      </c>
      <c r="S22" s="25">
        <f t="shared" si="136"/>
        <v>1023.891</v>
      </c>
      <c r="T22" s="28">
        <v>0.249</v>
      </c>
      <c r="U22" s="25">
        <f t="shared" si="137"/>
        <v>3590.8290000000002</v>
      </c>
      <c r="V22" s="39">
        <v>0.49399999999999999</v>
      </c>
      <c r="W22" s="25">
        <f t="shared" si="138"/>
        <v>7123.9740000000002</v>
      </c>
      <c r="X22" s="39">
        <v>0.4</v>
      </c>
      <c r="Y22" s="25">
        <f t="shared" si="139"/>
        <v>5768.4000000000005</v>
      </c>
      <c r="Z22" s="47">
        <v>2.7100000000000002E-3</v>
      </c>
      <c r="AA22" s="18">
        <f t="shared" si="140"/>
        <v>39.080910000000003</v>
      </c>
      <c r="AB22" s="27">
        <f>IF(M22&gt;0,(AD22+AL22)/M22,0)</f>
        <v>2.5488573122529642E-3</v>
      </c>
      <c r="AC22" s="47">
        <v>3.1E-4</v>
      </c>
      <c r="AD22" s="37">
        <f t="shared" si="141"/>
        <v>4.47051</v>
      </c>
      <c r="AE22" s="28">
        <v>0.21</v>
      </c>
      <c r="AF22" s="41">
        <f t="shared" si="142"/>
        <v>32.929470000000002</v>
      </c>
      <c r="AG22" s="28">
        <f t="shared" si="143"/>
        <v>0.8869181161648042</v>
      </c>
      <c r="AH22" s="29">
        <f t="shared" si="6"/>
        <v>0.87970133700802466</v>
      </c>
      <c r="AI22" s="43">
        <v>171</v>
      </c>
      <c r="AJ22" s="39">
        <v>8.3000000000000004E-2</v>
      </c>
      <c r="AK22" s="28">
        <v>0.2059</v>
      </c>
      <c r="AL22" s="41">
        <f t="shared" si="144"/>
        <v>32.286561300000002</v>
      </c>
      <c r="AM22" s="18">
        <v>1.56</v>
      </c>
      <c r="AN22" s="18"/>
      <c r="AO22" s="121">
        <f>AO21+AI22-AN22</f>
        <v>1323.5600000000004</v>
      </c>
      <c r="AP22" s="104"/>
      <c r="AQ22" s="43"/>
      <c r="AR22" s="48"/>
      <c r="AS22" s="41"/>
      <c r="AT22" s="41"/>
      <c r="AU22" s="41"/>
      <c r="AV22" s="41"/>
    </row>
    <row r="23" spans="1:48" s="22" customFormat="1" ht="13.3" thickBot="1" x14ac:dyDescent="0.4">
      <c r="A23" s="150"/>
      <c r="B23" s="49" t="s">
        <v>38</v>
      </c>
      <c r="C23" s="50"/>
      <c r="D23" s="51">
        <f t="shared" ref="D23" si="145">SUM(D20:D22)</f>
        <v>46650</v>
      </c>
      <c r="E23" s="51"/>
      <c r="F23" s="51">
        <f t="shared" ref="F23" si="146">SUM(F20:F22)</f>
        <v>42561</v>
      </c>
      <c r="G23" s="52"/>
      <c r="H23" s="52"/>
      <c r="I23" s="51">
        <f t="shared" ref="I23:K23" si="147">SUM(I20:I22)</f>
        <v>42950</v>
      </c>
      <c r="J23" s="52"/>
      <c r="K23" s="51">
        <f t="shared" si="147"/>
        <v>45575</v>
      </c>
      <c r="L23" s="21">
        <f t="shared" ref="L23" si="148">IF(K23&gt;0,(K20*L20+K21*L21+K22*L22)/K23,0)</f>
        <v>6.66510367526056E-2</v>
      </c>
      <c r="M23" s="52">
        <f t="shared" ref="M23" si="149">M20+M21+M22</f>
        <v>42538</v>
      </c>
      <c r="N23" s="53">
        <f t="shared" ref="N23" si="150">IF(M23&gt;0,O23/M23,0)</f>
        <v>0.3590352860971367</v>
      </c>
      <c r="O23" s="54">
        <f t="shared" ref="O23" si="151">O20+O21+O22</f>
        <v>15272.643</v>
      </c>
      <c r="P23" s="21">
        <f t="shared" ref="P23" si="152">IF(M23&gt;0,Q23/M23,0)</f>
        <v>0.56878322911279333</v>
      </c>
      <c r="Q23" s="54">
        <f t="shared" ref="Q23" si="153">Q20+Q21+Q22</f>
        <v>24194.901000000002</v>
      </c>
      <c r="R23" s="21">
        <f t="shared" ref="R23" si="154">IF(M23&gt;0,S23/M23,0)</f>
        <v>7.2181484790070055E-2</v>
      </c>
      <c r="S23" s="54">
        <f t="shared" ref="S23" si="155">S20+S21+S22</f>
        <v>3070.4560000000001</v>
      </c>
      <c r="T23" s="21">
        <f t="shared" ref="T23" si="156">IF(M23&gt;0,U23/M23,0)</f>
        <v>0.23946243358879121</v>
      </c>
      <c r="U23" s="54">
        <f t="shared" ref="U23" si="157">U20+U21+U22</f>
        <v>10186.253000000001</v>
      </c>
      <c r="V23" s="21">
        <f t="shared" ref="V23" si="158">IF(M23&gt;0,W23/M23,0)</f>
        <v>0.50025132822417595</v>
      </c>
      <c r="W23" s="54">
        <f t="shared" ref="W23" si="159">W20+W21+W22</f>
        <v>21279.690999999999</v>
      </c>
      <c r="X23" s="21">
        <f t="shared" ref="X23" si="160">IF(M23&gt;0,Y23/M23,0)</f>
        <v>0.4</v>
      </c>
      <c r="Y23" s="54">
        <f t="shared" ref="Y23" si="161">Y20+Y21+Y22</f>
        <v>17015.2</v>
      </c>
      <c r="Z23" s="55">
        <f t="shared" ref="Z23" si="162">IF(M23&gt;0,AA23/M23,0)</f>
        <v>2.6471129343175514E-3</v>
      </c>
      <c r="AA23" s="56">
        <f t="shared" ref="AA23" si="163">SUM(AA20:AA22)</f>
        <v>112.60289</v>
      </c>
      <c r="AB23" s="55">
        <f t="shared" ref="AB23" si="164">IF(M23&gt;0,(AB20*M20+AB21*M21+AB22*M22)/M23,0)</f>
        <v>2.6687608937890827E-3</v>
      </c>
      <c r="AC23" s="55">
        <f t="shared" ref="AC23" si="165">IF(K23&gt;0,(K20*AC20+K21*AC21+K22*AC22)/K23,0)</f>
        <v>3.0666264399341743E-4</v>
      </c>
      <c r="AD23" s="52">
        <f t="shared" ref="AD23" si="166">SUM(AD20:AD22)</f>
        <v>13.04487</v>
      </c>
      <c r="AE23" s="53">
        <f t="shared" ref="AE23" si="167">IF(K23&gt;0,(K20*AE20+K21*AE21+K22*AE22)/K23,0)</f>
        <v>0.20889161601755346</v>
      </c>
      <c r="AF23" s="58">
        <f t="shared" ref="AF23" si="168">SUM(AF20:AF22)</f>
        <v>99.11216970000001</v>
      </c>
      <c r="AG23" s="53">
        <f t="shared" ref="AG23" si="169">IF(AND(AA23&gt;0),((AA20*AG20+AA21*AG21+AA22*AG22)/AA23),0)</f>
        <v>0.88545149515168897</v>
      </c>
      <c r="AH23" s="57">
        <f t="shared" si="6"/>
        <v>0.88637596140121555</v>
      </c>
      <c r="AI23" s="51">
        <f t="shared" ref="AI23" si="170">SUM(AI20:AI22)</f>
        <v>519</v>
      </c>
      <c r="AJ23" s="21">
        <f t="shared" ref="AJ23" si="171">IF(AI23&gt;0,(AJ20*AI20+AJ21*AI21+AJ22*AI22)/AI23,0)</f>
        <v>8.5658959537572271E-2</v>
      </c>
      <c r="AK23" s="53">
        <f t="shared" ref="AK23" si="172">IF(K23&gt;0,(AK20*K20+AK21*K21+AK22*K22)/K23,0)</f>
        <v>0.2116617202413604</v>
      </c>
      <c r="AL23" s="58">
        <f t="shared" ref="AL23" si="173">SUM(AL20:AL22)</f>
        <v>100.47888090000001</v>
      </c>
      <c r="AM23" s="56"/>
      <c r="AN23" s="56">
        <f t="shared" ref="AN23" si="174">SUM(AN20:AN22)</f>
        <v>1141.46</v>
      </c>
      <c r="AO23" s="105"/>
      <c r="AP23" s="106">
        <f>AO22</f>
        <v>1323.5600000000004</v>
      </c>
      <c r="AQ23" s="51">
        <f t="shared" ref="AQ23" si="175">SUM(AQ20:AQ22)</f>
        <v>0</v>
      </c>
      <c r="AR23" s="59"/>
      <c r="AS23" s="58"/>
      <c r="AT23" s="58"/>
      <c r="AU23" s="58"/>
      <c r="AV23" s="58"/>
    </row>
    <row r="24" spans="1:48" x14ac:dyDescent="0.35">
      <c r="A24" s="148">
        <v>6</v>
      </c>
      <c r="B24" s="23">
        <v>1</v>
      </c>
      <c r="C24" s="11" t="s">
        <v>53</v>
      </c>
      <c r="D24" s="12">
        <v>5546</v>
      </c>
      <c r="E24" s="12">
        <v>0</v>
      </c>
      <c r="F24" s="12">
        <v>15189</v>
      </c>
      <c r="G24" s="13">
        <v>1</v>
      </c>
      <c r="H24" s="13">
        <v>2.4</v>
      </c>
      <c r="I24" s="12">
        <v>15203</v>
      </c>
      <c r="J24" s="13">
        <v>3.7</v>
      </c>
      <c r="K24" s="12">
        <v>15275</v>
      </c>
      <c r="L24" s="14">
        <v>7.1999999999999995E-2</v>
      </c>
      <c r="M24" s="24">
        <f>ROUND(K24*(1-L24),0)</f>
        <v>14175</v>
      </c>
      <c r="N24" s="15">
        <v>0.28199999999999997</v>
      </c>
      <c r="O24" s="25">
        <f t="shared" ref="O24:O26" si="176">M24*N24</f>
        <v>3997.3499999999995</v>
      </c>
      <c r="P24" s="14">
        <v>0.64800000000000002</v>
      </c>
      <c r="Q24" s="25">
        <f t="shared" ref="Q24:Q26" si="177">M24*P24</f>
        <v>9185.4</v>
      </c>
      <c r="R24" s="16">
        <v>7.0000000000000007E-2</v>
      </c>
      <c r="S24" s="25">
        <f t="shared" ref="S24:S26" si="178">M24*R24</f>
        <v>992.25000000000011</v>
      </c>
      <c r="T24" s="26">
        <v>0.25</v>
      </c>
      <c r="U24" s="25">
        <f t="shared" ref="U24:U26" si="179">M24*T24</f>
        <v>3543.75</v>
      </c>
      <c r="V24" s="16">
        <v>0.497</v>
      </c>
      <c r="W24" s="25">
        <f t="shared" ref="W24:W26" si="180">M24*V24</f>
        <v>7044.9750000000004</v>
      </c>
      <c r="X24" s="16">
        <v>0.39</v>
      </c>
      <c r="Y24" s="25">
        <f t="shared" ref="Y24:Y26" si="181">X24*M24</f>
        <v>5528.25</v>
      </c>
      <c r="Z24" s="17">
        <v>2.6800000000000001E-3</v>
      </c>
      <c r="AA24" s="18">
        <f t="shared" ref="AA24:AA26" si="182">M24*Z24</f>
        <v>37.989000000000004</v>
      </c>
      <c r="AB24" s="27">
        <f>IF(M24&gt;0,(AD24+AL24)/M24,0)</f>
        <v>2.7143330511463842E-3</v>
      </c>
      <c r="AC24" s="17">
        <v>3.1E-4</v>
      </c>
      <c r="AD24" s="24">
        <f t="shared" ref="AD24:AD26" si="183">AC24*M24</f>
        <v>4.3942500000000004</v>
      </c>
      <c r="AE24" s="117">
        <v>0.2122</v>
      </c>
      <c r="AF24" s="30">
        <f t="shared" ref="AF24:AF26" si="184">AI24*(1-AJ24)*AE24</f>
        <v>34.603241800000006</v>
      </c>
      <c r="AG24" s="28">
        <f t="shared" ref="AG24:AG26" si="185">IF(AND(AE24&gt;0,AC24&gt;0,Z24&gt;0),((Z24-AC24)*AE24)/((AE24-AC24)*Z24),0)</f>
        <v>0.88562215117249654</v>
      </c>
      <c r="AH24" s="60">
        <f t="shared" si="6"/>
        <v>0.88710727051156479</v>
      </c>
      <c r="AI24" s="12">
        <v>179</v>
      </c>
      <c r="AJ24" s="14">
        <v>8.8999999999999996E-2</v>
      </c>
      <c r="AK24" s="15">
        <v>0.20899999999999999</v>
      </c>
      <c r="AL24" s="30">
        <f t="shared" ref="AL24:AL26" si="186">AI24*(1-AJ24)*AK24</f>
        <v>34.081420999999999</v>
      </c>
      <c r="AM24" s="19">
        <v>1.6</v>
      </c>
      <c r="AN24" s="19">
        <v>488.24</v>
      </c>
      <c r="AO24" s="101">
        <f>AO22+AI24-AN24</f>
        <v>1014.3200000000004</v>
      </c>
      <c r="AP24" s="102"/>
      <c r="AQ24" s="12"/>
      <c r="AR24" s="31"/>
      <c r="AS24" s="20"/>
      <c r="AT24" s="20"/>
      <c r="AU24" s="20"/>
      <c r="AV24" s="20"/>
    </row>
    <row r="25" spans="1:48" x14ac:dyDescent="0.35">
      <c r="A25" s="149"/>
      <c r="B25" s="33">
        <v>2</v>
      </c>
      <c r="C25" s="46" t="s">
        <v>52</v>
      </c>
      <c r="D25" s="34">
        <v>18224</v>
      </c>
      <c r="E25" s="34">
        <v>4</v>
      </c>
      <c r="F25" s="34">
        <v>16078</v>
      </c>
      <c r="G25" s="35">
        <v>0.6</v>
      </c>
      <c r="H25" s="35">
        <v>2.5</v>
      </c>
      <c r="I25" s="34">
        <v>16219</v>
      </c>
      <c r="J25" s="35">
        <v>3.3</v>
      </c>
      <c r="K25" s="34">
        <v>15374</v>
      </c>
      <c r="L25" s="36">
        <v>6.3E-2</v>
      </c>
      <c r="M25" s="37">
        <f>ROUND(K25*(1-L25),0)</f>
        <v>14405</v>
      </c>
      <c r="N25" s="38">
        <v>0.49399999999999999</v>
      </c>
      <c r="O25" s="25">
        <f t="shared" si="176"/>
        <v>7116.07</v>
      </c>
      <c r="P25" s="36">
        <v>0.434</v>
      </c>
      <c r="Q25" s="25">
        <f t="shared" si="177"/>
        <v>6251.7699999999995</v>
      </c>
      <c r="R25" s="39">
        <v>7.1999999999999995E-2</v>
      </c>
      <c r="S25" s="25">
        <f t="shared" si="178"/>
        <v>1037.1599999999999</v>
      </c>
      <c r="T25" s="28">
        <v>0.26500000000000001</v>
      </c>
      <c r="U25" s="25">
        <f t="shared" si="179"/>
        <v>3817.3250000000003</v>
      </c>
      <c r="V25" s="39">
        <v>0.47899999999999998</v>
      </c>
      <c r="W25" s="25">
        <f t="shared" si="180"/>
        <v>6899.9949999999999</v>
      </c>
      <c r="X25" s="39">
        <v>0.4</v>
      </c>
      <c r="Y25" s="25">
        <f t="shared" si="181"/>
        <v>5762</v>
      </c>
      <c r="Z25" s="40">
        <v>2.5500000000000002E-3</v>
      </c>
      <c r="AA25" s="18">
        <f t="shared" si="182"/>
        <v>36.732750000000003</v>
      </c>
      <c r="AB25" s="27">
        <f>IF(M25&gt;0,(AD25+AL25)/M25,0)</f>
        <v>2.6453436445678584E-3</v>
      </c>
      <c r="AC25" s="40">
        <v>2.9999999999999997E-4</v>
      </c>
      <c r="AD25" s="37">
        <f t="shared" si="183"/>
        <v>4.3214999999999995</v>
      </c>
      <c r="AE25" s="28">
        <v>0.2107</v>
      </c>
      <c r="AF25" s="41">
        <f t="shared" si="184"/>
        <v>33.4355616</v>
      </c>
      <c r="AG25" s="28">
        <f t="shared" si="185"/>
        <v>0.88361104898233056</v>
      </c>
      <c r="AH25" s="29">
        <f t="shared" si="6"/>
        <v>0.88784425620922447</v>
      </c>
      <c r="AI25" s="34">
        <v>174</v>
      </c>
      <c r="AJ25" s="36">
        <v>8.7999999999999995E-2</v>
      </c>
      <c r="AK25" s="38">
        <v>0.21290000000000001</v>
      </c>
      <c r="AL25" s="41">
        <f t="shared" si="186"/>
        <v>33.784675200000002</v>
      </c>
      <c r="AM25" s="42">
        <v>1.6</v>
      </c>
      <c r="AN25" s="42"/>
      <c r="AO25" s="121">
        <f>AO24+AI25-AN25</f>
        <v>1188.3200000000004</v>
      </c>
      <c r="AP25" s="104"/>
      <c r="AQ25" s="43"/>
      <c r="AR25" s="44"/>
      <c r="AS25" s="45"/>
      <c r="AT25" s="45"/>
      <c r="AU25" s="45"/>
      <c r="AV25" s="45"/>
    </row>
    <row r="26" spans="1:48" x14ac:dyDescent="0.35">
      <c r="A26" s="149"/>
      <c r="B26" s="33">
        <v>3</v>
      </c>
      <c r="C26" s="11" t="s">
        <v>57</v>
      </c>
      <c r="D26" s="43">
        <v>22000</v>
      </c>
      <c r="E26" s="43">
        <v>2</v>
      </c>
      <c r="F26" s="43">
        <v>16661</v>
      </c>
      <c r="G26" s="37">
        <v>1.1000000000000001</v>
      </c>
      <c r="H26" s="37">
        <v>3.9</v>
      </c>
      <c r="I26" s="43">
        <v>17937</v>
      </c>
      <c r="J26" s="37">
        <v>2.9</v>
      </c>
      <c r="K26" s="43">
        <v>16309</v>
      </c>
      <c r="L26" s="39">
        <v>6.0999999999999999E-2</v>
      </c>
      <c r="M26" s="37">
        <f>ROUND(K26*(1-L26),0)</f>
        <v>15314</v>
      </c>
      <c r="N26" s="28">
        <v>0.34599999999999997</v>
      </c>
      <c r="O26" s="25">
        <f t="shared" si="176"/>
        <v>5298.6439999999993</v>
      </c>
      <c r="P26" s="39">
        <v>0.61499999999999999</v>
      </c>
      <c r="Q26" s="25">
        <f t="shared" si="177"/>
        <v>9418.11</v>
      </c>
      <c r="R26" s="39">
        <v>3.9E-2</v>
      </c>
      <c r="S26" s="25">
        <f t="shared" si="178"/>
        <v>597.24599999999998</v>
      </c>
      <c r="T26" s="28">
        <v>0.252</v>
      </c>
      <c r="U26" s="25">
        <f t="shared" si="179"/>
        <v>3859.1280000000002</v>
      </c>
      <c r="V26" s="39">
        <v>0.495</v>
      </c>
      <c r="W26" s="25">
        <f t="shared" si="180"/>
        <v>7580.43</v>
      </c>
      <c r="X26" s="39">
        <v>0.4</v>
      </c>
      <c r="Y26" s="25">
        <f t="shared" si="181"/>
        <v>6125.6</v>
      </c>
      <c r="Z26" s="47">
        <v>2.5000000000000001E-3</v>
      </c>
      <c r="AA26" s="18">
        <f t="shared" si="182"/>
        <v>38.285000000000004</v>
      </c>
      <c r="AB26" s="27">
        <f>IF(M26&gt;0,(AD26+AL26)/M26,0)</f>
        <v>2.5071611597231292E-3</v>
      </c>
      <c r="AC26" s="47">
        <v>2.9999999999999997E-4</v>
      </c>
      <c r="AD26" s="37">
        <f t="shared" si="183"/>
        <v>4.5941999999999998</v>
      </c>
      <c r="AE26" s="28">
        <v>0.2165</v>
      </c>
      <c r="AF26" s="41">
        <f t="shared" si="184"/>
        <v>33.082282499999998</v>
      </c>
      <c r="AG26" s="28">
        <f t="shared" si="185"/>
        <v>0.88122109158186857</v>
      </c>
      <c r="AH26" s="29">
        <f t="shared" si="6"/>
        <v>0.88153833025792916</v>
      </c>
      <c r="AI26" s="43">
        <v>167</v>
      </c>
      <c r="AJ26" s="39">
        <v>8.5000000000000006E-2</v>
      </c>
      <c r="AK26" s="28">
        <v>0.22120000000000001</v>
      </c>
      <c r="AL26" s="41">
        <f t="shared" si="186"/>
        <v>33.800466</v>
      </c>
      <c r="AM26" s="18">
        <v>1.55</v>
      </c>
      <c r="AN26" s="18"/>
      <c r="AO26" s="121">
        <f>AO25+AI26-AN26</f>
        <v>1355.3200000000004</v>
      </c>
      <c r="AP26" s="104"/>
      <c r="AQ26" s="43"/>
      <c r="AR26" s="48"/>
      <c r="AS26" s="41"/>
      <c r="AT26" s="41"/>
      <c r="AU26" s="41"/>
      <c r="AV26" s="41"/>
    </row>
    <row r="27" spans="1:48" s="22" customFormat="1" ht="13.3" thickBot="1" x14ac:dyDescent="0.4">
      <c r="A27" s="150"/>
      <c r="B27" s="49" t="s">
        <v>38</v>
      </c>
      <c r="C27" s="50"/>
      <c r="D27" s="51">
        <f t="shared" ref="D27" si="187">SUM(D24:D26)</f>
        <v>45770</v>
      </c>
      <c r="E27" s="51"/>
      <c r="F27" s="51">
        <f t="shared" ref="F27" si="188">SUM(F24:F26)</f>
        <v>47928</v>
      </c>
      <c r="G27" s="52"/>
      <c r="H27" s="52"/>
      <c r="I27" s="51">
        <f t="shared" ref="I27:K27" si="189">SUM(I24:I26)</f>
        <v>49359</v>
      </c>
      <c r="J27" s="52"/>
      <c r="K27" s="51">
        <f t="shared" si="189"/>
        <v>46958</v>
      </c>
      <c r="L27" s="21">
        <f t="shared" ref="L27" si="190">IF(K27&gt;0,(K24*L24+K25*L25+K26*L26)/K27,0)</f>
        <v>6.5232995442736072E-2</v>
      </c>
      <c r="M27" s="52">
        <f t="shared" ref="M27" si="191">M24+M25+M26</f>
        <v>43894</v>
      </c>
      <c r="N27" s="53">
        <f t="shared" ref="N27" si="192">IF(M27&gt;0,O27/M27,0)</f>
        <v>0.37390221898209319</v>
      </c>
      <c r="O27" s="54">
        <f t="shared" ref="O27" si="193">O24+O25+O26</f>
        <v>16412.063999999998</v>
      </c>
      <c r="P27" s="21">
        <f t="shared" ref="P27" si="194">IF(M27&gt;0,Q27/M27,0)</f>
        <v>0.56625689160249693</v>
      </c>
      <c r="Q27" s="54">
        <f t="shared" ref="Q27" si="195">Q24+Q25+Q26</f>
        <v>24855.279999999999</v>
      </c>
      <c r="R27" s="21">
        <f t="shared" ref="R27" si="196">IF(M27&gt;0,S27/M27,0)</f>
        <v>5.9840889415409847E-2</v>
      </c>
      <c r="S27" s="54">
        <f t="shared" ref="S27" si="197">S24+S25+S26</f>
        <v>2626.6559999999999</v>
      </c>
      <c r="T27" s="21">
        <f t="shared" ref="T27" si="198">IF(M27&gt;0,U27/M27,0)</f>
        <v>0.25562042648197936</v>
      </c>
      <c r="U27" s="54">
        <f t="shared" ref="U27" si="199">U24+U25+U26</f>
        <v>11220.203000000001</v>
      </c>
      <c r="V27" s="21">
        <f t="shared" ref="V27" si="200">IF(M27&gt;0,W27/M27,0)</f>
        <v>0.49039504260263367</v>
      </c>
      <c r="W27" s="54">
        <f t="shared" ref="W27" si="201">W24+W25+W26</f>
        <v>21525.4</v>
      </c>
      <c r="X27" s="21">
        <f t="shared" ref="X27" si="202">IF(M27&gt;0,Y27/M27,0)</f>
        <v>0.39677062924317669</v>
      </c>
      <c r="Y27" s="54">
        <f t="shared" ref="Y27" si="203">Y24+Y25+Y26</f>
        <v>17415.849999999999</v>
      </c>
      <c r="Z27" s="55">
        <f t="shared" ref="Z27" si="204">IF(M27&gt;0,AA27/M27,0)</f>
        <v>2.5745375222126035E-3</v>
      </c>
      <c r="AA27" s="56">
        <f t="shared" ref="AA27" si="205">SUM(AA24:AA26)</f>
        <v>113.00675000000001</v>
      </c>
      <c r="AB27" s="55">
        <f t="shared" ref="AB27" si="206">IF(M27&gt;0,(AB24*M24+AB25*M25+AB26*M26)/M27,0)</f>
        <v>2.6194129539344785E-3</v>
      </c>
      <c r="AC27" s="55">
        <f t="shared" ref="AC27" si="207">IF(K27&gt;0,(K24*AC24+K25*AC25+K26*AC26)/K27,0)</f>
        <v>3.0325290685293238E-4</v>
      </c>
      <c r="AD27" s="52">
        <f t="shared" ref="AD27" si="208">SUM(AD24:AD26)</f>
        <v>13.309950000000001</v>
      </c>
      <c r="AE27" s="53">
        <f t="shared" ref="AE27" si="209">IF(K27&gt;0,(K24*AE24+K25*AE25+K26*AE26)/K27,0)</f>
        <v>0.21320233613015888</v>
      </c>
      <c r="AF27" s="58">
        <f t="shared" ref="AF27" si="210">SUM(AF24:AF26)</f>
        <v>101.1210859</v>
      </c>
      <c r="AG27" s="53">
        <f t="shared" ref="AG27" si="211">IF(AND(AA27&gt;0),((AA24*AG24+AA25*AG25+AA26*AG26)/AA27),0)</f>
        <v>0.8834774307871831</v>
      </c>
      <c r="AH27" s="57">
        <f t="shared" si="6"/>
        <v>0.88548045621680027</v>
      </c>
      <c r="AI27" s="51">
        <f t="shared" ref="AI27" si="212">SUM(AI24:AI26)</f>
        <v>520</v>
      </c>
      <c r="AJ27" s="21">
        <f t="shared" ref="AJ27" si="213">IF(AI27&gt;0,(AJ24*AI24+AJ25*AI25+AJ26*AI26)/AI27,0)</f>
        <v>8.7380769230769234E-2</v>
      </c>
      <c r="AK27" s="53">
        <f t="shared" ref="AK27" si="214">IF(K27&gt;0,(AK24*K24+AK25*K25+AK26*K26)/K27,0)</f>
        <v>0.21451404233570423</v>
      </c>
      <c r="AL27" s="58">
        <f t="shared" ref="AL27" si="215">SUM(AL24:AL26)</f>
        <v>101.6665622</v>
      </c>
      <c r="AM27" s="56"/>
      <c r="AN27" s="56">
        <f t="shared" ref="AN27" si="216">SUM(AN24:AN26)</f>
        <v>488.24</v>
      </c>
      <c r="AO27" s="105"/>
      <c r="AP27" s="106">
        <f>AO26</f>
        <v>1355.3200000000004</v>
      </c>
      <c r="AQ27" s="51">
        <f t="shared" ref="AQ27" si="217">SUM(AQ24:AQ26)</f>
        <v>0</v>
      </c>
      <c r="AR27" s="59"/>
      <c r="AS27" s="58"/>
      <c r="AT27" s="58"/>
      <c r="AU27" s="58"/>
      <c r="AV27" s="58"/>
    </row>
    <row r="28" spans="1:48" x14ac:dyDescent="0.35">
      <c r="A28" s="148">
        <v>7</v>
      </c>
      <c r="B28" s="23">
        <v>1</v>
      </c>
      <c r="C28" s="11" t="s">
        <v>53</v>
      </c>
      <c r="D28" s="12">
        <v>4799</v>
      </c>
      <c r="E28" s="12">
        <v>3</v>
      </c>
      <c r="F28" s="12">
        <v>6761</v>
      </c>
      <c r="G28" s="13">
        <v>1.1000000000000001</v>
      </c>
      <c r="H28" s="13">
        <v>2.9</v>
      </c>
      <c r="I28" s="12">
        <v>7298</v>
      </c>
      <c r="J28" s="13">
        <v>6.3</v>
      </c>
      <c r="K28" s="12">
        <v>15967</v>
      </c>
      <c r="L28" s="14">
        <v>6.2E-2</v>
      </c>
      <c r="M28" s="24">
        <f>ROUND(K28*(1-L28),0)</f>
        <v>14977</v>
      </c>
      <c r="N28" s="15">
        <v>0.48299999999999998</v>
      </c>
      <c r="O28" s="25">
        <f t="shared" ref="O28:O30" si="218">M28*N28</f>
        <v>7233.8909999999996</v>
      </c>
      <c r="P28" s="14">
        <v>0.47199999999999998</v>
      </c>
      <c r="Q28" s="25">
        <f t="shared" ref="Q28:Q30" si="219">M28*P28</f>
        <v>7069.1439999999993</v>
      </c>
      <c r="R28" s="16">
        <v>4.4999999999999998E-2</v>
      </c>
      <c r="S28" s="25">
        <f t="shared" ref="S28:S30" si="220">M28*R28</f>
        <v>673.96500000000003</v>
      </c>
      <c r="T28" s="26">
        <v>0.23799999999999999</v>
      </c>
      <c r="U28" s="25">
        <f t="shared" ref="U28:U30" si="221">M28*T28</f>
        <v>3564.5259999999998</v>
      </c>
      <c r="V28" s="16">
        <v>0.502</v>
      </c>
      <c r="W28" s="25">
        <f t="shared" ref="W28:W30" si="222">M28*V28</f>
        <v>7518.4539999999997</v>
      </c>
      <c r="X28" s="16">
        <v>0.39</v>
      </c>
      <c r="Y28" s="25">
        <f t="shared" ref="Y28:Y30" si="223">X28*M28</f>
        <v>5841.03</v>
      </c>
      <c r="Z28" s="17">
        <v>2.5000000000000001E-3</v>
      </c>
      <c r="AA28" s="18">
        <f t="shared" ref="AA28:AA30" si="224">M28*Z28</f>
        <v>37.442500000000003</v>
      </c>
      <c r="AB28" s="27">
        <f>IF(M28&gt;0,(AD28+AL28)/M28,0)</f>
        <v>2.7128193897309207E-3</v>
      </c>
      <c r="AC28" s="17">
        <v>3.2000000000000003E-4</v>
      </c>
      <c r="AD28" s="24">
        <f t="shared" ref="AD28:AD30" si="225">AC28*M28</f>
        <v>4.7926400000000005</v>
      </c>
      <c r="AE28" s="117">
        <v>0.215</v>
      </c>
      <c r="AF28" s="30">
        <f t="shared" ref="AF28:AF30" si="226">AI28*(1-AJ28)*AE28</f>
        <v>35.80395</v>
      </c>
      <c r="AG28" s="28">
        <f t="shared" ref="AG28:AG30" si="227">IF(AND(AE28&gt;0,AC28&gt;0,Z28&gt;0),((Z28-AC28)*AE28)/((AE28-AC28)*Z28),0)</f>
        <v>0.87329979504378596</v>
      </c>
      <c r="AH28" s="60">
        <f t="shared" si="6"/>
        <v>0.88335507821745129</v>
      </c>
      <c r="AI28" s="12">
        <v>182</v>
      </c>
      <c r="AJ28" s="14">
        <v>8.5000000000000006E-2</v>
      </c>
      <c r="AK28" s="15">
        <v>0.2152</v>
      </c>
      <c r="AL28" s="30">
        <f t="shared" ref="AL28:AL30" si="228">AI28*(1-AJ28)*AK28</f>
        <v>35.837256000000004</v>
      </c>
      <c r="AM28" s="19">
        <v>1.68</v>
      </c>
      <c r="AN28" s="19">
        <v>1152.02</v>
      </c>
      <c r="AO28" s="101">
        <f>AO26+AI28-AN28</f>
        <v>385.30000000000041</v>
      </c>
      <c r="AP28" s="102"/>
      <c r="AQ28" s="12"/>
      <c r="AR28" s="31"/>
      <c r="AS28" s="20"/>
      <c r="AT28" s="20"/>
      <c r="AU28" s="20"/>
      <c r="AV28" s="20"/>
    </row>
    <row r="29" spans="1:48" x14ac:dyDescent="0.35">
      <c r="A29" s="149"/>
      <c r="B29" s="33">
        <v>2</v>
      </c>
      <c r="C29" s="11" t="s">
        <v>50</v>
      </c>
      <c r="D29" s="34">
        <v>19700</v>
      </c>
      <c r="E29" s="34">
        <v>3</v>
      </c>
      <c r="F29" s="34">
        <v>16577</v>
      </c>
      <c r="G29" s="35">
        <v>0.8</v>
      </c>
      <c r="H29" s="35">
        <v>3.6</v>
      </c>
      <c r="I29" s="34">
        <v>16924</v>
      </c>
      <c r="J29" s="35">
        <v>5.2</v>
      </c>
      <c r="K29" s="34">
        <v>15930</v>
      </c>
      <c r="L29" s="36">
        <v>6.6000000000000003E-2</v>
      </c>
      <c r="M29" s="37">
        <f>ROUND(K29*(1-L29),0)</f>
        <v>14879</v>
      </c>
      <c r="N29" s="38">
        <v>0.48499999999999999</v>
      </c>
      <c r="O29" s="25">
        <f t="shared" si="218"/>
        <v>7216.3149999999996</v>
      </c>
      <c r="P29" s="36">
        <v>0.47199999999999998</v>
      </c>
      <c r="Q29" s="25">
        <f t="shared" si="219"/>
        <v>7022.8879999999999</v>
      </c>
      <c r="R29" s="39">
        <v>4.2999999999999997E-2</v>
      </c>
      <c r="S29" s="25">
        <f t="shared" si="220"/>
        <v>639.79699999999991</v>
      </c>
      <c r="T29" s="28">
        <v>0.23</v>
      </c>
      <c r="U29" s="25">
        <f t="shared" si="221"/>
        <v>3422.17</v>
      </c>
      <c r="V29" s="39">
        <v>0.505</v>
      </c>
      <c r="W29" s="25">
        <f t="shared" si="222"/>
        <v>7513.8950000000004</v>
      </c>
      <c r="X29" s="39">
        <v>0.39</v>
      </c>
      <c r="Y29" s="25">
        <f t="shared" si="223"/>
        <v>5802.81</v>
      </c>
      <c r="Z29" s="40">
        <v>2.4599999999999999E-3</v>
      </c>
      <c r="AA29" s="18">
        <f t="shared" si="224"/>
        <v>36.602339999999998</v>
      </c>
      <c r="AB29" s="27">
        <f>IF(M29&gt;0,(AD29+AL29)/M29,0)</f>
        <v>2.812942099603468E-3</v>
      </c>
      <c r="AC29" s="40">
        <v>3.1E-4</v>
      </c>
      <c r="AD29" s="37">
        <f t="shared" si="225"/>
        <v>4.6124900000000002</v>
      </c>
      <c r="AE29" s="28">
        <v>0.2114</v>
      </c>
      <c r="AF29" s="41">
        <f t="shared" si="226"/>
        <v>36.703056600000004</v>
      </c>
      <c r="AG29" s="28">
        <f t="shared" si="227"/>
        <v>0.87526724431108072</v>
      </c>
      <c r="AH29" s="29">
        <f t="shared" si="6"/>
        <v>0.89108291312828836</v>
      </c>
      <c r="AI29" s="34">
        <v>191</v>
      </c>
      <c r="AJ29" s="36">
        <v>9.0999999999999998E-2</v>
      </c>
      <c r="AK29" s="38">
        <v>0.2145</v>
      </c>
      <c r="AL29" s="41">
        <f t="shared" si="228"/>
        <v>37.2412755</v>
      </c>
      <c r="AM29" s="42">
        <v>1.68</v>
      </c>
      <c r="AN29" s="42"/>
      <c r="AO29" s="121">
        <f>AO28+AI29-AN29</f>
        <v>576.30000000000041</v>
      </c>
      <c r="AP29" s="104"/>
      <c r="AQ29" s="43"/>
      <c r="AR29" s="44"/>
      <c r="AS29" s="45"/>
      <c r="AT29" s="45"/>
      <c r="AU29" s="45"/>
      <c r="AV29" s="45"/>
    </row>
    <row r="30" spans="1:48" x14ac:dyDescent="0.35">
      <c r="A30" s="149"/>
      <c r="B30" s="33">
        <v>3</v>
      </c>
      <c r="C30" s="11" t="s">
        <v>57</v>
      </c>
      <c r="D30" s="43">
        <v>15341</v>
      </c>
      <c r="E30" s="43">
        <v>4</v>
      </c>
      <c r="F30" s="43">
        <v>17329</v>
      </c>
      <c r="G30" s="37">
        <v>1</v>
      </c>
      <c r="H30" s="37">
        <v>2.5</v>
      </c>
      <c r="I30" s="43">
        <v>17072</v>
      </c>
      <c r="J30" s="37">
        <v>5</v>
      </c>
      <c r="K30" s="43">
        <v>15942</v>
      </c>
      <c r="L30" s="39">
        <v>6.3E-2</v>
      </c>
      <c r="M30" s="37">
        <f>ROUND(K30*(1-L30),0)</f>
        <v>14938</v>
      </c>
      <c r="N30" s="28">
        <v>0.38900000000000001</v>
      </c>
      <c r="O30" s="25">
        <f t="shared" si="218"/>
        <v>5810.8820000000005</v>
      </c>
      <c r="P30" s="39">
        <v>0.54700000000000004</v>
      </c>
      <c r="Q30" s="25">
        <f t="shared" si="219"/>
        <v>8171.0860000000002</v>
      </c>
      <c r="R30" s="39">
        <v>6.4000000000000001E-2</v>
      </c>
      <c r="S30" s="25">
        <f t="shared" si="220"/>
        <v>956.03200000000004</v>
      </c>
      <c r="T30" s="28">
        <v>0.222</v>
      </c>
      <c r="U30" s="25">
        <f t="shared" si="221"/>
        <v>3316.2359999999999</v>
      </c>
      <c r="V30" s="39">
        <v>0.50700000000000001</v>
      </c>
      <c r="W30" s="25">
        <f t="shared" si="222"/>
        <v>7573.5659999999998</v>
      </c>
      <c r="X30" s="39">
        <v>0.4</v>
      </c>
      <c r="Y30" s="25">
        <f t="shared" si="223"/>
        <v>5975.2000000000007</v>
      </c>
      <c r="Z30" s="47">
        <v>2.5500000000000002E-3</v>
      </c>
      <c r="AA30" s="18">
        <f t="shared" si="224"/>
        <v>38.091900000000003</v>
      </c>
      <c r="AB30" s="27">
        <f>IF(M30&gt;0,(AD30+AL30)/M30,0)</f>
        <v>2.6838165751774E-3</v>
      </c>
      <c r="AC30" s="47">
        <v>3.1E-4</v>
      </c>
      <c r="AD30" s="37">
        <f t="shared" si="225"/>
        <v>4.6307799999999997</v>
      </c>
      <c r="AE30" s="28">
        <v>0.21410000000000001</v>
      </c>
      <c r="AF30" s="41">
        <f t="shared" si="226"/>
        <v>35.148154699999999</v>
      </c>
      <c r="AG30" s="28">
        <f t="shared" si="227"/>
        <v>0.8797051165290477</v>
      </c>
      <c r="AH30" s="29">
        <f t="shared" si="6"/>
        <v>0.88576408688170716</v>
      </c>
      <c r="AI30" s="43">
        <v>181</v>
      </c>
      <c r="AJ30" s="39">
        <v>9.2999999999999999E-2</v>
      </c>
      <c r="AK30" s="28">
        <v>0.216</v>
      </c>
      <c r="AL30" s="41">
        <f t="shared" si="228"/>
        <v>35.460071999999997</v>
      </c>
      <c r="AM30" s="18">
        <v>1.52</v>
      </c>
      <c r="AN30" s="18"/>
      <c r="AO30" s="121">
        <f>AO29+AI30-AN30</f>
        <v>757.30000000000041</v>
      </c>
      <c r="AP30" s="104"/>
      <c r="AQ30" s="43"/>
      <c r="AR30" s="48"/>
      <c r="AS30" s="41"/>
      <c r="AT30" s="41"/>
      <c r="AU30" s="41"/>
      <c r="AV30" s="41"/>
    </row>
    <row r="31" spans="1:48" s="22" customFormat="1" ht="13.3" thickBot="1" x14ac:dyDescent="0.4">
      <c r="A31" s="150"/>
      <c r="B31" s="49" t="s">
        <v>38</v>
      </c>
      <c r="C31" s="50"/>
      <c r="D31" s="51">
        <f t="shared" ref="D31" si="229">SUM(D28:D30)</f>
        <v>39840</v>
      </c>
      <c r="E31" s="51"/>
      <c r="F31" s="51">
        <f t="shared" ref="F31" si="230">SUM(F28:F30)</f>
        <v>40667</v>
      </c>
      <c r="G31" s="52"/>
      <c r="H31" s="52"/>
      <c r="I31" s="51">
        <f t="shared" ref="I31:K31" si="231">SUM(I28:I30)</f>
        <v>41294</v>
      </c>
      <c r="J31" s="52"/>
      <c r="K31" s="51">
        <f t="shared" si="231"/>
        <v>47839</v>
      </c>
      <c r="L31" s="21">
        <f t="shared" ref="L31" si="232">IF(K31&gt;0,(K28*L28+K29*L29+K30*L30)/K31,0)</f>
        <v>6.3665210393193838E-2</v>
      </c>
      <c r="M31" s="52">
        <f t="shared" ref="M31" si="233">M28+M29+M30</f>
        <v>44794</v>
      </c>
      <c r="N31" s="53">
        <f t="shared" ref="N31" si="234">IF(M31&gt;0,O31/M31,0)</f>
        <v>0.45231700674197439</v>
      </c>
      <c r="O31" s="54">
        <f t="shared" ref="O31" si="235">O28+O29+O30</f>
        <v>20261.088</v>
      </c>
      <c r="P31" s="21">
        <f t="shared" ref="P31" si="236">IF(M31&gt;0,Q31/M31,0)</f>
        <v>0.49701116220922442</v>
      </c>
      <c r="Q31" s="54">
        <f t="shared" ref="Q31" si="237">Q28+Q29+Q30</f>
        <v>22263.117999999999</v>
      </c>
      <c r="R31" s="21">
        <f t="shared" ref="R31" si="238">IF(M31&gt;0,S31/M31,0)</f>
        <v>5.0671831048801179E-2</v>
      </c>
      <c r="S31" s="54">
        <f t="shared" ref="S31" si="239">S28+S29+S30</f>
        <v>2269.7939999999999</v>
      </c>
      <c r="T31" s="21">
        <f t="shared" ref="T31" si="240">IF(M31&gt;0,U31/M31,0)</f>
        <v>0.23000696521855607</v>
      </c>
      <c r="U31" s="54">
        <f t="shared" ref="U31" si="241">U28+U29+U30</f>
        <v>10302.932000000001</v>
      </c>
      <c r="V31" s="21">
        <f t="shared" ref="V31" si="242">IF(M31&gt;0,W31/M31,0)</f>
        <v>0.50466390588025178</v>
      </c>
      <c r="W31" s="54">
        <f t="shared" ref="W31" si="243">W28+W29+W30</f>
        <v>22605.915000000001</v>
      </c>
      <c r="X31" s="21">
        <f t="shared" ref="X31" si="244">IF(M31&gt;0,Y31/M31,0)</f>
        <v>0.39333482162789662</v>
      </c>
      <c r="Y31" s="54">
        <f t="shared" ref="Y31" si="245">Y28+Y29+Y30</f>
        <v>17619.04</v>
      </c>
      <c r="Z31" s="55">
        <f t="shared" ref="Z31" si="246">IF(M31&gt;0,AA31/M31,0)</f>
        <v>2.5033875072554362E-3</v>
      </c>
      <c r="AA31" s="56">
        <f t="shared" ref="AA31" si="247">SUM(AA28:AA30)</f>
        <v>112.13674</v>
      </c>
      <c r="AB31" s="55">
        <f t="shared" ref="AB31" si="248">IF(M31&gt;0,(AB28*M28+AB29*M29+AB30*M30)/M31,0)</f>
        <v>2.7364047305442696E-3</v>
      </c>
      <c r="AC31" s="55">
        <f t="shared" ref="AC31" si="249">IF(K31&gt;0,(K28*AC28+K29*AC29+K30*AC30)/K31,0)</f>
        <v>3.1333765337904223E-4</v>
      </c>
      <c r="AD31" s="52">
        <f t="shared" ref="AD31" si="250">SUM(AD28:AD30)</f>
        <v>14.035909999999999</v>
      </c>
      <c r="AE31" s="53">
        <f t="shared" ref="AE31" si="251">IF(K31&gt;0,(K28*AE28+K29*AE29+K30*AE30)/K31,0)</f>
        <v>0.21350131064612557</v>
      </c>
      <c r="AF31" s="58">
        <f t="shared" ref="AF31" si="252">SUM(AF28:AF30)</f>
        <v>107.6551613</v>
      </c>
      <c r="AG31" s="53">
        <f t="shared" ref="AG31" si="253">IF(AND(AA31&gt;0),((AA28*AG28+AA29*AG29+AA30*AG30)/AA31),0)</f>
        <v>0.87611781982762327</v>
      </c>
      <c r="AH31" s="57">
        <f t="shared" si="6"/>
        <v>0.88678392568560627</v>
      </c>
      <c r="AI31" s="51">
        <f t="shared" ref="AI31" si="254">SUM(AI28:AI30)</f>
        <v>554</v>
      </c>
      <c r="AJ31" s="21">
        <f t="shared" ref="AJ31" si="255">IF(AI31&gt;0,(AJ28*AI28+AJ29*AI29+AJ30*AI30)/AI31,0)</f>
        <v>8.9682310469314075E-2</v>
      </c>
      <c r="AK31" s="53">
        <f t="shared" ref="AK31" si="256">IF(K31&gt;0,(AK28*K28+AK29*K29+AK30*K30)/K31,0)</f>
        <v>0.21523349986412757</v>
      </c>
      <c r="AL31" s="58">
        <f t="shared" ref="AL31" si="257">SUM(AL28:AL30)</f>
        <v>108.53860349999999</v>
      </c>
      <c r="AM31" s="56"/>
      <c r="AN31" s="56">
        <f t="shared" ref="AN31" si="258">SUM(AN28:AN30)</f>
        <v>1152.02</v>
      </c>
      <c r="AO31" s="105"/>
      <c r="AP31" s="106">
        <f>AO30</f>
        <v>757.30000000000041</v>
      </c>
      <c r="AQ31" s="51">
        <f t="shared" ref="AQ31" si="259">SUM(AQ28:AQ30)</f>
        <v>0</v>
      </c>
      <c r="AR31" s="59"/>
      <c r="AS31" s="58"/>
      <c r="AT31" s="58"/>
      <c r="AU31" s="58"/>
      <c r="AV31" s="58"/>
    </row>
    <row r="32" spans="1:48" x14ac:dyDescent="0.35">
      <c r="A32" s="148">
        <v>8</v>
      </c>
      <c r="B32" s="23">
        <v>1</v>
      </c>
      <c r="C32" s="11" t="s">
        <v>53</v>
      </c>
      <c r="D32" s="12">
        <v>18280</v>
      </c>
      <c r="E32" s="12">
        <v>0</v>
      </c>
      <c r="F32" s="12">
        <v>17406</v>
      </c>
      <c r="G32" s="13">
        <v>1.1000000000000001</v>
      </c>
      <c r="H32" s="13">
        <v>3.2</v>
      </c>
      <c r="I32" s="12">
        <v>17704</v>
      </c>
      <c r="J32" s="13">
        <v>4.5</v>
      </c>
      <c r="K32" s="12">
        <v>16139</v>
      </c>
      <c r="L32" s="14">
        <v>6.4000000000000001E-2</v>
      </c>
      <c r="M32" s="24">
        <f>ROUND(K32*(1-L32),0)</f>
        <v>15106</v>
      </c>
      <c r="N32" s="15">
        <v>0.45200000000000001</v>
      </c>
      <c r="O32" s="25">
        <f t="shared" ref="O32:O34" si="260">M32*N32</f>
        <v>6827.9120000000003</v>
      </c>
      <c r="P32" s="14">
        <v>0.5</v>
      </c>
      <c r="Q32" s="25">
        <f t="shared" ref="Q32:Q34" si="261">M32*P32</f>
        <v>7553</v>
      </c>
      <c r="R32" s="16">
        <v>4.8000000000000001E-2</v>
      </c>
      <c r="S32" s="25">
        <f t="shared" ref="S32:S34" si="262">M32*R32</f>
        <v>725.08799999999997</v>
      </c>
      <c r="T32" s="26">
        <v>0.21099999999999999</v>
      </c>
      <c r="U32" s="25">
        <f t="shared" ref="U32:U34" si="263">M32*T32</f>
        <v>3187.366</v>
      </c>
      <c r="V32" s="16">
        <v>0.52100000000000002</v>
      </c>
      <c r="W32" s="25">
        <f t="shared" ref="W32:W34" si="264">M32*V32</f>
        <v>7870.2260000000006</v>
      </c>
      <c r="X32" s="16">
        <v>0.39</v>
      </c>
      <c r="Y32" s="25">
        <f t="shared" ref="Y32:Y34" si="265">X32*M32</f>
        <v>5891.34</v>
      </c>
      <c r="Z32" s="17">
        <v>2.5699999999999998E-3</v>
      </c>
      <c r="AA32" s="18">
        <f t="shared" ref="AA32:AA34" si="266">M32*Z32</f>
        <v>38.822419999999994</v>
      </c>
      <c r="AB32" s="27">
        <f>IF(M32&gt;0,(AD32+AL32)/M32,0)</f>
        <v>2.6938253012048193E-3</v>
      </c>
      <c r="AC32" s="17">
        <v>2.9999999999999997E-4</v>
      </c>
      <c r="AD32" s="24">
        <f t="shared" ref="AD32:AD34" si="267">AC32*M32</f>
        <v>4.5317999999999996</v>
      </c>
      <c r="AE32" s="117">
        <v>0.21429999999999999</v>
      </c>
      <c r="AF32" s="30">
        <f t="shared" ref="AF32:AF34" si="268">AI32*(1-AJ32)*AE32</f>
        <v>36.467431000000005</v>
      </c>
      <c r="AG32" s="28">
        <f t="shared" ref="AG32:AG34" si="269">IF(AND(AE32&gt;0,AC32&gt;0,Z32&gt;0),((Z32-AC32)*AE32)/((AE32-AC32)*Z32),0)</f>
        <v>0.88450670933488484</v>
      </c>
      <c r="AH32" s="60">
        <f t="shared" si="6"/>
        <v>0.88989051963928745</v>
      </c>
      <c r="AI32" s="12">
        <v>187</v>
      </c>
      <c r="AJ32" s="14">
        <v>0.09</v>
      </c>
      <c r="AK32" s="15">
        <v>0.21249999999999999</v>
      </c>
      <c r="AL32" s="30">
        <f t="shared" ref="AL32:AL34" si="270">AI32*(1-AJ32)*AK32</f>
        <v>36.161125000000006</v>
      </c>
      <c r="AM32" s="19">
        <v>1.65</v>
      </c>
      <c r="AN32" s="19"/>
      <c r="AO32" s="101">
        <f>AO30+AI32-AN32</f>
        <v>944.30000000000041</v>
      </c>
      <c r="AP32" s="102"/>
      <c r="AQ32" s="12"/>
      <c r="AR32" s="31"/>
      <c r="AS32" s="20"/>
      <c r="AT32" s="20"/>
      <c r="AU32" s="20"/>
      <c r="AV32" s="20"/>
    </row>
    <row r="33" spans="1:48" x14ac:dyDescent="0.35">
      <c r="A33" s="149"/>
      <c r="B33" s="33">
        <v>2</v>
      </c>
      <c r="C33" s="11" t="s">
        <v>50</v>
      </c>
      <c r="D33" s="34">
        <v>19600</v>
      </c>
      <c r="E33" s="34">
        <v>4</v>
      </c>
      <c r="F33" s="34">
        <v>17134</v>
      </c>
      <c r="G33" s="35">
        <v>0.8</v>
      </c>
      <c r="H33" s="35">
        <v>3</v>
      </c>
      <c r="I33" s="34">
        <v>17983</v>
      </c>
      <c r="J33" s="35">
        <v>4</v>
      </c>
      <c r="K33" s="34">
        <v>16340</v>
      </c>
      <c r="L33" s="36">
        <v>6.6000000000000003E-2</v>
      </c>
      <c r="M33" s="37">
        <f>ROUND(K33*(1-L33),0)</f>
        <v>15262</v>
      </c>
      <c r="N33" s="38">
        <v>0.54300000000000004</v>
      </c>
      <c r="O33" s="25">
        <f t="shared" si="260"/>
        <v>8287.2660000000014</v>
      </c>
      <c r="P33" s="36">
        <v>0.39</v>
      </c>
      <c r="Q33" s="25">
        <f t="shared" si="261"/>
        <v>5952.18</v>
      </c>
      <c r="R33" s="39">
        <v>6.7000000000000004E-2</v>
      </c>
      <c r="S33" s="25">
        <f t="shared" si="262"/>
        <v>1022.5540000000001</v>
      </c>
      <c r="T33" s="28">
        <v>0.224</v>
      </c>
      <c r="U33" s="25">
        <f t="shared" si="263"/>
        <v>3418.6880000000001</v>
      </c>
      <c r="V33" s="39">
        <v>0.50600000000000001</v>
      </c>
      <c r="W33" s="25">
        <f t="shared" si="264"/>
        <v>7722.5720000000001</v>
      </c>
      <c r="X33" s="39">
        <v>0.39</v>
      </c>
      <c r="Y33" s="25">
        <f t="shared" si="265"/>
        <v>5952.18</v>
      </c>
      <c r="Z33" s="40">
        <v>2.5200000000000001E-3</v>
      </c>
      <c r="AA33" s="18">
        <f t="shared" si="266"/>
        <v>38.460239999999999</v>
      </c>
      <c r="AB33" s="27">
        <f>IF(M33&gt;0,(AD33+AL33)/M33,0)</f>
        <v>2.5938875638841564E-3</v>
      </c>
      <c r="AC33" s="40">
        <v>2.7999999999999998E-4</v>
      </c>
      <c r="AD33" s="37">
        <f t="shared" si="267"/>
        <v>4.2733599999999994</v>
      </c>
      <c r="AE33" s="28">
        <v>0.2145</v>
      </c>
      <c r="AF33" s="41">
        <f t="shared" si="268"/>
        <v>34.939905000000003</v>
      </c>
      <c r="AG33" s="28">
        <f t="shared" si="269"/>
        <v>0.89005072666728913</v>
      </c>
      <c r="AH33" s="29">
        <f t="shared" si="6"/>
        <v>0.89320750690376483</v>
      </c>
      <c r="AI33" s="34">
        <v>179</v>
      </c>
      <c r="AJ33" s="36">
        <v>0.09</v>
      </c>
      <c r="AK33" s="38">
        <v>0.21679999999999999</v>
      </c>
      <c r="AL33" s="41">
        <f t="shared" si="270"/>
        <v>35.314551999999999</v>
      </c>
      <c r="AM33" s="42">
        <v>1.65</v>
      </c>
      <c r="AN33" s="42"/>
      <c r="AO33" s="121">
        <f>AO32+AI33-AN33</f>
        <v>1123.3000000000004</v>
      </c>
      <c r="AP33" s="104"/>
      <c r="AQ33" s="43"/>
      <c r="AR33" s="44"/>
      <c r="AS33" s="45"/>
      <c r="AT33" s="45"/>
      <c r="AU33" s="45"/>
      <c r="AV33" s="45"/>
    </row>
    <row r="34" spans="1:48" x14ac:dyDescent="0.35">
      <c r="A34" s="149"/>
      <c r="B34" s="33">
        <v>3</v>
      </c>
      <c r="C34" s="11" t="s">
        <v>54</v>
      </c>
      <c r="D34" s="43">
        <v>16400</v>
      </c>
      <c r="E34" s="43">
        <v>4</v>
      </c>
      <c r="F34" s="43">
        <v>17365</v>
      </c>
      <c r="G34" s="37">
        <v>0.7</v>
      </c>
      <c r="H34" s="37">
        <v>3.8</v>
      </c>
      <c r="I34" s="43">
        <v>17291</v>
      </c>
      <c r="J34" s="37">
        <v>4</v>
      </c>
      <c r="K34" s="43">
        <v>16425</v>
      </c>
      <c r="L34" s="39">
        <v>6.8000000000000005E-2</v>
      </c>
      <c r="M34" s="37">
        <f>ROUND(K34*(1-L34),0)</f>
        <v>15308</v>
      </c>
      <c r="N34" s="28">
        <v>0.58199999999999996</v>
      </c>
      <c r="O34" s="25">
        <f t="shared" si="260"/>
        <v>8909.2559999999994</v>
      </c>
      <c r="P34" s="39">
        <v>0.34799999999999998</v>
      </c>
      <c r="Q34" s="25">
        <f t="shared" si="261"/>
        <v>5327.1839999999993</v>
      </c>
      <c r="R34" s="39">
        <v>7.0000000000000007E-2</v>
      </c>
      <c r="S34" s="25">
        <f t="shared" si="262"/>
        <v>1071.5600000000002</v>
      </c>
      <c r="T34" s="28">
        <v>0.23200000000000001</v>
      </c>
      <c r="U34" s="25">
        <f t="shared" si="263"/>
        <v>3551.4560000000001</v>
      </c>
      <c r="V34" s="39">
        <v>0.499</v>
      </c>
      <c r="W34" s="25">
        <f t="shared" si="264"/>
        <v>7638.692</v>
      </c>
      <c r="X34" s="39">
        <v>0.39</v>
      </c>
      <c r="Y34" s="25">
        <f t="shared" si="265"/>
        <v>5970.12</v>
      </c>
      <c r="Z34" s="47">
        <v>2.5000000000000001E-3</v>
      </c>
      <c r="AA34" s="18">
        <f t="shared" si="266"/>
        <v>38.270000000000003</v>
      </c>
      <c r="AB34" s="27">
        <f>IF(M34&gt;0,(AD34+AL34)/M34,0)</f>
        <v>2.6694983015416781E-3</v>
      </c>
      <c r="AC34" s="47">
        <v>2.7E-4</v>
      </c>
      <c r="AD34" s="37">
        <f t="shared" si="267"/>
        <v>4.1331600000000002</v>
      </c>
      <c r="AE34" s="28">
        <v>0.2114</v>
      </c>
      <c r="AF34" s="41">
        <f t="shared" si="268"/>
        <v>36.976396800000003</v>
      </c>
      <c r="AG34" s="28">
        <f t="shared" si="269"/>
        <v>0.89314071898830116</v>
      </c>
      <c r="AH34" s="29">
        <f t="shared" si="6"/>
        <v>0.90001456117164735</v>
      </c>
      <c r="AI34" s="43">
        <v>192</v>
      </c>
      <c r="AJ34" s="39">
        <v>8.8999999999999996E-2</v>
      </c>
      <c r="AK34" s="28">
        <v>0.21</v>
      </c>
      <c r="AL34" s="41">
        <f t="shared" si="270"/>
        <v>36.731520000000003</v>
      </c>
      <c r="AM34" s="18">
        <v>1.65</v>
      </c>
      <c r="AN34" s="18"/>
      <c r="AO34" s="121">
        <f>AO33+AI34-AN34</f>
        <v>1315.3000000000004</v>
      </c>
      <c r="AP34" s="104"/>
      <c r="AQ34" s="43"/>
      <c r="AR34" s="48"/>
      <c r="AS34" s="41"/>
      <c r="AT34" s="41"/>
      <c r="AU34" s="41"/>
      <c r="AV34" s="41"/>
    </row>
    <row r="35" spans="1:48" s="22" customFormat="1" ht="13.3" thickBot="1" x14ac:dyDescent="0.4">
      <c r="A35" s="150"/>
      <c r="B35" s="49" t="s">
        <v>38</v>
      </c>
      <c r="C35" s="50"/>
      <c r="D35" s="51">
        <f t="shared" ref="D35" si="271">SUM(D32:D34)</f>
        <v>54280</v>
      </c>
      <c r="E35" s="51"/>
      <c r="F35" s="51">
        <f t="shared" ref="F35" si="272">SUM(F32:F34)</f>
        <v>51905</v>
      </c>
      <c r="G35" s="52"/>
      <c r="H35" s="52"/>
      <c r="I35" s="51">
        <f t="shared" ref="I35:K35" si="273">SUM(I32:I34)</f>
        <v>52978</v>
      </c>
      <c r="J35" s="52"/>
      <c r="K35" s="51">
        <f t="shared" si="273"/>
        <v>48904</v>
      </c>
      <c r="L35" s="21">
        <f t="shared" ref="L35" si="274">IF(K35&gt;0,(K32*L32+K33*L33+K34*L34)/K35,0)</f>
        <v>6.6011696384753807E-2</v>
      </c>
      <c r="M35" s="52">
        <f t="shared" ref="M35" si="275">M32+M33+M34</f>
        <v>45676</v>
      </c>
      <c r="N35" s="53">
        <f t="shared" ref="N35" si="276">IF(M35&gt;0,O35/M35,0)</f>
        <v>0.52597499781066648</v>
      </c>
      <c r="O35" s="54">
        <f t="shared" ref="O35" si="277">O32+O33+O34</f>
        <v>24024.434000000001</v>
      </c>
      <c r="P35" s="21">
        <f t="shared" ref="P35" si="278">IF(M35&gt;0,Q35/M35,0)</f>
        <v>0.41230326648568177</v>
      </c>
      <c r="Q35" s="54">
        <f t="shared" ref="Q35" si="279">Q32+Q33+Q34</f>
        <v>18832.364000000001</v>
      </c>
      <c r="R35" s="21">
        <f t="shared" ref="R35" si="280">IF(M35&gt;0,S35/M35,0)</f>
        <v>6.172173570365181E-2</v>
      </c>
      <c r="S35" s="54">
        <f t="shared" ref="S35" si="281">S32+S33+S34</f>
        <v>2819.2020000000002</v>
      </c>
      <c r="T35" s="21">
        <f t="shared" ref="T35" si="282">IF(M35&gt;0,U35/M35,0)</f>
        <v>0.22238177598738945</v>
      </c>
      <c r="U35" s="54">
        <f t="shared" ref="U35" si="283">U32+U33+U34</f>
        <v>10157.51</v>
      </c>
      <c r="V35" s="21">
        <f t="shared" ref="V35" si="284">IF(M35&gt;0,W35/M35,0)</f>
        <v>0.50861480865224629</v>
      </c>
      <c r="W35" s="54">
        <f t="shared" ref="W35" si="285">W32+W33+W34</f>
        <v>23231.49</v>
      </c>
      <c r="X35" s="21">
        <f t="shared" ref="X35" si="286">IF(M35&gt;0,Y35/M35,0)</f>
        <v>0.39</v>
      </c>
      <c r="Y35" s="54">
        <f t="shared" ref="Y35" si="287">Y32+Y33+Y34</f>
        <v>17813.64</v>
      </c>
      <c r="Z35" s="55">
        <f t="shared" ref="Z35" si="288">IF(M35&gt;0,AA35/M35,0)</f>
        <v>2.5298331727822052E-3</v>
      </c>
      <c r="AA35" s="56">
        <f t="shared" ref="AA35" si="289">SUM(AA32:AA34)</f>
        <v>115.55266</v>
      </c>
      <c r="AB35" s="55">
        <f t="shared" ref="AB35" si="290">IF(M35&gt;0,(AB32*M32+AB33*M33+AB34*M34)/M35,0)</f>
        <v>2.6522794684298101E-3</v>
      </c>
      <c r="AC35" s="55">
        <f t="shared" ref="AC35" si="291">IF(K35&gt;0,(K32*AC32+K33*AC33+K34*AC34)/K35,0)</f>
        <v>2.8324165712416161E-4</v>
      </c>
      <c r="AD35" s="52">
        <f t="shared" ref="AD35" si="292">SUM(AD32:AD34)</f>
        <v>12.938319999999999</v>
      </c>
      <c r="AE35" s="53">
        <f t="shared" ref="AE35" si="293">IF(K35&gt;0,(K32*AE32+K33*AE33+K34*AE34)/K35,0)</f>
        <v>0.21339282471781448</v>
      </c>
      <c r="AF35" s="58">
        <f t="shared" ref="AF35" si="294">SUM(AF32:AF34)</f>
        <v>108.38373280000002</v>
      </c>
      <c r="AG35" s="53">
        <f t="shared" ref="AG35" si="295">IF(AND(AA35&gt;0),((AA32*AG32+AA33*AG33+AA34*AG34)/AA35),0)</f>
        <v>0.88921147153252411</v>
      </c>
      <c r="AH35" s="57">
        <f t="shared" si="6"/>
        <v>0.89439701884005329</v>
      </c>
      <c r="AI35" s="51">
        <f t="shared" ref="AI35" si="296">SUM(AI32:AI34)</f>
        <v>558</v>
      </c>
      <c r="AJ35" s="21">
        <f t="shared" ref="AJ35" si="297">IF(AI35&gt;0,(AJ32*AI32+AJ33*AI33+AJ34*AI34)/AI35,0)</f>
        <v>8.9655913978494622E-2</v>
      </c>
      <c r="AK35" s="53">
        <f t="shared" ref="AK35" si="298">IF(K35&gt;0,(AK32*K32+AK33*K33+AK34*K34)/K35,0)</f>
        <v>0.21309707794863403</v>
      </c>
      <c r="AL35" s="58">
        <f t="shared" ref="AL35" si="299">SUM(AL32:AL34)</f>
        <v>108.20719700000001</v>
      </c>
      <c r="AM35" s="56"/>
      <c r="AN35" s="56">
        <f t="shared" ref="AN35" si="300">SUM(AN32:AN34)</f>
        <v>0</v>
      </c>
      <c r="AO35" s="105"/>
      <c r="AP35" s="106">
        <f>AO34</f>
        <v>1315.3000000000004</v>
      </c>
      <c r="AQ35" s="51">
        <f t="shared" ref="AQ35" si="301">SUM(AQ32:AQ34)</f>
        <v>0</v>
      </c>
      <c r="AR35" s="59"/>
      <c r="AS35" s="58"/>
      <c r="AT35" s="58"/>
      <c r="AU35" s="58"/>
      <c r="AV35" s="58"/>
    </row>
    <row r="36" spans="1:48" x14ac:dyDescent="0.35">
      <c r="A36" s="148">
        <v>9</v>
      </c>
      <c r="B36" s="23">
        <v>1</v>
      </c>
      <c r="C36" s="46" t="s">
        <v>52</v>
      </c>
      <c r="D36" s="12">
        <v>17466</v>
      </c>
      <c r="E36" s="12">
        <v>0</v>
      </c>
      <c r="F36" s="12">
        <v>17788</v>
      </c>
      <c r="G36" s="13">
        <v>0.6</v>
      </c>
      <c r="H36" s="13">
        <v>3.2</v>
      </c>
      <c r="I36" s="12">
        <v>18533</v>
      </c>
      <c r="J36" s="13">
        <v>3.5</v>
      </c>
      <c r="K36" s="12">
        <v>16388</v>
      </c>
      <c r="L36" s="14">
        <v>6.2E-2</v>
      </c>
      <c r="M36" s="24">
        <f>ROUND(K36*(1-L36),0)</f>
        <v>15372</v>
      </c>
      <c r="N36" s="15">
        <v>0.59299999999999997</v>
      </c>
      <c r="O36" s="25">
        <f t="shared" ref="O36:O38" si="302">M36*N36</f>
        <v>9115.5959999999995</v>
      </c>
      <c r="P36" s="14">
        <v>0.38300000000000001</v>
      </c>
      <c r="Q36" s="25">
        <f t="shared" ref="Q36:Q38" si="303">M36*P36</f>
        <v>5887.4759999999997</v>
      </c>
      <c r="R36" s="16">
        <v>2.4E-2</v>
      </c>
      <c r="S36" s="25">
        <f t="shared" ref="S36:S38" si="304">M36*R36</f>
        <v>368.928</v>
      </c>
      <c r="T36" s="26">
        <v>0.23699999999999999</v>
      </c>
      <c r="U36" s="25">
        <f t="shared" ref="U36:U38" si="305">M36*T36</f>
        <v>3643.1639999999998</v>
      </c>
      <c r="V36" s="16">
        <v>0.49099999999999999</v>
      </c>
      <c r="W36" s="25">
        <f t="shared" ref="W36:W38" si="306">M36*V36</f>
        <v>7547.652</v>
      </c>
      <c r="X36" s="16">
        <v>0.39</v>
      </c>
      <c r="Y36" s="25">
        <f t="shared" ref="Y36:Y38" si="307">X36*M36</f>
        <v>5995.08</v>
      </c>
      <c r="Z36" s="17">
        <v>2.66E-3</v>
      </c>
      <c r="AA36" s="18">
        <f t="shared" ref="AA36:AA38" si="308">M36*Z36</f>
        <v>40.889519999999997</v>
      </c>
      <c r="AB36" s="27">
        <f>IF(M36&gt;0,(AD36+AL36)/M36,0)</f>
        <v>2.4847916666666668E-3</v>
      </c>
      <c r="AC36" s="17">
        <v>2.5999999999999998E-4</v>
      </c>
      <c r="AD36" s="24">
        <f t="shared" ref="AD36:AD38" si="309">AC36*M36</f>
        <v>3.9967199999999998</v>
      </c>
      <c r="AE36" s="117">
        <v>0.2117</v>
      </c>
      <c r="AF36" s="30">
        <f t="shared" ref="AF36:AF38" si="310">AI36*(1-AJ36)*AE36</f>
        <v>33.911164499999998</v>
      </c>
      <c r="AG36" s="28">
        <f t="shared" ref="AG36:AG38" si="311">IF(AND(AE36&gt;0,AC36&gt;0,Z36&gt;0),((Z36-AC36)*AE36)/((AE36-AC36)*Z36),0)</f>
        <v>0.90336510970957484</v>
      </c>
      <c r="AH36" s="60">
        <f t="shared" si="6"/>
        <v>0.8964551628924643</v>
      </c>
      <c r="AI36" s="12">
        <v>177</v>
      </c>
      <c r="AJ36" s="14">
        <v>9.5000000000000001E-2</v>
      </c>
      <c r="AK36" s="15">
        <v>0.2135</v>
      </c>
      <c r="AL36" s="30">
        <f t="shared" ref="AL36:AL38" si="312">AI36*(1-AJ36)*AK36</f>
        <v>34.1994975</v>
      </c>
      <c r="AM36" s="19">
        <v>1.65</v>
      </c>
      <c r="AN36" s="19"/>
      <c r="AO36" s="101">
        <f>AO34+AI36-AN36</f>
        <v>1492.3000000000004</v>
      </c>
      <c r="AP36" s="102"/>
      <c r="AQ36" s="12"/>
      <c r="AR36" s="31"/>
      <c r="AS36" s="20"/>
      <c r="AT36" s="20"/>
      <c r="AU36" s="20"/>
      <c r="AV36" s="20"/>
    </row>
    <row r="37" spans="1:48" x14ac:dyDescent="0.35">
      <c r="A37" s="149"/>
      <c r="B37" s="33">
        <v>2</v>
      </c>
      <c r="C37" s="11" t="s">
        <v>53</v>
      </c>
      <c r="D37" s="34">
        <v>19194</v>
      </c>
      <c r="E37" s="34">
        <v>2</v>
      </c>
      <c r="F37" s="34">
        <v>16489</v>
      </c>
      <c r="G37" s="35">
        <v>0.8</v>
      </c>
      <c r="H37" s="35">
        <v>3</v>
      </c>
      <c r="I37" s="34">
        <v>16919</v>
      </c>
      <c r="J37" s="35">
        <v>3.8</v>
      </c>
      <c r="K37" s="34">
        <v>16388</v>
      </c>
      <c r="L37" s="36">
        <v>6.3E-2</v>
      </c>
      <c r="M37" s="37">
        <f>ROUND(K37*(1-L37),0)</f>
        <v>15356</v>
      </c>
      <c r="N37" s="38">
        <v>0.55300000000000005</v>
      </c>
      <c r="O37" s="25">
        <f t="shared" si="302"/>
        <v>8491.8680000000004</v>
      </c>
      <c r="P37" s="36">
        <v>0.41299999999999998</v>
      </c>
      <c r="Q37" s="25">
        <f t="shared" si="303"/>
        <v>6342.0279999999993</v>
      </c>
      <c r="R37" s="39">
        <v>3.4000000000000002E-2</v>
      </c>
      <c r="S37" s="25">
        <f t="shared" si="304"/>
        <v>522.10400000000004</v>
      </c>
      <c r="T37" s="28">
        <v>0.22600000000000001</v>
      </c>
      <c r="U37" s="25">
        <f t="shared" si="305"/>
        <v>3470.4560000000001</v>
      </c>
      <c r="V37" s="39">
        <v>0.503</v>
      </c>
      <c r="W37" s="25">
        <f t="shared" si="306"/>
        <v>7724.0680000000002</v>
      </c>
      <c r="X37" s="39">
        <v>0.39</v>
      </c>
      <c r="Y37" s="25">
        <f t="shared" si="307"/>
        <v>5988.84</v>
      </c>
      <c r="Z37" s="40">
        <v>2.6199999999999999E-3</v>
      </c>
      <c r="AA37" s="18">
        <f t="shared" si="308"/>
        <v>40.23272</v>
      </c>
      <c r="AB37" s="27">
        <f>IF(M37&gt;0,(AD37+AL37)/M37,0)</f>
        <v>2.6731310237040895E-3</v>
      </c>
      <c r="AC37" s="40">
        <v>2.5000000000000001E-4</v>
      </c>
      <c r="AD37" s="37">
        <f t="shared" si="309"/>
        <v>3.839</v>
      </c>
      <c r="AE37" s="28">
        <v>0.20979999999999999</v>
      </c>
      <c r="AF37" s="41">
        <f t="shared" si="310"/>
        <v>36.736819199999999</v>
      </c>
      <c r="AG37" s="28">
        <f t="shared" si="311"/>
        <v>0.9056593463638003</v>
      </c>
      <c r="AH37" s="29">
        <f t="shared" si="6"/>
        <v>0.90754441227806659</v>
      </c>
      <c r="AI37" s="34">
        <v>192</v>
      </c>
      <c r="AJ37" s="36">
        <v>8.7999999999999995E-2</v>
      </c>
      <c r="AK37" s="38">
        <v>0.21249999999999999</v>
      </c>
      <c r="AL37" s="41">
        <f t="shared" si="312"/>
        <v>37.209600000000002</v>
      </c>
      <c r="AM37" s="42">
        <v>1.7</v>
      </c>
      <c r="AN37" s="42"/>
      <c r="AO37" s="121">
        <f>AO36+AI37-AN37</f>
        <v>1684.3000000000004</v>
      </c>
      <c r="AP37" s="104"/>
      <c r="AQ37" s="43"/>
      <c r="AR37" s="44"/>
      <c r="AS37" s="45"/>
      <c r="AT37" s="45"/>
      <c r="AU37" s="45"/>
      <c r="AV37" s="45"/>
    </row>
    <row r="38" spans="1:48" x14ac:dyDescent="0.35">
      <c r="A38" s="149"/>
      <c r="B38" s="33">
        <v>3</v>
      </c>
      <c r="C38" s="11" t="s">
        <v>54</v>
      </c>
      <c r="D38" s="43">
        <v>16360</v>
      </c>
      <c r="E38" s="43">
        <v>2</v>
      </c>
      <c r="F38" s="43">
        <v>17238</v>
      </c>
      <c r="G38" s="37">
        <v>0.8</v>
      </c>
      <c r="H38" s="37">
        <v>3.5</v>
      </c>
      <c r="I38" s="43">
        <v>17520</v>
      </c>
      <c r="J38" s="37">
        <v>3.4</v>
      </c>
      <c r="K38" s="43">
        <v>16407</v>
      </c>
      <c r="L38" s="39">
        <v>6.8000000000000005E-2</v>
      </c>
      <c r="M38" s="37">
        <f>ROUND(K38*(1-L38),0)</f>
        <v>15291</v>
      </c>
      <c r="N38" s="28">
        <v>0.61299999999999999</v>
      </c>
      <c r="O38" s="25">
        <f t="shared" si="302"/>
        <v>9373.3829999999998</v>
      </c>
      <c r="P38" s="39">
        <v>0.35899999999999999</v>
      </c>
      <c r="Q38" s="25">
        <f t="shared" si="303"/>
        <v>5489.4690000000001</v>
      </c>
      <c r="R38" s="39">
        <v>2.8000000000000001E-2</v>
      </c>
      <c r="S38" s="25">
        <f t="shared" si="304"/>
        <v>428.14800000000002</v>
      </c>
      <c r="T38" s="28">
        <v>0.23899999999999999</v>
      </c>
      <c r="U38" s="25">
        <f t="shared" si="305"/>
        <v>3654.549</v>
      </c>
      <c r="V38" s="39">
        <v>0.48799999999999999</v>
      </c>
      <c r="W38" s="25">
        <f t="shared" si="306"/>
        <v>7462.0079999999998</v>
      </c>
      <c r="X38" s="39">
        <v>0.4</v>
      </c>
      <c r="Y38" s="25">
        <f t="shared" si="307"/>
        <v>6116.4000000000005</v>
      </c>
      <c r="Z38" s="47">
        <v>2.64E-3</v>
      </c>
      <c r="AA38" s="18">
        <f t="shared" si="308"/>
        <v>40.36824</v>
      </c>
      <c r="AB38" s="27">
        <f>IF(M38&gt;0,(AD38+AL38)/M38,0)</f>
        <v>2.6144842063959188E-3</v>
      </c>
      <c r="AC38" s="47">
        <v>2.5000000000000001E-4</v>
      </c>
      <c r="AD38" s="37">
        <f t="shared" si="309"/>
        <v>3.8227500000000001</v>
      </c>
      <c r="AE38" s="28">
        <v>0.2059</v>
      </c>
      <c r="AF38" s="41">
        <f t="shared" si="310"/>
        <v>35.248021000000001</v>
      </c>
      <c r="AG38" s="28">
        <f t="shared" si="311"/>
        <v>0.90640356887621665</v>
      </c>
      <c r="AH38" s="29">
        <f t="shared" si="6"/>
        <v>0.90545063772093626</v>
      </c>
      <c r="AI38" s="43">
        <v>190</v>
      </c>
      <c r="AJ38" s="39">
        <v>9.9000000000000005E-2</v>
      </c>
      <c r="AK38" s="28">
        <v>0.2112</v>
      </c>
      <c r="AL38" s="41">
        <f t="shared" si="312"/>
        <v>36.155327999999997</v>
      </c>
      <c r="AM38" s="18">
        <v>1.75</v>
      </c>
      <c r="AN38" s="18"/>
      <c r="AO38" s="121">
        <f>AO37+AI38-AN38</f>
        <v>1874.3000000000004</v>
      </c>
      <c r="AP38" s="104"/>
      <c r="AQ38" s="43"/>
      <c r="AR38" s="48"/>
      <c r="AS38" s="41"/>
      <c r="AT38" s="41"/>
      <c r="AU38" s="41"/>
      <c r="AV38" s="41"/>
    </row>
    <row r="39" spans="1:48" s="22" customFormat="1" ht="13.3" thickBot="1" x14ac:dyDescent="0.4">
      <c r="A39" s="150"/>
      <c r="B39" s="49" t="s">
        <v>38</v>
      </c>
      <c r="C39" s="50"/>
      <c r="D39" s="51">
        <f t="shared" ref="D39" si="313">SUM(D36:D38)</f>
        <v>53020</v>
      </c>
      <c r="E39" s="51"/>
      <c r="F39" s="51">
        <f t="shared" ref="F39" si="314">SUM(F36:F38)</f>
        <v>51515</v>
      </c>
      <c r="G39" s="52"/>
      <c r="H39" s="52"/>
      <c r="I39" s="51">
        <f t="shared" ref="I39:K39" si="315">SUM(I36:I38)</f>
        <v>52972</v>
      </c>
      <c r="J39" s="52"/>
      <c r="K39" s="51">
        <f t="shared" si="315"/>
        <v>49183</v>
      </c>
      <c r="L39" s="21">
        <f t="shared" ref="L39" si="316">IF(K39&gt;0,(K36*L36+K37*L37+K38*L38)/K39,0)</f>
        <v>6.4334749811926897E-2</v>
      </c>
      <c r="M39" s="52">
        <f t="shared" ref="M39" si="317">M36+M37+M38</f>
        <v>46019</v>
      </c>
      <c r="N39" s="53">
        <f t="shared" ref="N39" si="318">IF(M39&gt;0,O39/M39,0)</f>
        <v>0.58629798561463742</v>
      </c>
      <c r="O39" s="54">
        <f t="shared" ref="O39" si="319">O36+O37+O38</f>
        <v>26980.847000000002</v>
      </c>
      <c r="P39" s="21">
        <f t="shared" ref="P39" si="320">IF(M39&gt;0,Q39/M39,0)</f>
        <v>0.38503602859688385</v>
      </c>
      <c r="Q39" s="54">
        <f t="shared" ref="Q39" si="321">Q36+Q37+Q38</f>
        <v>17718.972999999998</v>
      </c>
      <c r="R39" s="21">
        <f t="shared" ref="R39" si="322">IF(M39&gt;0,S39/M39,0)</f>
        <v>2.8665985788478673E-2</v>
      </c>
      <c r="S39" s="54">
        <f t="shared" ref="S39" si="323">S36+S37+S38</f>
        <v>1319.18</v>
      </c>
      <c r="T39" s="21">
        <f t="shared" ref="T39" si="324">IF(M39&gt;0,U39/M39,0)</f>
        <v>0.23399398074708272</v>
      </c>
      <c r="U39" s="54">
        <f t="shared" ref="U39" si="325">U36+U37+U38</f>
        <v>10768.169</v>
      </c>
      <c r="V39" s="21">
        <f t="shared" ref="V39" si="326">IF(M39&gt;0,W39/M39,0)</f>
        <v>0.49400743171298817</v>
      </c>
      <c r="W39" s="54">
        <f t="shared" ref="W39" si="327">W36+W37+W38</f>
        <v>22733.728000000003</v>
      </c>
      <c r="X39" s="21">
        <f t="shared" ref="X39" si="328">IF(M39&gt;0,Y39/M39,0)</f>
        <v>0.39332275799126448</v>
      </c>
      <c r="Y39" s="54">
        <f t="shared" ref="Y39" si="329">Y36+Y37+Y38</f>
        <v>18100.32</v>
      </c>
      <c r="Z39" s="55">
        <f t="shared" ref="Z39" si="330">IF(M39&gt;0,AA39/M39,0)</f>
        <v>2.6400069536495797E-3</v>
      </c>
      <c r="AA39" s="56">
        <f t="shared" ref="AA39" si="331">SUM(AA36:AA38)</f>
        <v>121.49048000000001</v>
      </c>
      <c r="AB39" s="55">
        <f t="shared" ref="AB39" si="332">IF(M39&gt;0,(AB36*M36+AB37*M37+AB38*M38)/M39,0)</f>
        <v>2.5907319911340969E-3</v>
      </c>
      <c r="AC39" s="55">
        <f t="shared" ref="AC39" si="333">IF(K39&gt;0,(K36*AC36+K37*AC37+K38*AC38)/K39,0)</f>
        <v>2.5333204562552104E-4</v>
      </c>
      <c r="AD39" s="52">
        <f t="shared" ref="AD39" si="334">SUM(AD36:AD38)</f>
        <v>11.658470000000001</v>
      </c>
      <c r="AE39" s="53">
        <f t="shared" ref="AE39" si="335">IF(K39&gt;0,(K36*AE36+K37*AE37+K38*AE38)/K39,0)</f>
        <v>0.20913208425675539</v>
      </c>
      <c r="AF39" s="58">
        <f t="shared" ref="AF39" si="336">SUM(AF36:AF38)</f>
        <v>105.89600469999999</v>
      </c>
      <c r="AG39" s="53">
        <f t="shared" ref="AG39" si="337">IF(AND(AA39&gt;0),((AA36*AG36+AA37*AG37+AA38*AG38)/AA39),0)</f>
        <v>0.90513447163647132</v>
      </c>
      <c r="AH39" s="57">
        <f t="shared" si="6"/>
        <v>0.90329340658641588</v>
      </c>
      <c r="AI39" s="51">
        <f t="shared" ref="AI39" si="338">SUM(AI36:AI38)</f>
        <v>559</v>
      </c>
      <c r="AJ39" s="21">
        <f t="shared" ref="AJ39" si="339">IF(AI39&gt;0,(AJ36*AI36+AJ37*AI37+AJ38*AI38)/AI39,0)</f>
        <v>9.3955277280858673E-2</v>
      </c>
      <c r="AK39" s="53">
        <f t="shared" ref="AK39" si="340">IF(K39&gt;0,(AK36*K36+AK37*K37+AK38*K38)/K39,0)</f>
        <v>0.21239953642518755</v>
      </c>
      <c r="AL39" s="58">
        <f t="shared" ref="AL39" si="341">SUM(AL36:AL38)</f>
        <v>107.5644255</v>
      </c>
      <c r="AM39" s="56"/>
      <c r="AN39" s="56">
        <f t="shared" ref="AN39" si="342">SUM(AN36:AN38)</f>
        <v>0</v>
      </c>
      <c r="AO39" s="105"/>
      <c r="AP39" s="106">
        <f>AO38</f>
        <v>1874.3000000000004</v>
      </c>
      <c r="AQ39" s="51">
        <f t="shared" ref="AQ39" si="343">SUM(AQ36:AQ38)</f>
        <v>0</v>
      </c>
      <c r="AR39" s="59"/>
      <c r="AS39" s="58"/>
      <c r="AT39" s="58"/>
      <c r="AU39" s="58"/>
      <c r="AV39" s="58"/>
    </row>
    <row r="40" spans="1:48" x14ac:dyDescent="0.35">
      <c r="A40" s="148">
        <v>10</v>
      </c>
      <c r="B40" s="23">
        <v>1</v>
      </c>
      <c r="C40" s="46" t="s">
        <v>52</v>
      </c>
      <c r="D40" s="12">
        <v>6836</v>
      </c>
      <c r="E40" s="12">
        <v>0</v>
      </c>
      <c r="F40" s="12">
        <v>7449</v>
      </c>
      <c r="G40" s="13">
        <v>0.7</v>
      </c>
      <c r="H40" s="13">
        <v>3.6</v>
      </c>
      <c r="I40" s="12">
        <v>8478</v>
      </c>
      <c r="J40" s="13">
        <v>6.4</v>
      </c>
      <c r="K40" s="12">
        <v>16073</v>
      </c>
      <c r="L40" s="14">
        <v>6.6000000000000003E-2</v>
      </c>
      <c r="M40" s="24">
        <f>ROUND(K40*(1-L40),0)</f>
        <v>15012</v>
      </c>
      <c r="N40" s="15">
        <v>0.70599999999999996</v>
      </c>
      <c r="O40" s="25">
        <f t="shared" ref="O40:O42" si="344">M40*N40</f>
        <v>10598.472</v>
      </c>
      <c r="P40" s="14">
        <v>0.26700000000000002</v>
      </c>
      <c r="Q40" s="25">
        <f t="shared" ref="Q40:Q42" si="345">M40*P40</f>
        <v>4008.2040000000002</v>
      </c>
      <c r="R40" s="16">
        <v>2.7E-2</v>
      </c>
      <c r="S40" s="25">
        <f t="shared" ref="S40:S42" si="346">M40*R40</f>
        <v>405.32400000000001</v>
      </c>
      <c r="T40" s="26">
        <v>0.23200000000000001</v>
      </c>
      <c r="U40" s="25">
        <f t="shared" ref="U40:U42" si="347">M40*T40</f>
        <v>3482.7840000000001</v>
      </c>
      <c r="V40" s="16">
        <v>0.49399999999999999</v>
      </c>
      <c r="W40" s="25">
        <f t="shared" ref="W40:W42" si="348">M40*V40</f>
        <v>7415.9279999999999</v>
      </c>
      <c r="X40" s="16">
        <v>0.39</v>
      </c>
      <c r="Y40" s="25">
        <f t="shared" ref="Y40:Y42" si="349">X40*M40</f>
        <v>5854.68</v>
      </c>
      <c r="Z40" s="17">
        <v>2.65E-3</v>
      </c>
      <c r="AA40" s="18">
        <f t="shared" ref="AA40:AA42" si="350">M40*Z40</f>
        <v>39.781799999999997</v>
      </c>
      <c r="AB40" s="27">
        <f>IF(M40&gt;0,(AD40+AL40)/M40,0)</f>
        <v>3.0915694244604318E-3</v>
      </c>
      <c r="AC40" s="17">
        <v>2.7E-4</v>
      </c>
      <c r="AD40" s="24">
        <f t="shared" ref="AD40:AD42" si="351">AC40*M40</f>
        <v>4.0532399999999997</v>
      </c>
      <c r="AE40" s="117">
        <v>0.20380000000000001</v>
      </c>
      <c r="AF40" s="30">
        <f t="shared" ref="AF40:AF42" si="352">AI40*(1-AJ40)*AE40</f>
        <v>41.126432399999999</v>
      </c>
      <c r="AG40" s="28">
        <f t="shared" ref="AG40:AG42" si="353">IF(AND(AE40&gt;0,AC40&gt;0,Z40&gt;0),((Z40-AC40)*AE40)/((AE40-AC40)*Z40),0)</f>
        <v>0.8993046317403488</v>
      </c>
      <c r="AH40" s="60">
        <f t="shared" si="6"/>
        <v>0.91384121515260597</v>
      </c>
      <c r="AI40" s="12">
        <v>222</v>
      </c>
      <c r="AJ40" s="36">
        <v>9.0999999999999998E-2</v>
      </c>
      <c r="AK40" s="15">
        <v>0.2099</v>
      </c>
      <c r="AL40" s="30">
        <f t="shared" ref="AL40:AL42" si="354">AI40*(1-AJ40)*AK40</f>
        <v>42.357400200000001</v>
      </c>
      <c r="AM40" s="19">
        <v>1.7</v>
      </c>
      <c r="AN40" s="19">
        <v>1145.22</v>
      </c>
      <c r="AO40" s="101">
        <f>AO38+AI40-AN40</f>
        <v>951.08000000000015</v>
      </c>
      <c r="AP40" s="102"/>
      <c r="AQ40" s="12"/>
      <c r="AR40" s="31"/>
      <c r="AS40" s="20"/>
      <c r="AT40" s="20"/>
      <c r="AU40" s="20"/>
      <c r="AV40" s="20"/>
    </row>
    <row r="41" spans="1:48" x14ac:dyDescent="0.35">
      <c r="A41" s="149"/>
      <c r="B41" s="33">
        <v>2</v>
      </c>
      <c r="C41" s="11" t="s">
        <v>57</v>
      </c>
      <c r="D41" s="34">
        <v>18886</v>
      </c>
      <c r="E41" s="34">
        <v>2</v>
      </c>
      <c r="F41" s="34">
        <v>15373</v>
      </c>
      <c r="G41" s="35">
        <v>1.3</v>
      </c>
      <c r="H41" s="35">
        <v>2.1</v>
      </c>
      <c r="I41" s="34">
        <v>16169</v>
      </c>
      <c r="J41" s="35">
        <v>5.5</v>
      </c>
      <c r="K41" s="34">
        <v>16121</v>
      </c>
      <c r="L41" s="36">
        <v>6.0999999999999999E-2</v>
      </c>
      <c r="M41" s="37">
        <f>ROUND(K41*(1-L41),0)</f>
        <v>15138</v>
      </c>
      <c r="N41" s="38">
        <v>0.46700000000000003</v>
      </c>
      <c r="O41" s="25">
        <f t="shared" si="344"/>
        <v>7069.4460000000008</v>
      </c>
      <c r="P41" s="36">
        <v>0.51200000000000001</v>
      </c>
      <c r="Q41" s="25">
        <f t="shared" si="345"/>
        <v>7750.6559999999999</v>
      </c>
      <c r="R41" s="39">
        <v>2.1000000000000001E-2</v>
      </c>
      <c r="S41" s="25">
        <f t="shared" si="346"/>
        <v>317.89800000000002</v>
      </c>
      <c r="T41" s="28">
        <v>0.24199999999999999</v>
      </c>
      <c r="U41" s="25">
        <f t="shared" si="347"/>
        <v>3663.3959999999997</v>
      </c>
      <c r="V41" s="39">
        <v>0.49199999999999999</v>
      </c>
      <c r="W41" s="25">
        <f t="shared" si="348"/>
        <v>7447.8959999999997</v>
      </c>
      <c r="X41" s="39">
        <v>0.4</v>
      </c>
      <c r="Y41" s="25">
        <f t="shared" si="349"/>
        <v>6055.2000000000007</v>
      </c>
      <c r="Z41" s="40">
        <v>2.6199999999999999E-3</v>
      </c>
      <c r="AA41" s="18">
        <f t="shared" si="350"/>
        <v>39.661560000000001</v>
      </c>
      <c r="AB41" s="27">
        <f>IF(M41&gt;0,(AD41+AL41)/M41,0)</f>
        <v>2.6762610648698635E-3</v>
      </c>
      <c r="AC41" s="40">
        <v>2.7999999999999998E-4</v>
      </c>
      <c r="AD41" s="37">
        <f t="shared" si="351"/>
        <v>4.2386399999999993</v>
      </c>
      <c r="AE41" s="28">
        <v>0.2041</v>
      </c>
      <c r="AF41" s="41">
        <f t="shared" si="352"/>
        <v>34.840686400000003</v>
      </c>
      <c r="AG41" s="28">
        <f t="shared" si="353"/>
        <v>0.89435671798421146</v>
      </c>
      <c r="AH41" s="29">
        <f t="shared" si="6"/>
        <v>0.89655777180075302</v>
      </c>
      <c r="AI41" s="34">
        <v>188</v>
      </c>
      <c r="AJ41" s="36">
        <v>9.1999999999999998E-2</v>
      </c>
      <c r="AK41" s="38">
        <v>0.21249999999999999</v>
      </c>
      <c r="AL41" s="41">
        <f t="shared" si="354"/>
        <v>36.2746</v>
      </c>
      <c r="AM41" s="42">
        <v>1.6</v>
      </c>
      <c r="AN41" s="42"/>
      <c r="AO41" s="121">
        <f>AO40+AI41-AN41</f>
        <v>1139.0800000000002</v>
      </c>
      <c r="AP41" s="104"/>
      <c r="AQ41" s="43"/>
      <c r="AR41" s="44"/>
      <c r="AS41" s="45"/>
      <c r="AT41" s="45"/>
      <c r="AU41" s="45"/>
      <c r="AV41" s="45"/>
    </row>
    <row r="42" spans="1:48" x14ac:dyDescent="0.35">
      <c r="A42" s="149"/>
      <c r="B42" s="33">
        <v>3</v>
      </c>
      <c r="C42" s="11" t="s">
        <v>54</v>
      </c>
      <c r="D42" s="43">
        <v>15613</v>
      </c>
      <c r="E42" s="43">
        <v>0</v>
      </c>
      <c r="F42" s="43">
        <v>16954</v>
      </c>
      <c r="G42" s="37">
        <v>0.6</v>
      </c>
      <c r="H42" s="37">
        <v>3.7</v>
      </c>
      <c r="I42" s="43">
        <v>17322</v>
      </c>
      <c r="J42" s="37">
        <v>5.4</v>
      </c>
      <c r="K42" s="43">
        <v>16040</v>
      </c>
      <c r="L42" s="39">
        <v>5.8999999999999997E-2</v>
      </c>
      <c r="M42" s="37">
        <f>ROUND(K42*(1-L42),0)</f>
        <v>15094</v>
      </c>
      <c r="N42" s="28">
        <v>0.56799999999999995</v>
      </c>
      <c r="O42" s="25">
        <f t="shared" si="344"/>
        <v>8573.3919999999998</v>
      </c>
      <c r="P42" s="39">
        <v>0.38600000000000001</v>
      </c>
      <c r="Q42" s="25">
        <f t="shared" si="345"/>
        <v>5826.2840000000006</v>
      </c>
      <c r="R42" s="39">
        <v>4.5999999999999999E-2</v>
      </c>
      <c r="S42" s="25">
        <f t="shared" si="346"/>
        <v>694.32399999999996</v>
      </c>
      <c r="T42" s="28">
        <v>0.24199999999999999</v>
      </c>
      <c r="U42" s="25">
        <f t="shared" si="347"/>
        <v>3652.748</v>
      </c>
      <c r="V42" s="39">
        <v>0.496</v>
      </c>
      <c r="W42" s="25">
        <f t="shared" si="348"/>
        <v>7486.6239999999998</v>
      </c>
      <c r="X42" s="39">
        <v>0.4</v>
      </c>
      <c r="Y42" s="25">
        <f t="shared" si="349"/>
        <v>6037.6</v>
      </c>
      <c r="Z42" s="47">
        <v>2.6800000000000001E-3</v>
      </c>
      <c r="AA42" s="18">
        <f t="shared" si="350"/>
        <v>40.451920000000001</v>
      </c>
      <c r="AB42" s="27">
        <f>IF(M42&gt;0,(AD42+AL42)/M42,0)</f>
        <v>2.7120973101894797E-3</v>
      </c>
      <c r="AC42" s="47">
        <v>2.7999999999999998E-4</v>
      </c>
      <c r="AD42" s="37">
        <f t="shared" si="351"/>
        <v>4.2263199999999994</v>
      </c>
      <c r="AE42" s="28">
        <v>0.2104</v>
      </c>
      <c r="AF42" s="41">
        <f t="shared" si="352"/>
        <v>37.062380800000007</v>
      </c>
      <c r="AG42" s="28">
        <f t="shared" si="353"/>
        <v>0.89671573599734045</v>
      </c>
      <c r="AH42" s="29">
        <f t="shared" si="6"/>
        <v>0.89796534602358291</v>
      </c>
      <c r="AI42" s="43">
        <v>194</v>
      </c>
      <c r="AJ42" s="39">
        <v>9.1999999999999998E-2</v>
      </c>
      <c r="AK42" s="28">
        <v>0.2084</v>
      </c>
      <c r="AL42" s="41">
        <f t="shared" si="354"/>
        <v>36.710076800000003</v>
      </c>
      <c r="AM42" s="18">
        <v>1.75</v>
      </c>
      <c r="AN42" s="18"/>
      <c r="AO42" s="121">
        <f>AO41+AI42-AN42</f>
        <v>1333.0800000000002</v>
      </c>
      <c r="AP42" s="104"/>
      <c r="AQ42" s="43"/>
      <c r="AR42" s="48"/>
      <c r="AS42" s="41"/>
      <c r="AT42" s="41"/>
      <c r="AU42" s="41"/>
      <c r="AV42" s="41"/>
    </row>
    <row r="43" spans="1:48" s="22" customFormat="1" ht="13.3" thickBot="1" x14ac:dyDescent="0.4">
      <c r="A43" s="150"/>
      <c r="B43" s="49" t="s">
        <v>38</v>
      </c>
      <c r="C43" s="50"/>
      <c r="D43" s="51">
        <f t="shared" ref="D43" si="355">SUM(D40:D42)</f>
        <v>41335</v>
      </c>
      <c r="E43" s="51"/>
      <c r="F43" s="51">
        <f t="shared" ref="F43" si="356">SUM(F40:F42)</f>
        <v>39776</v>
      </c>
      <c r="G43" s="52"/>
      <c r="H43" s="52"/>
      <c r="I43" s="51">
        <f t="shared" ref="I43:K43" si="357">SUM(I40:I42)</f>
        <v>41969</v>
      </c>
      <c r="J43" s="52"/>
      <c r="K43" s="51">
        <f t="shared" si="357"/>
        <v>48234</v>
      </c>
      <c r="L43" s="21">
        <f t="shared" ref="L43" si="358">IF(K43&gt;0,(K40*L40+K41*L41+K42*L42)/K43,0)</f>
        <v>6.200105734544098E-2</v>
      </c>
      <c r="M43" s="52">
        <f t="shared" ref="M43" si="359">M40+M41+M42</f>
        <v>45244</v>
      </c>
      <c r="N43" s="53">
        <f t="shared" ref="N43" si="360">IF(M43&gt;0,O43/M43,0)</f>
        <v>0.57999535850057471</v>
      </c>
      <c r="O43" s="54">
        <f t="shared" ref="O43" si="361">O40+O41+O42</f>
        <v>26241.31</v>
      </c>
      <c r="P43" s="21">
        <f t="shared" ref="P43" si="362">IF(M43&gt;0,Q43/M43,0)</f>
        <v>0.38867350366899478</v>
      </c>
      <c r="Q43" s="54">
        <f t="shared" ref="Q43" si="363">Q40+Q41+Q42</f>
        <v>17585.144</v>
      </c>
      <c r="R43" s="21">
        <f t="shared" ref="R43" si="364">IF(M43&gt;0,S43/M43,0)</f>
        <v>3.1331137830430553E-2</v>
      </c>
      <c r="S43" s="54">
        <f t="shared" ref="S43" si="365">S40+S41+S42</f>
        <v>1417.5459999999998</v>
      </c>
      <c r="T43" s="21">
        <f t="shared" ref="T43" si="366">IF(M43&gt;0,U43/M43,0)</f>
        <v>0.2386819909822297</v>
      </c>
      <c r="U43" s="54">
        <f t="shared" ref="U43" si="367">U40+U41+U42</f>
        <v>10798.928</v>
      </c>
      <c r="V43" s="21">
        <f t="shared" ref="V43" si="368">IF(M43&gt;0,W43/M43,0)</f>
        <v>0.49399805499071703</v>
      </c>
      <c r="W43" s="54">
        <f t="shared" ref="W43" si="369">W40+W41+W42</f>
        <v>22350.448</v>
      </c>
      <c r="X43" s="21">
        <f t="shared" ref="X43" si="370">IF(M43&gt;0,Y43/M43,0)</f>
        <v>0.39668199098222978</v>
      </c>
      <c r="Y43" s="54">
        <f t="shared" ref="Y43" si="371">Y40+Y41+Y42</f>
        <v>17947.480000000003</v>
      </c>
      <c r="Z43" s="55">
        <f t="shared" ref="Z43" si="372">IF(M43&gt;0,AA43/M43,0)</f>
        <v>2.649970824860755E-3</v>
      </c>
      <c r="AA43" s="56">
        <f t="shared" ref="AA43" si="373">SUM(AA40:AA42)</f>
        <v>119.89528</v>
      </c>
      <c r="AB43" s="55">
        <f t="shared" ref="AB43" si="374">IF(M43&gt;0,(AB40*M40+AB41*M41+AB42*M42)/M43,0)</f>
        <v>2.8260162010432322E-3</v>
      </c>
      <c r="AC43" s="55">
        <f t="shared" ref="AC43" si="375">IF(K43&gt;0,(K40*AC40+K41*AC41+K42*AC42)/K43,0)</f>
        <v>2.7666770327984411E-4</v>
      </c>
      <c r="AD43" s="52">
        <f t="shared" ref="AD43" si="376">SUM(AD40:AD42)</f>
        <v>12.518199999999998</v>
      </c>
      <c r="AE43" s="53">
        <f t="shared" ref="AE43" si="377">IF(K43&gt;0,(K40*AE40+K41*AE41+K42*AE42)/K43,0)</f>
        <v>0.20609506779450182</v>
      </c>
      <c r="AF43" s="58">
        <f t="shared" ref="AF43" si="378">SUM(AF40:AF42)</f>
        <v>113.02949960000001</v>
      </c>
      <c r="AG43" s="53">
        <f t="shared" ref="AG43" si="379">IF(AND(AA43&gt;0),((AA40*AG40+AA41*AG41+AA42*AG42)/AA43),0)</f>
        <v>0.8967943762757602</v>
      </c>
      <c r="AH43" s="57">
        <f t="shared" si="6"/>
        <v>0.90328826808269547</v>
      </c>
      <c r="AI43" s="51">
        <f t="shared" ref="AI43" si="380">SUM(AI40:AI42)</f>
        <v>604</v>
      </c>
      <c r="AJ43" s="21">
        <f t="shared" ref="AJ43" si="381">IF(AI43&gt;0,(AJ40*AI40+AJ41*AI41+AJ42*AI42)/AI43,0)</f>
        <v>9.1632450331125825E-2</v>
      </c>
      <c r="AK43" s="53">
        <f t="shared" ref="AK43" si="382">IF(K43&gt;0,(AK40*K40+AK41*K41+AK42*K42)/K43,0)</f>
        <v>0.21027016627275366</v>
      </c>
      <c r="AL43" s="58">
        <f t="shared" ref="AL43" si="383">SUM(AL40:AL42)</f>
        <v>115.34207699999999</v>
      </c>
      <c r="AM43" s="56"/>
      <c r="AN43" s="56">
        <f t="shared" ref="AN43" si="384">SUM(AN40:AN42)</f>
        <v>1145.22</v>
      </c>
      <c r="AO43" s="105"/>
      <c r="AP43" s="106">
        <f>AO42</f>
        <v>1333.0800000000002</v>
      </c>
      <c r="AQ43" s="51">
        <f t="shared" ref="AQ43" si="385">SUM(AQ40:AQ42)</f>
        <v>0</v>
      </c>
      <c r="AR43" s="59"/>
      <c r="AS43" s="58"/>
      <c r="AT43" s="58"/>
      <c r="AU43" s="58"/>
      <c r="AV43" s="58"/>
    </row>
    <row r="44" spans="1:48" x14ac:dyDescent="0.35">
      <c r="A44" s="148">
        <v>11</v>
      </c>
      <c r="B44" s="23">
        <v>1</v>
      </c>
      <c r="C44" s="46" t="s">
        <v>52</v>
      </c>
      <c r="D44" s="12">
        <v>4791</v>
      </c>
      <c r="E44" s="12">
        <v>0</v>
      </c>
      <c r="F44" s="12">
        <v>11758</v>
      </c>
      <c r="G44" s="13">
        <v>1.2</v>
      </c>
      <c r="H44" s="13">
        <v>4.5</v>
      </c>
      <c r="I44" s="12">
        <v>12587</v>
      </c>
      <c r="J44" s="13">
        <v>6</v>
      </c>
      <c r="K44" s="12">
        <v>14703</v>
      </c>
      <c r="L44" s="14">
        <v>6.7000000000000004E-2</v>
      </c>
      <c r="M44" s="24">
        <f>ROUND(K44*(1-L44),0)</f>
        <v>13718</v>
      </c>
      <c r="N44" s="15">
        <v>0.52300000000000002</v>
      </c>
      <c r="O44" s="25">
        <f t="shared" ref="O44:O46" si="386">M44*N44</f>
        <v>7174.5140000000001</v>
      </c>
      <c r="P44" s="14">
        <v>0.42299999999999999</v>
      </c>
      <c r="Q44" s="25">
        <f t="shared" ref="Q44:Q46" si="387">M44*P44</f>
        <v>5802.7139999999999</v>
      </c>
      <c r="R44" s="16">
        <v>5.3999999999999999E-2</v>
      </c>
      <c r="S44" s="25">
        <f t="shared" ref="S44:S46" si="388">M44*R44</f>
        <v>740.77200000000005</v>
      </c>
      <c r="T44" s="26">
        <v>0.24199999999999999</v>
      </c>
      <c r="U44" s="25">
        <f t="shared" ref="U44:U46" si="389">M44*T44</f>
        <v>3319.7559999999999</v>
      </c>
      <c r="V44" s="16">
        <v>0.49299999999999999</v>
      </c>
      <c r="W44" s="25">
        <f t="shared" ref="W44:W46" si="390">M44*V44</f>
        <v>6762.9740000000002</v>
      </c>
      <c r="X44" s="16">
        <v>0.4</v>
      </c>
      <c r="Y44" s="25">
        <f t="shared" ref="Y44:Y46" si="391">X44*M44</f>
        <v>5487.2000000000007</v>
      </c>
      <c r="Z44" s="17">
        <v>2.6900000000000001E-3</v>
      </c>
      <c r="AA44" s="18">
        <f t="shared" ref="AA44:AA46" si="392">M44*Z44</f>
        <v>36.901420000000002</v>
      </c>
      <c r="AB44" s="27">
        <f>IF(M44&gt;0,(AD44+AL44)/M44,0)</f>
        <v>2.7482714681440444E-3</v>
      </c>
      <c r="AC44" s="17">
        <v>2.9E-4</v>
      </c>
      <c r="AD44" s="24">
        <f t="shared" ref="AD44:AD46" si="393">AC44*M44</f>
        <v>3.9782199999999999</v>
      </c>
      <c r="AE44" s="117">
        <v>0.20730000000000001</v>
      </c>
      <c r="AF44" s="30">
        <f t="shared" ref="AF44:AF46" si="394">AI44*(1-AJ44)*AE44</f>
        <v>32.364297900000004</v>
      </c>
      <c r="AG44" s="28">
        <f t="shared" ref="AG44:AG46" si="395">IF(AND(AE44&gt;0,AC44&gt;0,Z44&gt;0),((Z44-AC44)*AE44)/((AE44-AC44)*Z44),0)</f>
        <v>0.89344318082437357</v>
      </c>
      <c r="AH44" s="60">
        <f t="shared" si="6"/>
        <v>0.89568166422677353</v>
      </c>
      <c r="AI44" s="12">
        <v>171</v>
      </c>
      <c r="AJ44" s="14">
        <v>8.6999999999999994E-2</v>
      </c>
      <c r="AK44" s="15">
        <v>0.216</v>
      </c>
      <c r="AL44" s="30">
        <f t="shared" ref="AL44:AL46" si="396">AI44*(1-AJ44)*AK44</f>
        <v>33.722568000000003</v>
      </c>
      <c r="AM44" s="19">
        <v>1.7</v>
      </c>
      <c r="AN44" s="19">
        <v>518.62</v>
      </c>
      <c r="AO44" s="101">
        <f>AO42+AI44-AN44</f>
        <v>985.46000000000015</v>
      </c>
      <c r="AP44" s="102"/>
      <c r="AQ44" s="12"/>
      <c r="AR44" s="31"/>
      <c r="AS44" s="20"/>
      <c r="AT44" s="20"/>
      <c r="AU44" s="20"/>
      <c r="AV44" s="20"/>
    </row>
    <row r="45" spans="1:48" x14ac:dyDescent="0.35">
      <c r="A45" s="149"/>
      <c r="B45" s="33">
        <v>2</v>
      </c>
      <c r="C45" s="11" t="s">
        <v>57</v>
      </c>
      <c r="D45" s="34">
        <v>18870</v>
      </c>
      <c r="E45" s="34">
        <v>4</v>
      </c>
      <c r="F45" s="34">
        <v>16670</v>
      </c>
      <c r="G45" s="35">
        <v>1.3</v>
      </c>
      <c r="H45" s="35">
        <v>3.7</v>
      </c>
      <c r="I45" s="34">
        <v>16668</v>
      </c>
      <c r="J45" s="35">
        <v>5.2</v>
      </c>
      <c r="K45" s="34">
        <v>14631</v>
      </c>
      <c r="L45" s="36">
        <v>0.06</v>
      </c>
      <c r="M45" s="37">
        <f>ROUND(K45*(1-L45),0)</f>
        <v>13753</v>
      </c>
      <c r="N45" s="38">
        <v>0.40699999999999997</v>
      </c>
      <c r="O45" s="25">
        <f t="shared" si="386"/>
        <v>5597.4709999999995</v>
      </c>
      <c r="P45" s="36">
        <v>0.54500000000000004</v>
      </c>
      <c r="Q45" s="25">
        <f t="shared" si="387"/>
        <v>7495.3850000000002</v>
      </c>
      <c r="R45" s="39">
        <v>4.8000000000000001E-2</v>
      </c>
      <c r="S45" s="25">
        <f t="shared" si="388"/>
        <v>660.14400000000001</v>
      </c>
      <c r="T45" s="28">
        <v>0.23100000000000001</v>
      </c>
      <c r="U45" s="25">
        <f t="shared" si="389"/>
        <v>3176.9430000000002</v>
      </c>
      <c r="V45" s="39">
        <v>0.499</v>
      </c>
      <c r="W45" s="25">
        <f t="shared" si="390"/>
        <v>6862.7470000000003</v>
      </c>
      <c r="X45" s="39">
        <v>0.4</v>
      </c>
      <c r="Y45" s="25">
        <f t="shared" si="391"/>
        <v>5501.2000000000007</v>
      </c>
      <c r="Z45" s="40">
        <v>2.7299999999999998E-3</v>
      </c>
      <c r="AA45" s="18">
        <f t="shared" si="392"/>
        <v>37.54569</v>
      </c>
      <c r="AB45" s="27">
        <f>IF(M45&gt;0,(AD45+AL45)/M45,0)</f>
        <v>2.6812733512688149E-3</v>
      </c>
      <c r="AC45" s="40">
        <v>2.9E-4</v>
      </c>
      <c r="AD45" s="37">
        <f t="shared" si="393"/>
        <v>3.9883700000000002</v>
      </c>
      <c r="AE45" s="28">
        <v>0.21340000000000001</v>
      </c>
      <c r="AF45" s="41">
        <f t="shared" si="394"/>
        <v>31.987806400000004</v>
      </c>
      <c r="AG45" s="28">
        <f t="shared" si="395"/>
        <v>0.89498913955767223</v>
      </c>
      <c r="AH45" s="29">
        <f t="shared" si="6"/>
        <v>0.89302281947384532</v>
      </c>
      <c r="AI45" s="34">
        <v>164</v>
      </c>
      <c r="AJ45" s="36">
        <v>8.5999999999999993E-2</v>
      </c>
      <c r="AK45" s="38">
        <v>0.21940000000000001</v>
      </c>
      <c r="AL45" s="41">
        <f t="shared" si="396"/>
        <v>32.887182400000007</v>
      </c>
      <c r="AM45" s="42">
        <v>1.65</v>
      </c>
      <c r="AN45" s="42"/>
      <c r="AO45" s="121">
        <f>AO44+AI45-AN45</f>
        <v>1149.46</v>
      </c>
      <c r="AP45" s="104"/>
      <c r="AQ45" s="43"/>
      <c r="AR45" s="44"/>
      <c r="AS45" s="45"/>
      <c r="AT45" s="45"/>
      <c r="AU45" s="45"/>
      <c r="AV45" s="45"/>
    </row>
    <row r="46" spans="1:48" x14ac:dyDescent="0.35">
      <c r="A46" s="149"/>
      <c r="B46" s="33">
        <v>3</v>
      </c>
      <c r="C46" s="11" t="s">
        <v>53</v>
      </c>
      <c r="D46" s="43">
        <v>19844</v>
      </c>
      <c r="E46" s="43">
        <v>0</v>
      </c>
      <c r="F46" s="43">
        <v>16990</v>
      </c>
      <c r="G46" s="37">
        <v>0.8</v>
      </c>
      <c r="H46" s="37">
        <v>3.7</v>
      </c>
      <c r="I46" s="43">
        <v>17313</v>
      </c>
      <c r="J46" s="37">
        <v>4.7</v>
      </c>
      <c r="K46" s="43">
        <v>14744</v>
      </c>
      <c r="L46" s="39">
        <v>6.0999999999999999E-2</v>
      </c>
      <c r="M46" s="37">
        <f>ROUND(K46*(1-L46),0)</f>
        <v>13845</v>
      </c>
      <c r="N46" s="28">
        <v>0.39500000000000002</v>
      </c>
      <c r="O46" s="25">
        <f t="shared" si="386"/>
        <v>5468.7750000000005</v>
      </c>
      <c r="P46" s="39">
        <v>0.55900000000000005</v>
      </c>
      <c r="Q46" s="25">
        <f t="shared" si="387"/>
        <v>7739.3550000000005</v>
      </c>
      <c r="R46" s="39">
        <v>4.5999999999999999E-2</v>
      </c>
      <c r="S46" s="25">
        <f t="shared" si="388"/>
        <v>636.87</v>
      </c>
      <c r="T46" s="28">
        <v>0.23499999999999999</v>
      </c>
      <c r="U46" s="25">
        <f t="shared" si="389"/>
        <v>3253.5749999999998</v>
      </c>
      <c r="V46" s="39">
        <v>0.496</v>
      </c>
      <c r="W46" s="25">
        <f t="shared" si="390"/>
        <v>6867.12</v>
      </c>
      <c r="X46" s="39">
        <v>0.39</v>
      </c>
      <c r="Y46" s="25">
        <f t="shared" si="391"/>
        <v>5399.55</v>
      </c>
      <c r="Z46" s="47">
        <v>2.7599999999999999E-3</v>
      </c>
      <c r="AA46" s="18">
        <f t="shared" si="392"/>
        <v>38.212199999999996</v>
      </c>
      <c r="AB46" s="27">
        <f>IF(M46&gt;0,(AD46+AL46)/M46,0)</f>
        <v>3.0487997110870352E-3</v>
      </c>
      <c r="AC46" s="47">
        <v>2.9999999999999997E-4</v>
      </c>
      <c r="AD46" s="37">
        <f t="shared" si="393"/>
        <v>4.1534999999999993</v>
      </c>
      <c r="AE46" s="28">
        <v>0.20899999999999999</v>
      </c>
      <c r="AF46" s="41">
        <f t="shared" si="394"/>
        <v>36.485965999999998</v>
      </c>
      <c r="AG46" s="28">
        <f t="shared" si="395"/>
        <v>0.89258557113393466</v>
      </c>
      <c r="AH46" s="29">
        <f t="shared" si="6"/>
        <v>0.90284306501624911</v>
      </c>
      <c r="AI46" s="43">
        <v>191</v>
      </c>
      <c r="AJ46" s="39">
        <v>8.5999999999999993E-2</v>
      </c>
      <c r="AK46" s="28">
        <v>0.218</v>
      </c>
      <c r="AL46" s="41">
        <f t="shared" si="396"/>
        <v>38.057132000000003</v>
      </c>
      <c r="AM46" s="18">
        <v>1.75</v>
      </c>
      <c r="AN46" s="18"/>
      <c r="AO46" s="121">
        <f>AO45+AI46-AN46</f>
        <v>1340.46</v>
      </c>
      <c r="AP46" s="104"/>
      <c r="AQ46" s="43"/>
      <c r="AR46" s="48"/>
      <c r="AS46" s="41"/>
      <c r="AT46" s="41"/>
      <c r="AU46" s="41"/>
      <c r="AV46" s="41"/>
    </row>
    <row r="47" spans="1:48" s="22" customFormat="1" ht="13.3" thickBot="1" x14ac:dyDescent="0.4">
      <c r="A47" s="150"/>
      <c r="B47" s="49" t="s">
        <v>38</v>
      </c>
      <c r="C47" s="50"/>
      <c r="D47" s="51">
        <f t="shared" ref="D47" si="397">SUM(D44:D46)</f>
        <v>43505</v>
      </c>
      <c r="E47" s="51"/>
      <c r="F47" s="51">
        <f t="shared" ref="F47" si="398">SUM(F44:F46)</f>
        <v>45418</v>
      </c>
      <c r="G47" s="52"/>
      <c r="H47" s="52"/>
      <c r="I47" s="51">
        <f t="shared" ref="I47:K47" si="399">SUM(I44:I46)</f>
        <v>46568</v>
      </c>
      <c r="J47" s="52"/>
      <c r="K47" s="51">
        <f t="shared" si="399"/>
        <v>44078</v>
      </c>
      <c r="L47" s="21">
        <f t="shared" ref="L47" si="400">IF(K47&gt;0,(K44*L44+K45*L45+K46*L46)/K47,0)</f>
        <v>6.2669472299106133E-2</v>
      </c>
      <c r="M47" s="52">
        <f t="shared" ref="M47" si="401">M44+M45+M46</f>
        <v>41316</v>
      </c>
      <c r="N47" s="53">
        <f t="shared" ref="N47" si="402">IF(M47&gt;0,O47/M47,0)</f>
        <v>0.44149385226062549</v>
      </c>
      <c r="O47" s="54">
        <f t="shared" ref="O47" si="403">O44+O45+O46</f>
        <v>18240.760000000002</v>
      </c>
      <c r="P47" s="21">
        <f t="shared" ref="P47" si="404">IF(M47&gt;0,Q47/M47,0)</f>
        <v>0.50918419014425409</v>
      </c>
      <c r="Q47" s="54">
        <f t="shared" ref="Q47" si="405">Q44+Q45+Q46</f>
        <v>21037.454000000002</v>
      </c>
      <c r="R47" s="21">
        <f t="shared" ref="R47" si="406">IF(M47&gt;0,S47/M47,0)</f>
        <v>4.9321957595120536E-2</v>
      </c>
      <c r="S47" s="54">
        <f t="shared" ref="S47" si="407">S44+S45+S46</f>
        <v>2037.7860000000001</v>
      </c>
      <c r="T47" s="21">
        <f t="shared" ref="T47" si="408">IF(M47&gt;0,U47/M47,0)</f>
        <v>0.23599269048310584</v>
      </c>
      <c r="U47" s="54">
        <f t="shared" ref="U47" si="409">U44+U45+U46</f>
        <v>9750.2740000000013</v>
      </c>
      <c r="V47" s="21">
        <f t="shared" ref="V47" si="410">IF(M47&gt;0,W47/M47,0)</f>
        <v>0.49600254138832417</v>
      </c>
      <c r="W47" s="54">
        <f t="shared" ref="W47" si="411">W44+W45+W46</f>
        <v>20492.841</v>
      </c>
      <c r="X47" s="21">
        <f t="shared" ref="X47" si="412">IF(M47&gt;0,Y47/M47,0)</f>
        <v>0.39664899796688935</v>
      </c>
      <c r="Y47" s="54">
        <f t="shared" ref="Y47" si="413">Y44+Y45+Y46</f>
        <v>16387.95</v>
      </c>
      <c r="Z47" s="55">
        <f t="shared" ref="Z47" si="414">IF(M47&gt;0,AA47/M47,0)</f>
        <v>2.7267719527543808E-3</v>
      </c>
      <c r="AA47" s="56">
        <f t="shared" ref="AA47" si="415">SUM(AA44:AA46)</f>
        <v>112.65931</v>
      </c>
      <c r="AB47" s="55">
        <f t="shared" ref="AB47" si="416">IF(M47&gt;0,(AB44*M44+AB45*M45+AB46*M46)/M47,0)</f>
        <v>2.8266766482718565E-3</v>
      </c>
      <c r="AC47" s="55">
        <f t="shared" ref="AC47" si="417">IF(K47&gt;0,(K44*AC44+K45*AC45+K46*AC46)/K47,0)</f>
        <v>2.9334497935478012E-4</v>
      </c>
      <c r="AD47" s="52">
        <f t="shared" ref="AD47" si="418">SUM(AD44:AD46)</f>
        <v>12.120089999999999</v>
      </c>
      <c r="AE47" s="53">
        <f t="shared" ref="AE47" si="419">IF(K47&gt;0,(K44*AE44+K45*AE45+K46*AE46)/K47,0)</f>
        <v>0.20989344570987795</v>
      </c>
      <c r="AF47" s="58">
        <f t="shared" ref="AF47" si="420">SUM(AF44:AF46)</f>
        <v>100.8380703</v>
      </c>
      <c r="AG47" s="53">
        <f t="shared" ref="AG47" si="421">IF(AND(AA47&gt;0),((AA44*AG44+AA45*AG45+AA46*AG46)/AA47),0)</f>
        <v>0.89366751145750301</v>
      </c>
      <c r="AH47" s="57">
        <f t="shared" si="6"/>
        <v>0.89743138475737738</v>
      </c>
      <c r="AI47" s="51">
        <f t="shared" ref="AI47" si="422">SUM(AI44:AI46)</f>
        <v>526</v>
      </c>
      <c r="AJ47" s="21">
        <f t="shared" ref="AJ47" si="423">IF(AI47&gt;0,(AJ44*AI44+AJ45*AI45+AJ46*AI46)/AI47,0)</f>
        <v>8.6325095057034215E-2</v>
      </c>
      <c r="AK47" s="53">
        <f t="shared" ref="AK47" si="424">IF(K47&gt;0,(AK44*K44+AK45*K45+AK46*K46)/K47,0)</f>
        <v>0.21779757248513995</v>
      </c>
      <c r="AL47" s="58">
        <f t="shared" ref="AL47" si="425">SUM(AL44:AL46)</f>
        <v>104.66688240000002</v>
      </c>
      <c r="AM47" s="56"/>
      <c r="AN47" s="56">
        <f t="shared" ref="AN47" si="426">SUM(AN44:AN46)</f>
        <v>518.62</v>
      </c>
      <c r="AO47" s="105"/>
      <c r="AP47" s="106">
        <f>AO46</f>
        <v>1340.46</v>
      </c>
      <c r="AQ47" s="51">
        <f t="shared" ref="AQ47" si="427">SUM(AQ44:AQ46)</f>
        <v>0</v>
      </c>
      <c r="AR47" s="59"/>
      <c r="AS47" s="58"/>
      <c r="AT47" s="58"/>
      <c r="AU47" s="58"/>
      <c r="AV47" s="58"/>
    </row>
    <row r="48" spans="1:48" x14ac:dyDescent="0.35">
      <c r="A48" s="148">
        <v>12</v>
      </c>
      <c r="B48" s="23">
        <v>1</v>
      </c>
      <c r="C48" s="11" t="s">
        <v>50</v>
      </c>
      <c r="D48" s="12">
        <v>4993</v>
      </c>
      <c r="E48" s="12">
        <v>1</v>
      </c>
      <c r="F48" s="12">
        <v>16714</v>
      </c>
      <c r="G48" s="13">
        <v>0.7</v>
      </c>
      <c r="H48" s="13">
        <v>4.3</v>
      </c>
      <c r="I48" s="12">
        <v>17368</v>
      </c>
      <c r="J48" s="13">
        <v>4.0999999999999996</v>
      </c>
      <c r="K48" s="12">
        <v>15074</v>
      </c>
      <c r="L48" s="14">
        <v>7.0999999999999994E-2</v>
      </c>
      <c r="M48" s="24">
        <f>ROUND(K48*(1-L48),0)</f>
        <v>14004</v>
      </c>
      <c r="N48" s="15">
        <v>0.38300000000000001</v>
      </c>
      <c r="O48" s="25">
        <f t="shared" ref="O48:O50" si="428">M48*N48</f>
        <v>5363.5320000000002</v>
      </c>
      <c r="P48" s="14">
        <v>0.54300000000000004</v>
      </c>
      <c r="Q48" s="25">
        <f t="shared" ref="Q48:Q50" si="429">M48*P48</f>
        <v>7604.1720000000005</v>
      </c>
      <c r="R48" s="16">
        <v>7.3999999999999996E-2</v>
      </c>
      <c r="S48" s="25">
        <f t="shared" ref="S48:S50" si="430">M48*R48</f>
        <v>1036.296</v>
      </c>
      <c r="T48" s="26">
        <v>0.22800000000000001</v>
      </c>
      <c r="U48" s="25">
        <f t="shared" ref="U48:U50" si="431">M48*T48</f>
        <v>3192.9120000000003</v>
      </c>
      <c r="V48" s="16">
        <v>0.51400000000000001</v>
      </c>
      <c r="W48" s="25">
        <f t="shared" ref="W48:W50" si="432">M48*V48</f>
        <v>7198.0560000000005</v>
      </c>
      <c r="X48" s="16">
        <v>0.39</v>
      </c>
      <c r="Y48" s="25">
        <f t="shared" ref="Y48:Y50" si="433">X48*M48</f>
        <v>5461.56</v>
      </c>
      <c r="Z48" s="17">
        <v>2.66E-3</v>
      </c>
      <c r="AA48" s="18">
        <f t="shared" ref="AA48:AA50" si="434">M48*Z48</f>
        <v>37.250639999999997</v>
      </c>
      <c r="AB48" s="27">
        <f>IF(M48&gt;0,(AD48+AL48)/M48,0)</f>
        <v>2.7230858897457867E-3</v>
      </c>
      <c r="AC48" s="17">
        <v>3.2000000000000003E-4</v>
      </c>
      <c r="AD48" s="24">
        <f t="shared" ref="AD48:AD50" si="435">AC48*M48</f>
        <v>4.4812799999999999</v>
      </c>
      <c r="AE48" s="117">
        <v>0.21010000000000001</v>
      </c>
      <c r="AF48" s="30">
        <f t="shared" ref="AF48:AF50" si="436">AI48*(1-AJ48)*AE48</f>
        <v>32.993263599999999</v>
      </c>
      <c r="AG48" s="28">
        <f t="shared" ref="AG48:AG50" si="437">IF(AND(AE48&gt;0,AC48&gt;0,Z48&gt;0),((Z48-AC48)*AE48)/((AE48-AC48)*Z48),0)</f>
        <v>0.88104114801256161</v>
      </c>
      <c r="AH48" s="60">
        <f t="shared" si="6"/>
        <v>0.88380599162624229</v>
      </c>
      <c r="AI48" s="12">
        <v>172</v>
      </c>
      <c r="AJ48" s="14">
        <v>8.6999999999999994E-2</v>
      </c>
      <c r="AK48" s="15">
        <v>0.21429999999999999</v>
      </c>
      <c r="AL48" s="30">
        <f t="shared" ref="AL48:AL50" si="438">AI48*(1-AJ48)*AK48</f>
        <v>33.652814800000002</v>
      </c>
      <c r="AM48" s="19">
        <v>1.7</v>
      </c>
      <c r="AN48" s="19">
        <v>1155.06</v>
      </c>
      <c r="AO48" s="101">
        <f>AO46+AI48-AN48</f>
        <v>357.40000000000009</v>
      </c>
      <c r="AP48" s="102"/>
      <c r="AQ48" s="12"/>
      <c r="AR48" s="31"/>
      <c r="AS48" s="20"/>
      <c r="AT48" s="20"/>
      <c r="AU48" s="20"/>
      <c r="AV48" s="20"/>
    </row>
    <row r="49" spans="1:48" x14ac:dyDescent="0.35">
      <c r="A49" s="149"/>
      <c r="B49" s="33">
        <v>2</v>
      </c>
      <c r="C49" s="11" t="s">
        <v>57</v>
      </c>
      <c r="D49" s="34">
        <v>18829</v>
      </c>
      <c r="E49" s="34">
        <v>6</v>
      </c>
      <c r="F49" s="34">
        <v>16156</v>
      </c>
      <c r="G49" s="35">
        <v>1.3</v>
      </c>
      <c r="H49" s="35">
        <v>3.8</v>
      </c>
      <c r="I49" s="34">
        <v>16929</v>
      </c>
      <c r="J49" s="35">
        <v>3.8</v>
      </c>
      <c r="K49" s="34">
        <v>15560</v>
      </c>
      <c r="L49" s="36">
        <v>5.8999999999999997E-2</v>
      </c>
      <c r="M49" s="37">
        <f>ROUND(K49*(1-L49),0)</f>
        <v>14642</v>
      </c>
      <c r="N49" s="38">
        <v>0.317</v>
      </c>
      <c r="O49" s="25">
        <f t="shared" si="428"/>
        <v>4641.5140000000001</v>
      </c>
      <c r="P49" s="36">
        <v>0.64500000000000002</v>
      </c>
      <c r="Q49" s="25">
        <f t="shared" si="429"/>
        <v>9444.09</v>
      </c>
      <c r="R49" s="39">
        <v>3.7999999999999999E-2</v>
      </c>
      <c r="S49" s="25">
        <f t="shared" si="430"/>
        <v>556.39599999999996</v>
      </c>
      <c r="T49" s="28">
        <v>0.245</v>
      </c>
      <c r="U49" s="25">
        <f t="shared" si="431"/>
        <v>3587.29</v>
      </c>
      <c r="V49" s="39">
        <v>0.495</v>
      </c>
      <c r="W49" s="25">
        <f t="shared" si="432"/>
        <v>7247.79</v>
      </c>
      <c r="X49" s="39">
        <v>0.39</v>
      </c>
      <c r="Y49" s="25">
        <f t="shared" si="433"/>
        <v>5710.38</v>
      </c>
      <c r="Z49" s="40">
        <v>2.7000000000000001E-3</v>
      </c>
      <c r="AA49" s="18">
        <f t="shared" si="434"/>
        <v>39.5334</v>
      </c>
      <c r="AB49" s="27">
        <f>IF(M49&gt;0,(AD49+AL49)/M49,0)</f>
        <v>3.2565741018986479E-3</v>
      </c>
      <c r="AC49" s="40">
        <v>3.2000000000000003E-4</v>
      </c>
      <c r="AD49" s="37">
        <f t="shared" si="435"/>
        <v>4.6854400000000007</v>
      </c>
      <c r="AE49" s="28">
        <v>0.1981</v>
      </c>
      <c r="AF49" s="41">
        <f t="shared" si="436"/>
        <v>39.839891000000001</v>
      </c>
      <c r="AG49" s="28">
        <f t="shared" si="437"/>
        <v>0.88290768268521325</v>
      </c>
      <c r="AH49" s="29">
        <f t="shared" si="6"/>
        <v>0.90308890409567533</v>
      </c>
      <c r="AI49" s="34">
        <v>221</v>
      </c>
      <c r="AJ49" s="36">
        <v>0.09</v>
      </c>
      <c r="AK49" s="38">
        <v>0.21379999999999999</v>
      </c>
      <c r="AL49" s="41">
        <f t="shared" si="438"/>
        <v>42.997318</v>
      </c>
      <c r="AM49" s="42">
        <v>1.7</v>
      </c>
      <c r="AN49" s="42"/>
      <c r="AO49" s="121">
        <f>AO48+AI49-AN49</f>
        <v>578.40000000000009</v>
      </c>
      <c r="AP49" s="104"/>
      <c r="AQ49" s="43"/>
      <c r="AR49" s="44"/>
      <c r="AS49" s="45"/>
      <c r="AT49" s="45"/>
      <c r="AU49" s="45"/>
      <c r="AV49" s="45"/>
    </row>
    <row r="50" spans="1:48" x14ac:dyDescent="0.35">
      <c r="A50" s="149"/>
      <c r="B50" s="33">
        <v>3</v>
      </c>
      <c r="C50" s="11" t="s">
        <v>53</v>
      </c>
      <c r="D50" s="43">
        <v>22678</v>
      </c>
      <c r="E50" s="43">
        <v>3</v>
      </c>
      <c r="F50" s="43">
        <v>17819</v>
      </c>
      <c r="G50" s="37">
        <v>1.1000000000000001</v>
      </c>
      <c r="H50" s="37">
        <v>3.3</v>
      </c>
      <c r="I50" s="43">
        <v>18470</v>
      </c>
      <c r="J50" s="37">
        <v>3.1</v>
      </c>
      <c r="K50" s="43">
        <v>15933</v>
      </c>
      <c r="L50" s="39">
        <v>6.3E-2</v>
      </c>
      <c r="M50" s="37">
        <f>ROUND(K50*(1-L50),0)</f>
        <v>14929</v>
      </c>
      <c r="N50" s="28">
        <v>0.35299999999999998</v>
      </c>
      <c r="O50" s="25">
        <f t="shared" si="428"/>
        <v>5269.9369999999999</v>
      </c>
      <c r="P50" s="39">
        <v>0.57099999999999995</v>
      </c>
      <c r="Q50" s="25">
        <f t="shared" si="429"/>
        <v>8524.4589999999989</v>
      </c>
      <c r="R50" s="39">
        <v>7.5999999999999998E-2</v>
      </c>
      <c r="S50" s="25">
        <f t="shared" si="430"/>
        <v>1134.604</v>
      </c>
      <c r="T50" s="28"/>
      <c r="U50" s="25">
        <f t="shared" si="431"/>
        <v>0</v>
      </c>
      <c r="V50" s="39"/>
      <c r="W50" s="25">
        <f t="shared" si="432"/>
        <v>0</v>
      </c>
      <c r="X50" s="39">
        <v>0.39</v>
      </c>
      <c r="Y50" s="25">
        <f t="shared" si="433"/>
        <v>5822.31</v>
      </c>
      <c r="Z50" s="47">
        <v>2.8300000000000001E-3</v>
      </c>
      <c r="AA50" s="18">
        <f t="shared" si="434"/>
        <v>42.249070000000003</v>
      </c>
      <c r="AB50" s="27">
        <f>IF(M50&gt;0,(AD50+AL50)/M50,0)</f>
        <v>3.2000000000000003E-4</v>
      </c>
      <c r="AC50" s="47">
        <v>3.2000000000000003E-4</v>
      </c>
      <c r="AD50" s="37">
        <f t="shared" si="435"/>
        <v>4.7772800000000002</v>
      </c>
      <c r="AE50" s="28">
        <v>0.2014</v>
      </c>
      <c r="AF50" s="41">
        <f t="shared" si="436"/>
        <v>38.868186000000001</v>
      </c>
      <c r="AG50" s="28">
        <f t="shared" si="437"/>
        <v>0.88833725444437495</v>
      </c>
      <c r="AH50" s="29">
        <f t="shared" si="6"/>
        <v>0</v>
      </c>
      <c r="AI50" s="43">
        <v>210</v>
      </c>
      <c r="AJ50" s="39">
        <v>8.1000000000000003E-2</v>
      </c>
      <c r="AK50" s="28"/>
      <c r="AL50" s="41">
        <f t="shared" si="438"/>
        <v>0</v>
      </c>
      <c r="AM50" s="18">
        <v>1.6</v>
      </c>
      <c r="AN50" s="18"/>
      <c r="AO50" s="121">
        <f>AO49+AI50-AN50</f>
        <v>788.40000000000009</v>
      </c>
      <c r="AP50" s="104"/>
      <c r="AQ50" s="43"/>
      <c r="AR50" s="48"/>
      <c r="AS50" s="41"/>
      <c r="AT50" s="41"/>
      <c r="AU50" s="41"/>
      <c r="AV50" s="41"/>
    </row>
    <row r="51" spans="1:48" s="22" customFormat="1" ht="13.3" thickBot="1" x14ac:dyDescent="0.4">
      <c r="A51" s="150"/>
      <c r="B51" s="49" t="s">
        <v>38</v>
      </c>
      <c r="C51" s="50"/>
      <c r="D51" s="51">
        <f t="shared" ref="D51" si="439">SUM(D48:D50)</f>
        <v>46500</v>
      </c>
      <c r="E51" s="51"/>
      <c r="F51" s="51">
        <f t="shared" ref="F51" si="440">SUM(F48:F50)</f>
        <v>50689</v>
      </c>
      <c r="G51" s="52"/>
      <c r="H51" s="52"/>
      <c r="I51" s="51">
        <f t="shared" ref="I51:K51" si="441">SUM(I48:I50)</f>
        <v>52767</v>
      </c>
      <c r="J51" s="52"/>
      <c r="K51" s="51">
        <f t="shared" si="441"/>
        <v>46567</v>
      </c>
      <c r="L51" s="21">
        <f t="shared" ref="L51" si="442">IF(K51&gt;0,(K48*L48+K49*L49+K50*L50)/K51,0)</f>
        <v>6.4253076212768698E-2</v>
      </c>
      <c r="M51" s="52">
        <f t="shared" ref="M51" si="443">M48+M49+M50</f>
        <v>43575</v>
      </c>
      <c r="N51" s="53">
        <f t="shared" ref="N51" si="444">IF(M51&gt;0,O51/M51,0)</f>
        <v>0.35054464716006883</v>
      </c>
      <c r="O51" s="54">
        <f t="shared" ref="O51" si="445">O48+O49+O50</f>
        <v>15274.983</v>
      </c>
      <c r="P51" s="21">
        <f t="shared" ref="P51" si="446">IF(M51&gt;0,Q51/M51,0)</f>
        <v>0.58686680436029837</v>
      </c>
      <c r="Q51" s="54">
        <f t="shared" ref="Q51" si="447">Q48+Q49+Q50</f>
        <v>25572.721000000001</v>
      </c>
      <c r="R51" s="21">
        <f t="shared" ref="R51" si="448">IF(M51&gt;0,S51/M51,0)</f>
        <v>6.2588548479632827E-2</v>
      </c>
      <c r="S51" s="54">
        <f t="shared" ref="S51" si="449">S48+S49+S50</f>
        <v>2727.2960000000003</v>
      </c>
      <c r="T51" s="21">
        <f t="shared" ref="T51" si="450">IF(M51&gt;0,U51/M51,0)</f>
        <v>0.15559843947217442</v>
      </c>
      <c r="U51" s="54">
        <f t="shared" ref="U51" si="451">U48+U49+U50</f>
        <v>6780.2020000000002</v>
      </c>
      <c r="V51" s="21">
        <f t="shared" ref="V51" si="452">IF(M51&gt;0,W51/M51,0)</f>
        <v>0.33151683304647162</v>
      </c>
      <c r="W51" s="54">
        <f t="shared" ref="W51" si="453">W48+W49+W50</f>
        <v>14445.846000000001</v>
      </c>
      <c r="X51" s="21">
        <f t="shared" ref="X51" si="454">IF(M51&gt;0,Y51/M51,0)</f>
        <v>0.39</v>
      </c>
      <c r="Y51" s="54">
        <f t="shared" ref="Y51" si="455">Y48+Y49+Y50</f>
        <v>16994.25</v>
      </c>
      <c r="Z51" s="55">
        <f t="shared" ref="Z51" si="456">IF(M51&gt;0,AA51/M51,0)</f>
        <v>2.7316835341365466E-3</v>
      </c>
      <c r="AA51" s="56">
        <f t="shared" ref="AA51" si="457">SUM(AA48:AA50)</f>
        <v>119.03311000000001</v>
      </c>
      <c r="AB51" s="55">
        <f t="shared" ref="AB51" si="458">IF(M51&gt;0,(AB48*M48+AB49*M49+AB50*M50)/M51,0)</f>
        <v>2.0790391921973609E-3</v>
      </c>
      <c r="AC51" s="55">
        <f t="shared" ref="AC51" si="459">IF(K51&gt;0,(K48*AC48+K49*AC49+K50*AC50)/K51,0)</f>
        <v>3.2000000000000003E-4</v>
      </c>
      <c r="AD51" s="52">
        <f t="shared" ref="AD51" si="460">SUM(AD48:AD50)</f>
        <v>13.944000000000003</v>
      </c>
      <c r="AE51" s="53">
        <f t="shared" ref="AE51" si="461">IF(K51&gt;0,(K48*AE48+K49*AE49+K50*AE50)/K51,0)</f>
        <v>0.20311356969527777</v>
      </c>
      <c r="AF51" s="58">
        <f t="shared" ref="AF51" si="462">SUM(AF48:AF50)</f>
        <v>111.70134060000001</v>
      </c>
      <c r="AG51" s="53">
        <f t="shared" ref="AG51" si="463">IF(AND(AA51&gt;0),((AA48*AG48+AA49*AG49+AA50*AG50)/AA51),0)</f>
        <v>0.88425071023598767</v>
      </c>
      <c r="AH51" s="57">
        <f t="shared" si="6"/>
        <v>0.84800990986464486</v>
      </c>
      <c r="AI51" s="51">
        <f t="shared" ref="AI51" si="464">SUM(AI48:AI50)</f>
        <v>603</v>
      </c>
      <c r="AJ51" s="21">
        <f t="shared" ref="AJ51" si="465">IF(AI51&gt;0,(AJ48*AI48+AJ49*AI49+AJ50*AI50)/AI51,0)</f>
        <v>8.6009950248756226E-2</v>
      </c>
      <c r="AK51" s="53">
        <f t="shared" ref="AK51" si="466">IF(K51&gt;0,(AK48*K48+AK49*K49+AK50*K50)/K51,0)</f>
        <v>0.14080971932913866</v>
      </c>
      <c r="AL51" s="58">
        <f t="shared" ref="AL51" si="467">SUM(AL48:AL50)</f>
        <v>76.650132799999994</v>
      </c>
      <c r="AM51" s="56"/>
      <c r="AN51" s="56">
        <f t="shared" ref="AN51" si="468">SUM(AN48:AN50)</f>
        <v>1155.06</v>
      </c>
      <c r="AO51" s="105"/>
      <c r="AP51" s="106">
        <f>AO50</f>
        <v>788.40000000000009</v>
      </c>
      <c r="AQ51" s="51">
        <f t="shared" ref="AQ51" si="469">SUM(AQ48:AQ50)</f>
        <v>0</v>
      </c>
      <c r="AR51" s="59"/>
      <c r="AS51" s="58"/>
      <c r="AT51" s="58"/>
      <c r="AU51" s="58"/>
      <c r="AV51" s="58"/>
    </row>
    <row r="52" spans="1:48" x14ac:dyDescent="0.35">
      <c r="A52" s="148">
        <v>13</v>
      </c>
      <c r="B52" s="23">
        <v>1</v>
      </c>
      <c r="C52" s="11" t="s">
        <v>50</v>
      </c>
      <c r="D52" s="12"/>
      <c r="E52" s="12"/>
      <c r="F52" s="12"/>
      <c r="G52" s="13"/>
      <c r="H52" s="13"/>
      <c r="I52" s="12"/>
      <c r="J52" s="13"/>
      <c r="K52" s="12"/>
      <c r="L52" s="14"/>
      <c r="M52" s="24">
        <f>ROUND(K52*(1-L52),0)</f>
        <v>0</v>
      </c>
      <c r="N52" s="15"/>
      <c r="O52" s="25">
        <f t="shared" ref="O52:O54" si="470">M52*N52</f>
        <v>0</v>
      </c>
      <c r="P52" s="14"/>
      <c r="Q52" s="25">
        <f t="shared" ref="Q52:Q54" si="471">M52*P52</f>
        <v>0</v>
      </c>
      <c r="R52" s="16"/>
      <c r="S52" s="25">
        <f t="shared" ref="S52:S54" si="472">M52*R52</f>
        <v>0</v>
      </c>
      <c r="T52" s="26"/>
      <c r="U52" s="25">
        <f t="shared" ref="U52:U54" si="473">M52*T52</f>
        <v>0</v>
      </c>
      <c r="V52" s="16"/>
      <c r="W52" s="25">
        <f t="shared" ref="W52:W54" si="474">M52*V52</f>
        <v>0</v>
      </c>
      <c r="X52" s="16"/>
      <c r="Y52" s="25">
        <f t="shared" ref="Y52:Y54" si="475">X52*M52</f>
        <v>0</v>
      </c>
      <c r="Z52" s="17"/>
      <c r="AA52" s="18">
        <f t="shared" ref="AA52:AA54" si="476">M52*Z52</f>
        <v>0</v>
      </c>
      <c r="AB52" s="27">
        <f>IF(M52&gt;0,(AD52+AL52)/M52,0)</f>
        <v>0</v>
      </c>
      <c r="AC52" s="17"/>
      <c r="AD52" s="24">
        <f t="shared" ref="AD52:AD54" si="477">AC52*M52</f>
        <v>0</v>
      </c>
      <c r="AE52" s="117"/>
      <c r="AF52" s="30">
        <f t="shared" ref="AF52:AF54" si="478">AI52*(1-AJ52)*AE52</f>
        <v>0</v>
      </c>
      <c r="AG52" s="28">
        <f t="shared" ref="AG52:AG54" si="479">IF(AND(AE52&gt;0,AC52&gt;0,Z52&gt;0),((Z52-AC52)*AE52)/((AE52-AC52)*Z52),0)</f>
        <v>0</v>
      </c>
      <c r="AH52" s="60">
        <f t="shared" si="6"/>
        <v>0</v>
      </c>
      <c r="AI52" s="12"/>
      <c r="AJ52" s="14"/>
      <c r="AK52" s="15"/>
      <c r="AL52" s="30">
        <f t="shared" ref="AL52:AL54" si="480">AI52*(1-AJ52)*AK52</f>
        <v>0</v>
      </c>
      <c r="AM52" s="19"/>
      <c r="AN52" s="19"/>
      <c r="AO52" s="101">
        <f>AO50+AI52-AN52</f>
        <v>788.40000000000009</v>
      </c>
      <c r="AP52" s="102"/>
      <c r="AQ52" s="12"/>
      <c r="AR52" s="31"/>
      <c r="AS52" s="20"/>
      <c r="AT52" s="20"/>
      <c r="AU52" s="20"/>
      <c r="AV52" s="20"/>
    </row>
    <row r="53" spans="1:48" x14ac:dyDescent="0.35">
      <c r="A53" s="149"/>
      <c r="B53" s="33">
        <v>2</v>
      </c>
      <c r="C53" s="11"/>
      <c r="D53" s="34"/>
      <c r="E53" s="34"/>
      <c r="F53" s="34"/>
      <c r="G53" s="35"/>
      <c r="H53" s="35"/>
      <c r="I53" s="34"/>
      <c r="J53" s="35"/>
      <c r="K53" s="34"/>
      <c r="L53" s="36"/>
      <c r="M53" s="37">
        <f>ROUND(K53*(1-L53),0)</f>
        <v>0</v>
      </c>
      <c r="N53" s="38"/>
      <c r="O53" s="25">
        <f t="shared" si="470"/>
        <v>0</v>
      </c>
      <c r="P53" s="36"/>
      <c r="Q53" s="25">
        <f t="shared" si="471"/>
        <v>0</v>
      </c>
      <c r="R53" s="39"/>
      <c r="S53" s="25">
        <f t="shared" si="472"/>
        <v>0</v>
      </c>
      <c r="T53" s="28"/>
      <c r="U53" s="25">
        <f t="shared" si="473"/>
        <v>0</v>
      </c>
      <c r="V53" s="39"/>
      <c r="W53" s="25">
        <f t="shared" si="474"/>
        <v>0</v>
      </c>
      <c r="X53" s="39"/>
      <c r="Y53" s="25">
        <f t="shared" si="475"/>
        <v>0</v>
      </c>
      <c r="Z53" s="40"/>
      <c r="AA53" s="18">
        <f t="shared" si="476"/>
        <v>0</v>
      </c>
      <c r="AB53" s="27">
        <f>IF(M53&gt;0,(AD53+AL53)/M53,0)</f>
        <v>0</v>
      </c>
      <c r="AC53" s="40"/>
      <c r="AD53" s="37">
        <f t="shared" si="477"/>
        <v>0</v>
      </c>
      <c r="AE53" s="28"/>
      <c r="AF53" s="41">
        <f t="shared" si="478"/>
        <v>0</v>
      </c>
      <c r="AG53" s="28">
        <f t="shared" si="479"/>
        <v>0</v>
      </c>
      <c r="AH53" s="29">
        <f t="shared" si="6"/>
        <v>0</v>
      </c>
      <c r="AI53" s="34"/>
      <c r="AJ53" s="36"/>
      <c r="AK53" s="38"/>
      <c r="AL53" s="41">
        <f t="shared" si="480"/>
        <v>0</v>
      </c>
      <c r="AM53" s="42"/>
      <c r="AN53" s="42"/>
      <c r="AO53" s="121">
        <f>AO52+AI53-AN53</f>
        <v>788.40000000000009</v>
      </c>
      <c r="AP53" s="104"/>
      <c r="AQ53" s="43"/>
      <c r="AR53" s="44"/>
      <c r="AS53" s="45"/>
      <c r="AT53" s="45"/>
      <c r="AU53" s="45"/>
      <c r="AV53" s="45"/>
    </row>
    <row r="54" spans="1:48" x14ac:dyDescent="0.35">
      <c r="A54" s="149"/>
      <c r="B54" s="33">
        <v>3</v>
      </c>
      <c r="C54" s="46"/>
      <c r="D54" s="43"/>
      <c r="E54" s="43"/>
      <c r="F54" s="43"/>
      <c r="G54" s="37"/>
      <c r="H54" s="37"/>
      <c r="I54" s="43"/>
      <c r="J54" s="37"/>
      <c r="K54" s="43"/>
      <c r="L54" s="39"/>
      <c r="M54" s="37">
        <f>ROUND(K54*(1-L54),0)</f>
        <v>0</v>
      </c>
      <c r="N54" s="28"/>
      <c r="O54" s="25">
        <f t="shared" si="470"/>
        <v>0</v>
      </c>
      <c r="P54" s="39"/>
      <c r="Q54" s="25">
        <f t="shared" si="471"/>
        <v>0</v>
      </c>
      <c r="R54" s="39"/>
      <c r="S54" s="25">
        <f t="shared" si="472"/>
        <v>0</v>
      </c>
      <c r="T54" s="28"/>
      <c r="U54" s="25">
        <f t="shared" si="473"/>
        <v>0</v>
      </c>
      <c r="V54" s="39"/>
      <c r="W54" s="25">
        <f t="shared" si="474"/>
        <v>0</v>
      </c>
      <c r="X54" s="39"/>
      <c r="Y54" s="25">
        <f t="shared" si="475"/>
        <v>0</v>
      </c>
      <c r="Z54" s="47"/>
      <c r="AA54" s="18">
        <f t="shared" si="476"/>
        <v>0</v>
      </c>
      <c r="AB54" s="27">
        <f>IF(M54&gt;0,(AD54+AL54)/M54,0)</f>
        <v>0</v>
      </c>
      <c r="AC54" s="47"/>
      <c r="AD54" s="37">
        <f t="shared" si="477"/>
        <v>0</v>
      </c>
      <c r="AE54" s="28"/>
      <c r="AF54" s="41">
        <f t="shared" si="478"/>
        <v>0</v>
      </c>
      <c r="AG54" s="28">
        <f t="shared" si="479"/>
        <v>0</v>
      </c>
      <c r="AH54" s="29">
        <f t="shared" si="6"/>
        <v>0</v>
      </c>
      <c r="AI54" s="43"/>
      <c r="AJ54" s="39"/>
      <c r="AK54" s="28"/>
      <c r="AL54" s="41">
        <f t="shared" si="480"/>
        <v>0</v>
      </c>
      <c r="AM54" s="18"/>
      <c r="AN54" s="18"/>
      <c r="AO54" s="121">
        <f>AO53+AI54-AN54</f>
        <v>788.40000000000009</v>
      </c>
      <c r="AP54" s="104"/>
      <c r="AQ54" s="43"/>
      <c r="AR54" s="48"/>
      <c r="AS54" s="41"/>
      <c r="AT54" s="41"/>
      <c r="AU54" s="41"/>
      <c r="AV54" s="41"/>
    </row>
    <row r="55" spans="1:48" s="22" customFormat="1" ht="13.3" thickBot="1" x14ac:dyDescent="0.4">
      <c r="A55" s="150"/>
      <c r="B55" s="49" t="s">
        <v>38</v>
      </c>
      <c r="C55" s="50"/>
      <c r="D55" s="51">
        <f t="shared" ref="D55" si="481">SUM(D52:D54)</f>
        <v>0</v>
      </c>
      <c r="E55" s="51"/>
      <c r="F55" s="51">
        <f t="shared" ref="F55" si="482">SUM(F52:F54)</f>
        <v>0</v>
      </c>
      <c r="G55" s="52"/>
      <c r="H55" s="52"/>
      <c r="I55" s="51">
        <f t="shared" ref="I55:K55" si="483">SUM(I52:I54)</f>
        <v>0</v>
      </c>
      <c r="J55" s="52"/>
      <c r="K55" s="51">
        <f t="shared" si="483"/>
        <v>0</v>
      </c>
      <c r="L55" s="21">
        <f t="shared" ref="L55" si="484">IF(K55&gt;0,(K52*L52+K53*L53+K54*L54)/K55,0)</f>
        <v>0</v>
      </c>
      <c r="M55" s="52">
        <f t="shared" ref="M55" si="485">M52+M53+M54</f>
        <v>0</v>
      </c>
      <c r="N55" s="53">
        <f t="shared" ref="N55" si="486">IF(M55&gt;0,O55/M55,0)</f>
        <v>0</v>
      </c>
      <c r="O55" s="54">
        <f t="shared" ref="O55" si="487">O52+O53+O54</f>
        <v>0</v>
      </c>
      <c r="P55" s="21">
        <f t="shared" ref="P55" si="488">IF(M55&gt;0,Q55/M55,0)</f>
        <v>0</v>
      </c>
      <c r="Q55" s="54">
        <f t="shared" ref="Q55" si="489">Q52+Q53+Q54</f>
        <v>0</v>
      </c>
      <c r="R55" s="21">
        <f t="shared" ref="R55" si="490">IF(M55&gt;0,S55/M55,0)</f>
        <v>0</v>
      </c>
      <c r="S55" s="54">
        <f t="shared" ref="S55" si="491">S52+S53+S54</f>
        <v>0</v>
      </c>
      <c r="T55" s="21">
        <f t="shared" ref="T55" si="492">IF(M55&gt;0,U55/M55,0)</f>
        <v>0</v>
      </c>
      <c r="U55" s="54">
        <f t="shared" ref="U55" si="493">U52+U53+U54</f>
        <v>0</v>
      </c>
      <c r="V55" s="21">
        <f t="shared" ref="V55" si="494">IF(M55&gt;0,W55/M55,0)</f>
        <v>0</v>
      </c>
      <c r="W55" s="54">
        <f t="shared" ref="W55" si="495">W52+W53+W54</f>
        <v>0</v>
      </c>
      <c r="X55" s="21">
        <f t="shared" ref="X55" si="496">IF(M55&gt;0,Y55/M55,0)</f>
        <v>0</v>
      </c>
      <c r="Y55" s="54">
        <f t="shared" ref="Y55" si="497">Y52+Y53+Y54</f>
        <v>0</v>
      </c>
      <c r="Z55" s="55">
        <f t="shared" ref="Z55" si="498">IF(M55&gt;0,AA55/M55,0)</f>
        <v>0</v>
      </c>
      <c r="AA55" s="56">
        <f t="shared" ref="AA55" si="499">SUM(AA52:AA54)</f>
        <v>0</v>
      </c>
      <c r="AB55" s="55">
        <f t="shared" ref="AB55" si="500">IF(M55&gt;0,(AB52*M52+AB53*M53+AB54*M54)/M55,0)</f>
        <v>0</v>
      </c>
      <c r="AC55" s="55">
        <f t="shared" ref="AC55" si="501">IF(K55&gt;0,(K52*AC52+K53*AC53+K54*AC54)/K55,0)</f>
        <v>0</v>
      </c>
      <c r="AD55" s="52">
        <f t="shared" ref="AD55" si="502">SUM(AD52:AD54)</f>
        <v>0</v>
      </c>
      <c r="AE55" s="53">
        <f t="shared" ref="AE55" si="503">IF(K55&gt;0,(K52*AE52+K53*AE53+K54*AE54)/K55,0)</f>
        <v>0</v>
      </c>
      <c r="AF55" s="58">
        <f t="shared" ref="AF55" si="504">SUM(AF52:AF54)</f>
        <v>0</v>
      </c>
      <c r="AG55" s="53">
        <f t="shared" ref="AG55" si="505">IF(AND(AA55&gt;0),((AA52*AG52+AA53*AG53+AA54*AG54)/AA55),0)</f>
        <v>0</v>
      </c>
      <c r="AH55" s="57">
        <f t="shared" si="6"/>
        <v>0</v>
      </c>
      <c r="AI55" s="51">
        <f t="shared" ref="AI55" si="506">SUM(AI52:AI54)</f>
        <v>0</v>
      </c>
      <c r="AJ55" s="21">
        <f t="shared" ref="AJ55" si="507">IF(AI55&gt;0,(AJ52*AI52+AJ53*AI53+AJ54*AI54)/AI55,0)</f>
        <v>0</v>
      </c>
      <c r="AK55" s="53">
        <f t="shared" ref="AK55" si="508">IF(K55&gt;0,(AK52*K52+AK53*K53+AK54*K54)/K55,0)</f>
        <v>0</v>
      </c>
      <c r="AL55" s="58">
        <f t="shared" ref="AL55" si="509">SUM(AL52:AL54)</f>
        <v>0</v>
      </c>
      <c r="AM55" s="56"/>
      <c r="AN55" s="56">
        <f t="shared" ref="AN55" si="510">SUM(AN52:AN54)</f>
        <v>0</v>
      </c>
      <c r="AO55" s="105"/>
      <c r="AP55" s="106">
        <f>AO54</f>
        <v>788.40000000000009</v>
      </c>
      <c r="AQ55" s="51">
        <f t="shared" ref="AQ55" si="511">SUM(AQ52:AQ54)</f>
        <v>0</v>
      </c>
      <c r="AR55" s="59"/>
      <c r="AS55" s="58"/>
      <c r="AT55" s="58"/>
      <c r="AU55" s="58"/>
      <c r="AV55" s="58"/>
    </row>
    <row r="56" spans="1:48" x14ac:dyDescent="0.35">
      <c r="A56" s="148">
        <v>14</v>
      </c>
      <c r="B56" s="23">
        <v>1</v>
      </c>
      <c r="C56" s="11"/>
      <c r="D56" s="12"/>
      <c r="E56" s="12"/>
      <c r="F56" s="12"/>
      <c r="G56" s="13"/>
      <c r="H56" s="13"/>
      <c r="I56" s="12"/>
      <c r="J56" s="13"/>
      <c r="K56" s="12"/>
      <c r="L56" s="14"/>
      <c r="M56" s="24">
        <f>ROUND(K56*(1-L56),0)</f>
        <v>0</v>
      </c>
      <c r="N56" s="15"/>
      <c r="O56" s="25">
        <f t="shared" ref="O56:O58" si="512">M56*N56</f>
        <v>0</v>
      </c>
      <c r="P56" s="14"/>
      <c r="Q56" s="25">
        <f t="shared" ref="Q56:Q58" si="513">M56*P56</f>
        <v>0</v>
      </c>
      <c r="R56" s="16"/>
      <c r="S56" s="25">
        <f t="shared" ref="S56:S58" si="514">M56*R56</f>
        <v>0</v>
      </c>
      <c r="T56" s="26"/>
      <c r="U56" s="25">
        <f t="shared" ref="U56:U58" si="515">M56*T56</f>
        <v>0</v>
      </c>
      <c r="V56" s="16"/>
      <c r="W56" s="25">
        <f t="shared" ref="W56:W58" si="516">M56*V56</f>
        <v>0</v>
      </c>
      <c r="X56" s="16"/>
      <c r="Y56" s="25">
        <f t="shared" ref="Y56:Y58" si="517">X56*M56</f>
        <v>0</v>
      </c>
      <c r="Z56" s="17"/>
      <c r="AA56" s="18">
        <f t="shared" ref="AA56:AA58" si="518">M56*Z56</f>
        <v>0</v>
      </c>
      <c r="AB56" s="27">
        <f>IF(M56&gt;0,(AD56+AL56)/M56,0)</f>
        <v>0</v>
      </c>
      <c r="AC56" s="17"/>
      <c r="AD56" s="24">
        <f t="shared" ref="AD56:AD58" si="519">AC56*M56</f>
        <v>0</v>
      </c>
      <c r="AE56" s="117"/>
      <c r="AF56" s="30">
        <f t="shared" ref="AF56:AF58" si="520">AI56*(1-AJ56)*AE56</f>
        <v>0</v>
      </c>
      <c r="AG56" s="28">
        <f t="shared" ref="AG56:AG58" si="521">IF(AND(AE56&gt;0,AC56&gt;0,Z56&gt;0),((Z56-AC56)*AE56)/((AE56-AC56)*Z56),0)</f>
        <v>0</v>
      </c>
      <c r="AH56" s="60">
        <f t="shared" si="6"/>
        <v>0</v>
      </c>
      <c r="AI56" s="12"/>
      <c r="AJ56" s="14"/>
      <c r="AK56" s="15"/>
      <c r="AL56" s="30">
        <f t="shared" ref="AL56:AL58" si="522">AI56*(1-AJ56)*AK56</f>
        <v>0</v>
      </c>
      <c r="AM56" s="19"/>
      <c r="AN56" s="19"/>
      <c r="AO56" s="101">
        <f>AO54+AI56-AN56</f>
        <v>788.40000000000009</v>
      </c>
      <c r="AP56" s="102"/>
      <c r="AQ56" s="12"/>
      <c r="AR56" s="31"/>
      <c r="AS56" s="20"/>
      <c r="AT56" s="20"/>
      <c r="AU56" s="20"/>
      <c r="AV56" s="20"/>
    </row>
    <row r="57" spans="1:48" x14ac:dyDescent="0.35">
      <c r="A57" s="149"/>
      <c r="B57" s="33">
        <v>2</v>
      </c>
      <c r="C57" s="11"/>
      <c r="D57" s="34"/>
      <c r="E57" s="34"/>
      <c r="F57" s="34"/>
      <c r="G57" s="35"/>
      <c r="H57" s="35"/>
      <c r="I57" s="34"/>
      <c r="J57" s="35"/>
      <c r="K57" s="34"/>
      <c r="L57" s="36"/>
      <c r="M57" s="37">
        <f>ROUND(K57*(1-L57),0)</f>
        <v>0</v>
      </c>
      <c r="N57" s="38"/>
      <c r="O57" s="25">
        <f t="shared" si="512"/>
        <v>0</v>
      </c>
      <c r="P57" s="36"/>
      <c r="Q57" s="25">
        <f t="shared" si="513"/>
        <v>0</v>
      </c>
      <c r="R57" s="39"/>
      <c r="S57" s="25">
        <f t="shared" si="514"/>
        <v>0</v>
      </c>
      <c r="T57" s="28"/>
      <c r="U57" s="25">
        <f t="shared" si="515"/>
        <v>0</v>
      </c>
      <c r="V57" s="39"/>
      <c r="W57" s="25">
        <f t="shared" si="516"/>
        <v>0</v>
      </c>
      <c r="X57" s="39"/>
      <c r="Y57" s="25">
        <f t="shared" si="517"/>
        <v>0</v>
      </c>
      <c r="Z57" s="40"/>
      <c r="AA57" s="18">
        <f t="shared" si="518"/>
        <v>0</v>
      </c>
      <c r="AB57" s="27">
        <f>IF(M57&gt;0,(AD57+AL57)/M57,0)</f>
        <v>0</v>
      </c>
      <c r="AC57" s="40"/>
      <c r="AD57" s="37">
        <f t="shared" si="519"/>
        <v>0</v>
      </c>
      <c r="AE57" s="28"/>
      <c r="AF57" s="41">
        <f t="shared" si="520"/>
        <v>0</v>
      </c>
      <c r="AG57" s="28">
        <f t="shared" si="521"/>
        <v>0</v>
      </c>
      <c r="AH57" s="29">
        <f t="shared" si="6"/>
        <v>0</v>
      </c>
      <c r="AI57" s="34"/>
      <c r="AJ57" s="36"/>
      <c r="AK57" s="38"/>
      <c r="AL57" s="41">
        <f t="shared" si="522"/>
        <v>0</v>
      </c>
      <c r="AM57" s="42"/>
      <c r="AN57" s="42"/>
      <c r="AO57" s="121">
        <f>AO56+AI57-AN57</f>
        <v>788.40000000000009</v>
      </c>
      <c r="AP57" s="104"/>
      <c r="AQ57" s="43"/>
      <c r="AR57" s="44"/>
      <c r="AS57" s="45"/>
      <c r="AT57" s="45"/>
      <c r="AU57" s="45"/>
      <c r="AV57" s="45"/>
    </row>
    <row r="58" spans="1:48" x14ac:dyDescent="0.35">
      <c r="A58" s="149"/>
      <c r="B58" s="33">
        <v>3</v>
      </c>
      <c r="C58" s="46"/>
      <c r="D58" s="43"/>
      <c r="E58" s="43"/>
      <c r="F58" s="43"/>
      <c r="G58" s="37"/>
      <c r="H58" s="37"/>
      <c r="I58" s="43"/>
      <c r="J58" s="37"/>
      <c r="K58" s="43"/>
      <c r="L58" s="39"/>
      <c r="M58" s="37">
        <f>ROUND(K58*(1-L58),0)</f>
        <v>0</v>
      </c>
      <c r="N58" s="28"/>
      <c r="O58" s="25">
        <f t="shared" si="512"/>
        <v>0</v>
      </c>
      <c r="P58" s="39"/>
      <c r="Q58" s="25">
        <f t="shared" si="513"/>
        <v>0</v>
      </c>
      <c r="R58" s="39"/>
      <c r="S58" s="25">
        <f t="shared" si="514"/>
        <v>0</v>
      </c>
      <c r="T58" s="28"/>
      <c r="U58" s="25">
        <f t="shared" si="515"/>
        <v>0</v>
      </c>
      <c r="V58" s="39"/>
      <c r="W58" s="25">
        <f t="shared" si="516"/>
        <v>0</v>
      </c>
      <c r="X58" s="39"/>
      <c r="Y58" s="25">
        <f t="shared" si="517"/>
        <v>0</v>
      </c>
      <c r="Z58" s="47"/>
      <c r="AA58" s="18">
        <f t="shared" si="518"/>
        <v>0</v>
      </c>
      <c r="AB58" s="27">
        <f>IF(M58&gt;0,(AD58+AL58)/M58,0)</f>
        <v>0</v>
      </c>
      <c r="AC58" s="47"/>
      <c r="AD58" s="37">
        <f t="shared" si="519"/>
        <v>0</v>
      </c>
      <c r="AE58" s="28"/>
      <c r="AF58" s="41">
        <f t="shared" si="520"/>
        <v>0</v>
      </c>
      <c r="AG58" s="28">
        <f t="shared" si="521"/>
        <v>0</v>
      </c>
      <c r="AH58" s="29">
        <f t="shared" si="6"/>
        <v>0</v>
      </c>
      <c r="AI58" s="43"/>
      <c r="AJ58" s="39"/>
      <c r="AK58" s="28"/>
      <c r="AL58" s="41">
        <f t="shared" si="522"/>
        <v>0</v>
      </c>
      <c r="AM58" s="18"/>
      <c r="AN58" s="18"/>
      <c r="AO58" s="121">
        <f>AO57+AI58-AN58</f>
        <v>788.40000000000009</v>
      </c>
      <c r="AP58" s="104"/>
      <c r="AQ58" s="43"/>
      <c r="AR58" s="48"/>
      <c r="AS58" s="41"/>
      <c r="AT58" s="41"/>
      <c r="AU58" s="41"/>
      <c r="AV58" s="41"/>
    </row>
    <row r="59" spans="1:48" s="22" customFormat="1" ht="13.3" thickBot="1" x14ac:dyDescent="0.4">
      <c r="A59" s="150"/>
      <c r="B59" s="49" t="s">
        <v>38</v>
      </c>
      <c r="C59" s="50"/>
      <c r="D59" s="51">
        <f t="shared" ref="D59" si="523">SUM(D56:D58)</f>
        <v>0</v>
      </c>
      <c r="E59" s="51"/>
      <c r="F59" s="51">
        <f t="shared" ref="F59" si="524">SUM(F56:F58)</f>
        <v>0</v>
      </c>
      <c r="G59" s="52"/>
      <c r="H59" s="52"/>
      <c r="I59" s="51">
        <f t="shared" ref="I59:K59" si="525">SUM(I56:I58)</f>
        <v>0</v>
      </c>
      <c r="J59" s="52"/>
      <c r="K59" s="51">
        <f t="shared" si="525"/>
        <v>0</v>
      </c>
      <c r="L59" s="21">
        <f t="shared" ref="L59" si="526">IF(K59&gt;0,(K56*L56+K57*L57+K58*L58)/K59,0)</f>
        <v>0</v>
      </c>
      <c r="M59" s="52">
        <f t="shared" ref="M59" si="527">M56+M57+M58</f>
        <v>0</v>
      </c>
      <c r="N59" s="53">
        <f t="shared" ref="N59" si="528">IF(M59&gt;0,O59/M59,0)</f>
        <v>0</v>
      </c>
      <c r="O59" s="54">
        <f t="shared" ref="O59" si="529">O56+O57+O58</f>
        <v>0</v>
      </c>
      <c r="P59" s="21">
        <f t="shared" ref="P59" si="530">IF(M59&gt;0,Q59/M59,0)</f>
        <v>0</v>
      </c>
      <c r="Q59" s="54">
        <f t="shared" ref="Q59" si="531">Q56+Q57+Q58</f>
        <v>0</v>
      </c>
      <c r="R59" s="21">
        <f t="shared" ref="R59" si="532">IF(M59&gt;0,S59/M59,0)</f>
        <v>0</v>
      </c>
      <c r="S59" s="54">
        <f t="shared" ref="S59" si="533">S56+S57+S58</f>
        <v>0</v>
      </c>
      <c r="T59" s="21">
        <f t="shared" ref="T59" si="534">IF(M59&gt;0,U59/M59,0)</f>
        <v>0</v>
      </c>
      <c r="U59" s="54">
        <f t="shared" ref="U59" si="535">U56+U57+U58</f>
        <v>0</v>
      </c>
      <c r="V59" s="21">
        <f t="shared" ref="V59" si="536">IF(M59&gt;0,W59/M59,0)</f>
        <v>0</v>
      </c>
      <c r="W59" s="54">
        <f t="shared" ref="W59" si="537">W56+W57+W58</f>
        <v>0</v>
      </c>
      <c r="X59" s="21">
        <f t="shared" ref="X59" si="538">IF(M59&gt;0,Y59/M59,0)</f>
        <v>0</v>
      </c>
      <c r="Y59" s="54">
        <f t="shared" ref="Y59" si="539">Y56+Y57+Y58</f>
        <v>0</v>
      </c>
      <c r="Z59" s="55">
        <f t="shared" ref="Z59" si="540">IF(M59&gt;0,AA59/M59,0)</f>
        <v>0</v>
      </c>
      <c r="AA59" s="56">
        <f t="shared" ref="AA59" si="541">SUM(AA56:AA58)</f>
        <v>0</v>
      </c>
      <c r="AB59" s="55">
        <f t="shared" ref="AB59" si="542">IF(M59&gt;0,(AB56*M56+AB57*M57+AB58*M58)/M59,0)</f>
        <v>0</v>
      </c>
      <c r="AC59" s="55">
        <f t="shared" ref="AC59" si="543">IF(K59&gt;0,(K56*AC56+K57*AC57+K58*AC58)/K59,0)</f>
        <v>0</v>
      </c>
      <c r="AD59" s="52">
        <f t="shared" ref="AD59" si="544">SUM(AD56:AD58)</f>
        <v>0</v>
      </c>
      <c r="AE59" s="53">
        <f t="shared" ref="AE59" si="545">IF(K59&gt;0,(K56*AE56+K57*AE57+K58*AE58)/K59,0)</f>
        <v>0</v>
      </c>
      <c r="AF59" s="58">
        <f t="shared" ref="AF59" si="546">SUM(AF56:AF58)</f>
        <v>0</v>
      </c>
      <c r="AG59" s="53">
        <f t="shared" ref="AG59" si="547">IF(AND(AA59&gt;0),((AA56*AG56+AA57*AG57+AA58*AG58)/AA59),0)</f>
        <v>0</v>
      </c>
      <c r="AH59" s="57">
        <f t="shared" si="6"/>
        <v>0</v>
      </c>
      <c r="AI59" s="51">
        <f t="shared" ref="AI59" si="548">SUM(AI56:AI58)</f>
        <v>0</v>
      </c>
      <c r="AJ59" s="21">
        <f t="shared" ref="AJ59" si="549">IF(AI59&gt;0,(AJ56*AI56+AJ57*AI57+AJ58*AI58)/AI59,0)</f>
        <v>0</v>
      </c>
      <c r="AK59" s="53">
        <f t="shared" ref="AK59" si="550">IF(K59&gt;0,(AK56*K56+AK57*K57+AK58*K58)/K59,0)</f>
        <v>0</v>
      </c>
      <c r="AL59" s="58">
        <f t="shared" ref="AL59" si="551">SUM(AL56:AL58)</f>
        <v>0</v>
      </c>
      <c r="AM59" s="56"/>
      <c r="AN59" s="56">
        <f t="shared" ref="AN59" si="552">SUM(AN56:AN58)</f>
        <v>0</v>
      </c>
      <c r="AO59" s="105"/>
      <c r="AP59" s="106">
        <f>AO58</f>
        <v>788.40000000000009</v>
      </c>
      <c r="AQ59" s="51">
        <f t="shared" ref="AQ59" si="553">SUM(AQ56:AQ58)</f>
        <v>0</v>
      </c>
      <c r="AR59" s="59"/>
      <c r="AS59" s="58"/>
      <c r="AT59" s="58"/>
      <c r="AU59" s="58"/>
      <c r="AV59" s="58"/>
    </row>
    <row r="60" spans="1:48" x14ac:dyDescent="0.35">
      <c r="A60" s="148">
        <v>15</v>
      </c>
      <c r="B60" s="23">
        <v>1</v>
      </c>
      <c r="C60" s="11"/>
      <c r="D60" s="12"/>
      <c r="E60" s="12"/>
      <c r="F60" s="12"/>
      <c r="G60" s="13"/>
      <c r="H60" s="13"/>
      <c r="I60" s="12"/>
      <c r="J60" s="13"/>
      <c r="K60" s="12"/>
      <c r="L60" s="14"/>
      <c r="M60" s="24">
        <f>ROUND(K60*(1-L60),0)</f>
        <v>0</v>
      </c>
      <c r="N60" s="15"/>
      <c r="O60" s="25">
        <f t="shared" ref="O60:O62" si="554">M60*N60</f>
        <v>0</v>
      </c>
      <c r="P60" s="14"/>
      <c r="Q60" s="25">
        <f t="shared" ref="Q60:Q62" si="555">M60*P60</f>
        <v>0</v>
      </c>
      <c r="R60" s="16"/>
      <c r="S60" s="25">
        <f t="shared" ref="S60:S62" si="556">M60*R60</f>
        <v>0</v>
      </c>
      <c r="T60" s="26"/>
      <c r="U60" s="25">
        <f t="shared" ref="U60:U62" si="557">M60*T60</f>
        <v>0</v>
      </c>
      <c r="V60" s="16"/>
      <c r="W60" s="25">
        <f t="shared" ref="W60:W62" si="558">M60*V60</f>
        <v>0</v>
      </c>
      <c r="X60" s="16"/>
      <c r="Y60" s="25">
        <f t="shared" ref="Y60:Y62" si="559">X60*M60</f>
        <v>0</v>
      </c>
      <c r="Z60" s="17"/>
      <c r="AA60" s="18">
        <f t="shared" ref="AA60:AA62" si="560">M60*Z60</f>
        <v>0</v>
      </c>
      <c r="AB60" s="27">
        <f>IF(M60&gt;0,(AD60+AL60)/M60,0)</f>
        <v>0</v>
      </c>
      <c r="AC60" s="17"/>
      <c r="AD60" s="24">
        <f t="shared" ref="AD60:AD62" si="561">AC60*M60</f>
        <v>0</v>
      </c>
      <c r="AE60" s="117"/>
      <c r="AF60" s="30">
        <f t="shared" ref="AF60:AF62" si="562">AI60*(1-AJ60)*AE60</f>
        <v>0</v>
      </c>
      <c r="AG60" s="28">
        <f t="shared" ref="AG60:AG62" si="563">IF(AND(AE60&gt;0,AC60&gt;0,Z60&gt;0),((Z60-AC60)*AE60)/((AE60-AC60)*Z60),0)</f>
        <v>0</v>
      </c>
      <c r="AH60" s="60">
        <f t="shared" si="6"/>
        <v>0</v>
      </c>
      <c r="AI60" s="12"/>
      <c r="AJ60" s="14"/>
      <c r="AK60" s="15"/>
      <c r="AL60" s="30">
        <f t="shared" ref="AL60:AL62" si="564">AI60*(1-AJ60)*AK60</f>
        <v>0</v>
      </c>
      <c r="AM60" s="19"/>
      <c r="AN60" s="19"/>
      <c r="AO60" s="101">
        <f>AO58+AI60-AN60</f>
        <v>788.40000000000009</v>
      </c>
      <c r="AP60" s="102"/>
      <c r="AQ60" s="12"/>
      <c r="AR60" s="31"/>
      <c r="AS60" s="20"/>
      <c r="AT60" s="20"/>
      <c r="AU60" s="20"/>
      <c r="AV60" s="20"/>
    </row>
    <row r="61" spans="1:48" x14ac:dyDescent="0.35">
      <c r="A61" s="149"/>
      <c r="B61" s="33">
        <v>2</v>
      </c>
      <c r="C61" s="11"/>
      <c r="D61" s="34"/>
      <c r="E61" s="34"/>
      <c r="F61" s="34"/>
      <c r="G61" s="35"/>
      <c r="H61" s="35"/>
      <c r="I61" s="34"/>
      <c r="J61" s="35"/>
      <c r="K61" s="34"/>
      <c r="L61" s="36"/>
      <c r="M61" s="37">
        <f>ROUND(K61*(1-L61),0)</f>
        <v>0</v>
      </c>
      <c r="N61" s="38"/>
      <c r="O61" s="25">
        <f t="shared" si="554"/>
        <v>0</v>
      </c>
      <c r="P61" s="36"/>
      <c r="Q61" s="25">
        <f t="shared" si="555"/>
        <v>0</v>
      </c>
      <c r="R61" s="39"/>
      <c r="S61" s="25">
        <f t="shared" si="556"/>
        <v>0</v>
      </c>
      <c r="T61" s="28"/>
      <c r="U61" s="25">
        <f t="shared" si="557"/>
        <v>0</v>
      </c>
      <c r="V61" s="39"/>
      <c r="W61" s="25">
        <f t="shared" si="558"/>
        <v>0</v>
      </c>
      <c r="X61" s="39"/>
      <c r="Y61" s="25">
        <f t="shared" si="559"/>
        <v>0</v>
      </c>
      <c r="Z61" s="40"/>
      <c r="AA61" s="18">
        <f t="shared" si="560"/>
        <v>0</v>
      </c>
      <c r="AB61" s="27">
        <f>IF(M61&gt;0,(AD61+AL61)/M61,0)</f>
        <v>0</v>
      </c>
      <c r="AC61" s="40"/>
      <c r="AD61" s="37">
        <f t="shared" si="561"/>
        <v>0</v>
      </c>
      <c r="AE61" s="28"/>
      <c r="AF61" s="41">
        <f t="shared" si="562"/>
        <v>0</v>
      </c>
      <c r="AG61" s="28">
        <f t="shared" si="563"/>
        <v>0</v>
      </c>
      <c r="AH61" s="29">
        <f t="shared" si="6"/>
        <v>0</v>
      </c>
      <c r="AI61" s="34"/>
      <c r="AJ61" s="36"/>
      <c r="AK61" s="38"/>
      <c r="AL61" s="41">
        <f t="shared" si="564"/>
        <v>0</v>
      </c>
      <c r="AM61" s="42"/>
      <c r="AN61" s="42"/>
      <c r="AO61" s="121">
        <f>AO60+AI61-AN61</f>
        <v>788.40000000000009</v>
      </c>
      <c r="AP61" s="104"/>
      <c r="AQ61" s="43"/>
      <c r="AR61" s="44"/>
      <c r="AS61" s="45"/>
      <c r="AT61" s="45"/>
      <c r="AU61" s="45"/>
      <c r="AV61" s="45"/>
    </row>
    <row r="62" spans="1:48" x14ac:dyDescent="0.35">
      <c r="A62" s="149"/>
      <c r="B62" s="33">
        <v>3</v>
      </c>
      <c r="C62" s="46"/>
      <c r="D62" s="43"/>
      <c r="E62" s="43"/>
      <c r="F62" s="43"/>
      <c r="G62" s="37"/>
      <c r="H62" s="37"/>
      <c r="I62" s="43"/>
      <c r="J62" s="37"/>
      <c r="K62" s="43"/>
      <c r="L62" s="39"/>
      <c r="M62" s="37">
        <f>ROUND(K62*(1-L62),0)</f>
        <v>0</v>
      </c>
      <c r="N62" s="28"/>
      <c r="O62" s="25">
        <f t="shared" si="554"/>
        <v>0</v>
      </c>
      <c r="P62" s="39"/>
      <c r="Q62" s="25">
        <f t="shared" si="555"/>
        <v>0</v>
      </c>
      <c r="R62" s="39"/>
      <c r="S62" s="25">
        <f t="shared" si="556"/>
        <v>0</v>
      </c>
      <c r="T62" s="28"/>
      <c r="U62" s="25">
        <f t="shared" si="557"/>
        <v>0</v>
      </c>
      <c r="V62" s="39"/>
      <c r="W62" s="25">
        <f t="shared" si="558"/>
        <v>0</v>
      </c>
      <c r="X62" s="39"/>
      <c r="Y62" s="25">
        <f t="shared" si="559"/>
        <v>0</v>
      </c>
      <c r="Z62" s="47"/>
      <c r="AA62" s="18">
        <f t="shared" si="560"/>
        <v>0</v>
      </c>
      <c r="AB62" s="27">
        <f>IF(M62&gt;0,(AD62+AL62)/M62,0)</f>
        <v>0</v>
      </c>
      <c r="AC62" s="47"/>
      <c r="AD62" s="37">
        <f t="shared" si="561"/>
        <v>0</v>
      </c>
      <c r="AE62" s="28"/>
      <c r="AF62" s="41">
        <f t="shared" si="562"/>
        <v>0</v>
      </c>
      <c r="AG62" s="28">
        <f t="shared" si="563"/>
        <v>0</v>
      </c>
      <c r="AH62" s="29">
        <f t="shared" si="6"/>
        <v>0</v>
      </c>
      <c r="AI62" s="43"/>
      <c r="AJ62" s="39"/>
      <c r="AK62" s="28"/>
      <c r="AL62" s="41">
        <f t="shared" si="564"/>
        <v>0</v>
      </c>
      <c r="AM62" s="18"/>
      <c r="AN62" s="18"/>
      <c r="AO62" s="121">
        <f>AO61+AI62-AN62</f>
        <v>788.40000000000009</v>
      </c>
      <c r="AP62" s="104"/>
      <c r="AQ62" s="43"/>
      <c r="AR62" s="48"/>
      <c r="AS62" s="41"/>
      <c r="AT62" s="41"/>
      <c r="AU62" s="41"/>
      <c r="AV62" s="41"/>
    </row>
    <row r="63" spans="1:48" s="22" customFormat="1" ht="13.3" thickBot="1" x14ac:dyDescent="0.4">
      <c r="A63" s="150"/>
      <c r="B63" s="49" t="s">
        <v>38</v>
      </c>
      <c r="C63" s="50"/>
      <c r="D63" s="51">
        <f t="shared" ref="D63" si="565">SUM(D60:D62)</f>
        <v>0</v>
      </c>
      <c r="E63" s="51"/>
      <c r="F63" s="51">
        <f t="shared" ref="F63" si="566">SUM(F60:F62)</f>
        <v>0</v>
      </c>
      <c r="G63" s="52"/>
      <c r="H63" s="52"/>
      <c r="I63" s="51">
        <f t="shared" ref="I63:K63" si="567">SUM(I60:I62)</f>
        <v>0</v>
      </c>
      <c r="J63" s="52"/>
      <c r="K63" s="51">
        <f t="shared" si="567"/>
        <v>0</v>
      </c>
      <c r="L63" s="21">
        <f t="shared" ref="L63" si="568">IF(K63&gt;0,(K60*L60+K61*L61+K62*L62)/K63,0)</f>
        <v>0</v>
      </c>
      <c r="M63" s="52">
        <f t="shared" ref="M63" si="569">M60+M61+M62</f>
        <v>0</v>
      </c>
      <c r="N63" s="53">
        <f t="shared" ref="N63" si="570">IF(M63&gt;0,O63/M63,0)</f>
        <v>0</v>
      </c>
      <c r="O63" s="54">
        <f t="shared" ref="O63" si="571">O60+O61+O62</f>
        <v>0</v>
      </c>
      <c r="P63" s="21">
        <f t="shared" ref="P63" si="572">IF(M63&gt;0,Q63/M63,0)</f>
        <v>0</v>
      </c>
      <c r="Q63" s="54">
        <f t="shared" ref="Q63" si="573">Q60+Q61+Q62</f>
        <v>0</v>
      </c>
      <c r="R63" s="21">
        <f t="shared" ref="R63" si="574">IF(M63&gt;0,S63/M63,0)</f>
        <v>0</v>
      </c>
      <c r="S63" s="54">
        <f t="shared" ref="S63" si="575">S60+S61+S62</f>
        <v>0</v>
      </c>
      <c r="T63" s="21">
        <f t="shared" ref="T63" si="576">IF(M63&gt;0,U63/M63,0)</f>
        <v>0</v>
      </c>
      <c r="U63" s="54">
        <f t="shared" ref="U63" si="577">U60+U61+U62</f>
        <v>0</v>
      </c>
      <c r="V63" s="21">
        <f t="shared" ref="V63" si="578">IF(M63&gt;0,W63/M63,0)</f>
        <v>0</v>
      </c>
      <c r="W63" s="54">
        <f t="shared" ref="W63" si="579">W60+W61+W62</f>
        <v>0</v>
      </c>
      <c r="X63" s="21">
        <f t="shared" ref="X63" si="580">IF(M63&gt;0,Y63/M63,0)</f>
        <v>0</v>
      </c>
      <c r="Y63" s="54">
        <f t="shared" ref="Y63" si="581">Y60+Y61+Y62</f>
        <v>0</v>
      </c>
      <c r="Z63" s="55">
        <f t="shared" ref="Z63" si="582">IF(M63&gt;0,AA63/M63,0)</f>
        <v>0</v>
      </c>
      <c r="AA63" s="56">
        <f t="shared" ref="AA63" si="583">SUM(AA60:AA62)</f>
        <v>0</v>
      </c>
      <c r="AB63" s="55">
        <f t="shared" ref="AB63" si="584">IF(M63&gt;0,(AB60*M60+AB61*M61+AB62*M62)/M63,0)</f>
        <v>0</v>
      </c>
      <c r="AC63" s="55">
        <f t="shared" ref="AC63" si="585">IF(K63&gt;0,(K60*AC60+K61*AC61+K62*AC62)/K63,0)</f>
        <v>0</v>
      </c>
      <c r="AD63" s="52">
        <f t="shared" ref="AD63" si="586">SUM(AD60:AD62)</f>
        <v>0</v>
      </c>
      <c r="AE63" s="53">
        <f t="shared" ref="AE63" si="587">IF(K63&gt;0,(K60*AE60+K61*AE61+K62*AE62)/K63,0)</f>
        <v>0</v>
      </c>
      <c r="AF63" s="58">
        <f t="shared" ref="AF63" si="588">SUM(AF60:AF62)</f>
        <v>0</v>
      </c>
      <c r="AG63" s="53">
        <f t="shared" ref="AG63" si="589">IF(AND(AA63&gt;0),((AA60*AG60+AA61*AG61+AA62*AG62)/AA63),0)</f>
        <v>0</v>
      </c>
      <c r="AH63" s="57">
        <f t="shared" si="6"/>
        <v>0</v>
      </c>
      <c r="AI63" s="51">
        <f t="shared" ref="AI63" si="590">SUM(AI60:AI62)</f>
        <v>0</v>
      </c>
      <c r="AJ63" s="21">
        <f t="shared" ref="AJ63" si="591">IF(AI63&gt;0,(AJ60*AI60+AJ61*AI61+AJ62*AI62)/AI63,0)</f>
        <v>0</v>
      </c>
      <c r="AK63" s="53">
        <f t="shared" ref="AK63" si="592">IF(K63&gt;0,(AK60*K60+AK61*K61+AK62*K62)/K63,0)</f>
        <v>0</v>
      </c>
      <c r="AL63" s="58">
        <f t="shared" ref="AL63" si="593">SUM(AL60:AL62)</f>
        <v>0</v>
      </c>
      <c r="AM63" s="56"/>
      <c r="AN63" s="56">
        <f t="shared" ref="AN63" si="594">SUM(AN60:AN62)</f>
        <v>0</v>
      </c>
      <c r="AO63" s="105"/>
      <c r="AP63" s="106">
        <f>AO62</f>
        <v>788.40000000000009</v>
      </c>
      <c r="AQ63" s="51">
        <f t="shared" ref="AQ63" si="595">SUM(AQ60:AQ62)</f>
        <v>0</v>
      </c>
      <c r="AR63" s="59"/>
      <c r="AS63" s="58"/>
      <c r="AT63" s="58"/>
      <c r="AU63" s="58"/>
      <c r="AV63" s="58"/>
    </row>
    <row r="64" spans="1:48" x14ac:dyDescent="0.35">
      <c r="A64" s="148">
        <v>16</v>
      </c>
      <c r="B64" s="23">
        <v>1</v>
      </c>
      <c r="C64" s="11"/>
      <c r="D64" s="12"/>
      <c r="E64" s="12"/>
      <c r="F64" s="12"/>
      <c r="G64" s="13"/>
      <c r="H64" s="13"/>
      <c r="I64" s="12"/>
      <c r="J64" s="13"/>
      <c r="K64" s="12"/>
      <c r="L64" s="14"/>
      <c r="M64" s="24">
        <f>ROUND(K64*(1-L64),0)</f>
        <v>0</v>
      </c>
      <c r="N64" s="15"/>
      <c r="O64" s="25">
        <f t="shared" ref="O64:O66" si="596">M64*N64</f>
        <v>0</v>
      </c>
      <c r="P64" s="14"/>
      <c r="Q64" s="25">
        <f t="shared" ref="Q64:Q66" si="597">M64*P64</f>
        <v>0</v>
      </c>
      <c r="R64" s="16"/>
      <c r="S64" s="25">
        <f t="shared" ref="S64:S66" si="598">M64*R64</f>
        <v>0</v>
      </c>
      <c r="T64" s="26"/>
      <c r="U64" s="25">
        <f t="shared" ref="U64:U66" si="599">M64*T64</f>
        <v>0</v>
      </c>
      <c r="V64" s="16"/>
      <c r="W64" s="25">
        <f t="shared" ref="W64:W66" si="600">M64*V64</f>
        <v>0</v>
      </c>
      <c r="X64" s="16"/>
      <c r="Y64" s="25">
        <f t="shared" ref="Y64:Y66" si="601">X64*M64</f>
        <v>0</v>
      </c>
      <c r="Z64" s="17"/>
      <c r="AA64" s="18">
        <f t="shared" ref="AA64:AA66" si="602">M64*Z64</f>
        <v>0</v>
      </c>
      <c r="AB64" s="27">
        <f>IF(M64&gt;0,(AD64+AL64)/M64,0)</f>
        <v>0</v>
      </c>
      <c r="AC64" s="17"/>
      <c r="AD64" s="24">
        <f t="shared" ref="AD64:AD66" si="603">AC64*M64</f>
        <v>0</v>
      </c>
      <c r="AE64" s="117"/>
      <c r="AF64" s="30">
        <f t="shared" ref="AF64:AF66" si="604">AI64*(1-AJ64)*AE64</f>
        <v>0</v>
      </c>
      <c r="AG64" s="28">
        <f t="shared" ref="AG64:AG66" si="605">IF(AND(AE64&gt;0,AC64&gt;0,Z64&gt;0),((Z64-AC64)*AE64)/((AE64-AC64)*Z64),0)</f>
        <v>0</v>
      </c>
      <c r="AH64" s="60">
        <f t="shared" si="6"/>
        <v>0</v>
      </c>
      <c r="AI64" s="12"/>
      <c r="AJ64" s="14"/>
      <c r="AK64" s="15"/>
      <c r="AL64" s="30">
        <f t="shared" ref="AL64:AL66" si="606">AI64*(1-AJ64)*AK64</f>
        <v>0</v>
      </c>
      <c r="AM64" s="19"/>
      <c r="AN64" s="19"/>
      <c r="AO64" s="101">
        <f>AO62+AI64-AN64</f>
        <v>788.40000000000009</v>
      </c>
      <c r="AP64" s="102"/>
      <c r="AQ64" s="12"/>
      <c r="AR64" s="31"/>
      <c r="AS64" s="20"/>
      <c r="AT64" s="20"/>
      <c r="AU64" s="20"/>
      <c r="AV64" s="20"/>
    </row>
    <row r="65" spans="1:48" x14ac:dyDescent="0.35">
      <c r="A65" s="149"/>
      <c r="B65" s="33">
        <v>2</v>
      </c>
      <c r="C65" s="11"/>
      <c r="D65" s="34"/>
      <c r="E65" s="34"/>
      <c r="F65" s="34"/>
      <c r="G65" s="35"/>
      <c r="H65" s="35"/>
      <c r="I65" s="34"/>
      <c r="J65" s="35"/>
      <c r="K65" s="34"/>
      <c r="L65" s="36"/>
      <c r="M65" s="37">
        <f>ROUND(K65*(1-L65),0)</f>
        <v>0</v>
      </c>
      <c r="N65" s="38"/>
      <c r="O65" s="25">
        <f t="shared" si="596"/>
        <v>0</v>
      </c>
      <c r="P65" s="36"/>
      <c r="Q65" s="25">
        <f t="shared" si="597"/>
        <v>0</v>
      </c>
      <c r="R65" s="39"/>
      <c r="S65" s="25">
        <f t="shared" si="598"/>
        <v>0</v>
      </c>
      <c r="T65" s="28"/>
      <c r="U65" s="25">
        <f t="shared" si="599"/>
        <v>0</v>
      </c>
      <c r="V65" s="39"/>
      <c r="W65" s="25">
        <f t="shared" si="600"/>
        <v>0</v>
      </c>
      <c r="X65" s="39"/>
      <c r="Y65" s="25">
        <f t="shared" si="601"/>
        <v>0</v>
      </c>
      <c r="Z65" s="40"/>
      <c r="AA65" s="18">
        <f t="shared" si="602"/>
        <v>0</v>
      </c>
      <c r="AB65" s="27">
        <f>IF(M65&gt;0,(AD65+AL65)/M65,0)</f>
        <v>0</v>
      </c>
      <c r="AC65" s="40"/>
      <c r="AD65" s="37">
        <f t="shared" si="603"/>
        <v>0</v>
      </c>
      <c r="AE65" s="28"/>
      <c r="AF65" s="41">
        <f t="shared" si="604"/>
        <v>0</v>
      </c>
      <c r="AG65" s="28">
        <f t="shared" si="605"/>
        <v>0</v>
      </c>
      <c r="AH65" s="29">
        <f t="shared" si="6"/>
        <v>0</v>
      </c>
      <c r="AI65" s="34"/>
      <c r="AJ65" s="36"/>
      <c r="AK65" s="38"/>
      <c r="AL65" s="41">
        <f t="shared" si="606"/>
        <v>0</v>
      </c>
      <c r="AM65" s="42"/>
      <c r="AN65" s="42"/>
      <c r="AO65" s="121">
        <f>AO64+AI65-AN65</f>
        <v>788.40000000000009</v>
      </c>
      <c r="AP65" s="104"/>
      <c r="AQ65" s="43"/>
      <c r="AR65" s="44"/>
      <c r="AS65" s="45"/>
      <c r="AT65" s="45"/>
      <c r="AU65" s="45"/>
      <c r="AV65" s="45"/>
    </row>
    <row r="66" spans="1:48" x14ac:dyDescent="0.35">
      <c r="A66" s="149"/>
      <c r="B66" s="33">
        <v>3</v>
      </c>
      <c r="C66" s="46"/>
      <c r="D66" s="43"/>
      <c r="E66" s="43"/>
      <c r="F66" s="43"/>
      <c r="G66" s="37"/>
      <c r="H66" s="37"/>
      <c r="I66" s="43"/>
      <c r="J66" s="37"/>
      <c r="K66" s="43"/>
      <c r="L66" s="39"/>
      <c r="M66" s="37">
        <f>ROUND(K66*(1-L66),0)</f>
        <v>0</v>
      </c>
      <c r="N66" s="28"/>
      <c r="O66" s="25">
        <f t="shared" si="596"/>
        <v>0</v>
      </c>
      <c r="P66" s="39"/>
      <c r="Q66" s="25">
        <f t="shared" si="597"/>
        <v>0</v>
      </c>
      <c r="R66" s="39"/>
      <c r="S66" s="25">
        <f t="shared" si="598"/>
        <v>0</v>
      </c>
      <c r="T66" s="28"/>
      <c r="U66" s="25">
        <f t="shared" si="599"/>
        <v>0</v>
      </c>
      <c r="V66" s="39"/>
      <c r="W66" s="25">
        <f t="shared" si="600"/>
        <v>0</v>
      </c>
      <c r="X66" s="39"/>
      <c r="Y66" s="25">
        <f t="shared" si="601"/>
        <v>0</v>
      </c>
      <c r="Z66" s="47"/>
      <c r="AA66" s="18">
        <f t="shared" si="602"/>
        <v>0</v>
      </c>
      <c r="AB66" s="27">
        <f>IF(M66&gt;0,(AD66+AL66)/M66,0)</f>
        <v>0</v>
      </c>
      <c r="AC66" s="47"/>
      <c r="AD66" s="37">
        <f t="shared" si="603"/>
        <v>0</v>
      </c>
      <c r="AE66" s="28"/>
      <c r="AF66" s="41">
        <f t="shared" si="604"/>
        <v>0</v>
      </c>
      <c r="AG66" s="28">
        <f t="shared" si="605"/>
        <v>0</v>
      </c>
      <c r="AH66" s="29">
        <f t="shared" si="6"/>
        <v>0</v>
      </c>
      <c r="AI66" s="43"/>
      <c r="AJ66" s="39"/>
      <c r="AK66" s="28"/>
      <c r="AL66" s="41">
        <f t="shared" si="606"/>
        <v>0</v>
      </c>
      <c r="AM66" s="18"/>
      <c r="AN66" s="18"/>
      <c r="AO66" s="121">
        <f>AO65+AI66-AN66</f>
        <v>788.40000000000009</v>
      </c>
      <c r="AP66" s="104"/>
      <c r="AQ66" s="43"/>
      <c r="AR66" s="48"/>
      <c r="AS66" s="41"/>
      <c r="AT66" s="41"/>
      <c r="AU66" s="41"/>
      <c r="AV66" s="41"/>
    </row>
    <row r="67" spans="1:48" s="22" customFormat="1" ht="13.3" thickBot="1" x14ac:dyDescent="0.4">
      <c r="A67" s="150"/>
      <c r="B67" s="49" t="s">
        <v>38</v>
      </c>
      <c r="C67" s="50"/>
      <c r="D67" s="51">
        <f t="shared" ref="D67" si="607">SUM(D64:D66)</f>
        <v>0</v>
      </c>
      <c r="E67" s="51"/>
      <c r="F67" s="51">
        <f t="shared" ref="F67" si="608">SUM(F64:F66)</f>
        <v>0</v>
      </c>
      <c r="G67" s="52"/>
      <c r="H67" s="52"/>
      <c r="I67" s="51">
        <f t="shared" ref="I67:K67" si="609">SUM(I64:I66)</f>
        <v>0</v>
      </c>
      <c r="J67" s="52"/>
      <c r="K67" s="51">
        <f t="shared" si="609"/>
        <v>0</v>
      </c>
      <c r="L67" s="21">
        <f t="shared" ref="L67" si="610">IF(K67&gt;0,(K64*L64+K65*L65+K66*L66)/K67,0)</f>
        <v>0</v>
      </c>
      <c r="M67" s="52">
        <f t="shared" ref="M67" si="611">M64+M65+M66</f>
        <v>0</v>
      </c>
      <c r="N67" s="53">
        <f t="shared" ref="N67" si="612">IF(M67&gt;0,O67/M67,0)</f>
        <v>0</v>
      </c>
      <c r="O67" s="54">
        <f t="shared" ref="O67" si="613">O64+O65+O66</f>
        <v>0</v>
      </c>
      <c r="P67" s="21">
        <f t="shared" ref="P67" si="614">IF(M67&gt;0,Q67/M67,0)</f>
        <v>0</v>
      </c>
      <c r="Q67" s="54">
        <f t="shared" ref="Q67" si="615">Q64+Q65+Q66</f>
        <v>0</v>
      </c>
      <c r="R67" s="21">
        <f t="shared" ref="R67" si="616">IF(M67&gt;0,S67/M67,0)</f>
        <v>0</v>
      </c>
      <c r="S67" s="54">
        <f t="shared" ref="S67" si="617">S64+S65+S66</f>
        <v>0</v>
      </c>
      <c r="T67" s="21">
        <f t="shared" ref="T67" si="618">IF(M67&gt;0,U67/M67,0)</f>
        <v>0</v>
      </c>
      <c r="U67" s="54">
        <f t="shared" ref="U67" si="619">U64+U65+U66</f>
        <v>0</v>
      </c>
      <c r="V67" s="21">
        <f t="shared" ref="V67" si="620">IF(M67&gt;0,W67/M67,0)</f>
        <v>0</v>
      </c>
      <c r="W67" s="54">
        <f t="shared" ref="W67" si="621">W64+W65+W66</f>
        <v>0</v>
      </c>
      <c r="X67" s="21">
        <f t="shared" ref="X67" si="622">IF(M67&gt;0,Y67/M67,0)</f>
        <v>0</v>
      </c>
      <c r="Y67" s="54">
        <f t="shared" ref="Y67" si="623">Y64+Y65+Y66</f>
        <v>0</v>
      </c>
      <c r="Z67" s="55">
        <f t="shared" ref="Z67" si="624">IF(M67&gt;0,AA67/M67,0)</f>
        <v>0</v>
      </c>
      <c r="AA67" s="56">
        <f t="shared" ref="AA67" si="625">SUM(AA64:AA66)</f>
        <v>0</v>
      </c>
      <c r="AB67" s="55">
        <f t="shared" ref="AB67" si="626">IF(M67&gt;0,(AB64*M64+AB65*M65+AB66*M66)/M67,0)</f>
        <v>0</v>
      </c>
      <c r="AC67" s="55">
        <f t="shared" ref="AC67" si="627">IF(K67&gt;0,(K64*AC64+K65*AC65+K66*AC66)/K67,0)</f>
        <v>0</v>
      </c>
      <c r="AD67" s="52">
        <f t="shared" ref="AD67" si="628">SUM(AD64:AD66)</f>
        <v>0</v>
      </c>
      <c r="AE67" s="53">
        <f t="shared" ref="AE67" si="629">IF(K67&gt;0,(K64*AE64+K65*AE65+K66*AE66)/K67,0)</f>
        <v>0</v>
      </c>
      <c r="AF67" s="58">
        <f t="shared" ref="AF67" si="630">SUM(AF64:AF66)</f>
        <v>0</v>
      </c>
      <c r="AG67" s="53">
        <f t="shared" ref="AG67" si="631">IF(AND(AA67&gt;0),((AA64*AG64+AA65*AG65+AA66*AG66)/AA67),0)</f>
        <v>0</v>
      </c>
      <c r="AH67" s="57">
        <f t="shared" si="6"/>
        <v>0</v>
      </c>
      <c r="AI67" s="51">
        <f t="shared" ref="AI67" si="632">SUM(AI64:AI66)</f>
        <v>0</v>
      </c>
      <c r="AJ67" s="21">
        <f t="shared" ref="AJ67" si="633">IF(AI67&gt;0,(AJ64*AI64+AJ65*AI65+AJ66*AI66)/AI67,0)</f>
        <v>0</v>
      </c>
      <c r="AK67" s="53">
        <f t="shared" ref="AK67" si="634">IF(K67&gt;0,(AK64*K64+AK65*K65+AK66*K66)/K67,0)</f>
        <v>0</v>
      </c>
      <c r="AL67" s="58">
        <f t="shared" ref="AL67" si="635">SUM(AL64:AL66)</f>
        <v>0</v>
      </c>
      <c r="AM67" s="56"/>
      <c r="AN67" s="56">
        <f t="shared" ref="AN67" si="636">SUM(AN64:AN66)</f>
        <v>0</v>
      </c>
      <c r="AO67" s="105"/>
      <c r="AP67" s="106">
        <f>AO66</f>
        <v>788.40000000000009</v>
      </c>
      <c r="AQ67" s="51">
        <f t="shared" ref="AQ67" si="637">SUM(AQ64:AQ66)</f>
        <v>0</v>
      </c>
      <c r="AR67" s="59"/>
      <c r="AS67" s="58"/>
      <c r="AT67" s="58"/>
      <c r="AU67" s="58"/>
      <c r="AV67" s="58"/>
    </row>
    <row r="68" spans="1:48" x14ac:dyDescent="0.35">
      <c r="A68" s="148">
        <v>17</v>
      </c>
      <c r="B68" s="23">
        <v>1</v>
      </c>
      <c r="C68" s="11"/>
      <c r="D68" s="12"/>
      <c r="E68" s="12"/>
      <c r="F68" s="12"/>
      <c r="G68" s="13"/>
      <c r="H68" s="13"/>
      <c r="I68" s="12"/>
      <c r="J68" s="13"/>
      <c r="K68" s="12"/>
      <c r="L68" s="14"/>
      <c r="M68" s="24">
        <f>ROUND(K68*(1-L68),0)</f>
        <v>0</v>
      </c>
      <c r="N68" s="15"/>
      <c r="O68" s="25">
        <f t="shared" ref="O68:O70" si="638">M68*N68</f>
        <v>0</v>
      </c>
      <c r="P68" s="14"/>
      <c r="Q68" s="25">
        <f t="shared" ref="Q68:Q70" si="639">M68*P68</f>
        <v>0</v>
      </c>
      <c r="R68" s="16"/>
      <c r="S68" s="25">
        <f t="shared" ref="S68:S70" si="640">M68*R68</f>
        <v>0</v>
      </c>
      <c r="T68" s="26"/>
      <c r="U68" s="25">
        <f t="shared" ref="U68:U70" si="641">M68*T68</f>
        <v>0</v>
      </c>
      <c r="V68" s="16"/>
      <c r="W68" s="25">
        <f t="shared" ref="W68:W70" si="642">M68*V68</f>
        <v>0</v>
      </c>
      <c r="X68" s="16"/>
      <c r="Y68" s="25">
        <f t="shared" ref="Y68:Y70" si="643">X68*M68</f>
        <v>0</v>
      </c>
      <c r="Z68" s="17"/>
      <c r="AA68" s="18">
        <f t="shared" ref="AA68:AA70" si="644">M68*Z68</f>
        <v>0</v>
      </c>
      <c r="AB68" s="27">
        <f>IF(M68&gt;0,(AD68+AL68)/M68,0)</f>
        <v>0</v>
      </c>
      <c r="AC68" s="17"/>
      <c r="AD68" s="24">
        <f t="shared" ref="AD68:AD70" si="645">AC68*M68</f>
        <v>0</v>
      </c>
      <c r="AE68" s="117"/>
      <c r="AF68" s="30">
        <f t="shared" ref="AF68:AF70" si="646">AI68*(1-AJ68)*AE68</f>
        <v>0</v>
      </c>
      <c r="AG68" s="28">
        <f t="shared" ref="AG68:AG70" si="647">IF(AND(AE68&gt;0,AC68&gt;0,Z68&gt;0),((Z68-AC68)*AE68)/((AE68-AC68)*Z68),0)</f>
        <v>0</v>
      </c>
      <c r="AH68" s="60">
        <f t="shared" si="6"/>
        <v>0</v>
      </c>
      <c r="AI68" s="12"/>
      <c r="AJ68" s="14"/>
      <c r="AK68" s="15"/>
      <c r="AL68" s="30">
        <f t="shared" ref="AL68:AL70" si="648">AI68*(1-AJ68)*AK68</f>
        <v>0</v>
      </c>
      <c r="AM68" s="19"/>
      <c r="AN68" s="19"/>
      <c r="AO68" s="101">
        <f>AO66+AI68-AN68</f>
        <v>788.40000000000009</v>
      </c>
      <c r="AP68" s="102"/>
      <c r="AQ68" s="12"/>
      <c r="AR68" s="31"/>
      <c r="AS68" s="20"/>
      <c r="AT68" s="20"/>
      <c r="AU68" s="20"/>
      <c r="AV68" s="20"/>
    </row>
    <row r="69" spans="1:48" x14ac:dyDescent="0.35">
      <c r="A69" s="149"/>
      <c r="B69" s="33">
        <v>2</v>
      </c>
      <c r="C69" s="11"/>
      <c r="D69" s="34"/>
      <c r="E69" s="34"/>
      <c r="F69" s="34"/>
      <c r="G69" s="35"/>
      <c r="H69" s="35"/>
      <c r="I69" s="34"/>
      <c r="J69" s="35"/>
      <c r="K69" s="34"/>
      <c r="L69" s="36"/>
      <c r="M69" s="37">
        <f>ROUND(K69*(1-L69),0)</f>
        <v>0</v>
      </c>
      <c r="N69" s="38"/>
      <c r="O69" s="25">
        <f t="shared" si="638"/>
        <v>0</v>
      </c>
      <c r="P69" s="36"/>
      <c r="Q69" s="25">
        <f t="shared" si="639"/>
        <v>0</v>
      </c>
      <c r="R69" s="39"/>
      <c r="S69" s="25">
        <f t="shared" si="640"/>
        <v>0</v>
      </c>
      <c r="T69" s="28"/>
      <c r="U69" s="25">
        <f t="shared" si="641"/>
        <v>0</v>
      </c>
      <c r="V69" s="39"/>
      <c r="W69" s="25">
        <f t="shared" si="642"/>
        <v>0</v>
      </c>
      <c r="X69" s="39"/>
      <c r="Y69" s="25">
        <f t="shared" si="643"/>
        <v>0</v>
      </c>
      <c r="Z69" s="40"/>
      <c r="AA69" s="18">
        <f t="shared" si="644"/>
        <v>0</v>
      </c>
      <c r="AB69" s="27">
        <f>IF(M69&gt;0,(AD69+AL69)/M69,0)</f>
        <v>0</v>
      </c>
      <c r="AC69" s="40"/>
      <c r="AD69" s="37">
        <f t="shared" si="645"/>
        <v>0</v>
      </c>
      <c r="AE69" s="28"/>
      <c r="AF69" s="41">
        <f t="shared" si="646"/>
        <v>0</v>
      </c>
      <c r="AG69" s="28">
        <f t="shared" si="647"/>
        <v>0</v>
      </c>
      <c r="AH69" s="29">
        <f t="shared" ref="AH69:AH127" si="649">IF(AND(AB69&gt;0,AK69&gt;0,AC69&gt;0),((AK69*(AB69-AC69))/(AB69*(AK69-AC69))),0)</f>
        <v>0</v>
      </c>
      <c r="AI69" s="34"/>
      <c r="AJ69" s="36"/>
      <c r="AK69" s="38"/>
      <c r="AL69" s="41">
        <f t="shared" si="648"/>
        <v>0</v>
      </c>
      <c r="AM69" s="42"/>
      <c r="AN69" s="42"/>
      <c r="AO69" s="121">
        <f>AO68+AI69-AN69</f>
        <v>788.40000000000009</v>
      </c>
      <c r="AP69" s="104"/>
      <c r="AQ69" s="43"/>
      <c r="AR69" s="44"/>
      <c r="AS69" s="45"/>
      <c r="AT69" s="45"/>
      <c r="AU69" s="45"/>
      <c r="AV69" s="45"/>
    </row>
    <row r="70" spans="1:48" x14ac:dyDescent="0.35">
      <c r="A70" s="149"/>
      <c r="B70" s="33">
        <v>3</v>
      </c>
      <c r="C70" s="46"/>
      <c r="D70" s="43"/>
      <c r="E70" s="43"/>
      <c r="F70" s="43"/>
      <c r="G70" s="37"/>
      <c r="H70" s="37"/>
      <c r="I70" s="43"/>
      <c r="J70" s="37"/>
      <c r="K70" s="43"/>
      <c r="L70" s="39"/>
      <c r="M70" s="37">
        <f>ROUND(K70*(1-L70),0)</f>
        <v>0</v>
      </c>
      <c r="N70" s="28"/>
      <c r="O70" s="25">
        <f t="shared" si="638"/>
        <v>0</v>
      </c>
      <c r="P70" s="39"/>
      <c r="Q70" s="25">
        <f t="shared" si="639"/>
        <v>0</v>
      </c>
      <c r="R70" s="39"/>
      <c r="S70" s="25">
        <f t="shared" si="640"/>
        <v>0</v>
      </c>
      <c r="T70" s="28"/>
      <c r="U70" s="25">
        <f t="shared" si="641"/>
        <v>0</v>
      </c>
      <c r="V70" s="39"/>
      <c r="W70" s="25">
        <f t="shared" si="642"/>
        <v>0</v>
      </c>
      <c r="X70" s="39"/>
      <c r="Y70" s="25">
        <f t="shared" si="643"/>
        <v>0</v>
      </c>
      <c r="Z70" s="47"/>
      <c r="AA70" s="18">
        <f t="shared" si="644"/>
        <v>0</v>
      </c>
      <c r="AB70" s="27">
        <f>IF(M70&gt;0,(AD70+AL70)/M70,0)</f>
        <v>0</v>
      </c>
      <c r="AC70" s="47"/>
      <c r="AD70" s="37">
        <f t="shared" si="645"/>
        <v>0</v>
      </c>
      <c r="AE70" s="28"/>
      <c r="AF70" s="41">
        <f t="shared" si="646"/>
        <v>0</v>
      </c>
      <c r="AG70" s="28">
        <f t="shared" si="647"/>
        <v>0</v>
      </c>
      <c r="AH70" s="29">
        <f t="shared" si="649"/>
        <v>0</v>
      </c>
      <c r="AI70" s="43"/>
      <c r="AJ70" s="39"/>
      <c r="AK70" s="28"/>
      <c r="AL70" s="41">
        <f t="shared" si="648"/>
        <v>0</v>
      </c>
      <c r="AM70" s="18"/>
      <c r="AN70" s="18"/>
      <c r="AO70" s="121">
        <f>AO69+AI70-AN70</f>
        <v>788.40000000000009</v>
      </c>
      <c r="AP70" s="104"/>
      <c r="AQ70" s="43"/>
      <c r="AR70" s="48"/>
      <c r="AS70" s="41"/>
      <c r="AT70" s="41"/>
      <c r="AU70" s="41"/>
      <c r="AV70" s="41"/>
    </row>
    <row r="71" spans="1:48" s="22" customFormat="1" ht="13.3" thickBot="1" x14ac:dyDescent="0.4">
      <c r="A71" s="150"/>
      <c r="B71" s="49" t="s">
        <v>38</v>
      </c>
      <c r="C71" s="50"/>
      <c r="D71" s="51">
        <f t="shared" ref="D71" si="650">SUM(D68:D70)</f>
        <v>0</v>
      </c>
      <c r="E71" s="51"/>
      <c r="F71" s="51">
        <f t="shared" ref="F71" si="651">SUM(F68:F70)</f>
        <v>0</v>
      </c>
      <c r="G71" s="52"/>
      <c r="H71" s="52"/>
      <c r="I71" s="51">
        <f t="shared" ref="I71:K71" si="652">SUM(I68:I70)</f>
        <v>0</v>
      </c>
      <c r="J71" s="52"/>
      <c r="K71" s="51">
        <f t="shared" si="652"/>
        <v>0</v>
      </c>
      <c r="L71" s="21">
        <f t="shared" ref="L71" si="653">IF(K71&gt;0,(K68*L68+K69*L69+K70*L70)/K71,0)</f>
        <v>0</v>
      </c>
      <c r="M71" s="52">
        <f t="shared" ref="M71" si="654">M68+M69+M70</f>
        <v>0</v>
      </c>
      <c r="N71" s="53">
        <f t="shared" ref="N71" si="655">IF(M71&gt;0,O71/M71,0)</f>
        <v>0</v>
      </c>
      <c r="O71" s="54">
        <f t="shared" ref="O71" si="656">O68+O69+O70</f>
        <v>0</v>
      </c>
      <c r="P71" s="21">
        <f t="shared" ref="P71" si="657">IF(M71&gt;0,Q71/M71,0)</f>
        <v>0</v>
      </c>
      <c r="Q71" s="54">
        <f t="shared" ref="Q71" si="658">Q68+Q69+Q70</f>
        <v>0</v>
      </c>
      <c r="R71" s="21">
        <f t="shared" ref="R71" si="659">IF(M71&gt;0,S71/M71,0)</f>
        <v>0</v>
      </c>
      <c r="S71" s="54">
        <f t="shared" ref="S71" si="660">S68+S69+S70</f>
        <v>0</v>
      </c>
      <c r="T71" s="21">
        <f t="shared" ref="T71" si="661">IF(M71&gt;0,U71/M71,0)</f>
        <v>0</v>
      </c>
      <c r="U71" s="54">
        <f t="shared" ref="U71" si="662">U68+U69+U70</f>
        <v>0</v>
      </c>
      <c r="V71" s="21">
        <f t="shared" ref="V71" si="663">IF(M71&gt;0,W71/M71,0)</f>
        <v>0</v>
      </c>
      <c r="W71" s="54">
        <f t="shared" ref="W71" si="664">W68+W69+W70</f>
        <v>0</v>
      </c>
      <c r="X71" s="21">
        <f t="shared" ref="X71" si="665">IF(M71&gt;0,Y71/M71,0)</f>
        <v>0</v>
      </c>
      <c r="Y71" s="54">
        <f t="shared" ref="Y71" si="666">Y68+Y69+Y70</f>
        <v>0</v>
      </c>
      <c r="Z71" s="55">
        <f t="shared" ref="Z71" si="667">IF(M71&gt;0,AA71/M71,0)</f>
        <v>0</v>
      </c>
      <c r="AA71" s="56">
        <f t="shared" ref="AA71" si="668">SUM(AA68:AA70)</f>
        <v>0</v>
      </c>
      <c r="AB71" s="55">
        <f t="shared" ref="AB71" si="669">IF(M71&gt;0,(AB68*M68+AB69*M69+AB70*M70)/M71,0)</f>
        <v>0</v>
      </c>
      <c r="AC71" s="55">
        <f t="shared" ref="AC71" si="670">IF(K71&gt;0,(K68*AC68+K69*AC69+K70*AC70)/K71,0)</f>
        <v>0</v>
      </c>
      <c r="AD71" s="52">
        <f t="shared" ref="AD71" si="671">SUM(AD68:AD70)</f>
        <v>0</v>
      </c>
      <c r="AE71" s="53">
        <f t="shared" ref="AE71" si="672">IF(K71&gt;0,(K68*AE68+K69*AE69+K70*AE70)/K71,0)</f>
        <v>0</v>
      </c>
      <c r="AF71" s="58">
        <f t="shared" ref="AF71" si="673">SUM(AF68:AF70)</f>
        <v>0</v>
      </c>
      <c r="AG71" s="53">
        <f t="shared" ref="AG71" si="674">IF(AND(AA71&gt;0),((AA68*AG68+AA69*AG69+AA70*AG70)/AA71),0)</f>
        <v>0</v>
      </c>
      <c r="AH71" s="57">
        <f t="shared" si="649"/>
        <v>0</v>
      </c>
      <c r="AI71" s="51">
        <f t="shared" ref="AI71" si="675">SUM(AI68:AI70)</f>
        <v>0</v>
      </c>
      <c r="AJ71" s="21">
        <f t="shared" ref="AJ71" si="676">IF(AI71&gt;0,(AJ68*AI68+AJ69*AI69+AJ70*AI70)/AI71,0)</f>
        <v>0</v>
      </c>
      <c r="AK71" s="53">
        <f t="shared" ref="AK71" si="677">IF(K71&gt;0,(AK68*K68+AK69*K69+AK70*K70)/K71,0)</f>
        <v>0</v>
      </c>
      <c r="AL71" s="58">
        <f t="shared" ref="AL71" si="678">SUM(AL68:AL70)</f>
        <v>0</v>
      </c>
      <c r="AM71" s="56"/>
      <c r="AN71" s="56">
        <f t="shared" ref="AN71" si="679">SUM(AN68:AN70)</f>
        <v>0</v>
      </c>
      <c r="AO71" s="105"/>
      <c r="AP71" s="106">
        <f>AO70</f>
        <v>788.40000000000009</v>
      </c>
      <c r="AQ71" s="51">
        <f t="shared" ref="AQ71" si="680">SUM(AQ68:AQ70)</f>
        <v>0</v>
      </c>
      <c r="AR71" s="59"/>
      <c r="AS71" s="58"/>
      <c r="AT71" s="58"/>
      <c r="AU71" s="58"/>
      <c r="AV71" s="58"/>
    </row>
    <row r="72" spans="1:48" x14ac:dyDescent="0.35">
      <c r="A72" s="148">
        <v>18</v>
      </c>
      <c r="B72" s="23">
        <v>1</v>
      </c>
      <c r="C72" s="11"/>
      <c r="D72" s="12"/>
      <c r="E72" s="12"/>
      <c r="F72" s="12"/>
      <c r="G72" s="13"/>
      <c r="H72" s="13"/>
      <c r="I72" s="12"/>
      <c r="J72" s="125"/>
      <c r="K72" s="12"/>
      <c r="L72" s="14"/>
      <c r="M72" s="24">
        <f>ROUND(K72*(1-L72),0)</f>
        <v>0</v>
      </c>
      <c r="N72" s="15"/>
      <c r="O72" s="25">
        <f t="shared" ref="O72:O74" si="681">M72*N72</f>
        <v>0</v>
      </c>
      <c r="P72" s="14"/>
      <c r="Q72" s="25">
        <f t="shared" ref="Q72:Q74" si="682">M72*P72</f>
        <v>0</v>
      </c>
      <c r="R72" s="16"/>
      <c r="S72" s="25">
        <f t="shared" ref="S72:S74" si="683">M72*R72</f>
        <v>0</v>
      </c>
      <c r="T72" s="26"/>
      <c r="U72" s="25">
        <f t="shared" ref="U72:U74" si="684">M72*T72</f>
        <v>0</v>
      </c>
      <c r="V72" s="16"/>
      <c r="W72" s="25">
        <f t="shared" ref="W72:W74" si="685">M72*V72</f>
        <v>0</v>
      </c>
      <c r="X72" s="16"/>
      <c r="Y72" s="25">
        <f t="shared" ref="Y72:Y74" si="686">X72*M72</f>
        <v>0</v>
      </c>
      <c r="Z72" s="17"/>
      <c r="AA72" s="18">
        <f t="shared" ref="AA72:AA74" si="687">M72*Z72</f>
        <v>0</v>
      </c>
      <c r="AB72" s="27">
        <f>IF(M72&gt;0,(AD72+AL72)/M72,0)</f>
        <v>0</v>
      </c>
      <c r="AC72" s="17"/>
      <c r="AD72" s="24">
        <f t="shared" ref="AD72:AD74" si="688">AC72*M72</f>
        <v>0</v>
      </c>
      <c r="AE72" s="117"/>
      <c r="AF72" s="30">
        <f t="shared" ref="AF72:AF74" si="689">AI72*(1-AJ72)*AE72</f>
        <v>0</v>
      </c>
      <c r="AG72" s="28">
        <f t="shared" ref="AG72:AG74" si="690">IF(AND(AE72&gt;0,AC72&gt;0,Z72&gt;0),((Z72-AC72)*AE72)/((AE72-AC72)*Z72),0)</f>
        <v>0</v>
      </c>
      <c r="AH72" s="60">
        <f t="shared" si="649"/>
        <v>0</v>
      </c>
      <c r="AI72" s="12"/>
      <c r="AJ72" s="14"/>
      <c r="AK72" s="15"/>
      <c r="AL72" s="30">
        <f t="shared" ref="AL72:AL74" si="691">AI72*(1-AJ72)*AK72</f>
        <v>0</v>
      </c>
      <c r="AM72" s="19"/>
      <c r="AN72" s="19"/>
      <c r="AO72" s="101">
        <f>AO70+AI72-AN72</f>
        <v>788.40000000000009</v>
      </c>
      <c r="AP72" s="102"/>
      <c r="AQ72" s="12"/>
      <c r="AR72" s="31"/>
      <c r="AS72" s="20"/>
      <c r="AT72" s="20"/>
      <c r="AU72" s="20"/>
      <c r="AV72" s="20"/>
    </row>
    <row r="73" spans="1:48" x14ac:dyDescent="0.35">
      <c r="A73" s="149"/>
      <c r="B73" s="33">
        <v>2</v>
      </c>
      <c r="C73" s="11"/>
      <c r="D73" s="34"/>
      <c r="E73" s="34"/>
      <c r="F73" s="34"/>
      <c r="G73" s="35"/>
      <c r="H73" s="35"/>
      <c r="I73" s="34"/>
      <c r="J73" s="126"/>
      <c r="K73" s="34"/>
      <c r="L73" s="36"/>
      <c r="M73" s="37">
        <f>ROUND(K73*(1-L73),0)</f>
        <v>0</v>
      </c>
      <c r="N73" s="38"/>
      <c r="O73" s="25">
        <f t="shared" si="681"/>
        <v>0</v>
      </c>
      <c r="P73" s="36"/>
      <c r="Q73" s="25">
        <f t="shared" si="682"/>
        <v>0</v>
      </c>
      <c r="R73" s="39"/>
      <c r="S73" s="25">
        <f t="shared" si="683"/>
        <v>0</v>
      </c>
      <c r="T73" s="28"/>
      <c r="U73" s="25">
        <f t="shared" si="684"/>
        <v>0</v>
      </c>
      <c r="V73" s="39"/>
      <c r="W73" s="25">
        <f t="shared" si="685"/>
        <v>0</v>
      </c>
      <c r="X73" s="39"/>
      <c r="Y73" s="25">
        <f t="shared" si="686"/>
        <v>0</v>
      </c>
      <c r="Z73" s="40"/>
      <c r="AA73" s="18">
        <f t="shared" si="687"/>
        <v>0</v>
      </c>
      <c r="AB73" s="27">
        <f>IF(M73&gt;0,(AD73+AL73)/M73,0)</f>
        <v>0</v>
      </c>
      <c r="AC73" s="40"/>
      <c r="AD73" s="37">
        <f t="shared" si="688"/>
        <v>0</v>
      </c>
      <c r="AE73" s="28"/>
      <c r="AF73" s="41">
        <f t="shared" si="689"/>
        <v>0</v>
      </c>
      <c r="AG73" s="28">
        <f t="shared" si="690"/>
        <v>0</v>
      </c>
      <c r="AH73" s="29">
        <f t="shared" si="649"/>
        <v>0</v>
      </c>
      <c r="AI73" s="34"/>
      <c r="AJ73" s="36"/>
      <c r="AK73" s="38"/>
      <c r="AL73" s="41">
        <f t="shared" si="691"/>
        <v>0</v>
      </c>
      <c r="AM73" s="42"/>
      <c r="AN73" s="42"/>
      <c r="AO73" s="121">
        <f>AO72+AI73-AN73</f>
        <v>788.40000000000009</v>
      </c>
      <c r="AP73" s="104"/>
      <c r="AQ73" s="43"/>
      <c r="AR73" s="44"/>
      <c r="AS73" s="45"/>
      <c r="AT73" s="45"/>
      <c r="AU73" s="45"/>
      <c r="AV73" s="45"/>
    </row>
    <row r="74" spans="1:48" x14ac:dyDescent="0.35">
      <c r="A74" s="149"/>
      <c r="B74" s="33">
        <v>3</v>
      </c>
      <c r="C74" s="46"/>
      <c r="D74" s="43"/>
      <c r="E74" s="43"/>
      <c r="F74" s="43"/>
      <c r="G74" s="37"/>
      <c r="H74" s="37"/>
      <c r="I74" s="43"/>
      <c r="J74" s="37"/>
      <c r="K74" s="43"/>
      <c r="L74" s="39"/>
      <c r="M74" s="37">
        <f>ROUND(K74*(1-L74),0)</f>
        <v>0</v>
      </c>
      <c r="N74" s="28"/>
      <c r="O74" s="25">
        <f t="shared" si="681"/>
        <v>0</v>
      </c>
      <c r="P74" s="39"/>
      <c r="Q74" s="25">
        <f t="shared" si="682"/>
        <v>0</v>
      </c>
      <c r="R74" s="39"/>
      <c r="S74" s="25">
        <f t="shared" si="683"/>
        <v>0</v>
      </c>
      <c r="T74" s="28"/>
      <c r="U74" s="25">
        <f t="shared" si="684"/>
        <v>0</v>
      </c>
      <c r="V74" s="39"/>
      <c r="W74" s="25">
        <f t="shared" si="685"/>
        <v>0</v>
      </c>
      <c r="X74" s="39"/>
      <c r="Y74" s="25">
        <f t="shared" si="686"/>
        <v>0</v>
      </c>
      <c r="Z74" s="47"/>
      <c r="AA74" s="18">
        <f t="shared" si="687"/>
        <v>0</v>
      </c>
      <c r="AB74" s="27">
        <f>IF(M74&gt;0,(AD74+AL74)/M74,0)</f>
        <v>0</v>
      </c>
      <c r="AC74" s="47"/>
      <c r="AD74" s="37">
        <f t="shared" si="688"/>
        <v>0</v>
      </c>
      <c r="AE74" s="28"/>
      <c r="AF74" s="41">
        <f t="shared" si="689"/>
        <v>0</v>
      </c>
      <c r="AG74" s="28">
        <f t="shared" si="690"/>
        <v>0</v>
      </c>
      <c r="AH74" s="29">
        <f t="shared" si="649"/>
        <v>0</v>
      </c>
      <c r="AI74" s="43"/>
      <c r="AJ74" s="39"/>
      <c r="AK74" s="28"/>
      <c r="AL74" s="41">
        <f t="shared" si="691"/>
        <v>0</v>
      </c>
      <c r="AM74" s="18"/>
      <c r="AN74" s="18"/>
      <c r="AO74" s="121">
        <f>AO73+AI74-AN74</f>
        <v>788.40000000000009</v>
      </c>
      <c r="AP74" s="104"/>
      <c r="AQ74" s="43"/>
      <c r="AR74" s="48"/>
      <c r="AS74" s="41"/>
      <c r="AT74" s="41"/>
      <c r="AU74" s="41"/>
      <c r="AV74" s="41"/>
    </row>
    <row r="75" spans="1:48" s="22" customFormat="1" ht="13.3" thickBot="1" x14ac:dyDescent="0.4">
      <c r="A75" s="150"/>
      <c r="B75" s="49" t="s">
        <v>38</v>
      </c>
      <c r="C75" s="50"/>
      <c r="D75" s="51">
        <f t="shared" ref="D75" si="692">SUM(D72:D74)</f>
        <v>0</v>
      </c>
      <c r="E75" s="51"/>
      <c r="F75" s="51">
        <f t="shared" ref="F75" si="693">SUM(F72:F74)</f>
        <v>0</v>
      </c>
      <c r="G75" s="52"/>
      <c r="H75" s="52"/>
      <c r="I75" s="51">
        <f t="shared" ref="I75:K75" si="694">SUM(I72:I74)</f>
        <v>0</v>
      </c>
      <c r="J75" s="52"/>
      <c r="K75" s="51">
        <f t="shared" si="694"/>
        <v>0</v>
      </c>
      <c r="L75" s="21">
        <f t="shared" ref="L75" si="695">IF(K75&gt;0,(K72*L72+K73*L73+K74*L74)/K75,0)</f>
        <v>0</v>
      </c>
      <c r="M75" s="52">
        <f t="shared" ref="M75" si="696">M72+M73+M74</f>
        <v>0</v>
      </c>
      <c r="N75" s="53">
        <f t="shared" ref="N75" si="697">IF(M75&gt;0,O75/M75,0)</f>
        <v>0</v>
      </c>
      <c r="O75" s="54">
        <f t="shared" ref="O75" si="698">O72+O73+O74</f>
        <v>0</v>
      </c>
      <c r="P75" s="21">
        <f t="shared" ref="P75" si="699">IF(M75&gt;0,Q75/M75,0)</f>
        <v>0</v>
      </c>
      <c r="Q75" s="54">
        <f t="shared" ref="Q75" si="700">Q72+Q73+Q74</f>
        <v>0</v>
      </c>
      <c r="R75" s="21">
        <f t="shared" ref="R75" si="701">IF(M75&gt;0,S75/M75,0)</f>
        <v>0</v>
      </c>
      <c r="S75" s="54">
        <f t="shared" ref="S75" si="702">S72+S73+S74</f>
        <v>0</v>
      </c>
      <c r="T75" s="21">
        <f t="shared" ref="T75" si="703">IF(M75&gt;0,U75/M75,0)</f>
        <v>0</v>
      </c>
      <c r="U75" s="54">
        <f t="shared" ref="U75" si="704">U72+U73+U74</f>
        <v>0</v>
      </c>
      <c r="V75" s="21">
        <f t="shared" ref="V75" si="705">IF(M75&gt;0,W75/M75,0)</f>
        <v>0</v>
      </c>
      <c r="W75" s="54">
        <f t="shared" ref="W75" si="706">W72+W73+W74</f>
        <v>0</v>
      </c>
      <c r="X75" s="21">
        <f t="shared" ref="X75" si="707">IF(M75&gt;0,Y75/M75,0)</f>
        <v>0</v>
      </c>
      <c r="Y75" s="54">
        <f t="shared" ref="Y75" si="708">Y72+Y73+Y74</f>
        <v>0</v>
      </c>
      <c r="Z75" s="55">
        <f t="shared" ref="Z75" si="709">IF(M75&gt;0,AA75/M75,0)</f>
        <v>0</v>
      </c>
      <c r="AA75" s="56">
        <f t="shared" ref="AA75" si="710">SUM(AA72:AA74)</f>
        <v>0</v>
      </c>
      <c r="AB75" s="55">
        <f t="shared" ref="AB75" si="711">IF(M75&gt;0,(AB72*M72+AB73*M73+AB74*M74)/M75,0)</f>
        <v>0</v>
      </c>
      <c r="AC75" s="55">
        <f t="shared" ref="AC75" si="712">IF(K75&gt;0,(K72*AC72+K73*AC73+K74*AC74)/K75,0)</f>
        <v>0</v>
      </c>
      <c r="AD75" s="52">
        <f t="shared" ref="AD75" si="713">SUM(AD72:AD74)</f>
        <v>0</v>
      </c>
      <c r="AE75" s="53">
        <f t="shared" ref="AE75" si="714">IF(K75&gt;0,(K72*AE72+K73*AE73+K74*AE74)/K75,0)</f>
        <v>0</v>
      </c>
      <c r="AF75" s="58">
        <f t="shared" ref="AF75" si="715">SUM(AF72:AF74)</f>
        <v>0</v>
      </c>
      <c r="AG75" s="53">
        <f t="shared" ref="AG75" si="716">IF(AND(AA75&gt;0),((AA72*AG72+AA73*AG73+AA74*AG74)/AA75),0)</f>
        <v>0</v>
      </c>
      <c r="AH75" s="57">
        <f t="shared" si="649"/>
        <v>0</v>
      </c>
      <c r="AI75" s="51">
        <f t="shared" ref="AI75" si="717">SUM(AI72:AI74)</f>
        <v>0</v>
      </c>
      <c r="AJ75" s="21">
        <f t="shared" ref="AJ75" si="718">IF(AI75&gt;0,(AJ72*AI72+AJ73*AI73+AJ74*AI74)/AI75,0)</f>
        <v>0</v>
      </c>
      <c r="AK75" s="53">
        <f t="shared" ref="AK75" si="719">IF(K75&gt;0,(AK72*K72+AK73*K73+AK74*K74)/K75,0)</f>
        <v>0</v>
      </c>
      <c r="AL75" s="58">
        <f t="shared" ref="AL75" si="720">SUM(AL72:AL74)</f>
        <v>0</v>
      </c>
      <c r="AM75" s="56"/>
      <c r="AN75" s="56">
        <f t="shared" ref="AN75" si="721">SUM(AN72:AN74)</f>
        <v>0</v>
      </c>
      <c r="AO75" s="105"/>
      <c r="AP75" s="106">
        <f>AO74</f>
        <v>788.40000000000009</v>
      </c>
      <c r="AQ75" s="51">
        <f t="shared" ref="AQ75" si="722">SUM(AQ72:AQ74)</f>
        <v>0</v>
      </c>
      <c r="AR75" s="59"/>
      <c r="AS75" s="58"/>
      <c r="AT75" s="58"/>
      <c r="AU75" s="58"/>
      <c r="AV75" s="58"/>
    </row>
    <row r="76" spans="1:48" x14ac:dyDescent="0.35">
      <c r="A76" s="148">
        <v>19</v>
      </c>
      <c r="B76" s="23">
        <v>1</v>
      </c>
      <c r="C76" s="11"/>
      <c r="D76" s="12"/>
      <c r="E76" s="12"/>
      <c r="F76" s="12"/>
      <c r="G76" s="13"/>
      <c r="H76" s="13"/>
      <c r="I76" s="12"/>
      <c r="J76" s="13"/>
      <c r="K76" s="12"/>
      <c r="L76" s="14"/>
      <c r="M76" s="24">
        <f>ROUND(K76*(1-L76),0)</f>
        <v>0</v>
      </c>
      <c r="N76" s="15"/>
      <c r="O76" s="25">
        <f t="shared" ref="O76:O78" si="723">M76*N76</f>
        <v>0</v>
      </c>
      <c r="P76" s="14"/>
      <c r="Q76" s="25">
        <f t="shared" ref="Q76:Q78" si="724">M76*P76</f>
        <v>0</v>
      </c>
      <c r="R76" s="16"/>
      <c r="S76" s="25">
        <f t="shared" ref="S76:S78" si="725">M76*R76</f>
        <v>0</v>
      </c>
      <c r="T76" s="26"/>
      <c r="U76" s="25">
        <f t="shared" ref="U76:U78" si="726">M76*T76</f>
        <v>0</v>
      </c>
      <c r="V76" s="16"/>
      <c r="W76" s="25">
        <f t="shared" ref="W76:W78" si="727">M76*V76</f>
        <v>0</v>
      </c>
      <c r="X76" s="16"/>
      <c r="Y76" s="25">
        <f t="shared" ref="Y76:Y78" si="728">X76*M76</f>
        <v>0</v>
      </c>
      <c r="Z76" s="17"/>
      <c r="AA76" s="18">
        <f t="shared" ref="AA76:AA78" si="729">M76*Z76</f>
        <v>0</v>
      </c>
      <c r="AB76" s="27">
        <f>IF(M76&gt;0,(AD76+AL76)/M76,0)</f>
        <v>0</v>
      </c>
      <c r="AC76" s="17"/>
      <c r="AD76" s="24">
        <f t="shared" ref="AD76:AD78" si="730">AC76*M76</f>
        <v>0</v>
      </c>
      <c r="AE76" s="117"/>
      <c r="AF76" s="30">
        <f t="shared" ref="AF76:AF78" si="731">AI76*(1-AJ76)*AE76</f>
        <v>0</v>
      </c>
      <c r="AG76" s="28">
        <f t="shared" ref="AG76:AG78" si="732">IF(AND(AE76&gt;0,AC76&gt;0,Z76&gt;0),((Z76-AC76)*AE76)/((AE76-AC76)*Z76),0)</f>
        <v>0</v>
      </c>
      <c r="AH76" s="60">
        <f t="shared" si="649"/>
        <v>0</v>
      </c>
      <c r="AI76" s="12"/>
      <c r="AJ76" s="14"/>
      <c r="AK76" s="15"/>
      <c r="AL76" s="30">
        <f t="shared" ref="AL76:AL78" si="733">AI76*(1-AJ76)*AK76</f>
        <v>0</v>
      </c>
      <c r="AM76" s="19"/>
      <c r="AN76" s="19"/>
      <c r="AO76" s="101">
        <f>AO74+AI76-AN76</f>
        <v>788.40000000000009</v>
      </c>
      <c r="AP76" s="102"/>
      <c r="AQ76" s="12"/>
      <c r="AR76" s="31"/>
      <c r="AS76" s="20"/>
      <c r="AT76" s="20"/>
      <c r="AU76" s="20"/>
      <c r="AV76" s="20"/>
    </row>
    <row r="77" spans="1:48" x14ac:dyDescent="0.35">
      <c r="A77" s="149"/>
      <c r="B77" s="33">
        <v>2</v>
      </c>
      <c r="C77" s="11"/>
      <c r="D77" s="34"/>
      <c r="E77" s="34"/>
      <c r="F77" s="34"/>
      <c r="G77" s="35"/>
      <c r="H77" s="35"/>
      <c r="I77" s="34"/>
      <c r="J77" s="35"/>
      <c r="K77" s="34"/>
      <c r="L77" s="36"/>
      <c r="M77" s="37">
        <f>ROUND(K77*(1-L77),0)</f>
        <v>0</v>
      </c>
      <c r="N77" s="38"/>
      <c r="O77" s="25">
        <f t="shared" si="723"/>
        <v>0</v>
      </c>
      <c r="P77" s="36"/>
      <c r="Q77" s="25">
        <f t="shared" si="724"/>
        <v>0</v>
      </c>
      <c r="R77" s="39"/>
      <c r="S77" s="25">
        <f t="shared" si="725"/>
        <v>0</v>
      </c>
      <c r="T77" s="28"/>
      <c r="U77" s="25">
        <f t="shared" si="726"/>
        <v>0</v>
      </c>
      <c r="V77" s="39"/>
      <c r="W77" s="25">
        <f t="shared" si="727"/>
        <v>0</v>
      </c>
      <c r="X77" s="39"/>
      <c r="Y77" s="25">
        <f t="shared" si="728"/>
        <v>0</v>
      </c>
      <c r="Z77" s="40"/>
      <c r="AA77" s="18">
        <f t="shared" si="729"/>
        <v>0</v>
      </c>
      <c r="AB77" s="27">
        <f>IF(M77&gt;0,(AD77+AL77)/M77,0)</f>
        <v>0</v>
      </c>
      <c r="AC77" s="40"/>
      <c r="AD77" s="37">
        <f t="shared" si="730"/>
        <v>0</v>
      </c>
      <c r="AE77" s="28"/>
      <c r="AF77" s="41">
        <f t="shared" si="731"/>
        <v>0</v>
      </c>
      <c r="AG77" s="28">
        <f t="shared" si="732"/>
        <v>0</v>
      </c>
      <c r="AH77" s="29">
        <f t="shared" si="649"/>
        <v>0</v>
      </c>
      <c r="AI77" s="34"/>
      <c r="AJ77" s="36"/>
      <c r="AK77" s="38"/>
      <c r="AL77" s="41">
        <f t="shared" si="733"/>
        <v>0</v>
      </c>
      <c r="AM77" s="42"/>
      <c r="AN77" s="42"/>
      <c r="AO77" s="121">
        <f>AO76+AI77-AN77</f>
        <v>788.40000000000009</v>
      </c>
      <c r="AP77" s="104"/>
      <c r="AQ77" s="43"/>
      <c r="AR77" s="44"/>
      <c r="AS77" s="45"/>
      <c r="AT77" s="45"/>
      <c r="AU77" s="45"/>
      <c r="AV77" s="45"/>
    </row>
    <row r="78" spans="1:48" x14ac:dyDescent="0.35">
      <c r="A78" s="149"/>
      <c r="B78" s="33">
        <v>3</v>
      </c>
      <c r="C78" s="46"/>
      <c r="D78" s="43"/>
      <c r="E78" s="43"/>
      <c r="F78" s="43"/>
      <c r="G78" s="37"/>
      <c r="H78" s="37"/>
      <c r="I78" s="43"/>
      <c r="J78" s="127"/>
      <c r="K78" s="43"/>
      <c r="L78" s="39"/>
      <c r="M78" s="37">
        <f>ROUND(K78*(1-L78),0)</f>
        <v>0</v>
      </c>
      <c r="N78" s="28"/>
      <c r="O78" s="25">
        <f t="shared" si="723"/>
        <v>0</v>
      </c>
      <c r="P78" s="39"/>
      <c r="Q78" s="25">
        <f t="shared" si="724"/>
        <v>0</v>
      </c>
      <c r="R78" s="39"/>
      <c r="S78" s="25">
        <f t="shared" si="725"/>
        <v>0</v>
      </c>
      <c r="T78" s="28"/>
      <c r="U78" s="25">
        <f t="shared" si="726"/>
        <v>0</v>
      </c>
      <c r="V78" s="39"/>
      <c r="W78" s="25">
        <f t="shared" si="727"/>
        <v>0</v>
      </c>
      <c r="X78" s="39"/>
      <c r="Y78" s="25">
        <f t="shared" si="728"/>
        <v>0</v>
      </c>
      <c r="Z78" s="47"/>
      <c r="AA78" s="18">
        <f t="shared" si="729"/>
        <v>0</v>
      </c>
      <c r="AB78" s="27">
        <f>IF(M78&gt;0,(AD78+AL78)/M78,0)</f>
        <v>0</v>
      </c>
      <c r="AC78" s="47"/>
      <c r="AD78" s="37">
        <f t="shared" si="730"/>
        <v>0</v>
      </c>
      <c r="AE78" s="28"/>
      <c r="AF78" s="41">
        <f t="shared" si="731"/>
        <v>0</v>
      </c>
      <c r="AG78" s="28">
        <f t="shared" si="732"/>
        <v>0</v>
      </c>
      <c r="AH78" s="29">
        <f t="shared" si="649"/>
        <v>0</v>
      </c>
      <c r="AI78" s="43"/>
      <c r="AJ78" s="39"/>
      <c r="AK78" s="28"/>
      <c r="AL78" s="41">
        <f t="shared" si="733"/>
        <v>0</v>
      </c>
      <c r="AM78" s="18"/>
      <c r="AN78" s="18"/>
      <c r="AO78" s="121">
        <f>AO77+AI78-AN78</f>
        <v>788.40000000000009</v>
      </c>
      <c r="AP78" s="104"/>
      <c r="AQ78" s="43"/>
      <c r="AR78" s="48"/>
      <c r="AS78" s="41"/>
      <c r="AT78" s="41"/>
      <c r="AU78" s="41"/>
      <c r="AV78" s="41"/>
    </row>
    <row r="79" spans="1:48" s="22" customFormat="1" ht="13.3" thickBot="1" x14ac:dyDescent="0.4">
      <c r="A79" s="150"/>
      <c r="B79" s="49" t="s">
        <v>38</v>
      </c>
      <c r="C79" s="50"/>
      <c r="D79" s="51">
        <f t="shared" ref="D79" si="734">SUM(D76:D78)</f>
        <v>0</v>
      </c>
      <c r="E79" s="51"/>
      <c r="F79" s="51">
        <f t="shared" ref="F79" si="735">SUM(F76:F78)</f>
        <v>0</v>
      </c>
      <c r="G79" s="52"/>
      <c r="H79" s="52"/>
      <c r="I79" s="51">
        <f t="shared" ref="I79:K79" si="736">SUM(I76:I78)</f>
        <v>0</v>
      </c>
      <c r="J79" s="52"/>
      <c r="K79" s="51">
        <f t="shared" si="736"/>
        <v>0</v>
      </c>
      <c r="L79" s="21">
        <f t="shared" ref="L79" si="737">IF(K79&gt;0,(K76*L76+K77*L77+K78*L78)/K79,0)</f>
        <v>0</v>
      </c>
      <c r="M79" s="52">
        <f t="shared" ref="M79" si="738">M76+M77+M78</f>
        <v>0</v>
      </c>
      <c r="N79" s="53">
        <f t="shared" ref="N79" si="739">IF(M79&gt;0,O79/M79,0)</f>
        <v>0</v>
      </c>
      <c r="O79" s="54">
        <f t="shared" ref="O79" si="740">O76+O77+O78</f>
        <v>0</v>
      </c>
      <c r="P79" s="21">
        <f t="shared" ref="P79" si="741">IF(M79&gt;0,Q79/M79,0)</f>
        <v>0</v>
      </c>
      <c r="Q79" s="54">
        <f t="shared" ref="Q79" si="742">Q76+Q77+Q78</f>
        <v>0</v>
      </c>
      <c r="R79" s="21">
        <f t="shared" ref="R79" si="743">IF(M79&gt;0,S79/M79,0)</f>
        <v>0</v>
      </c>
      <c r="S79" s="54">
        <f t="shared" ref="S79" si="744">S76+S77+S78</f>
        <v>0</v>
      </c>
      <c r="T79" s="21">
        <f t="shared" ref="T79" si="745">IF(M79&gt;0,U79/M79,0)</f>
        <v>0</v>
      </c>
      <c r="U79" s="54">
        <f t="shared" ref="U79" si="746">U76+U77+U78</f>
        <v>0</v>
      </c>
      <c r="V79" s="21">
        <f t="shared" ref="V79" si="747">IF(M79&gt;0,W79/M79,0)</f>
        <v>0</v>
      </c>
      <c r="W79" s="54">
        <f t="shared" ref="W79" si="748">W76+W77+W78</f>
        <v>0</v>
      </c>
      <c r="X79" s="21">
        <f t="shared" ref="X79" si="749">IF(M79&gt;0,Y79/M79,0)</f>
        <v>0</v>
      </c>
      <c r="Y79" s="54">
        <f t="shared" ref="Y79" si="750">Y76+Y77+Y78</f>
        <v>0</v>
      </c>
      <c r="Z79" s="55">
        <f t="shared" ref="Z79" si="751">IF(M79&gt;0,AA79/M79,0)</f>
        <v>0</v>
      </c>
      <c r="AA79" s="56">
        <f t="shared" ref="AA79" si="752">SUM(AA76:AA78)</f>
        <v>0</v>
      </c>
      <c r="AB79" s="55">
        <f t="shared" ref="AB79" si="753">IF(M79&gt;0,(AB76*M76+AB77*M77+AB78*M78)/M79,0)</f>
        <v>0</v>
      </c>
      <c r="AC79" s="55">
        <f t="shared" ref="AC79" si="754">IF(K79&gt;0,(K76*AC76+K77*AC77+K78*AC78)/K79,0)</f>
        <v>0</v>
      </c>
      <c r="AD79" s="52">
        <f t="shared" ref="AD79" si="755">SUM(AD76:AD78)</f>
        <v>0</v>
      </c>
      <c r="AE79" s="53">
        <f t="shared" ref="AE79" si="756">IF(K79&gt;0,(K76*AE76+K77*AE77+K78*AE78)/K79,0)</f>
        <v>0</v>
      </c>
      <c r="AF79" s="58">
        <f t="shared" ref="AF79" si="757">SUM(AF76:AF78)</f>
        <v>0</v>
      </c>
      <c r="AG79" s="53">
        <f t="shared" ref="AG79" si="758">IF(AND(AA79&gt;0),((AA76*AG76+AA77*AG77+AA78*AG78)/AA79),0)</f>
        <v>0</v>
      </c>
      <c r="AH79" s="57">
        <f t="shared" si="649"/>
        <v>0</v>
      </c>
      <c r="AI79" s="51">
        <f t="shared" ref="AI79" si="759">SUM(AI76:AI78)</f>
        <v>0</v>
      </c>
      <c r="AJ79" s="21">
        <f t="shared" ref="AJ79" si="760">IF(AI79&gt;0,(AJ76*AI76+AJ77*AI77+AJ78*AI78)/AI79,0)</f>
        <v>0</v>
      </c>
      <c r="AK79" s="53">
        <f t="shared" ref="AK79" si="761">IF(K79&gt;0,(AK76*K76+AK77*K77+AK78*K78)/K79,0)</f>
        <v>0</v>
      </c>
      <c r="AL79" s="58">
        <f t="shared" ref="AL79" si="762">SUM(AL76:AL78)</f>
        <v>0</v>
      </c>
      <c r="AM79" s="56"/>
      <c r="AN79" s="56">
        <f t="shared" ref="AN79" si="763">SUM(AN76:AN78)</f>
        <v>0</v>
      </c>
      <c r="AO79" s="105"/>
      <c r="AP79" s="106">
        <f>AO78</f>
        <v>788.40000000000009</v>
      </c>
      <c r="AQ79" s="51">
        <f t="shared" ref="AQ79" si="764">SUM(AQ76:AQ78)</f>
        <v>0</v>
      </c>
      <c r="AR79" s="59"/>
      <c r="AS79" s="58"/>
      <c r="AT79" s="58"/>
      <c r="AU79" s="58"/>
      <c r="AV79" s="58"/>
    </row>
    <row r="80" spans="1:48" x14ac:dyDescent="0.35">
      <c r="A80" s="148">
        <v>20</v>
      </c>
      <c r="B80" s="23">
        <v>1</v>
      </c>
      <c r="C80" s="11"/>
      <c r="D80" s="12"/>
      <c r="E80" s="12"/>
      <c r="F80" s="12"/>
      <c r="G80" s="13"/>
      <c r="H80" s="13"/>
      <c r="I80" s="12"/>
      <c r="J80" s="125"/>
      <c r="K80" s="12"/>
      <c r="L80" s="14"/>
      <c r="M80" s="24">
        <f>ROUND(K80*(1-L80),0)</f>
        <v>0</v>
      </c>
      <c r="N80" s="15"/>
      <c r="O80" s="25">
        <f t="shared" ref="O80:O82" si="765">M80*N80</f>
        <v>0</v>
      </c>
      <c r="P80" s="14"/>
      <c r="Q80" s="25">
        <f t="shared" ref="Q80:Q82" si="766">M80*P80</f>
        <v>0</v>
      </c>
      <c r="R80" s="16"/>
      <c r="S80" s="25">
        <f t="shared" ref="S80:S82" si="767">M80*R80</f>
        <v>0</v>
      </c>
      <c r="T80" s="26"/>
      <c r="U80" s="25">
        <f t="shared" ref="U80:U82" si="768">M80*T80</f>
        <v>0</v>
      </c>
      <c r="V80" s="16"/>
      <c r="W80" s="25">
        <f t="shared" ref="W80:W82" si="769">M80*V80</f>
        <v>0</v>
      </c>
      <c r="X80" s="16"/>
      <c r="Y80" s="25">
        <f t="shared" ref="Y80:Y82" si="770">X80*M80</f>
        <v>0</v>
      </c>
      <c r="Z80" s="17"/>
      <c r="AA80" s="18">
        <f t="shared" ref="AA80:AA82" si="771">M80*Z80</f>
        <v>0</v>
      </c>
      <c r="AB80" s="27">
        <f>IF(M80&gt;0,(AD80+AL80)/M80,0)</f>
        <v>0</v>
      </c>
      <c r="AC80" s="17"/>
      <c r="AD80" s="24">
        <f t="shared" ref="AD80:AD82" si="772">AC80*M80</f>
        <v>0</v>
      </c>
      <c r="AE80" s="117"/>
      <c r="AF80" s="30">
        <f t="shared" ref="AF80:AF82" si="773">AI80*(1-AJ80)*AE80</f>
        <v>0</v>
      </c>
      <c r="AG80" s="28">
        <f t="shared" ref="AG80:AG82" si="774">IF(AND(AE80&gt;0,AC80&gt;0,Z80&gt;0),((Z80-AC80)*AE80)/((AE80-AC80)*Z80),0)</f>
        <v>0</v>
      </c>
      <c r="AH80" s="60">
        <f t="shared" si="649"/>
        <v>0</v>
      </c>
      <c r="AI80" s="12"/>
      <c r="AJ80" s="14"/>
      <c r="AK80" s="15"/>
      <c r="AL80" s="30">
        <f t="shared" ref="AL80:AL82" si="775">AI80*(1-AJ80)*AK80</f>
        <v>0</v>
      </c>
      <c r="AM80" s="19"/>
      <c r="AN80" s="19"/>
      <c r="AO80" s="101">
        <f>AO78+AI80-AN80</f>
        <v>788.40000000000009</v>
      </c>
      <c r="AP80" s="102"/>
      <c r="AQ80" s="12"/>
      <c r="AR80" s="31"/>
      <c r="AS80" s="20"/>
      <c r="AT80" s="20"/>
      <c r="AU80" s="20"/>
      <c r="AV80" s="20"/>
    </row>
    <row r="81" spans="1:48" x14ac:dyDescent="0.35">
      <c r="A81" s="149"/>
      <c r="B81" s="33">
        <v>2</v>
      </c>
      <c r="C81" s="11"/>
      <c r="D81" s="34"/>
      <c r="E81" s="34"/>
      <c r="F81" s="34"/>
      <c r="G81" s="35"/>
      <c r="H81" s="35"/>
      <c r="I81" s="34"/>
      <c r="J81" s="35"/>
      <c r="K81" s="34"/>
      <c r="L81" s="36"/>
      <c r="M81" s="37">
        <f>ROUND(K81*(1-L81),0)</f>
        <v>0</v>
      </c>
      <c r="N81" s="38"/>
      <c r="O81" s="25">
        <f t="shared" si="765"/>
        <v>0</v>
      </c>
      <c r="P81" s="36"/>
      <c r="Q81" s="25">
        <f t="shared" si="766"/>
        <v>0</v>
      </c>
      <c r="R81" s="39"/>
      <c r="S81" s="25">
        <f t="shared" si="767"/>
        <v>0</v>
      </c>
      <c r="T81" s="28"/>
      <c r="U81" s="25">
        <f t="shared" si="768"/>
        <v>0</v>
      </c>
      <c r="V81" s="39"/>
      <c r="W81" s="25">
        <f t="shared" si="769"/>
        <v>0</v>
      </c>
      <c r="X81" s="39"/>
      <c r="Y81" s="25">
        <f t="shared" si="770"/>
        <v>0</v>
      </c>
      <c r="Z81" s="40"/>
      <c r="AA81" s="18">
        <f t="shared" si="771"/>
        <v>0</v>
      </c>
      <c r="AB81" s="27">
        <f>IF(M81&gt;0,(AD81+AL81)/M81,0)</f>
        <v>0</v>
      </c>
      <c r="AC81" s="40"/>
      <c r="AD81" s="37">
        <f t="shared" si="772"/>
        <v>0</v>
      </c>
      <c r="AE81" s="28"/>
      <c r="AF81" s="41">
        <f t="shared" si="773"/>
        <v>0</v>
      </c>
      <c r="AG81" s="28">
        <f t="shared" si="774"/>
        <v>0</v>
      </c>
      <c r="AH81" s="29">
        <f t="shared" si="649"/>
        <v>0</v>
      </c>
      <c r="AI81" s="34"/>
      <c r="AJ81" s="36"/>
      <c r="AK81" s="38"/>
      <c r="AL81" s="41">
        <f t="shared" si="775"/>
        <v>0</v>
      </c>
      <c r="AM81" s="42"/>
      <c r="AN81" s="42"/>
      <c r="AO81" s="121">
        <f>AO80+AI81-AN81</f>
        <v>788.40000000000009</v>
      </c>
      <c r="AP81" s="104"/>
      <c r="AQ81" s="43"/>
      <c r="AR81" s="44"/>
      <c r="AS81" s="45"/>
      <c r="AT81" s="45"/>
      <c r="AU81" s="45"/>
      <c r="AV81" s="45"/>
    </row>
    <row r="82" spans="1:48" x14ac:dyDescent="0.35">
      <c r="A82" s="149"/>
      <c r="B82" s="33">
        <v>3</v>
      </c>
      <c r="C82" s="46"/>
      <c r="D82" s="43"/>
      <c r="E82" s="43"/>
      <c r="F82" s="43"/>
      <c r="G82" s="37"/>
      <c r="H82" s="37"/>
      <c r="I82" s="43"/>
      <c r="J82" s="37"/>
      <c r="K82" s="43"/>
      <c r="L82" s="39"/>
      <c r="M82" s="37">
        <f>ROUND(K82*(1-L82),0)</f>
        <v>0</v>
      </c>
      <c r="N82" s="28"/>
      <c r="O82" s="25">
        <f t="shared" si="765"/>
        <v>0</v>
      </c>
      <c r="P82" s="39"/>
      <c r="Q82" s="25">
        <f t="shared" si="766"/>
        <v>0</v>
      </c>
      <c r="R82" s="39"/>
      <c r="S82" s="25">
        <f t="shared" si="767"/>
        <v>0</v>
      </c>
      <c r="T82" s="28"/>
      <c r="U82" s="25">
        <f t="shared" si="768"/>
        <v>0</v>
      </c>
      <c r="V82" s="39"/>
      <c r="W82" s="25">
        <f t="shared" si="769"/>
        <v>0</v>
      </c>
      <c r="X82" s="39"/>
      <c r="Y82" s="25">
        <f t="shared" si="770"/>
        <v>0</v>
      </c>
      <c r="Z82" s="47"/>
      <c r="AA82" s="18">
        <f t="shared" si="771"/>
        <v>0</v>
      </c>
      <c r="AB82" s="27">
        <f>IF(M82&gt;0,(AD82+AL82)/M82,0)</f>
        <v>0</v>
      </c>
      <c r="AC82" s="47"/>
      <c r="AD82" s="37">
        <f t="shared" si="772"/>
        <v>0</v>
      </c>
      <c r="AE82" s="28"/>
      <c r="AF82" s="41">
        <f t="shared" si="773"/>
        <v>0</v>
      </c>
      <c r="AG82" s="28">
        <f t="shared" si="774"/>
        <v>0</v>
      </c>
      <c r="AH82" s="29">
        <f t="shared" si="649"/>
        <v>0</v>
      </c>
      <c r="AI82" s="43"/>
      <c r="AJ82" s="39"/>
      <c r="AK82" s="28"/>
      <c r="AL82" s="41">
        <f t="shared" si="775"/>
        <v>0</v>
      </c>
      <c r="AM82" s="18"/>
      <c r="AN82" s="18"/>
      <c r="AO82" s="121">
        <f>AO81+AI82-AN82</f>
        <v>788.40000000000009</v>
      </c>
      <c r="AP82" s="104"/>
      <c r="AQ82" s="43"/>
      <c r="AR82" s="48"/>
      <c r="AS82" s="41"/>
      <c r="AT82" s="41"/>
      <c r="AU82" s="41"/>
      <c r="AV82" s="41"/>
    </row>
    <row r="83" spans="1:48" s="22" customFormat="1" ht="13.3" thickBot="1" x14ac:dyDescent="0.4">
      <c r="A83" s="150"/>
      <c r="B83" s="49" t="s">
        <v>38</v>
      </c>
      <c r="C83" s="50"/>
      <c r="D83" s="51">
        <f t="shared" ref="D83" si="776">SUM(D80:D82)</f>
        <v>0</v>
      </c>
      <c r="E83" s="51"/>
      <c r="F83" s="51">
        <f t="shared" ref="F83" si="777">SUM(F80:F82)</f>
        <v>0</v>
      </c>
      <c r="G83" s="52"/>
      <c r="H83" s="52"/>
      <c r="I83" s="51">
        <f t="shared" ref="I83:K83" si="778">SUM(I80:I82)</f>
        <v>0</v>
      </c>
      <c r="J83" s="52"/>
      <c r="K83" s="51">
        <f t="shared" si="778"/>
        <v>0</v>
      </c>
      <c r="L83" s="21">
        <f t="shared" ref="L83" si="779">IF(K83&gt;0,(K80*L80+K81*L81+K82*L82)/K83,0)</f>
        <v>0</v>
      </c>
      <c r="M83" s="52">
        <f t="shared" ref="M83" si="780">M80+M81+M82</f>
        <v>0</v>
      </c>
      <c r="N83" s="53">
        <f t="shared" ref="N83" si="781">IF(M83&gt;0,O83/M83,0)</f>
        <v>0</v>
      </c>
      <c r="O83" s="54">
        <f t="shared" ref="O83" si="782">O80+O81+O82</f>
        <v>0</v>
      </c>
      <c r="P83" s="21">
        <f t="shared" ref="P83" si="783">IF(M83&gt;0,Q83/M83,0)</f>
        <v>0</v>
      </c>
      <c r="Q83" s="54">
        <f t="shared" ref="Q83" si="784">Q80+Q81+Q82</f>
        <v>0</v>
      </c>
      <c r="R83" s="21">
        <f t="shared" ref="R83" si="785">IF(M83&gt;0,S83/M83,0)</f>
        <v>0</v>
      </c>
      <c r="S83" s="54">
        <f t="shared" ref="S83" si="786">S80+S81+S82</f>
        <v>0</v>
      </c>
      <c r="T83" s="21">
        <f t="shared" ref="T83" si="787">IF(M83&gt;0,U83/M83,0)</f>
        <v>0</v>
      </c>
      <c r="U83" s="54">
        <f t="shared" ref="U83" si="788">U80+U81+U82</f>
        <v>0</v>
      </c>
      <c r="V83" s="21">
        <f t="shared" ref="V83" si="789">IF(M83&gt;0,W83/M83,0)</f>
        <v>0</v>
      </c>
      <c r="W83" s="54">
        <f t="shared" ref="W83" si="790">W80+W81+W82</f>
        <v>0</v>
      </c>
      <c r="X83" s="21">
        <f t="shared" ref="X83" si="791">IF(M83&gt;0,Y83/M83,0)</f>
        <v>0</v>
      </c>
      <c r="Y83" s="54">
        <f t="shared" ref="Y83" si="792">Y80+Y81+Y82</f>
        <v>0</v>
      </c>
      <c r="Z83" s="55">
        <f t="shared" ref="Z83" si="793">IF(M83&gt;0,AA83/M83,0)</f>
        <v>0</v>
      </c>
      <c r="AA83" s="56">
        <f t="shared" ref="AA83" si="794">SUM(AA80:AA82)</f>
        <v>0</v>
      </c>
      <c r="AB83" s="55">
        <f t="shared" ref="AB83" si="795">IF(M83&gt;0,(AB80*M80+AB81*M81+AB82*M82)/M83,0)</f>
        <v>0</v>
      </c>
      <c r="AC83" s="55">
        <f t="shared" ref="AC83" si="796">IF(K83&gt;0,(K80*AC80+K81*AC81+K82*AC82)/K83,0)</f>
        <v>0</v>
      </c>
      <c r="AD83" s="52">
        <f t="shared" ref="AD83" si="797">SUM(AD80:AD82)</f>
        <v>0</v>
      </c>
      <c r="AE83" s="53">
        <f t="shared" ref="AE83" si="798">IF(K83&gt;0,(K80*AE80+K81*AE81+K82*AE82)/K83,0)</f>
        <v>0</v>
      </c>
      <c r="AF83" s="58">
        <f t="shared" ref="AF83" si="799">SUM(AF80:AF82)</f>
        <v>0</v>
      </c>
      <c r="AG83" s="53">
        <f t="shared" ref="AG83" si="800">IF(AND(AA83&gt;0),((AA80*AG80+AA81*AG81+AA82*AG82)/AA83),0)</f>
        <v>0</v>
      </c>
      <c r="AH83" s="57">
        <f t="shared" si="649"/>
        <v>0</v>
      </c>
      <c r="AI83" s="51">
        <f t="shared" ref="AI83" si="801">SUM(AI80:AI82)</f>
        <v>0</v>
      </c>
      <c r="AJ83" s="21">
        <f t="shared" ref="AJ83" si="802">IF(AI83&gt;0,(AJ80*AI80+AJ81*AI81+AJ82*AI82)/AI83,0)</f>
        <v>0</v>
      </c>
      <c r="AK83" s="53">
        <f t="shared" ref="AK83" si="803">IF(K83&gt;0,(AK80*K80+AK81*K81+AK82*K82)/K83,0)</f>
        <v>0</v>
      </c>
      <c r="AL83" s="58">
        <f t="shared" ref="AL83" si="804">SUM(AL80:AL82)</f>
        <v>0</v>
      </c>
      <c r="AM83" s="56"/>
      <c r="AN83" s="56">
        <f t="shared" ref="AN83" si="805">SUM(AN80:AN82)</f>
        <v>0</v>
      </c>
      <c r="AO83" s="105"/>
      <c r="AP83" s="106">
        <f>AO82</f>
        <v>788.40000000000009</v>
      </c>
      <c r="AQ83" s="51">
        <f t="shared" ref="AQ83" si="806">SUM(AQ80:AQ82)</f>
        <v>0</v>
      </c>
      <c r="AR83" s="59"/>
      <c r="AS83" s="58"/>
      <c r="AT83" s="58"/>
      <c r="AU83" s="58"/>
      <c r="AV83" s="58"/>
    </row>
    <row r="84" spans="1:48" x14ac:dyDescent="0.35">
      <c r="A84" s="148">
        <v>21</v>
      </c>
      <c r="B84" s="23">
        <v>1</v>
      </c>
      <c r="C84" s="11"/>
      <c r="D84" s="12"/>
      <c r="E84" s="12"/>
      <c r="F84" s="12"/>
      <c r="G84" s="13"/>
      <c r="H84" s="13"/>
      <c r="I84" s="12"/>
      <c r="J84" s="13"/>
      <c r="K84" s="12"/>
      <c r="L84" s="14"/>
      <c r="M84" s="24">
        <f>ROUND(K84*(1-L84),0)</f>
        <v>0</v>
      </c>
      <c r="N84" s="15"/>
      <c r="O84" s="25">
        <f t="shared" ref="O84:O86" si="807">M84*N84</f>
        <v>0</v>
      </c>
      <c r="P84" s="14"/>
      <c r="Q84" s="25">
        <f t="shared" ref="Q84:Q86" si="808">M84*P84</f>
        <v>0</v>
      </c>
      <c r="R84" s="16"/>
      <c r="S84" s="25">
        <f t="shared" ref="S84:S86" si="809">M84*R84</f>
        <v>0</v>
      </c>
      <c r="T84" s="26"/>
      <c r="U84" s="25">
        <f t="shared" ref="U84:U86" si="810">M84*T84</f>
        <v>0</v>
      </c>
      <c r="V84" s="16"/>
      <c r="W84" s="25">
        <f t="shared" ref="W84:W86" si="811">M84*V84</f>
        <v>0</v>
      </c>
      <c r="X84" s="16"/>
      <c r="Y84" s="25">
        <f t="shared" ref="Y84:Y86" si="812">X84*M84</f>
        <v>0</v>
      </c>
      <c r="Z84" s="17"/>
      <c r="AA84" s="18">
        <f t="shared" ref="AA84:AA86" si="813">M84*Z84</f>
        <v>0</v>
      </c>
      <c r="AB84" s="27">
        <f>IF(M84&gt;0,(AD84+AL84)/M84,0)</f>
        <v>0</v>
      </c>
      <c r="AC84" s="17"/>
      <c r="AD84" s="24">
        <f t="shared" ref="AD84:AD86" si="814">AC84*M84</f>
        <v>0</v>
      </c>
      <c r="AE84" s="117"/>
      <c r="AF84" s="30">
        <f t="shared" ref="AF84:AF86" si="815">AI84*(1-AJ84)*AE84</f>
        <v>0</v>
      </c>
      <c r="AG84" s="28">
        <f t="shared" ref="AG84:AG86" si="816">IF(AND(AE84&gt;0,AC84&gt;0,Z84&gt;0),((Z84-AC84)*AE84)/((AE84-AC84)*Z84),0)</f>
        <v>0</v>
      </c>
      <c r="AH84" s="60">
        <f t="shared" si="649"/>
        <v>0</v>
      </c>
      <c r="AI84" s="12"/>
      <c r="AJ84" s="14"/>
      <c r="AK84" s="15"/>
      <c r="AL84" s="30">
        <f t="shared" ref="AL84:AL86" si="817">AI84*(1-AJ84)*AK84</f>
        <v>0</v>
      </c>
      <c r="AM84" s="19"/>
      <c r="AN84" s="19"/>
      <c r="AO84" s="101">
        <f>AO82+AI84-AN84</f>
        <v>788.40000000000009</v>
      </c>
      <c r="AP84" s="102"/>
      <c r="AQ84" s="12"/>
      <c r="AR84" s="31"/>
      <c r="AS84" s="20"/>
      <c r="AT84" s="20"/>
      <c r="AU84" s="20"/>
      <c r="AV84" s="20"/>
    </row>
    <row r="85" spans="1:48" x14ac:dyDescent="0.35">
      <c r="A85" s="149"/>
      <c r="B85" s="33">
        <v>2</v>
      </c>
      <c r="C85" s="11"/>
      <c r="D85" s="34"/>
      <c r="E85" s="34"/>
      <c r="F85" s="34"/>
      <c r="G85" s="35"/>
      <c r="H85" s="35"/>
      <c r="I85" s="34"/>
      <c r="J85" s="35"/>
      <c r="K85" s="34"/>
      <c r="L85" s="36"/>
      <c r="M85" s="37">
        <f>ROUND(K85*(1-L85),0)</f>
        <v>0</v>
      </c>
      <c r="N85" s="38"/>
      <c r="O85" s="25">
        <f t="shared" si="807"/>
        <v>0</v>
      </c>
      <c r="P85" s="36"/>
      <c r="Q85" s="25">
        <f t="shared" si="808"/>
        <v>0</v>
      </c>
      <c r="R85" s="39"/>
      <c r="S85" s="25">
        <f t="shared" si="809"/>
        <v>0</v>
      </c>
      <c r="T85" s="28"/>
      <c r="U85" s="25">
        <f t="shared" si="810"/>
        <v>0</v>
      </c>
      <c r="V85" s="39"/>
      <c r="W85" s="25">
        <f t="shared" si="811"/>
        <v>0</v>
      </c>
      <c r="X85" s="39"/>
      <c r="Y85" s="25">
        <f t="shared" si="812"/>
        <v>0</v>
      </c>
      <c r="Z85" s="40"/>
      <c r="AA85" s="18">
        <f t="shared" si="813"/>
        <v>0</v>
      </c>
      <c r="AB85" s="27">
        <f>IF(M85&gt;0,(AD85+AL85)/M85,0)</f>
        <v>0</v>
      </c>
      <c r="AC85" s="40"/>
      <c r="AD85" s="37">
        <f t="shared" si="814"/>
        <v>0</v>
      </c>
      <c r="AE85" s="28"/>
      <c r="AF85" s="41">
        <f t="shared" si="815"/>
        <v>0</v>
      </c>
      <c r="AG85" s="28">
        <f t="shared" si="816"/>
        <v>0</v>
      </c>
      <c r="AH85" s="29">
        <f t="shared" si="649"/>
        <v>0</v>
      </c>
      <c r="AI85" s="34"/>
      <c r="AJ85" s="36"/>
      <c r="AK85" s="38"/>
      <c r="AL85" s="41">
        <f t="shared" si="817"/>
        <v>0</v>
      </c>
      <c r="AM85" s="42"/>
      <c r="AN85" s="42"/>
      <c r="AO85" s="121">
        <f>AO84+AI85-AN85</f>
        <v>788.40000000000009</v>
      </c>
      <c r="AP85" s="104"/>
      <c r="AQ85" s="43"/>
      <c r="AR85" s="44"/>
      <c r="AS85" s="45"/>
      <c r="AT85" s="45"/>
      <c r="AU85" s="45"/>
      <c r="AV85" s="45"/>
    </row>
    <row r="86" spans="1:48" x14ac:dyDescent="0.35">
      <c r="A86" s="149"/>
      <c r="B86" s="33">
        <v>3</v>
      </c>
      <c r="C86" s="46"/>
      <c r="D86" s="43"/>
      <c r="E86" s="43"/>
      <c r="F86" s="43"/>
      <c r="G86" s="37"/>
      <c r="H86" s="37"/>
      <c r="I86" s="43"/>
      <c r="J86" s="127"/>
      <c r="K86" s="43"/>
      <c r="L86" s="39"/>
      <c r="M86" s="37">
        <f>ROUND(K86*(1-L86),0)</f>
        <v>0</v>
      </c>
      <c r="N86" s="28"/>
      <c r="O86" s="25">
        <f t="shared" si="807"/>
        <v>0</v>
      </c>
      <c r="P86" s="39"/>
      <c r="Q86" s="25">
        <f t="shared" si="808"/>
        <v>0</v>
      </c>
      <c r="R86" s="39"/>
      <c r="S86" s="25">
        <f t="shared" si="809"/>
        <v>0</v>
      </c>
      <c r="T86" s="28"/>
      <c r="U86" s="25">
        <f t="shared" si="810"/>
        <v>0</v>
      </c>
      <c r="V86" s="39"/>
      <c r="W86" s="25">
        <f t="shared" si="811"/>
        <v>0</v>
      </c>
      <c r="X86" s="39"/>
      <c r="Y86" s="25">
        <f t="shared" si="812"/>
        <v>0</v>
      </c>
      <c r="Z86" s="47"/>
      <c r="AA86" s="18">
        <f t="shared" si="813"/>
        <v>0</v>
      </c>
      <c r="AB86" s="27">
        <f>IF(M86&gt;0,(AD86+AL86)/M86,0)</f>
        <v>0</v>
      </c>
      <c r="AC86" s="47"/>
      <c r="AD86" s="37">
        <f t="shared" si="814"/>
        <v>0</v>
      </c>
      <c r="AE86" s="28"/>
      <c r="AF86" s="41">
        <f t="shared" si="815"/>
        <v>0</v>
      </c>
      <c r="AG86" s="28">
        <f t="shared" si="816"/>
        <v>0</v>
      </c>
      <c r="AH86" s="29">
        <f t="shared" si="649"/>
        <v>0</v>
      </c>
      <c r="AI86" s="43"/>
      <c r="AJ86" s="39"/>
      <c r="AK86" s="28"/>
      <c r="AL86" s="41">
        <f t="shared" si="817"/>
        <v>0</v>
      </c>
      <c r="AM86" s="18"/>
      <c r="AN86" s="18"/>
      <c r="AO86" s="121">
        <f>AO85+AI86-AN86</f>
        <v>788.40000000000009</v>
      </c>
      <c r="AP86" s="104"/>
      <c r="AQ86" s="43"/>
      <c r="AR86" s="48"/>
      <c r="AS86" s="41"/>
      <c r="AT86" s="41"/>
      <c r="AU86" s="41"/>
      <c r="AV86" s="41"/>
    </row>
    <row r="87" spans="1:48" s="22" customFormat="1" ht="13.3" thickBot="1" x14ac:dyDescent="0.4">
      <c r="A87" s="150"/>
      <c r="B87" s="49" t="s">
        <v>38</v>
      </c>
      <c r="C87" s="50"/>
      <c r="D87" s="51">
        <f t="shared" ref="D87" si="818">SUM(D84:D86)</f>
        <v>0</v>
      </c>
      <c r="E87" s="51"/>
      <c r="F87" s="51">
        <f t="shared" ref="F87" si="819">SUM(F84:F86)</f>
        <v>0</v>
      </c>
      <c r="G87" s="52"/>
      <c r="H87" s="52"/>
      <c r="I87" s="51">
        <f t="shared" ref="I87:K87" si="820">SUM(I84:I86)</f>
        <v>0</v>
      </c>
      <c r="J87" s="52"/>
      <c r="K87" s="51">
        <f t="shared" si="820"/>
        <v>0</v>
      </c>
      <c r="L87" s="21">
        <f t="shared" ref="L87" si="821">IF(K87&gt;0,(K84*L84+K85*L85+K86*L86)/K87,0)</f>
        <v>0</v>
      </c>
      <c r="M87" s="52">
        <f t="shared" ref="M87" si="822">M84+M85+M86</f>
        <v>0</v>
      </c>
      <c r="N87" s="53">
        <f t="shared" ref="N87" si="823">IF(M87&gt;0,O87/M87,0)</f>
        <v>0</v>
      </c>
      <c r="O87" s="54">
        <f t="shared" ref="O87" si="824">O84+O85+O86</f>
        <v>0</v>
      </c>
      <c r="P87" s="21">
        <f t="shared" ref="P87" si="825">IF(M87&gt;0,Q87/M87,0)</f>
        <v>0</v>
      </c>
      <c r="Q87" s="54">
        <f t="shared" ref="Q87" si="826">Q84+Q85+Q86</f>
        <v>0</v>
      </c>
      <c r="R87" s="21">
        <f t="shared" ref="R87" si="827">IF(M87&gt;0,S87/M87,0)</f>
        <v>0</v>
      </c>
      <c r="S87" s="54">
        <f t="shared" ref="S87" si="828">S84+S85+S86</f>
        <v>0</v>
      </c>
      <c r="T87" s="21">
        <f t="shared" ref="T87" si="829">IF(M87&gt;0,U87/M87,0)</f>
        <v>0</v>
      </c>
      <c r="U87" s="54">
        <f t="shared" ref="U87" si="830">U84+U85+U86</f>
        <v>0</v>
      </c>
      <c r="V87" s="21">
        <f t="shared" ref="V87" si="831">IF(M87&gt;0,W87/M87,0)</f>
        <v>0</v>
      </c>
      <c r="W87" s="54">
        <f t="shared" ref="W87" si="832">W84+W85+W86</f>
        <v>0</v>
      </c>
      <c r="X87" s="21">
        <f t="shared" ref="X87" si="833">IF(M87&gt;0,Y87/M87,0)</f>
        <v>0</v>
      </c>
      <c r="Y87" s="54">
        <f t="shared" ref="Y87" si="834">Y84+Y85+Y86</f>
        <v>0</v>
      </c>
      <c r="Z87" s="55">
        <f t="shared" ref="Z87" si="835">IF(M87&gt;0,AA87/M87,0)</f>
        <v>0</v>
      </c>
      <c r="AA87" s="56">
        <f t="shared" ref="AA87" si="836">SUM(AA84:AA86)</f>
        <v>0</v>
      </c>
      <c r="AB87" s="55">
        <f t="shared" ref="AB87" si="837">IF(M87&gt;0,(AB84*M84+AB85*M85+AB86*M86)/M87,0)</f>
        <v>0</v>
      </c>
      <c r="AC87" s="55">
        <f t="shared" ref="AC87" si="838">IF(K87&gt;0,(K84*AC84+K85*AC85+K86*AC86)/K87,0)</f>
        <v>0</v>
      </c>
      <c r="AD87" s="52">
        <f t="shared" ref="AD87" si="839">SUM(AD84:AD86)</f>
        <v>0</v>
      </c>
      <c r="AE87" s="53">
        <f t="shared" ref="AE87" si="840">IF(K87&gt;0,(K84*AE84+K85*AE85+K86*AE86)/K87,0)</f>
        <v>0</v>
      </c>
      <c r="AF87" s="58">
        <f t="shared" ref="AF87" si="841">SUM(AF84:AF86)</f>
        <v>0</v>
      </c>
      <c r="AG87" s="53">
        <f t="shared" ref="AG87" si="842">IF(AND(AA87&gt;0),((AA84*AG84+AA85*AG85+AA86*AG86)/AA87),0)</f>
        <v>0</v>
      </c>
      <c r="AH87" s="57">
        <f t="shared" si="649"/>
        <v>0</v>
      </c>
      <c r="AI87" s="51">
        <f t="shared" ref="AI87" si="843">SUM(AI84:AI86)</f>
        <v>0</v>
      </c>
      <c r="AJ87" s="21">
        <f t="shared" ref="AJ87" si="844">IF(AI87&gt;0,(AJ84*AI84+AJ85*AI85+AJ86*AI86)/AI87,0)</f>
        <v>0</v>
      </c>
      <c r="AK87" s="53">
        <f t="shared" ref="AK87" si="845">IF(K87&gt;0,(AK84*K84+AK85*K85+AK86*K86)/K87,0)</f>
        <v>0</v>
      </c>
      <c r="AL87" s="58">
        <f t="shared" ref="AL87" si="846">SUM(AL84:AL86)</f>
        <v>0</v>
      </c>
      <c r="AM87" s="56"/>
      <c r="AN87" s="56">
        <f t="shared" ref="AN87" si="847">SUM(AN84:AN86)</f>
        <v>0</v>
      </c>
      <c r="AO87" s="105"/>
      <c r="AP87" s="106">
        <f>AO86</f>
        <v>788.40000000000009</v>
      </c>
      <c r="AQ87" s="51">
        <f t="shared" ref="AQ87" si="848">SUM(AQ84:AQ86)</f>
        <v>0</v>
      </c>
      <c r="AR87" s="59"/>
      <c r="AS87" s="58"/>
      <c r="AT87" s="58"/>
      <c r="AU87" s="58"/>
      <c r="AV87" s="58"/>
    </row>
    <row r="88" spans="1:48" x14ac:dyDescent="0.35">
      <c r="A88" s="148">
        <v>22</v>
      </c>
      <c r="B88" s="23">
        <v>1</v>
      </c>
      <c r="C88" s="11"/>
      <c r="D88" s="12"/>
      <c r="E88" s="12"/>
      <c r="F88" s="12"/>
      <c r="G88" s="13"/>
      <c r="H88" s="13"/>
      <c r="I88" s="12"/>
      <c r="J88" s="125"/>
      <c r="K88" s="12"/>
      <c r="L88" s="14"/>
      <c r="M88" s="24">
        <f>ROUND(K88*(1-L88),0)</f>
        <v>0</v>
      </c>
      <c r="N88" s="15"/>
      <c r="O88" s="25">
        <f t="shared" ref="O88:O90" si="849">M88*N88</f>
        <v>0</v>
      </c>
      <c r="P88" s="14"/>
      <c r="Q88" s="25">
        <f t="shared" ref="Q88:Q90" si="850">M88*P88</f>
        <v>0</v>
      </c>
      <c r="R88" s="16"/>
      <c r="S88" s="25">
        <f t="shared" ref="S88:S90" si="851">M88*R88</f>
        <v>0</v>
      </c>
      <c r="T88" s="26"/>
      <c r="U88" s="25">
        <f t="shared" ref="U88:U90" si="852">M88*T88</f>
        <v>0</v>
      </c>
      <c r="V88" s="16"/>
      <c r="W88" s="25">
        <f t="shared" ref="W88:W90" si="853">M88*V88</f>
        <v>0</v>
      </c>
      <c r="X88" s="16"/>
      <c r="Y88" s="25">
        <f t="shared" ref="Y88:Y90" si="854">X88*M88</f>
        <v>0</v>
      </c>
      <c r="Z88" s="17"/>
      <c r="AA88" s="18">
        <f t="shared" ref="AA88:AA90" si="855">M88*Z88</f>
        <v>0</v>
      </c>
      <c r="AB88" s="27">
        <f>IF(M88&gt;0,(AD88+AL88)/M88,0)</f>
        <v>0</v>
      </c>
      <c r="AC88" s="17"/>
      <c r="AD88" s="24">
        <f t="shared" ref="AD88:AD90" si="856">AC88*M88</f>
        <v>0</v>
      </c>
      <c r="AE88" s="117"/>
      <c r="AF88" s="30">
        <f t="shared" ref="AF88:AF90" si="857">AI88*(1-AJ88)*AE88</f>
        <v>0</v>
      </c>
      <c r="AG88" s="28">
        <f t="shared" ref="AG88:AG90" si="858">IF(AND(AE88&gt;0,AC88&gt;0,Z88&gt;0),((Z88-AC88)*AE88)/((AE88-AC88)*Z88),0)</f>
        <v>0</v>
      </c>
      <c r="AH88" s="60">
        <f t="shared" si="649"/>
        <v>0</v>
      </c>
      <c r="AI88" s="12"/>
      <c r="AJ88" s="14"/>
      <c r="AK88" s="15"/>
      <c r="AL88" s="30">
        <f t="shared" ref="AL88:AL90" si="859">AI88*(1-AJ88)*AK88</f>
        <v>0</v>
      </c>
      <c r="AM88" s="19"/>
      <c r="AN88" s="19"/>
      <c r="AO88" s="101">
        <f>AO86+AI88-AN88</f>
        <v>788.40000000000009</v>
      </c>
      <c r="AP88" s="102"/>
      <c r="AQ88" s="12"/>
      <c r="AR88" s="31"/>
      <c r="AS88" s="20"/>
      <c r="AT88" s="20"/>
      <c r="AU88" s="20"/>
      <c r="AV88" s="20"/>
    </row>
    <row r="89" spans="1:48" x14ac:dyDescent="0.35">
      <c r="A89" s="149"/>
      <c r="B89" s="33">
        <v>2</v>
      </c>
      <c r="C89" s="11"/>
      <c r="D89" s="34"/>
      <c r="E89" s="34"/>
      <c r="F89" s="34"/>
      <c r="G89" s="35"/>
      <c r="H89" s="35"/>
      <c r="I89" s="34"/>
      <c r="J89" s="35"/>
      <c r="K89" s="34"/>
      <c r="L89" s="36"/>
      <c r="M89" s="37">
        <f>ROUND(K89*(1-L89),0)</f>
        <v>0</v>
      </c>
      <c r="N89" s="38"/>
      <c r="O89" s="25">
        <f t="shared" si="849"/>
        <v>0</v>
      </c>
      <c r="P89" s="36"/>
      <c r="Q89" s="25">
        <f t="shared" si="850"/>
        <v>0</v>
      </c>
      <c r="R89" s="39"/>
      <c r="S89" s="25">
        <f t="shared" si="851"/>
        <v>0</v>
      </c>
      <c r="T89" s="28"/>
      <c r="U89" s="25">
        <f t="shared" si="852"/>
        <v>0</v>
      </c>
      <c r="V89" s="39"/>
      <c r="W89" s="25">
        <f t="shared" si="853"/>
        <v>0</v>
      </c>
      <c r="X89" s="39"/>
      <c r="Y89" s="25">
        <f t="shared" si="854"/>
        <v>0</v>
      </c>
      <c r="Z89" s="40"/>
      <c r="AA89" s="18">
        <f t="shared" si="855"/>
        <v>0</v>
      </c>
      <c r="AB89" s="27">
        <f>IF(M89&gt;0,(AD89+AL89)/M89,0)</f>
        <v>0</v>
      </c>
      <c r="AC89" s="40"/>
      <c r="AD89" s="37">
        <f t="shared" si="856"/>
        <v>0</v>
      </c>
      <c r="AE89" s="28"/>
      <c r="AF89" s="41">
        <f t="shared" si="857"/>
        <v>0</v>
      </c>
      <c r="AG89" s="28">
        <f t="shared" si="858"/>
        <v>0</v>
      </c>
      <c r="AH89" s="29">
        <f t="shared" si="649"/>
        <v>0</v>
      </c>
      <c r="AI89" s="34"/>
      <c r="AJ89" s="36"/>
      <c r="AK89" s="38"/>
      <c r="AL89" s="41">
        <f t="shared" si="859"/>
        <v>0</v>
      </c>
      <c r="AM89" s="42"/>
      <c r="AN89" s="42"/>
      <c r="AO89" s="121">
        <f>AO88+AI89-AN89</f>
        <v>788.40000000000009</v>
      </c>
      <c r="AP89" s="104"/>
      <c r="AQ89" s="43"/>
      <c r="AR89" s="44"/>
      <c r="AS89" s="45"/>
      <c r="AT89" s="45"/>
      <c r="AU89" s="45"/>
      <c r="AV89" s="45"/>
    </row>
    <row r="90" spans="1:48" x14ac:dyDescent="0.35">
      <c r="A90" s="149"/>
      <c r="B90" s="33">
        <v>3</v>
      </c>
      <c r="C90" s="46"/>
      <c r="D90" s="43"/>
      <c r="E90" s="43"/>
      <c r="F90" s="43"/>
      <c r="G90" s="37"/>
      <c r="H90" s="37"/>
      <c r="I90" s="43"/>
      <c r="J90" s="127"/>
      <c r="K90" s="43"/>
      <c r="L90" s="39"/>
      <c r="M90" s="37">
        <f>ROUND(K90*(1-L90),0)</f>
        <v>0</v>
      </c>
      <c r="N90" s="28"/>
      <c r="O90" s="25">
        <f t="shared" si="849"/>
        <v>0</v>
      </c>
      <c r="P90" s="39"/>
      <c r="Q90" s="25">
        <f t="shared" si="850"/>
        <v>0</v>
      </c>
      <c r="R90" s="39"/>
      <c r="S90" s="25">
        <f t="shared" si="851"/>
        <v>0</v>
      </c>
      <c r="T90" s="28"/>
      <c r="U90" s="25">
        <f t="shared" si="852"/>
        <v>0</v>
      </c>
      <c r="V90" s="39"/>
      <c r="W90" s="25">
        <f t="shared" si="853"/>
        <v>0</v>
      </c>
      <c r="X90" s="39"/>
      <c r="Y90" s="25">
        <f t="shared" si="854"/>
        <v>0</v>
      </c>
      <c r="Z90" s="47"/>
      <c r="AA90" s="18">
        <f t="shared" si="855"/>
        <v>0</v>
      </c>
      <c r="AB90" s="27">
        <f>IF(M90&gt;0,(AD90+AL90)/M90,0)</f>
        <v>0</v>
      </c>
      <c r="AC90" s="47"/>
      <c r="AD90" s="37">
        <f t="shared" si="856"/>
        <v>0</v>
      </c>
      <c r="AE90" s="28"/>
      <c r="AF90" s="41">
        <f t="shared" si="857"/>
        <v>0</v>
      </c>
      <c r="AG90" s="28">
        <f t="shared" si="858"/>
        <v>0</v>
      </c>
      <c r="AH90" s="29">
        <f t="shared" si="649"/>
        <v>0</v>
      </c>
      <c r="AI90" s="43"/>
      <c r="AJ90" s="39"/>
      <c r="AK90" s="28"/>
      <c r="AL90" s="41">
        <f t="shared" si="859"/>
        <v>0</v>
      </c>
      <c r="AM90" s="18"/>
      <c r="AN90" s="18"/>
      <c r="AO90" s="121">
        <f>AO89+AI90-AN90</f>
        <v>788.40000000000009</v>
      </c>
      <c r="AP90" s="104"/>
      <c r="AQ90" s="43"/>
      <c r="AR90" s="48"/>
      <c r="AS90" s="41"/>
      <c r="AT90" s="41"/>
      <c r="AU90" s="41"/>
      <c r="AV90" s="41"/>
    </row>
    <row r="91" spans="1:48" s="22" customFormat="1" ht="13.3" thickBot="1" x14ac:dyDescent="0.4">
      <c r="A91" s="150"/>
      <c r="B91" s="49" t="s">
        <v>38</v>
      </c>
      <c r="C91" s="50"/>
      <c r="D91" s="51">
        <f t="shared" ref="D91" si="860">SUM(D88:D90)</f>
        <v>0</v>
      </c>
      <c r="E91" s="51"/>
      <c r="F91" s="51">
        <f t="shared" ref="F91" si="861">SUM(F88:F90)</f>
        <v>0</v>
      </c>
      <c r="G91" s="52"/>
      <c r="H91" s="52"/>
      <c r="I91" s="51">
        <f t="shared" ref="I91:K91" si="862">SUM(I88:I90)</f>
        <v>0</v>
      </c>
      <c r="J91" s="52"/>
      <c r="K91" s="51">
        <f t="shared" si="862"/>
        <v>0</v>
      </c>
      <c r="L91" s="21">
        <f t="shared" ref="L91" si="863">IF(K91&gt;0,(K88*L88+K89*L89+K90*L90)/K91,0)</f>
        <v>0</v>
      </c>
      <c r="M91" s="52">
        <f t="shared" ref="M91" si="864">M88+M89+M90</f>
        <v>0</v>
      </c>
      <c r="N91" s="53">
        <f t="shared" ref="N91" si="865">IF(M91&gt;0,O91/M91,0)</f>
        <v>0</v>
      </c>
      <c r="O91" s="54">
        <f t="shared" ref="O91" si="866">O88+O89+O90</f>
        <v>0</v>
      </c>
      <c r="P91" s="21">
        <f t="shared" ref="P91" si="867">IF(M91&gt;0,Q91/M91,0)</f>
        <v>0</v>
      </c>
      <c r="Q91" s="54">
        <f t="shared" ref="Q91" si="868">Q88+Q89+Q90</f>
        <v>0</v>
      </c>
      <c r="R91" s="21">
        <f t="shared" ref="R91" si="869">IF(M91&gt;0,S91/M91,0)</f>
        <v>0</v>
      </c>
      <c r="S91" s="54">
        <f t="shared" ref="S91" si="870">S88+S89+S90</f>
        <v>0</v>
      </c>
      <c r="T91" s="21">
        <f t="shared" ref="T91" si="871">IF(M91&gt;0,U91/M91,0)</f>
        <v>0</v>
      </c>
      <c r="U91" s="54">
        <f t="shared" ref="U91" si="872">U88+U89+U90</f>
        <v>0</v>
      </c>
      <c r="V91" s="21">
        <f t="shared" ref="V91" si="873">IF(M91&gt;0,W91/M91,0)</f>
        <v>0</v>
      </c>
      <c r="W91" s="54">
        <f t="shared" ref="W91" si="874">W88+W89+W90</f>
        <v>0</v>
      </c>
      <c r="X91" s="21">
        <f t="shared" ref="X91" si="875">IF(M91&gt;0,Y91/M91,0)</f>
        <v>0</v>
      </c>
      <c r="Y91" s="54">
        <f t="shared" ref="Y91" si="876">Y88+Y89+Y90</f>
        <v>0</v>
      </c>
      <c r="Z91" s="55">
        <f t="shared" ref="Z91" si="877">IF(M91&gt;0,AA91/M91,0)</f>
        <v>0</v>
      </c>
      <c r="AA91" s="56">
        <f t="shared" ref="AA91" si="878">SUM(AA88:AA90)</f>
        <v>0</v>
      </c>
      <c r="AB91" s="55">
        <f t="shared" ref="AB91" si="879">IF(M91&gt;0,(AB88*M88+AB89*M89+AB90*M90)/M91,0)</f>
        <v>0</v>
      </c>
      <c r="AC91" s="55">
        <f t="shared" ref="AC91" si="880">IF(K91&gt;0,(K88*AC88+K89*AC89+K90*AC90)/K91,0)</f>
        <v>0</v>
      </c>
      <c r="AD91" s="52">
        <f t="shared" ref="AD91" si="881">SUM(AD88:AD90)</f>
        <v>0</v>
      </c>
      <c r="AE91" s="53">
        <f t="shared" ref="AE91" si="882">IF(K91&gt;0,(K88*AE88+K89*AE89+K90*AE90)/K91,0)</f>
        <v>0</v>
      </c>
      <c r="AF91" s="58">
        <f t="shared" ref="AF91" si="883">SUM(AF88:AF90)</f>
        <v>0</v>
      </c>
      <c r="AG91" s="53">
        <f t="shared" ref="AG91" si="884">IF(AND(AA91&gt;0),((AA88*AG88+AA89*AG89+AA90*AG90)/AA91),0)</f>
        <v>0</v>
      </c>
      <c r="AH91" s="57">
        <f t="shared" si="649"/>
        <v>0</v>
      </c>
      <c r="AI91" s="51">
        <f t="shared" ref="AI91" si="885">SUM(AI88:AI90)</f>
        <v>0</v>
      </c>
      <c r="AJ91" s="21">
        <f t="shared" ref="AJ91" si="886">IF(AI91&gt;0,(AJ88*AI88+AJ89*AI89+AJ90*AI90)/AI91,0)</f>
        <v>0</v>
      </c>
      <c r="AK91" s="53">
        <f t="shared" ref="AK91" si="887">IF(K91&gt;0,(AK88*K88+AK89*K89+AK90*K90)/K91,0)</f>
        <v>0</v>
      </c>
      <c r="AL91" s="58">
        <f t="shared" ref="AL91" si="888">SUM(AL88:AL90)</f>
        <v>0</v>
      </c>
      <c r="AM91" s="56"/>
      <c r="AN91" s="56">
        <f t="shared" ref="AN91" si="889">SUM(AN88:AN90)</f>
        <v>0</v>
      </c>
      <c r="AO91" s="105"/>
      <c r="AP91" s="106">
        <f>AO90</f>
        <v>788.40000000000009</v>
      </c>
      <c r="AQ91" s="51">
        <f t="shared" ref="AQ91" si="890">SUM(AQ88:AQ90)</f>
        <v>0</v>
      </c>
      <c r="AR91" s="59"/>
      <c r="AS91" s="58"/>
      <c r="AT91" s="58"/>
      <c r="AU91" s="58"/>
      <c r="AV91" s="58"/>
    </row>
    <row r="92" spans="1:48" x14ac:dyDescent="0.35">
      <c r="A92" s="148">
        <v>23</v>
      </c>
      <c r="B92" s="23">
        <v>1</v>
      </c>
      <c r="C92" s="11"/>
      <c r="D92" s="12"/>
      <c r="E92" s="12"/>
      <c r="F92" s="12"/>
      <c r="G92" s="13"/>
      <c r="H92" s="13"/>
      <c r="I92" s="12"/>
      <c r="J92" s="13"/>
      <c r="K92" s="12"/>
      <c r="L92" s="14"/>
      <c r="M92" s="24">
        <f>ROUND(K92*(1-L92),0)</f>
        <v>0</v>
      </c>
      <c r="N92" s="15"/>
      <c r="O92" s="25">
        <f t="shared" ref="O92:O94" si="891">M92*N92</f>
        <v>0</v>
      </c>
      <c r="P92" s="14"/>
      <c r="Q92" s="25">
        <f t="shared" ref="Q92:Q94" si="892">M92*P92</f>
        <v>0</v>
      </c>
      <c r="R92" s="16"/>
      <c r="S92" s="25">
        <f t="shared" ref="S92:S94" si="893">M92*R92</f>
        <v>0</v>
      </c>
      <c r="T92" s="26"/>
      <c r="U92" s="25">
        <f t="shared" ref="U92:U94" si="894">M92*T92</f>
        <v>0</v>
      </c>
      <c r="V92" s="16"/>
      <c r="W92" s="25">
        <f t="shared" ref="W92:W94" si="895">M92*V92</f>
        <v>0</v>
      </c>
      <c r="X92" s="16"/>
      <c r="Y92" s="25">
        <f t="shared" ref="Y92:Y94" si="896">X92*M92</f>
        <v>0</v>
      </c>
      <c r="Z92" s="17"/>
      <c r="AA92" s="18">
        <f t="shared" ref="AA92:AA94" si="897">M92*Z92</f>
        <v>0</v>
      </c>
      <c r="AB92" s="27">
        <f>IF(M92&gt;0,(AD92+AL92)/M92,0)</f>
        <v>0</v>
      </c>
      <c r="AC92" s="17"/>
      <c r="AD92" s="24">
        <f t="shared" ref="AD92:AD94" si="898">AC92*M92</f>
        <v>0</v>
      </c>
      <c r="AE92" s="117"/>
      <c r="AF92" s="30">
        <f t="shared" ref="AF92:AF94" si="899">AI92*(1-AJ92)*AE92</f>
        <v>0</v>
      </c>
      <c r="AG92" s="28">
        <f t="shared" ref="AG92:AG94" si="900">IF(AND(AE92&gt;0,AC92&gt;0,Z92&gt;0),((Z92-AC92)*AE92)/((AE92-AC92)*Z92),0)</f>
        <v>0</v>
      </c>
      <c r="AH92" s="60">
        <f t="shared" si="649"/>
        <v>0</v>
      </c>
      <c r="AI92" s="12"/>
      <c r="AJ92" s="14"/>
      <c r="AK92" s="15"/>
      <c r="AL92" s="30">
        <f t="shared" ref="AL92:AL94" si="901">AI92*(1-AJ92)*AK92</f>
        <v>0</v>
      </c>
      <c r="AM92" s="19"/>
      <c r="AN92" s="19"/>
      <c r="AO92" s="101">
        <f>AO90+AI92-AN92</f>
        <v>788.40000000000009</v>
      </c>
      <c r="AP92" s="102"/>
      <c r="AQ92" s="12"/>
      <c r="AR92" s="31"/>
      <c r="AS92" s="20"/>
      <c r="AT92" s="20"/>
      <c r="AU92" s="20"/>
      <c r="AV92" s="20"/>
    </row>
    <row r="93" spans="1:48" x14ac:dyDescent="0.35">
      <c r="A93" s="149"/>
      <c r="B93" s="33">
        <v>2</v>
      </c>
      <c r="C93" s="11"/>
      <c r="D93" s="34"/>
      <c r="E93" s="34"/>
      <c r="F93" s="34"/>
      <c r="G93" s="35"/>
      <c r="H93" s="35"/>
      <c r="I93" s="34"/>
      <c r="J93" s="35"/>
      <c r="K93" s="34"/>
      <c r="L93" s="36"/>
      <c r="M93" s="37">
        <f>ROUND(K93*(1-L93),0)</f>
        <v>0</v>
      </c>
      <c r="N93" s="38"/>
      <c r="O93" s="25">
        <f t="shared" si="891"/>
        <v>0</v>
      </c>
      <c r="P93" s="36"/>
      <c r="Q93" s="25">
        <f t="shared" si="892"/>
        <v>0</v>
      </c>
      <c r="R93" s="39"/>
      <c r="S93" s="25">
        <f t="shared" si="893"/>
        <v>0</v>
      </c>
      <c r="T93" s="28"/>
      <c r="U93" s="25">
        <f t="shared" si="894"/>
        <v>0</v>
      </c>
      <c r="V93" s="39"/>
      <c r="W93" s="25">
        <f t="shared" si="895"/>
        <v>0</v>
      </c>
      <c r="X93" s="39"/>
      <c r="Y93" s="25">
        <f t="shared" si="896"/>
        <v>0</v>
      </c>
      <c r="Z93" s="40"/>
      <c r="AA93" s="18">
        <f t="shared" si="897"/>
        <v>0</v>
      </c>
      <c r="AB93" s="27">
        <f>IF(M93&gt;0,(AD93+AL93)/M93,0)</f>
        <v>0</v>
      </c>
      <c r="AC93" s="40"/>
      <c r="AD93" s="37">
        <f t="shared" si="898"/>
        <v>0</v>
      </c>
      <c r="AE93" s="28"/>
      <c r="AF93" s="41">
        <f t="shared" si="899"/>
        <v>0</v>
      </c>
      <c r="AG93" s="28">
        <f t="shared" si="900"/>
        <v>0</v>
      </c>
      <c r="AH93" s="29">
        <f t="shared" si="649"/>
        <v>0</v>
      </c>
      <c r="AI93" s="34"/>
      <c r="AJ93" s="36"/>
      <c r="AK93" s="38"/>
      <c r="AL93" s="41">
        <f t="shared" si="901"/>
        <v>0</v>
      </c>
      <c r="AM93" s="42"/>
      <c r="AN93" s="42"/>
      <c r="AO93" s="121">
        <f>AO92+AI93-AN93</f>
        <v>788.40000000000009</v>
      </c>
      <c r="AP93" s="104"/>
      <c r="AQ93" s="43"/>
      <c r="AR93" s="44"/>
      <c r="AS93" s="45"/>
      <c r="AT93" s="45"/>
      <c r="AU93" s="45"/>
      <c r="AV93" s="45"/>
    </row>
    <row r="94" spans="1:48" x14ac:dyDescent="0.35">
      <c r="A94" s="149"/>
      <c r="B94" s="33">
        <v>3</v>
      </c>
      <c r="C94" s="46"/>
      <c r="D94" s="43"/>
      <c r="E94" s="43"/>
      <c r="F94" s="43"/>
      <c r="G94" s="37"/>
      <c r="H94" s="37"/>
      <c r="I94" s="43"/>
      <c r="J94" s="37"/>
      <c r="K94" s="43"/>
      <c r="L94" s="39"/>
      <c r="M94" s="37">
        <f>ROUND(K94*(1-L94),0)</f>
        <v>0</v>
      </c>
      <c r="N94" s="28"/>
      <c r="O94" s="25">
        <f t="shared" si="891"/>
        <v>0</v>
      </c>
      <c r="P94" s="39"/>
      <c r="Q94" s="25">
        <f t="shared" si="892"/>
        <v>0</v>
      </c>
      <c r="R94" s="39"/>
      <c r="S94" s="25">
        <f t="shared" si="893"/>
        <v>0</v>
      </c>
      <c r="T94" s="28"/>
      <c r="U94" s="25">
        <f t="shared" si="894"/>
        <v>0</v>
      </c>
      <c r="V94" s="39"/>
      <c r="W94" s="25">
        <f t="shared" si="895"/>
        <v>0</v>
      </c>
      <c r="X94" s="39"/>
      <c r="Y94" s="25">
        <f t="shared" si="896"/>
        <v>0</v>
      </c>
      <c r="Z94" s="47"/>
      <c r="AA94" s="18">
        <f t="shared" si="897"/>
        <v>0</v>
      </c>
      <c r="AB94" s="27">
        <f>IF(M94&gt;0,(AD94+AL94)/M94,0)</f>
        <v>0</v>
      </c>
      <c r="AC94" s="47"/>
      <c r="AD94" s="37">
        <f t="shared" si="898"/>
        <v>0</v>
      </c>
      <c r="AE94" s="28"/>
      <c r="AF94" s="41">
        <f t="shared" si="899"/>
        <v>0</v>
      </c>
      <c r="AG94" s="28">
        <f t="shared" si="900"/>
        <v>0</v>
      </c>
      <c r="AH94" s="29">
        <f t="shared" si="649"/>
        <v>0</v>
      </c>
      <c r="AI94" s="43"/>
      <c r="AJ94" s="39"/>
      <c r="AK94" s="28"/>
      <c r="AL94" s="41">
        <f t="shared" si="901"/>
        <v>0</v>
      </c>
      <c r="AM94" s="18"/>
      <c r="AN94" s="18"/>
      <c r="AO94" s="121">
        <f>AO93+AI94-AN94</f>
        <v>788.40000000000009</v>
      </c>
      <c r="AP94" s="104"/>
      <c r="AQ94" s="43"/>
      <c r="AR94" s="48"/>
      <c r="AS94" s="41"/>
      <c r="AT94" s="41"/>
      <c r="AU94" s="41"/>
      <c r="AV94" s="41"/>
    </row>
    <row r="95" spans="1:48" s="22" customFormat="1" ht="13.3" thickBot="1" x14ac:dyDescent="0.4">
      <c r="A95" s="150"/>
      <c r="B95" s="49" t="s">
        <v>38</v>
      </c>
      <c r="C95" s="50"/>
      <c r="D95" s="51">
        <f t="shared" ref="D95" si="902">SUM(D92:D94)</f>
        <v>0</v>
      </c>
      <c r="E95" s="51"/>
      <c r="F95" s="51">
        <f t="shared" ref="F95" si="903">SUM(F92:F94)</f>
        <v>0</v>
      </c>
      <c r="G95" s="52"/>
      <c r="H95" s="52"/>
      <c r="I95" s="51">
        <f t="shared" ref="I95:K95" si="904">SUM(I92:I94)</f>
        <v>0</v>
      </c>
      <c r="J95" s="52"/>
      <c r="K95" s="51">
        <f t="shared" si="904"/>
        <v>0</v>
      </c>
      <c r="L95" s="21">
        <f t="shared" ref="L95" si="905">IF(K95&gt;0,(K92*L92+K93*L93+K94*L94)/K95,0)</f>
        <v>0</v>
      </c>
      <c r="M95" s="52">
        <f t="shared" ref="M95" si="906">M92+M93+M94</f>
        <v>0</v>
      </c>
      <c r="N95" s="53">
        <f t="shared" ref="N95" si="907">IF(M95&gt;0,O95/M95,0)</f>
        <v>0</v>
      </c>
      <c r="O95" s="54">
        <f t="shared" ref="O95" si="908">O92+O93+O94</f>
        <v>0</v>
      </c>
      <c r="P95" s="21">
        <f t="shared" ref="P95" si="909">IF(M95&gt;0,Q95/M95,0)</f>
        <v>0</v>
      </c>
      <c r="Q95" s="54">
        <f t="shared" ref="Q95" si="910">Q92+Q93+Q94</f>
        <v>0</v>
      </c>
      <c r="R95" s="21">
        <f t="shared" ref="R95" si="911">IF(M95&gt;0,S95/M95,0)</f>
        <v>0</v>
      </c>
      <c r="S95" s="54">
        <f t="shared" ref="S95" si="912">S92+S93+S94</f>
        <v>0</v>
      </c>
      <c r="T95" s="21">
        <f t="shared" ref="T95" si="913">IF(M95&gt;0,U95/M95,0)</f>
        <v>0</v>
      </c>
      <c r="U95" s="54">
        <f t="shared" ref="U95" si="914">U92+U93+U94</f>
        <v>0</v>
      </c>
      <c r="V95" s="21">
        <f t="shared" ref="V95" si="915">IF(M95&gt;0,W95/M95,0)</f>
        <v>0</v>
      </c>
      <c r="W95" s="54">
        <f t="shared" ref="W95" si="916">W92+W93+W94</f>
        <v>0</v>
      </c>
      <c r="X95" s="21">
        <f t="shared" ref="X95" si="917">IF(M95&gt;0,Y95/M95,0)</f>
        <v>0</v>
      </c>
      <c r="Y95" s="54">
        <f t="shared" ref="Y95" si="918">Y92+Y93+Y94</f>
        <v>0</v>
      </c>
      <c r="Z95" s="55">
        <f t="shared" ref="Z95" si="919">IF(M95&gt;0,AA95/M95,0)</f>
        <v>0</v>
      </c>
      <c r="AA95" s="56">
        <f t="shared" ref="AA95" si="920">SUM(AA92:AA94)</f>
        <v>0</v>
      </c>
      <c r="AB95" s="55">
        <f t="shared" ref="AB95" si="921">IF(M95&gt;0,(AB92*M92+AB93*M93+AB94*M94)/M95,0)</f>
        <v>0</v>
      </c>
      <c r="AC95" s="55">
        <f t="shared" ref="AC95" si="922">IF(K95&gt;0,(K92*AC92+K93*AC93+K94*AC94)/K95,0)</f>
        <v>0</v>
      </c>
      <c r="AD95" s="52">
        <f t="shared" ref="AD95" si="923">SUM(AD92:AD94)</f>
        <v>0</v>
      </c>
      <c r="AE95" s="53">
        <f t="shared" ref="AE95" si="924">IF(K95&gt;0,(K92*AE92+K93*AE93+K94*AE94)/K95,0)</f>
        <v>0</v>
      </c>
      <c r="AF95" s="58">
        <f t="shared" ref="AF95" si="925">SUM(AF92:AF94)</f>
        <v>0</v>
      </c>
      <c r="AG95" s="53">
        <f t="shared" ref="AG95" si="926">IF(AND(AA95&gt;0),((AA92*AG92+AA93*AG93+AA94*AG94)/AA95),0)</f>
        <v>0</v>
      </c>
      <c r="AH95" s="57">
        <f t="shared" si="649"/>
        <v>0</v>
      </c>
      <c r="AI95" s="51">
        <f t="shared" ref="AI95" si="927">SUM(AI92:AI94)</f>
        <v>0</v>
      </c>
      <c r="AJ95" s="21">
        <f t="shared" ref="AJ95" si="928">IF(AI95&gt;0,(AJ92*AI92+AJ93*AI93+AJ94*AI94)/AI95,0)</f>
        <v>0</v>
      </c>
      <c r="AK95" s="53">
        <f t="shared" ref="AK95" si="929">IF(K95&gt;0,(AK92*K92+AK93*K93+AK94*K94)/K95,0)</f>
        <v>0</v>
      </c>
      <c r="AL95" s="58">
        <f t="shared" ref="AL95" si="930">SUM(AL92:AL94)</f>
        <v>0</v>
      </c>
      <c r="AM95" s="56"/>
      <c r="AN95" s="56">
        <f t="shared" ref="AN95" si="931">SUM(AN92:AN94)</f>
        <v>0</v>
      </c>
      <c r="AO95" s="105"/>
      <c r="AP95" s="106">
        <f>AO94</f>
        <v>788.40000000000009</v>
      </c>
      <c r="AQ95" s="51">
        <f t="shared" ref="AQ95" si="932">SUM(AQ92:AQ94)</f>
        <v>0</v>
      </c>
      <c r="AR95" s="59"/>
      <c r="AS95" s="58"/>
      <c r="AT95" s="58"/>
      <c r="AU95" s="58"/>
      <c r="AV95" s="58"/>
    </row>
    <row r="96" spans="1:48" x14ac:dyDescent="0.35">
      <c r="A96" s="148">
        <v>24</v>
      </c>
      <c r="B96" s="23">
        <v>1</v>
      </c>
      <c r="C96" s="11"/>
      <c r="D96" s="12"/>
      <c r="E96" s="12"/>
      <c r="F96" s="12"/>
      <c r="G96" s="13"/>
      <c r="H96" s="13"/>
      <c r="I96" s="12"/>
      <c r="J96" s="13"/>
      <c r="K96" s="12"/>
      <c r="L96" s="14"/>
      <c r="M96" s="24">
        <f>ROUND(K96*(1-L96),0)</f>
        <v>0</v>
      </c>
      <c r="N96" s="15"/>
      <c r="O96" s="25">
        <f t="shared" ref="O96:O98" si="933">M96*N96</f>
        <v>0</v>
      </c>
      <c r="P96" s="14"/>
      <c r="Q96" s="25">
        <f t="shared" ref="Q96:Q98" si="934">M96*P96</f>
        <v>0</v>
      </c>
      <c r="R96" s="16"/>
      <c r="S96" s="25">
        <f t="shared" ref="S96:S98" si="935">M96*R96</f>
        <v>0</v>
      </c>
      <c r="T96" s="26"/>
      <c r="U96" s="25">
        <f t="shared" ref="U96:U98" si="936">M96*T96</f>
        <v>0</v>
      </c>
      <c r="V96" s="16"/>
      <c r="W96" s="25">
        <f t="shared" ref="W96:W98" si="937">M96*V96</f>
        <v>0</v>
      </c>
      <c r="X96" s="16"/>
      <c r="Y96" s="25">
        <f t="shared" ref="Y96:Y98" si="938">X96*M96</f>
        <v>0</v>
      </c>
      <c r="Z96" s="17"/>
      <c r="AA96" s="18">
        <f t="shared" ref="AA96:AA98" si="939">M96*Z96</f>
        <v>0</v>
      </c>
      <c r="AB96" s="27">
        <f>IF(M96&gt;0,(AD96+AL96)/M96,0)</f>
        <v>0</v>
      </c>
      <c r="AC96" s="17"/>
      <c r="AD96" s="24">
        <f t="shared" ref="AD96:AD98" si="940">AC96*M96</f>
        <v>0</v>
      </c>
      <c r="AE96" s="117"/>
      <c r="AF96" s="30">
        <f t="shared" ref="AF96:AF98" si="941">AI96*(1-AJ96)*AE96</f>
        <v>0</v>
      </c>
      <c r="AG96" s="28">
        <f t="shared" ref="AG96:AG98" si="942">IF(AND(AE96&gt;0,AC96&gt;0,Z96&gt;0),((Z96-AC96)*AE96)/((AE96-AC96)*Z96),0)</f>
        <v>0</v>
      </c>
      <c r="AH96" s="60">
        <f t="shared" si="649"/>
        <v>0</v>
      </c>
      <c r="AI96" s="12"/>
      <c r="AJ96" s="14"/>
      <c r="AK96" s="15"/>
      <c r="AL96" s="30">
        <f t="shared" ref="AL96:AL98" si="943">AI96*(1-AJ96)*AK96</f>
        <v>0</v>
      </c>
      <c r="AM96" s="19"/>
      <c r="AN96" s="19"/>
      <c r="AO96" s="101">
        <f>AO94+AI96-AN96</f>
        <v>788.40000000000009</v>
      </c>
      <c r="AP96" s="102"/>
      <c r="AQ96" s="12"/>
      <c r="AR96" s="31"/>
      <c r="AS96" s="20"/>
      <c r="AT96" s="20"/>
      <c r="AU96" s="20"/>
      <c r="AV96" s="20"/>
    </row>
    <row r="97" spans="1:48" x14ac:dyDescent="0.35">
      <c r="A97" s="149"/>
      <c r="B97" s="33">
        <v>2</v>
      </c>
      <c r="C97" s="11"/>
      <c r="D97" s="34"/>
      <c r="E97" s="34"/>
      <c r="F97" s="34"/>
      <c r="G97" s="35"/>
      <c r="H97" s="35"/>
      <c r="I97" s="34"/>
      <c r="J97" s="35"/>
      <c r="K97" s="34"/>
      <c r="L97" s="36"/>
      <c r="M97" s="37">
        <f>ROUND(K97*(1-L97),0)</f>
        <v>0</v>
      </c>
      <c r="N97" s="38"/>
      <c r="O97" s="25">
        <f t="shared" si="933"/>
        <v>0</v>
      </c>
      <c r="P97" s="36"/>
      <c r="Q97" s="25">
        <f t="shared" si="934"/>
        <v>0</v>
      </c>
      <c r="R97" s="39"/>
      <c r="S97" s="25">
        <f t="shared" si="935"/>
        <v>0</v>
      </c>
      <c r="T97" s="28"/>
      <c r="U97" s="25">
        <f t="shared" si="936"/>
        <v>0</v>
      </c>
      <c r="V97" s="39"/>
      <c r="W97" s="25">
        <f t="shared" si="937"/>
        <v>0</v>
      </c>
      <c r="X97" s="39"/>
      <c r="Y97" s="25">
        <f t="shared" si="938"/>
        <v>0</v>
      </c>
      <c r="Z97" s="40"/>
      <c r="AA97" s="18">
        <f t="shared" si="939"/>
        <v>0</v>
      </c>
      <c r="AB97" s="27">
        <f>IF(M97&gt;0,(AD97+AL97)/M97,0)</f>
        <v>0</v>
      </c>
      <c r="AC97" s="40"/>
      <c r="AD97" s="37">
        <f t="shared" si="940"/>
        <v>0</v>
      </c>
      <c r="AE97" s="28"/>
      <c r="AF97" s="41">
        <f t="shared" si="941"/>
        <v>0</v>
      </c>
      <c r="AG97" s="28">
        <f t="shared" si="942"/>
        <v>0</v>
      </c>
      <c r="AH97" s="29">
        <f t="shared" si="649"/>
        <v>0</v>
      </c>
      <c r="AI97" s="34"/>
      <c r="AJ97" s="36"/>
      <c r="AK97" s="38"/>
      <c r="AL97" s="41">
        <f t="shared" si="943"/>
        <v>0</v>
      </c>
      <c r="AM97" s="42"/>
      <c r="AN97" s="42"/>
      <c r="AO97" s="121">
        <f>AO96+AI97-AN97</f>
        <v>788.40000000000009</v>
      </c>
      <c r="AP97" s="104"/>
      <c r="AQ97" s="43"/>
      <c r="AR97" s="44"/>
      <c r="AS97" s="45"/>
      <c r="AT97" s="45"/>
      <c r="AU97" s="45"/>
      <c r="AV97" s="45"/>
    </row>
    <row r="98" spans="1:48" x14ac:dyDescent="0.35">
      <c r="A98" s="149"/>
      <c r="B98" s="33">
        <v>3</v>
      </c>
      <c r="C98" s="46"/>
      <c r="D98" s="43"/>
      <c r="E98" s="43"/>
      <c r="F98" s="43"/>
      <c r="G98" s="37"/>
      <c r="H98" s="37"/>
      <c r="I98" s="43"/>
      <c r="J98" s="37"/>
      <c r="K98" s="43"/>
      <c r="L98" s="39"/>
      <c r="M98" s="37">
        <f>ROUND(K98*(1-L98),0)</f>
        <v>0</v>
      </c>
      <c r="N98" s="28"/>
      <c r="O98" s="25">
        <f t="shared" si="933"/>
        <v>0</v>
      </c>
      <c r="P98" s="39"/>
      <c r="Q98" s="25">
        <f t="shared" si="934"/>
        <v>0</v>
      </c>
      <c r="R98" s="39"/>
      <c r="S98" s="25">
        <f t="shared" si="935"/>
        <v>0</v>
      </c>
      <c r="T98" s="28"/>
      <c r="U98" s="25">
        <f t="shared" si="936"/>
        <v>0</v>
      </c>
      <c r="V98" s="39"/>
      <c r="W98" s="25">
        <f t="shared" si="937"/>
        <v>0</v>
      </c>
      <c r="X98" s="39"/>
      <c r="Y98" s="25">
        <f t="shared" si="938"/>
        <v>0</v>
      </c>
      <c r="Z98" s="47"/>
      <c r="AA98" s="18">
        <f t="shared" si="939"/>
        <v>0</v>
      </c>
      <c r="AB98" s="27">
        <f>IF(M98&gt;0,(AD98+AL98)/M98,0)</f>
        <v>0</v>
      </c>
      <c r="AC98" s="47"/>
      <c r="AD98" s="37">
        <f t="shared" si="940"/>
        <v>0</v>
      </c>
      <c r="AE98" s="28"/>
      <c r="AF98" s="41">
        <f t="shared" si="941"/>
        <v>0</v>
      </c>
      <c r="AG98" s="28">
        <f t="shared" si="942"/>
        <v>0</v>
      </c>
      <c r="AH98" s="29">
        <f t="shared" si="649"/>
        <v>0</v>
      </c>
      <c r="AI98" s="43"/>
      <c r="AJ98" s="39"/>
      <c r="AK98" s="28"/>
      <c r="AL98" s="41">
        <f t="shared" si="943"/>
        <v>0</v>
      </c>
      <c r="AM98" s="18"/>
      <c r="AN98" s="18"/>
      <c r="AO98" s="121">
        <f>AO97+AI98-AN98</f>
        <v>788.40000000000009</v>
      </c>
      <c r="AP98" s="104"/>
      <c r="AQ98" s="43"/>
      <c r="AR98" s="48"/>
      <c r="AS98" s="41"/>
      <c r="AT98" s="41"/>
      <c r="AU98" s="41"/>
      <c r="AV98" s="41"/>
    </row>
    <row r="99" spans="1:48" s="22" customFormat="1" ht="13.3" thickBot="1" x14ac:dyDescent="0.4">
      <c r="A99" s="150"/>
      <c r="B99" s="49" t="s">
        <v>38</v>
      </c>
      <c r="C99" s="50"/>
      <c r="D99" s="51">
        <f t="shared" ref="D99" si="944">SUM(D96:D98)</f>
        <v>0</v>
      </c>
      <c r="E99" s="51"/>
      <c r="F99" s="51">
        <f t="shared" ref="F99" si="945">SUM(F96:F98)</f>
        <v>0</v>
      </c>
      <c r="G99" s="52"/>
      <c r="H99" s="52"/>
      <c r="I99" s="51">
        <f t="shared" ref="I99:K99" si="946">SUM(I96:I98)</f>
        <v>0</v>
      </c>
      <c r="J99" s="52"/>
      <c r="K99" s="51">
        <f t="shared" si="946"/>
        <v>0</v>
      </c>
      <c r="L99" s="21">
        <f t="shared" ref="L99" si="947">IF(K99&gt;0,(K96*L96+K97*L97+K98*L98)/K99,0)</f>
        <v>0</v>
      </c>
      <c r="M99" s="52">
        <f t="shared" ref="M99" si="948">M96+M97+M98</f>
        <v>0</v>
      </c>
      <c r="N99" s="53">
        <f t="shared" ref="N99" si="949">IF(M99&gt;0,O99/M99,0)</f>
        <v>0</v>
      </c>
      <c r="O99" s="54">
        <f t="shared" ref="O99" si="950">O96+O97+O98</f>
        <v>0</v>
      </c>
      <c r="P99" s="21">
        <f t="shared" ref="P99" si="951">IF(M99&gt;0,Q99/M99,0)</f>
        <v>0</v>
      </c>
      <c r="Q99" s="54">
        <f t="shared" ref="Q99" si="952">Q96+Q97+Q98</f>
        <v>0</v>
      </c>
      <c r="R99" s="21">
        <f t="shared" ref="R99" si="953">IF(M99&gt;0,S99/M99,0)</f>
        <v>0</v>
      </c>
      <c r="S99" s="54">
        <f t="shared" ref="S99" si="954">S96+S97+S98</f>
        <v>0</v>
      </c>
      <c r="T99" s="21">
        <f t="shared" ref="T99" si="955">IF(M99&gt;0,U99/M99,0)</f>
        <v>0</v>
      </c>
      <c r="U99" s="54">
        <f t="shared" ref="U99" si="956">U96+U97+U98</f>
        <v>0</v>
      </c>
      <c r="V99" s="21">
        <f t="shared" ref="V99" si="957">IF(M99&gt;0,W99/M99,0)</f>
        <v>0</v>
      </c>
      <c r="W99" s="54">
        <f t="shared" ref="W99" si="958">W96+W97+W98</f>
        <v>0</v>
      </c>
      <c r="X99" s="21">
        <f t="shared" ref="X99" si="959">IF(M99&gt;0,Y99/M99,0)</f>
        <v>0</v>
      </c>
      <c r="Y99" s="54">
        <f t="shared" ref="Y99" si="960">Y96+Y97+Y98</f>
        <v>0</v>
      </c>
      <c r="Z99" s="55">
        <f t="shared" ref="Z99" si="961">IF(M99&gt;0,AA99/M99,0)</f>
        <v>0</v>
      </c>
      <c r="AA99" s="56">
        <f t="shared" ref="AA99" si="962">SUM(AA96:AA98)</f>
        <v>0</v>
      </c>
      <c r="AB99" s="55">
        <f t="shared" ref="AB99" si="963">IF(M99&gt;0,(AB96*M96+AB97*M97+AB98*M98)/M99,0)</f>
        <v>0</v>
      </c>
      <c r="AC99" s="55">
        <f t="shared" ref="AC99" si="964">IF(K99&gt;0,(K96*AC96+K97*AC97+K98*AC98)/K99,0)</f>
        <v>0</v>
      </c>
      <c r="AD99" s="52">
        <f t="shared" ref="AD99" si="965">SUM(AD96:AD98)</f>
        <v>0</v>
      </c>
      <c r="AE99" s="53">
        <f t="shared" ref="AE99" si="966">IF(K99&gt;0,(K96*AE96+K97*AE97+K98*AE98)/K99,0)</f>
        <v>0</v>
      </c>
      <c r="AF99" s="58">
        <f t="shared" ref="AF99" si="967">SUM(AF96:AF98)</f>
        <v>0</v>
      </c>
      <c r="AG99" s="53">
        <f t="shared" ref="AG99" si="968">IF(AND(AA99&gt;0),((AA96*AG96+AA97*AG97+AA98*AG98)/AA99),0)</f>
        <v>0</v>
      </c>
      <c r="AH99" s="57">
        <f t="shared" si="649"/>
        <v>0</v>
      </c>
      <c r="AI99" s="51">
        <f t="shared" ref="AI99" si="969">SUM(AI96:AI98)</f>
        <v>0</v>
      </c>
      <c r="AJ99" s="21">
        <f t="shared" ref="AJ99" si="970">IF(AI99&gt;0,(AJ96*AI96+AJ97*AI97+AJ98*AI98)/AI99,0)</f>
        <v>0</v>
      </c>
      <c r="AK99" s="53">
        <f t="shared" ref="AK99" si="971">IF(K99&gt;0,(AK96*K96+AK97*K97+AK98*K98)/K99,0)</f>
        <v>0</v>
      </c>
      <c r="AL99" s="58">
        <f t="shared" ref="AL99" si="972">SUM(AL96:AL98)</f>
        <v>0</v>
      </c>
      <c r="AM99" s="56"/>
      <c r="AN99" s="56">
        <f t="shared" ref="AN99" si="973">SUM(AN96:AN98)</f>
        <v>0</v>
      </c>
      <c r="AO99" s="105"/>
      <c r="AP99" s="106">
        <f>AO98</f>
        <v>788.40000000000009</v>
      </c>
      <c r="AQ99" s="51">
        <f t="shared" ref="AQ99" si="974">SUM(AQ96:AQ98)</f>
        <v>0</v>
      </c>
      <c r="AR99" s="59"/>
      <c r="AS99" s="58"/>
      <c r="AT99" s="58"/>
      <c r="AU99" s="58"/>
      <c r="AV99" s="58"/>
    </row>
    <row r="100" spans="1:48" x14ac:dyDescent="0.35">
      <c r="A100" s="157">
        <v>25</v>
      </c>
      <c r="B100" s="33">
        <v>1</v>
      </c>
      <c r="C100" s="11"/>
      <c r="D100" s="12"/>
      <c r="E100" s="12"/>
      <c r="F100" s="12"/>
      <c r="G100" s="13"/>
      <c r="H100" s="13"/>
      <c r="I100" s="12"/>
      <c r="J100" s="13"/>
      <c r="K100" s="12"/>
      <c r="L100" s="14"/>
      <c r="M100" s="24">
        <f>ROUND(K100*(1-L100),0)</f>
        <v>0</v>
      </c>
      <c r="N100" s="15"/>
      <c r="O100" s="25">
        <f t="shared" ref="O100:O102" si="975">M100*N100</f>
        <v>0</v>
      </c>
      <c r="P100" s="14"/>
      <c r="Q100" s="25">
        <f t="shared" ref="Q100:Q102" si="976">M100*P100</f>
        <v>0</v>
      </c>
      <c r="R100" s="16"/>
      <c r="S100" s="25">
        <f t="shared" ref="S100:S102" si="977">M100*R100</f>
        <v>0</v>
      </c>
      <c r="T100" s="26"/>
      <c r="U100" s="25">
        <f t="shared" ref="U100:U102" si="978">M100*T100</f>
        <v>0</v>
      </c>
      <c r="V100" s="16"/>
      <c r="W100" s="25">
        <f t="shared" ref="W100:W102" si="979">M100*V100</f>
        <v>0</v>
      </c>
      <c r="X100" s="16"/>
      <c r="Y100" s="25">
        <f t="shared" ref="Y100:Y102" si="980">X100*M100</f>
        <v>0</v>
      </c>
      <c r="Z100" s="17"/>
      <c r="AA100" s="18">
        <f t="shared" ref="AA100:AA102" si="981">M100*Z100</f>
        <v>0</v>
      </c>
      <c r="AB100" s="27">
        <f>IF(M100&gt;0,(AD100+AL100)/M100,0)</f>
        <v>0</v>
      </c>
      <c r="AC100" s="17"/>
      <c r="AD100" s="24">
        <f t="shared" ref="AD100:AD102" si="982">AC100*M100</f>
        <v>0</v>
      </c>
      <c r="AE100" s="117"/>
      <c r="AF100" s="30">
        <f t="shared" ref="AF100:AF102" si="983">AI100*(1-AJ100)*AE100</f>
        <v>0</v>
      </c>
      <c r="AG100" s="28">
        <f t="shared" ref="AG100:AG102" si="984">IF(AND(AE100&gt;0,AC100&gt;0,Z100&gt;0),((Z100-AC100)*AE100)/((AE100-AC100)*Z100),0)</f>
        <v>0</v>
      </c>
      <c r="AH100" s="60">
        <f t="shared" si="649"/>
        <v>0</v>
      </c>
      <c r="AI100" s="12"/>
      <c r="AJ100" s="14"/>
      <c r="AK100" s="15"/>
      <c r="AL100" s="30">
        <f t="shared" ref="AL100:AL102" si="985">AI100*(1-AJ100)*AK100</f>
        <v>0</v>
      </c>
      <c r="AM100" s="19"/>
      <c r="AN100" s="19"/>
      <c r="AO100" s="101">
        <f>AO98+AI100-AN100</f>
        <v>788.40000000000009</v>
      </c>
      <c r="AP100" s="120"/>
      <c r="AQ100" s="12"/>
      <c r="AR100" s="31"/>
      <c r="AS100" s="20"/>
      <c r="AT100" s="20"/>
      <c r="AU100" s="20"/>
      <c r="AV100" s="20"/>
    </row>
    <row r="101" spans="1:48" x14ac:dyDescent="0.35">
      <c r="A101" s="157"/>
      <c r="B101" s="33">
        <v>2</v>
      </c>
      <c r="C101" s="11"/>
      <c r="D101" s="34"/>
      <c r="E101" s="34"/>
      <c r="F101" s="34"/>
      <c r="G101" s="35"/>
      <c r="H101" s="35"/>
      <c r="I101" s="34"/>
      <c r="J101" s="35"/>
      <c r="K101" s="34"/>
      <c r="L101" s="36"/>
      <c r="M101" s="37">
        <f>ROUND(K101*(1-L101),0)</f>
        <v>0</v>
      </c>
      <c r="N101" s="38"/>
      <c r="O101" s="25">
        <f t="shared" si="975"/>
        <v>0</v>
      </c>
      <c r="P101" s="36"/>
      <c r="Q101" s="25">
        <f t="shared" si="976"/>
        <v>0</v>
      </c>
      <c r="R101" s="39"/>
      <c r="S101" s="25">
        <f t="shared" si="977"/>
        <v>0</v>
      </c>
      <c r="T101" s="28"/>
      <c r="U101" s="25">
        <f t="shared" si="978"/>
        <v>0</v>
      </c>
      <c r="V101" s="39"/>
      <c r="W101" s="25">
        <f t="shared" si="979"/>
        <v>0</v>
      </c>
      <c r="X101" s="39"/>
      <c r="Y101" s="25">
        <f t="shared" si="980"/>
        <v>0</v>
      </c>
      <c r="Z101" s="40"/>
      <c r="AA101" s="18">
        <f t="shared" si="981"/>
        <v>0</v>
      </c>
      <c r="AB101" s="27">
        <f>IF(M101&gt;0,(AD101+AL101)/M101,0)</f>
        <v>0</v>
      </c>
      <c r="AC101" s="40"/>
      <c r="AD101" s="37">
        <f t="shared" si="982"/>
        <v>0</v>
      </c>
      <c r="AE101" s="28"/>
      <c r="AF101" s="41">
        <f t="shared" si="983"/>
        <v>0</v>
      </c>
      <c r="AG101" s="28">
        <f t="shared" si="984"/>
        <v>0</v>
      </c>
      <c r="AH101" s="29">
        <f t="shared" si="649"/>
        <v>0</v>
      </c>
      <c r="AI101" s="34"/>
      <c r="AJ101" s="36"/>
      <c r="AK101" s="38"/>
      <c r="AL101" s="41">
        <f t="shared" si="985"/>
        <v>0</v>
      </c>
      <c r="AM101" s="42"/>
      <c r="AN101" s="42"/>
      <c r="AO101" s="121">
        <f>AO100+AI101-AN101</f>
        <v>788.40000000000009</v>
      </c>
      <c r="AP101" s="104"/>
      <c r="AQ101" s="43"/>
      <c r="AR101" s="44"/>
      <c r="AS101" s="45"/>
      <c r="AT101" s="45"/>
      <c r="AU101" s="45"/>
      <c r="AV101" s="45"/>
    </row>
    <row r="102" spans="1:48" x14ac:dyDescent="0.35">
      <c r="A102" s="157"/>
      <c r="B102" s="33">
        <v>3</v>
      </c>
      <c r="C102" s="46"/>
      <c r="D102" s="43"/>
      <c r="E102" s="43"/>
      <c r="F102" s="43"/>
      <c r="G102" s="37"/>
      <c r="H102" s="37"/>
      <c r="I102" s="43"/>
      <c r="J102" s="37"/>
      <c r="K102" s="43"/>
      <c r="L102" s="39"/>
      <c r="M102" s="37">
        <f>ROUND(K102*(1-L102),0)</f>
        <v>0</v>
      </c>
      <c r="N102" s="28"/>
      <c r="O102" s="25">
        <f t="shared" si="975"/>
        <v>0</v>
      </c>
      <c r="P102" s="39"/>
      <c r="Q102" s="25">
        <f t="shared" si="976"/>
        <v>0</v>
      </c>
      <c r="R102" s="39"/>
      <c r="S102" s="25">
        <f t="shared" si="977"/>
        <v>0</v>
      </c>
      <c r="T102" s="28"/>
      <c r="U102" s="25">
        <f t="shared" si="978"/>
        <v>0</v>
      </c>
      <c r="V102" s="39"/>
      <c r="W102" s="25">
        <f t="shared" si="979"/>
        <v>0</v>
      </c>
      <c r="X102" s="39"/>
      <c r="Y102" s="25">
        <f t="shared" si="980"/>
        <v>0</v>
      </c>
      <c r="Z102" s="47"/>
      <c r="AA102" s="18">
        <f t="shared" si="981"/>
        <v>0</v>
      </c>
      <c r="AB102" s="27">
        <f>IF(M102&gt;0,(AD102+AL102)/M102,0)</f>
        <v>0</v>
      </c>
      <c r="AC102" s="47"/>
      <c r="AD102" s="37">
        <f t="shared" si="982"/>
        <v>0</v>
      </c>
      <c r="AE102" s="28"/>
      <c r="AF102" s="41">
        <f t="shared" si="983"/>
        <v>0</v>
      </c>
      <c r="AG102" s="28">
        <f t="shared" si="984"/>
        <v>0</v>
      </c>
      <c r="AH102" s="29">
        <f t="shared" si="649"/>
        <v>0</v>
      </c>
      <c r="AI102" s="43"/>
      <c r="AJ102" s="39"/>
      <c r="AK102" s="28"/>
      <c r="AL102" s="41">
        <f t="shared" si="985"/>
        <v>0</v>
      </c>
      <c r="AM102" s="18"/>
      <c r="AN102" s="18"/>
      <c r="AO102" s="121">
        <f>AO101+AI102-AN102</f>
        <v>788.40000000000009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3" thickBot="1" x14ac:dyDescent="0.4">
      <c r="A103" s="157"/>
      <c r="B103" s="66" t="s">
        <v>38</v>
      </c>
      <c r="C103" s="50"/>
      <c r="D103" s="51">
        <f t="shared" ref="D103" si="986">SUM(D100:D102)</f>
        <v>0</v>
      </c>
      <c r="E103" s="51"/>
      <c r="F103" s="51">
        <f t="shared" ref="F103" si="987">SUM(F100:F102)</f>
        <v>0</v>
      </c>
      <c r="G103" s="52"/>
      <c r="H103" s="52"/>
      <c r="I103" s="51">
        <f t="shared" ref="I103:K103" si="988">SUM(I100:I102)</f>
        <v>0</v>
      </c>
      <c r="J103" s="52"/>
      <c r="K103" s="51">
        <f t="shared" si="988"/>
        <v>0</v>
      </c>
      <c r="L103" s="21">
        <f t="shared" ref="L103" si="989">IF(K103&gt;0,(K100*L100+K101*L101+K102*L102)/K103,0)</f>
        <v>0</v>
      </c>
      <c r="M103" s="52">
        <f t="shared" ref="M103" si="990">M100+M101+M102</f>
        <v>0</v>
      </c>
      <c r="N103" s="53">
        <f t="shared" ref="N103" si="991">IF(M103&gt;0,O103/M103,0)</f>
        <v>0</v>
      </c>
      <c r="O103" s="54">
        <f t="shared" ref="O103" si="992">O100+O101+O102</f>
        <v>0</v>
      </c>
      <c r="P103" s="21">
        <f t="shared" ref="P103" si="993">IF(M103&gt;0,Q103/M103,0)</f>
        <v>0</v>
      </c>
      <c r="Q103" s="54">
        <f t="shared" ref="Q103" si="994">Q100+Q101+Q102</f>
        <v>0</v>
      </c>
      <c r="R103" s="21">
        <f t="shared" ref="R103" si="995">IF(M103&gt;0,S103/M103,0)</f>
        <v>0</v>
      </c>
      <c r="S103" s="54">
        <f t="shared" ref="S103" si="996">S100+S101+S102</f>
        <v>0</v>
      </c>
      <c r="T103" s="21">
        <f t="shared" ref="T103" si="997">IF(M103&gt;0,U103/M103,0)</f>
        <v>0</v>
      </c>
      <c r="U103" s="54">
        <f t="shared" ref="U103" si="998">U100+U101+U102</f>
        <v>0</v>
      </c>
      <c r="V103" s="21">
        <f t="shared" ref="V103" si="999">IF(M103&gt;0,W103/M103,0)</f>
        <v>0</v>
      </c>
      <c r="W103" s="54">
        <f t="shared" ref="W103" si="1000">W100+W101+W102</f>
        <v>0</v>
      </c>
      <c r="X103" s="21">
        <f t="shared" ref="X103" si="1001">IF(M103&gt;0,Y103/M103,0)</f>
        <v>0</v>
      </c>
      <c r="Y103" s="54">
        <f t="shared" ref="Y103" si="1002">Y100+Y101+Y102</f>
        <v>0</v>
      </c>
      <c r="Z103" s="55">
        <f t="shared" ref="Z103" si="1003">IF(M103&gt;0,AA103/M103,0)</f>
        <v>0</v>
      </c>
      <c r="AA103" s="56">
        <f t="shared" ref="AA103" si="1004">SUM(AA100:AA102)</f>
        <v>0</v>
      </c>
      <c r="AB103" s="55">
        <f t="shared" ref="AB103" si="1005">IF(M103&gt;0,(AB100*M100+AB101*M101+AB102*M102)/M103,0)</f>
        <v>0</v>
      </c>
      <c r="AC103" s="55">
        <f t="shared" ref="AC103" si="1006">IF(K103&gt;0,(K100*AC100+K101*AC101+K102*AC102)/K103,0)</f>
        <v>0</v>
      </c>
      <c r="AD103" s="52">
        <f t="shared" ref="AD103" si="1007">SUM(AD100:AD102)</f>
        <v>0</v>
      </c>
      <c r="AE103" s="53">
        <f t="shared" ref="AE103" si="1008">IF(K103&gt;0,(K100*AE100+K101*AE101+K102*AE102)/K103,0)</f>
        <v>0</v>
      </c>
      <c r="AF103" s="58">
        <f t="shared" ref="AF103" si="1009">SUM(AF100:AF102)</f>
        <v>0</v>
      </c>
      <c r="AG103" s="53">
        <f t="shared" ref="AG103" si="1010">IF(AND(AA103&gt;0),((AA100*AG100+AA101*AG101+AA102*AG102)/AA103),0)</f>
        <v>0</v>
      </c>
      <c r="AH103" s="57">
        <f t="shared" si="649"/>
        <v>0</v>
      </c>
      <c r="AI103" s="51">
        <f t="shared" ref="AI103" si="1011">SUM(AI100:AI102)</f>
        <v>0</v>
      </c>
      <c r="AJ103" s="21">
        <f t="shared" ref="AJ103" si="1012">IF(AI103&gt;0,(AJ100*AI100+AJ101*AI101+AJ102*AI102)/AI103,0)</f>
        <v>0</v>
      </c>
      <c r="AK103" s="53">
        <f t="shared" ref="AK103" si="1013">IF(K103&gt;0,(AK100*K100+AK101*K101+AK102*K102)/K103,0)</f>
        <v>0</v>
      </c>
      <c r="AL103" s="58">
        <f t="shared" ref="AL103" si="1014">SUM(AL100:AL102)</f>
        <v>0</v>
      </c>
      <c r="AM103" s="56"/>
      <c r="AN103" s="56">
        <f t="shared" ref="AN103" si="1015">SUM(AN100:AN102)</f>
        <v>0</v>
      </c>
      <c r="AO103" s="122"/>
      <c r="AP103" s="106">
        <f>AO102</f>
        <v>788.40000000000009</v>
      </c>
      <c r="AQ103" s="51">
        <f t="shared" ref="AQ103" si="1016">SUM(AQ100:AQ102)</f>
        <v>0</v>
      </c>
      <c r="AR103" s="59"/>
      <c r="AS103" s="58"/>
      <c r="AT103" s="58"/>
      <c r="AU103" s="58"/>
      <c r="AV103" s="58"/>
    </row>
    <row r="104" spans="1:48" x14ac:dyDescent="0.35">
      <c r="A104" s="148">
        <v>26</v>
      </c>
      <c r="B104" s="23">
        <v>1</v>
      </c>
      <c r="C104" s="11"/>
      <c r="D104" s="12"/>
      <c r="E104" s="12"/>
      <c r="F104" s="12"/>
      <c r="G104" s="13"/>
      <c r="H104" s="13"/>
      <c r="I104" s="12"/>
      <c r="J104" s="13"/>
      <c r="K104" s="12"/>
      <c r="L104" s="14"/>
      <c r="M104" s="24">
        <f>ROUND(K104*(1-L104),0)</f>
        <v>0</v>
      </c>
      <c r="N104" s="15"/>
      <c r="O104" s="25">
        <f t="shared" ref="O104:O106" si="1017">M104*N104</f>
        <v>0</v>
      </c>
      <c r="P104" s="14"/>
      <c r="Q104" s="25">
        <f t="shared" ref="Q104:Q106" si="1018">M104*P104</f>
        <v>0</v>
      </c>
      <c r="R104" s="16"/>
      <c r="S104" s="25">
        <f t="shared" ref="S104:S106" si="1019">M104*R104</f>
        <v>0</v>
      </c>
      <c r="T104" s="26"/>
      <c r="U104" s="25">
        <f t="shared" ref="U104:U106" si="1020">M104*T104</f>
        <v>0</v>
      </c>
      <c r="V104" s="16"/>
      <c r="W104" s="25">
        <f t="shared" ref="W104:W106" si="1021">M104*V104</f>
        <v>0</v>
      </c>
      <c r="X104" s="16"/>
      <c r="Y104" s="25">
        <f t="shared" ref="Y104:Y106" si="1022">X104*M104</f>
        <v>0</v>
      </c>
      <c r="Z104" s="17"/>
      <c r="AA104" s="18">
        <f t="shared" ref="AA104:AA106" si="1023">M104*Z104</f>
        <v>0</v>
      </c>
      <c r="AB104" s="27">
        <f>IF(M104&gt;0,(AD104+AL104)/M104,0)</f>
        <v>0</v>
      </c>
      <c r="AC104" s="17"/>
      <c r="AD104" s="24">
        <f t="shared" ref="AD104:AD106" si="1024">AC104*M104</f>
        <v>0</v>
      </c>
      <c r="AE104" s="117"/>
      <c r="AF104" s="30">
        <f t="shared" ref="AF104:AF106" si="1025">AI104*(1-AJ104)*AE104</f>
        <v>0</v>
      </c>
      <c r="AG104" s="28">
        <f t="shared" ref="AG104:AG106" si="1026">IF(AND(AE104&gt;0,AC104&gt;0,Z104&gt;0),((Z104-AC104)*AE104)/((AE104-AC104)*Z104),0)</f>
        <v>0</v>
      </c>
      <c r="AH104" s="60">
        <f t="shared" si="649"/>
        <v>0</v>
      </c>
      <c r="AI104" s="12"/>
      <c r="AJ104" s="14"/>
      <c r="AK104" s="15"/>
      <c r="AL104" s="30">
        <f t="shared" ref="AL104:AL106" si="1027">AI104*(1-AJ104)*AK104</f>
        <v>0</v>
      </c>
      <c r="AM104" s="19"/>
      <c r="AN104" s="19"/>
      <c r="AO104" s="101">
        <f>AO102+AI104-AN104</f>
        <v>788.40000000000009</v>
      </c>
      <c r="AP104" s="102"/>
      <c r="AQ104" s="12"/>
      <c r="AR104" s="31"/>
      <c r="AS104" s="20"/>
      <c r="AT104" s="20"/>
      <c r="AU104" s="20"/>
      <c r="AV104" s="20"/>
    </row>
    <row r="105" spans="1:48" x14ac:dyDescent="0.35">
      <c r="A105" s="149"/>
      <c r="B105" s="33">
        <v>2</v>
      </c>
      <c r="C105" s="11"/>
      <c r="D105" s="34"/>
      <c r="E105" s="34"/>
      <c r="F105" s="34"/>
      <c r="G105" s="35"/>
      <c r="H105" s="35"/>
      <c r="I105" s="34"/>
      <c r="J105" s="35"/>
      <c r="K105" s="34"/>
      <c r="L105" s="36"/>
      <c r="M105" s="37">
        <f>ROUND(K105*(1-L105),0)</f>
        <v>0</v>
      </c>
      <c r="N105" s="38"/>
      <c r="O105" s="25">
        <f t="shared" si="1017"/>
        <v>0</v>
      </c>
      <c r="P105" s="36"/>
      <c r="Q105" s="25">
        <f t="shared" si="1018"/>
        <v>0</v>
      </c>
      <c r="R105" s="39"/>
      <c r="S105" s="25">
        <f t="shared" si="1019"/>
        <v>0</v>
      </c>
      <c r="T105" s="28"/>
      <c r="U105" s="25">
        <f t="shared" si="1020"/>
        <v>0</v>
      </c>
      <c r="V105" s="39"/>
      <c r="W105" s="25">
        <f t="shared" si="1021"/>
        <v>0</v>
      </c>
      <c r="X105" s="39"/>
      <c r="Y105" s="25">
        <f t="shared" si="1022"/>
        <v>0</v>
      </c>
      <c r="Z105" s="40"/>
      <c r="AA105" s="18">
        <f t="shared" si="1023"/>
        <v>0</v>
      </c>
      <c r="AB105" s="27">
        <f>IF(M105&gt;0,(AD105+AL105)/M105,0)</f>
        <v>0</v>
      </c>
      <c r="AC105" s="40"/>
      <c r="AD105" s="37">
        <f t="shared" si="1024"/>
        <v>0</v>
      </c>
      <c r="AE105" s="28"/>
      <c r="AF105" s="41">
        <f t="shared" si="1025"/>
        <v>0</v>
      </c>
      <c r="AG105" s="28">
        <f t="shared" si="1026"/>
        <v>0</v>
      </c>
      <c r="AH105" s="29">
        <f t="shared" si="649"/>
        <v>0</v>
      </c>
      <c r="AI105" s="34"/>
      <c r="AJ105" s="36"/>
      <c r="AK105" s="38"/>
      <c r="AL105" s="41">
        <f t="shared" si="1027"/>
        <v>0</v>
      </c>
      <c r="AM105" s="42"/>
      <c r="AN105" s="42"/>
      <c r="AO105" s="121">
        <f>AO104+AI105-AN105</f>
        <v>788.40000000000009</v>
      </c>
      <c r="AP105" s="104"/>
      <c r="AQ105" s="43"/>
      <c r="AR105" s="44"/>
      <c r="AS105" s="45"/>
      <c r="AT105" s="45"/>
      <c r="AU105" s="45"/>
      <c r="AV105" s="45"/>
    </row>
    <row r="106" spans="1:48" x14ac:dyDescent="0.35">
      <c r="A106" s="149"/>
      <c r="B106" s="33">
        <v>3</v>
      </c>
      <c r="C106" s="46"/>
      <c r="D106" s="43"/>
      <c r="E106" s="43"/>
      <c r="F106" s="43"/>
      <c r="G106" s="37"/>
      <c r="H106" s="37"/>
      <c r="I106" s="43"/>
      <c r="J106" s="37"/>
      <c r="K106" s="43"/>
      <c r="L106" s="39"/>
      <c r="M106" s="37">
        <f>ROUND(K106*(1-L106),0)</f>
        <v>0</v>
      </c>
      <c r="N106" s="28"/>
      <c r="O106" s="25">
        <f t="shared" si="1017"/>
        <v>0</v>
      </c>
      <c r="P106" s="39"/>
      <c r="Q106" s="25">
        <f t="shared" si="1018"/>
        <v>0</v>
      </c>
      <c r="R106" s="39"/>
      <c r="S106" s="25">
        <f t="shared" si="1019"/>
        <v>0</v>
      </c>
      <c r="T106" s="28"/>
      <c r="U106" s="25">
        <f t="shared" si="1020"/>
        <v>0</v>
      </c>
      <c r="V106" s="39"/>
      <c r="W106" s="25">
        <f t="shared" si="1021"/>
        <v>0</v>
      </c>
      <c r="X106" s="39"/>
      <c r="Y106" s="25">
        <f t="shared" si="1022"/>
        <v>0</v>
      </c>
      <c r="Z106" s="47"/>
      <c r="AA106" s="18">
        <f t="shared" si="1023"/>
        <v>0</v>
      </c>
      <c r="AB106" s="27">
        <f>IF(M106&gt;0,(AD106+AL106)/M106,0)</f>
        <v>0</v>
      </c>
      <c r="AC106" s="47"/>
      <c r="AD106" s="37">
        <f t="shared" si="1024"/>
        <v>0</v>
      </c>
      <c r="AE106" s="28"/>
      <c r="AF106" s="41">
        <f t="shared" si="1025"/>
        <v>0</v>
      </c>
      <c r="AG106" s="28">
        <f t="shared" si="1026"/>
        <v>0</v>
      </c>
      <c r="AH106" s="29">
        <f t="shared" si="649"/>
        <v>0</v>
      </c>
      <c r="AI106" s="43"/>
      <c r="AJ106" s="39"/>
      <c r="AK106" s="28"/>
      <c r="AL106" s="41">
        <f t="shared" si="1027"/>
        <v>0</v>
      </c>
      <c r="AM106" s="18"/>
      <c r="AN106" s="18"/>
      <c r="AO106" s="121">
        <f>AO105+AI106-AN106</f>
        <v>788.40000000000009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3" thickBot="1" x14ac:dyDescent="0.4">
      <c r="A107" s="150"/>
      <c r="B107" s="49" t="s">
        <v>38</v>
      </c>
      <c r="C107" s="50"/>
      <c r="D107" s="51">
        <f t="shared" ref="D107" si="1028">SUM(D104:D106)</f>
        <v>0</v>
      </c>
      <c r="E107" s="51"/>
      <c r="F107" s="51">
        <f t="shared" ref="F107" si="1029">SUM(F104:F106)</f>
        <v>0</v>
      </c>
      <c r="G107" s="52"/>
      <c r="H107" s="52"/>
      <c r="I107" s="51">
        <f t="shared" ref="I107:K107" si="1030">SUM(I104:I106)</f>
        <v>0</v>
      </c>
      <c r="J107" s="52"/>
      <c r="K107" s="51">
        <f t="shared" si="1030"/>
        <v>0</v>
      </c>
      <c r="L107" s="21">
        <f t="shared" ref="L107" si="1031">IF(K107&gt;0,(K104*L104+K105*L105+K106*L106)/K107,0)</f>
        <v>0</v>
      </c>
      <c r="M107" s="52">
        <f t="shared" ref="M107" si="1032">M104+M105+M106</f>
        <v>0</v>
      </c>
      <c r="N107" s="53">
        <f t="shared" ref="N107" si="1033">IF(M107&gt;0,O107/M107,0)</f>
        <v>0</v>
      </c>
      <c r="O107" s="54">
        <f t="shared" ref="O107" si="1034">O104+O105+O106</f>
        <v>0</v>
      </c>
      <c r="P107" s="21">
        <f t="shared" ref="P107" si="1035">IF(M107&gt;0,Q107/M107,0)</f>
        <v>0</v>
      </c>
      <c r="Q107" s="54">
        <f t="shared" ref="Q107" si="1036">Q104+Q105+Q106</f>
        <v>0</v>
      </c>
      <c r="R107" s="21">
        <f t="shared" ref="R107" si="1037">IF(M107&gt;0,S107/M107,0)</f>
        <v>0</v>
      </c>
      <c r="S107" s="54">
        <f t="shared" ref="S107" si="1038">S104+S105+S106</f>
        <v>0</v>
      </c>
      <c r="T107" s="21">
        <f t="shared" ref="T107" si="1039">IF(M107&gt;0,U107/M107,0)</f>
        <v>0</v>
      </c>
      <c r="U107" s="54">
        <f t="shared" ref="U107" si="1040">U104+U105+U106</f>
        <v>0</v>
      </c>
      <c r="V107" s="21">
        <f t="shared" ref="V107" si="1041">IF(M107&gt;0,W107/M107,0)</f>
        <v>0</v>
      </c>
      <c r="W107" s="54">
        <f t="shared" ref="W107" si="1042">W104+W105+W106</f>
        <v>0</v>
      </c>
      <c r="X107" s="21">
        <f t="shared" ref="X107" si="1043">IF(M107&gt;0,Y107/M107,0)</f>
        <v>0</v>
      </c>
      <c r="Y107" s="54">
        <f t="shared" ref="Y107" si="1044">Y104+Y105+Y106</f>
        <v>0</v>
      </c>
      <c r="Z107" s="55">
        <f t="shared" ref="Z107" si="1045">IF(M107&gt;0,AA107/M107,0)</f>
        <v>0</v>
      </c>
      <c r="AA107" s="56">
        <f t="shared" ref="AA107" si="1046">SUM(AA104:AA106)</f>
        <v>0</v>
      </c>
      <c r="AB107" s="55">
        <f t="shared" ref="AB107" si="1047">IF(M107&gt;0,(AB104*M104+AB105*M105+AB106*M106)/M107,0)</f>
        <v>0</v>
      </c>
      <c r="AC107" s="55">
        <f t="shared" ref="AC107" si="1048">IF(K107&gt;0,(K104*AC104+K105*AC105+K106*AC106)/K107,0)</f>
        <v>0</v>
      </c>
      <c r="AD107" s="52">
        <f t="shared" ref="AD107" si="1049">SUM(AD104:AD106)</f>
        <v>0</v>
      </c>
      <c r="AE107" s="53">
        <f t="shared" ref="AE107" si="1050">IF(K107&gt;0,(K104*AE104+K105*AE105+K106*AE106)/K107,0)</f>
        <v>0</v>
      </c>
      <c r="AF107" s="58">
        <f t="shared" ref="AF107" si="1051">SUM(AF104:AF106)</f>
        <v>0</v>
      </c>
      <c r="AG107" s="53">
        <f t="shared" ref="AG107" si="1052">IF(AND(AA107&gt;0),((AA104*AG104+AA105*AG105+AA106*AG106)/AA107),0)</f>
        <v>0</v>
      </c>
      <c r="AH107" s="57">
        <f t="shared" si="649"/>
        <v>0</v>
      </c>
      <c r="AI107" s="51">
        <f t="shared" ref="AI107" si="1053">SUM(AI104:AI106)</f>
        <v>0</v>
      </c>
      <c r="AJ107" s="21">
        <f t="shared" ref="AJ107" si="1054">IF(AI107&gt;0,(AJ104*AI104+AJ105*AI105+AJ106*AI106)/AI107,0)</f>
        <v>0</v>
      </c>
      <c r="AK107" s="53">
        <f t="shared" ref="AK107" si="1055">IF(K107&gt;0,(AK104*K104+AK105*K105+AK106*K106)/K107,0)</f>
        <v>0</v>
      </c>
      <c r="AL107" s="58">
        <f t="shared" ref="AL107" si="1056">SUM(AL104:AL106)</f>
        <v>0</v>
      </c>
      <c r="AM107" s="56"/>
      <c r="AN107" s="56">
        <f t="shared" ref="AN107" si="1057">SUM(AN104:AN106)</f>
        <v>0</v>
      </c>
      <c r="AO107" s="105"/>
      <c r="AP107" s="106">
        <f>AO106</f>
        <v>788.40000000000009</v>
      </c>
      <c r="AQ107" s="51">
        <f t="shared" ref="AQ107" si="1058">SUM(AQ104:AQ106)</f>
        <v>0</v>
      </c>
      <c r="AR107" s="59"/>
      <c r="AS107" s="58"/>
      <c r="AT107" s="58"/>
      <c r="AU107" s="58"/>
      <c r="AV107" s="58"/>
    </row>
    <row r="108" spans="1:48" x14ac:dyDescent="0.35">
      <c r="A108" s="148">
        <v>27</v>
      </c>
      <c r="B108" s="23">
        <v>1</v>
      </c>
      <c r="C108" s="11"/>
      <c r="D108" s="12"/>
      <c r="E108" s="12"/>
      <c r="F108" s="12"/>
      <c r="G108" s="13"/>
      <c r="H108" s="13"/>
      <c r="I108" s="12"/>
      <c r="J108" s="13"/>
      <c r="K108" s="12"/>
      <c r="L108" s="14"/>
      <c r="M108" s="24">
        <f>ROUND(K108*(1-L108),0)</f>
        <v>0</v>
      </c>
      <c r="N108" s="15"/>
      <c r="O108" s="25">
        <f t="shared" ref="O108:O110" si="1059">M108*N108</f>
        <v>0</v>
      </c>
      <c r="P108" s="14"/>
      <c r="Q108" s="25">
        <f t="shared" ref="Q108:Q110" si="1060">M108*P108</f>
        <v>0</v>
      </c>
      <c r="R108" s="16"/>
      <c r="S108" s="25">
        <f t="shared" ref="S108:S110" si="1061">M108*R108</f>
        <v>0</v>
      </c>
      <c r="T108" s="26"/>
      <c r="U108" s="25">
        <f t="shared" ref="U108:U110" si="1062">M108*T108</f>
        <v>0</v>
      </c>
      <c r="V108" s="16"/>
      <c r="W108" s="25">
        <f t="shared" ref="W108:W110" si="1063">M108*V108</f>
        <v>0</v>
      </c>
      <c r="X108" s="16"/>
      <c r="Y108" s="25">
        <f t="shared" ref="Y108:Y110" si="1064">X108*M108</f>
        <v>0</v>
      </c>
      <c r="Z108" s="17"/>
      <c r="AA108" s="18">
        <f t="shared" ref="AA108:AA110" si="1065">M108*Z108</f>
        <v>0</v>
      </c>
      <c r="AB108" s="27">
        <f>IF(M108&gt;0,(AD108+AL108)/M108,0)</f>
        <v>0</v>
      </c>
      <c r="AC108" s="17"/>
      <c r="AD108" s="24">
        <f t="shared" ref="AD108:AD110" si="1066">AC108*M108</f>
        <v>0</v>
      </c>
      <c r="AE108" s="117"/>
      <c r="AF108" s="30">
        <f t="shared" ref="AF108:AF110" si="1067">AI108*(1-AJ108)*AE108</f>
        <v>0</v>
      </c>
      <c r="AG108" s="28">
        <f t="shared" ref="AG108:AG110" si="1068">IF(AND(AE108&gt;0,AC108&gt;0,Z108&gt;0),((Z108-AC108)*AE108)/((AE108-AC108)*Z108),0)</f>
        <v>0</v>
      </c>
      <c r="AH108" s="60">
        <f t="shared" si="649"/>
        <v>0</v>
      </c>
      <c r="AI108" s="12"/>
      <c r="AJ108" s="14"/>
      <c r="AK108" s="15"/>
      <c r="AL108" s="30">
        <f t="shared" ref="AL108:AL110" si="1069">AI108*(1-AJ108)*AK108</f>
        <v>0</v>
      </c>
      <c r="AM108" s="19"/>
      <c r="AN108" s="19"/>
      <c r="AO108" s="101">
        <f>AO106+AI108-AN108</f>
        <v>788.40000000000009</v>
      </c>
      <c r="AP108" s="102"/>
      <c r="AQ108" s="12"/>
      <c r="AR108" s="31"/>
      <c r="AS108" s="20"/>
      <c r="AT108" s="20"/>
      <c r="AU108" s="20"/>
      <c r="AV108" s="20"/>
    </row>
    <row r="109" spans="1:48" x14ac:dyDescent="0.35">
      <c r="A109" s="149"/>
      <c r="B109" s="33">
        <v>2</v>
      </c>
      <c r="C109" s="11"/>
      <c r="D109" s="34"/>
      <c r="E109" s="34"/>
      <c r="F109" s="34"/>
      <c r="G109" s="35"/>
      <c r="H109" s="35"/>
      <c r="I109" s="34"/>
      <c r="J109" s="35"/>
      <c r="K109" s="34"/>
      <c r="L109" s="36"/>
      <c r="M109" s="37">
        <f>ROUND(K109*(1-L109),0)</f>
        <v>0</v>
      </c>
      <c r="N109" s="38"/>
      <c r="O109" s="25">
        <f t="shared" si="1059"/>
        <v>0</v>
      </c>
      <c r="P109" s="36"/>
      <c r="Q109" s="25">
        <f t="shared" si="1060"/>
        <v>0</v>
      </c>
      <c r="R109" s="39"/>
      <c r="S109" s="25">
        <f t="shared" si="1061"/>
        <v>0</v>
      </c>
      <c r="T109" s="28"/>
      <c r="U109" s="25">
        <f t="shared" si="1062"/>
        <v>0</v>
      </c>
      <c r="V109" s="39"/>
      <c r="W109" s="25">
        <f t="shared" si="1063"/>
        <v>0</v>
      </c>
      <c r="X109" s="39"/>
      <c r="Y109" s="25">
        <f t="shared" si="1064"/>
        <v>0</v>
      </c>
      <c r="Z109" s="40"/>
      <c r="AA109" s="18">
        <f t="shared" si="1065"/>
        <v>0</v>
      </c>
      <c r="AB109" s="27">
        <f>IF(M109&gt;0,(AD109+AL109)/M109,0)</f>
        <v>0</v>
      </c>
      <c r="AC109" s="40"/>
      <c r="AD109" s="37">
        <f t="shared" si="1066"/>
        <v>0</v>
      </c>
      <c r="AE109" s="28"/>
      <c r="AF109" s="41">
        <f t="shared" si="1067"/>
        <v>0</v>
      </c>
      <c r="AG109" s="28">
        <f t="shared" si="1068"/>
        <v>0</v>
      </c>
      <c r="AH109" s="29">
        <f t="shared" si="649"/>
        <v>0</v>
      </c>
      <c r="AI109" s="34"/>
      <c r="AJ109" s="36"/>
      <c r="AK109" s="38"/>
      <c r="AL109" s="41">
        <f t="shared" si="1069"/>
        <v>0</v>
      </c>
      <c r="AM109" s="42"/>
      <c r="AN109" s="42"/>
      <c r="AO109" s="121">
        <f>AO108+AI109-AN109</f>
        <v>788.40000000000009</v>
      </c>
      <c r="AP109" s="104"/>
      <c r="AQ109" s="43"/>
      <c r="AR109" s="44"/>
      <c r="AS109" s="45"/>
      <c r="AT109" s="45"/>
      <c r="AU109" s="45"/>
      <c r="AV109" s="45"/>
    </row>
    <row r="110" spans="1:48" x14ac:dyDescent="0.35">
      <c r="A110" s="149"/>
      <c r="B110" s="33">
        <v>3</v>
      </c>
      <c r="C110" s="46"/>
      <c r="D110" s="43"/>
      <c r="E110" s="43"/>
      <c r="F110" s="43"/>
      <c r="G110" s="37"/>
      <c r="H110" s="37"/>
      <c r="I110" s="43"/>
      <c r="J110" s="37"/>
      <c r="K110" s="43"/>
      <c r="L110" s="39"/>
      <c r="M110" s="37">
        <f>ROUND(K110*(1-L110),0)</f>
        <v>0</v>
      </c>
      <c r="N110" s="28"/>
      <c r="O110" s="25">
        <f t="shared" si="1059"/>
        <v>0</v>
      </c>
      <c r="P110" s="39"/>
      <c r="Q110" s="25">
        <f t="shared" si="1060"/>
        <v>0</v>
      </c>
      <c r="R110" s="39"/>
      <c r="S110" s="25">
        <f t="shared" si="1061"/>
        <v>0</v>
      </c>
      <c r="T110" s="28"/>
      <c r="U110" s="25">
        <f t="shared" si="1062"/>
        <v>0</v>
      </c>
      <c r="V110" s="39"/>
      <c r="W110" s="25">
        <f t="shared" si="1063"/>
        <v>0</v>
      </c>
      <c r="X110" s="39"/>
      <c r="Y110" s="25">
        <f t="shared" si="1064"/>
        <v>0</v>
      </c>
      <c r="Z110" s="47"/>
      <c r="AA110" s="18">
        <f t="shared" si="1065"/>
        <v>0</v>
      </c>
      <c r="AB110" s="27">
        <f>IF(M110&gt;0,(AD110+AL110)/M110,0)</f>
        <v>0</v>
      </c>
      <c r="AC110" s="47"/>
      <c r="AD110" s="37">
        <f t="shared" si="1066"/>
        <v>0</v>
      </c>
      <c r="AE110" s="28"/>
      <c r="AF110" s="41">
        <f t="shared" si="1067"/>
        <v>0</v>
      </c>
      <c r="AG110" s="28">
        <f t="shared" si="1068"/>
        <v>0</v>
      </c>
      <c r="AH110" s="29">
        <f t="shared" si="649"/>
        <v>0</v>
      </c>
      <c r="AI110" s="43"/>
      <c r="AJ110" s="39"/>
      <c r="AK110" s="28"/>
      <c r="AL110" s="41">
        <f t="shared" si="1069"/>
        <v>0</v>
      </c>
      <c r="AM110" s="18"/>
      <c r="AN110" s="18"/>
      <c r="AO110" s="121">
        <f>AO109+AI110-AN110</f>
        <v>788.40000000000009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3" thickBot="1" x14ac:dyDescent="0.4">
      <c r="A111" s="150"/>
      <c r="B111" s="49" t="s">
        <v>38</v>
      </c>
      <c r="C111" s="50"/>
      <c r="D111" s="51">
        <f t="shared" ref="D111" si="1070">SUM(D108:D110)</f>
        <v>0</v>
      </c>
      <c r="E111" s="51"/>
      <c r="F111" s="51">
        <f t="shared" ref="F111" si="1071">SUM(F108:F110)</f>
        <v>0</v>
      </c>
      <c r="G111" s="52"/>
      <c r="H111" s="52"/>
      <c r="I111" s="51">
        <f t="shared" ref="I111:K111" si="1072">SUM(I108:I110)</f>
        <v>0</v>
      </c>
      <c r="J111" s="52"/>
      <c r="K111" s="51">
        <f t="shared" si="1072"/>
        <v>0</v>
      </c>
      <c r="L111" s="21">
        <f t="shared" ref="L111" si="1073">IF(K111&gt;0,(K108*L108+K109*L109+K110*L110)/K111,0)</f>
        <v>0</v>
      </c>
      <c r="M111" s="52">
        <f t="shared" ref="M111" si="1074">M108+M109+M110</f>
        <v>0</v>
      </c>
      <c r="N111" s="53">
        <f t="shared" ref="N111" si="1075">IF(M111&gt;0,O111/M111,0)</f>
        <v>0</v>
      </c>
      <c r="O111" s="54">
        <f t="shared" ref="O111" si="1076">O108+O109+O110</f>
        <v>0</v>
      </c>
      <c r="P111" s="21">
        <f t="shared" ref="P111" si="1077">IF(M111&gt;0,Q111/M111,0)</f>
        <v>0</v>
      </c>
      <c r="Q111" s="54">
        <f t="shared" ref="Q111" si="1078">Q108+Q109+Q110</f>
        <v>0</v>
      </c>
      <c r="R111" s="21">
        <f t="shared" ref="R111" si="1079">IF(M111&gt;0,S111/M111,0)</f>
        <v>0</v>
      </c>
      <c r="S111" s="54">
        <f t="shared" ref="S111" si="1080">S108+S109+S110</f>
        <v>0</v>
      </c>
      <c r="T111" s="21">
        <f t="shared" ref="T111" si="1081">IF(M111&gt;0,U111/M111,0)</f>
        <v>0</v>
      </c>
      <c r="U111" s="54">
        <f t="shared" ref="U111" si="1082">U108+U109+U110</f>
        <v>0</v>
      </c>
      <c r="V111" s="21">
        <f t="shared" ref="V111" si="1083">IF(M111&gt;0,W111/M111,0)</f>
        <v>0</v>
      </c>
      <c r="W111" s="54">
        <f t="shared" ref="W111" si="1084">W108+W109+W110</f>
        <v>0</v>
      </c>
      <c r="X111" s="21">
        <f t="shared" ref="X111" si="1085">IF(M111&gt;0,Y111/M111,0)</f>
        <v>0</v>
      </c>
      <c r="Y111" s="54">
        <f t="shared" ref="Y111" si="1086">Y108+Y109+Y110</f>
        <v>0</v>
      </c>
      <c r="Z111" s="55">
        <f t="shared" ref="Z111" si="1087">IF(M111&gt;0,AA111/M111,0)</f>
        <v>0</v>
      </c>
      <c r="AA111" s="56">
        <f t="shared" ref="AA111" si="1088">SUM(AA108:AA110)</f>
        <v>0</v>
      </c>
      <c r="AB111" s="55">
        <f t="shared" ref="AB111" si="1089">IF(M111&gt;0,(AB108*M108+AB109*M109+AB110*M110)/M111,0)</f>
        <v>0</v>
      </c>
      <c r="AC111" s="55">
        <f t="shared" ref="AC111" si="1090">IF(K111&gt;0,(K108*AC108+K109*AC109+K110*AC110)/K111,0)</f>
        <v>0</v>
      </c>
      <c r="AD111" s="52">
        <f t="shared" ref="AD111" si="1091">SUM(AD108:AD110)</f>
        <v>0</v>
      </c>
      <c r="AE111" s="53">
        <f t="shared" ref="AE111" si="1092">IF(K111&gt;0,(K108*AE108+K109*AE109+K110*AE110)/K111,0)</f>
        <v>0</v>
      </c>
      <c r="AF111" s="58">
        <f t="shared" ref="AF111" si="1093">SUM(AF108:AF110)</f>
        <v>0</v>
      </c>
      <c r="AG111" s="53">
        <f t="shared" ref="AG111" si="1094">IF(AND(AA111&gt;0),((AA108*AG108+AA109*AG109+AA110*AG110)/AA111),0)</f>
        <v>0</v>
      </c>
      <c r="AH111" s="57">
        <f t="shared" si="649"/>
        <v>0</v>
      </c>
      <c r="AI111" s="51">
        <f t="shared" ref="AI111" si="1095">SUM(AI108:AI110)</f>
        <v>0</v>
      </c>
      <c r="AJ111" s="21">
        <f t="shared" ref="AJ111" si="1096">IF(AI111&gt;0,(AJ108*AI108+AJ109*AI109+AJ110*AI110)/AI111,0)</f>
        <v>0</v>
      </c>
      <c r="AK111" s="53">
        <f t="shared" ref="AK111" si="1097">IF(K111&gt;0,(AK108*K108+AK109*K109+AK110*K110)/K111,0)</f>
        <v>0</v>
      </c>
      <c r="AL111" s="58">
        <f t="shared" ref="AL111" si="1098">SUM(AL108:AL110)</f>
        <v>0</v>
      </c>
      <c r="AM111" s="56"/>
      <c r="AN111" s="56">
        <f t="shared" ref="AN111" si="1099">SUM(AN108:AN110)</f>
        <v>0</v>
      </c>
      <c r="AO111" s="105"/>
      <c r="AP111" s="106">
        <f>AO110</f>
        <v>788.40000000000009</v>
      </c>
      <c r="AQ111" s="51">
        <f t="shared" ref="AQ111" si="1100">SUM(AQ108:AQ110)</f>
        <v>0</v>
      </c>
      <c r="AR111" s="59"/>
      <c r="AS111" s="58"/>
      <c r="AT111" s="58"/>
      <c r="AU111" s="58"/>
      <c r="AV111" s="58"/>
    </row>
    <row r="112" spans="1:48" x14ac:dyDescent="0.35">
      <c r="A112" s="148">
        <v>28</v>
      </c>
      <c r="B112" s="23">
        <v>1</v>
      </c>
      <c r="C112" s="11"/>
      <c r="D112" s="12"/>
      <c r="E112" s="12"/>
      <c r="F112" s="12"/>
      <c r="G112" s="13"/>
      <c r="H112" s="13"/>
      <c r="I112" s="12"/>
      <c r="J112" s="13"/>
      <c r="K112" s="12"/>
      <c r="L112" s="14"/>
      <c r="M112" s="24">
        <f>ROUND(K112*(1-L112),0)</f>
        <v>0</v>
      </c>
      <c r="N112" s="15"/>
      <c r="O112" s="25">
        <f t="shared" ref="O112:O114" si="1101">M112*N112</f>
        <v>0</v>
      </c>
      <c r="P112" s="14"/>
      <c r="Q112" s="25">
        <f t="shared" ref="Q112:Q114" si="1102">M112*P112</f>
        <v>0</v>
      </c>
      <c r="R112" s="16"/>
      <c r="S112" s="25">
        <f t="shared" ref="S112:S114" si="1103">M112*R112</f>
        <v>0</v>
      </c>
      <c r="T112" s="26"/>
      <c r="U112" s="25">
        <f t="shared" ref="U112:U114" si="1104">M112*T112</f>
        <v>0</v>
      </c>
      <c r="V112" s="16"/>
      <c r="W112" s="25">
        <f t="shared" ref="W112:W114" si="1105">M112*V112</f>
        <v>0</v>
      </c>
      <c r="X112" s="16"/>
      <c r="Y112" s="25">
        <f t="shared" ref="Y112:Y114" si="1106">X112*M112</f>
        <v>0</v>
      </c>
      <c r="Z112" s="17"/>
      <c r="AA112" s="18">
        <f t="shared" ref="AA112:AA114" si="1107">M112*Z112</f>
        <v>0</v>
      </c>
      <c r="AB112" s="27">
        <f>IF(M112&gt;0,(AD112+AL112)/M112,0)</f>
        <v>0</v>
      </c>
      <c r="AC112" s="17"/>
      <c r="AD112" s="24">
        <f t="shared" ref="AD112:AD114" si="1108">AC112*M112</f>
        <v>0</v>
      </c>
      <c r="AE112" s="117"/>
      <c r="AF112" s="30">
        <f t="shared" ref="AF112:AF114" si="1109">AI112*(1-AJ112)*AE112</f>
        <v>0</v>
      </c>
      <c r="AG112" s="28">
        <f t="shared" ref="AG112:AG114" si="1110">IF(AND(AE112&gt;0,AC112&gt;0,Z112&gt;0),((Z112-AC112)*AE112)/((AE112-AC112)*Z112),0)</f>
        <v>0</v>
      </c>
      <c r="AH112" s="60">
        <f t="shared" si="649"/>
        <v>0</v>
      </c>
      <c r="AI112" s="12"/>
      <c r="AJ112" s="14"/>
      <c r="AK112" s="15"/>
      <c r="AL112" s="30">
        <f t="shared" ref="AL112:AL114" si="1111">AI112*(1-AJ112)*AK112</f>
        <v>0</v>
      </c>
      <c r="AM112" s="19"/>
      <c r="AN112" s="19"/>
      <c r="AO112" s="101">
        <f>AO110+AI112-AN112</f>
        <v>788.40000000000009</v>
      </c>
      <c r="AP112" s="102"/>
      <c r="AQ112" s="12"/>
      <c r="AR112" s="31"/>
      <c r="AS112" s="20"/>
      <c r="AT112" s="20"/>
      <c r="AU112" s="20"/>
      <c r="AV112" s="20"/>
    </row>
    <row r="113" spans="1:48" x14ac:dyDescent="0.35">
      <c r="A113" s="149"/>
      <c r="B113" s="33">
        <v>2</v>
      </c>
      <c r="C113" s="11"/>
      <c r="D113" s="34"/>
      <c r="E113" s="34"/>
      <c r="F113" s="34"/>
      <c r="G113" s="35"/>
      <c r="H113" s="35"/>
      <c r="I113" s="34"/>
      <c r="J113" s="35"/>
      <c r="K113" s="34"/>
      <c r="L113" s="36"/>
      <c r="M113" s="37">
        <f>ROUND(K113*(1-L113),0)</f>
        <v>0</v>
      </c>
      <c r="N113" s="38"/>
      <c r="O113" s="25">
        <f t="shared" si="1101"/>
        <v>0</v>
      </c>
      <c r="P113" s="36"/>
      <c r="Q113" s="25">
        <f t="shared" si="1102"/>
        <v>0</v>
      </c>
      <c r="R113" s="39"/>
      <c r="S113" s="25">
        <f t="shared" si="1103"/>
        <v>0</v>
      </c>
      <c r="T113" s="28"/>
      <c r="U113" s="25">
        <f t="shared" si="1104"/>
        <v>0</v>
      </c>
      <c r="V113" s="39"/>
      <c r="W113" s="25">
        <f t="shared" si="1105"/>
        <v>0</v>
      </c>
      <c r="X113" s="39"/>
      <c r="Y113" s="25">
        <f t="shared" si="1106"/>
        <v>0</v>
      </c>
      <c r="Z113" s="40"/>
      <c r="AA113" s="18">
        <f t="shared" si="1107"/>
        <v>0</v>
      </c>
      <c r="AB113" s="27">
        <f>IF(M113&gt;0,(AD113+AL113)/M113,0)</f>
        <v>0</v>
      </c>
      <c r="AC113" s="40"/>
      <c r="AD113" s="37">
        <f t="shared" si="1108"/>
        <v>0</v>
      </c>
      <c r="AE113" s="28"/>
      <c r="AF113" s="41">
        <f t="shared" si="1109"/>
        <v>0</v>
      </c>
      <c r="AG113" s="28">
        <f t="shared" si="1110"/>
        <v>0</v>
      </c>
      <c r="AH113" s="29">
        <f t="shared" si="649"/>
        <v>0</v>
      </c>
      <c r="AI113" s="34"/>
      <c r="AJ113" s="36"/>
      <c r="AK113" s="38"/>
      <c r="AL113" s="41">
        <f t="shared" si="1111"/>
        <v>0</v>
      </c>
      <c r="AM113" s="42"/>
      <c r="AN113" s="42"/>
      <c r="AO113" s="121">
        <f>AO112+AI113-AN113</f>
        <v>788.40000000000009</v>
      </c>
      <c r="AP113" s="104"/>
      <c r="AQ113" s="43"/>
      <c r="AR113" s="44"/>
      <c r="AS113" s="45"/>
      <c r="AT113" s="45"/>
      <c r="AU113" s="45"/>
      <c r="AV113" s="45"/>
    </row>
    <row r="114" spans="1:48" x14ac:dyDescent="0.35">
      <c r="A114" s="149"/>
      <c r="B114" s="33">
        <v>3</v>
      </c>
      <c r="C114" s="46"/>
      <c r="D114" s="43"/>
      <c r="E114" s="43"/>
      <c r="F114" s="43"/>
      <c r="G114" s="37"/>
      <c r="H114" s="37"/>
      <c r="I114" s="43"/>
      <c r="J114" s="37"/>
      <c r="K114" s="43"/>
      <c r="L114" s="39"/>
      <c r="M114" s="37">
        <f>ROUND(K114*(1-L114),0)</f>
        <v>0</v>
      </c>
      <c r="N114" s="28"/>
      <c r="O114" s="25">
        <f t="shared" si="1101"/>
        <v>0</v>
      </c>
      <c r="P114" s="39"/>
      <c r="Q114" s="25">
        <f t="shared" si="1102"/>
        <v>0</v>
      </c>
      <c r="R114" s="39"/>
      <c r="S114" s="25">
        <f t="shared" si="1103"/>
        <v>0</v>
      </c>
      <c r="T114" s="28"/>
      <c r="U114" s="25">
        <f t="shared" si="1104"/>
        <v>0</v>
      </c>
      <c r="V114" s="39"/>
      <c r="W114" s="25">
        <f t="shared" si="1105"/>
        <v>0</v>
      </c>
      <c r="X114" s="39"/>
      <c r="Y114" s="25">
        <f t="shared" si="1106"/>
        <v>0</v>
      </c>
      <c r="Z114" s="47"/>
      <c r="AA114" s="18">
        <f t="shared" si="1107"/>
        <v>0</v>
      </c>
      <c r="AB114" s="27">
        <f>IF(M114&gt;0,(AD114+AL114)/M114,0)</f>
        <v>0</v>
      </c>
      <c r="AC114" s="47"/>
      <c r="AD114" s="37">
        <f t="shared" si="1108"/>
        <v>0</v>
      </c>
      <c r="AE114" s="28"/>
      <c r="AF114" s="41">
        <f t="shared" si="1109"/>
        <v>0</v>
      </c>
      <c r="AG114" s="28">
        <f t="shared" si="1110"/>
        <v>0</v>
      </c>
      <c r="AH114" s="29">
        <f t="shared" si="649"/>
        <v>0</v>
      </c>
      <c r="AI114" s="43"/>
      <c r="AJ114" s="39"/>
      <c r="AK114" s="28"/>
      <c r="AL114" s="41">
        <f t="shared" si="1111"/>
        <v>0</v>
      </c>
      <c r="AM114" s="18"/>
      <c r="AN114" s="18"/>
      <c r="AO114" s="121">
        <f>AO113+AI114-AN114</f>
        <v>788.40000000000009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3" thickBot="1" x14ac:dyDescent="0.4">
      <c r="A115" s="150"/>
      <c r="B115" s="49" t="s">
        <v>38</v>
      </c>
      <c r="C115" s="50"/>
      <c r="D115" s="51">
        <f t="shared" ref="D115" si="1112">SUM(D112:D114)</f>
        <v>0</v>
      </c>
      <c r="E115" s="51"/>
      <c r="F115" s="51">
        <f t="shared" ref="F115" si="1113">SUM(F112:F114)</f>
        <v>0</v>
      </c>
      <c r="G115" s="52"/>
      <c r="H115" s="52"/>
      <c r="I115" s="51">
        <f t="shared" ref="I115:K115" si="1114">SUM(I112:I114)</f>
        <v>0</v>
      </c>
      <c r="J115" s="52"/>
      <c r="K115" s="51">
        <f t="shared" si="1114"/>
        <v>0</v>
      </c>
      <c r="L115" s="21">
        <f t="shared" ref="L115" si="1115">IF(K115&gt;0,(K112*L112+K113*L113+K114*L114)/K115,0)</f>
        <v>0</v>
      </c>
      <c r="M115" s="52">
        <f t="shared" ref="M115" si="1116">M112+M113+M114</f>
        <v>0</v>
      </c>
      <c r="N115" s="53">
        <f t="shared" ref="N115" si="1117">IF(M115&gt;0,O115/M115,0)</f>
        <v>0</v>
      </c>
      <c r="O115" s="54">
        <f t="shared" ref="O115" si="1118">O112+O113+O114</f>
        <v>0</v>
      </c>
      <c r="P115" s="21">
        <f t="shared" ref="P115" si="1119">IF(M115&gt;0,Q115/M115,0)</f>
        <v>0</v>
      </c>
      <c r="Q115" s="54">
        <f t="shared" ref="Q115" si="1120">Q112+Q113+Q114</f>
        <v>0</v>
      </c>
      <c r="R115" s="21">
        <f t="shared" ref="R115" si="1121">IF(M115&gt;0,S115/M115,0)</f>
        <v>0</v>
      </c>
      <c r="S115" s="54">
        <f t="shared" ref="S115" si="1122">S112+S113+S114</f>
        <v>0</v>
      </c>
      <c r="T115" s="21">
        <f t="shared" ref="T115" si="1123">IF(M115&gt;0,U115/M115,0)</f>
        <v>0</v>
      </c>
      <c r="U115" s="54">
        <f t="shared" ref="U115" si="1124">U112+U113+U114</f>
        <v>0</v>
      </c>
      <c r="V115" s="21">
        <f t="shared" ref="V115" si="1125">IF(M115&gt;0,W115/M115,0)</f>
        <v>0</v>
      </c>
      <c r="W115" s="54">
        <f t="shared" ref="W115" si="1126">W112+W113+W114</f>
        <v>0</v>
      </c>
      <c r="X115" s="21">
        <f t="shared" ref="X115" si="1127">IF(M115&gt;0,Y115/M115,0)</f>
        <v>0</v>
      </c>
      <c r="Y115" s="54">
        <f t="shared" ref="Y115" si="1128">Y112+Y113+Y114</f>
        <v>0</v>
      </c>
      <c r="Z115" s="55">
        <f t="shared" ref="Z115" si="1129">IF(M115&gt;0,AA115/M115,0)</f>
        <v>0</v>
      </c>
      <c r="AA115" s="56">
        <f t="shared" ref="AA115" si="1130">SUM(AA112:AA114)</f>
        <v>0</v>
      </c>
      <c r="AB115" s="55">
        <f t="shared" ref="AB115" si="1131">IF(M115&gt;0,(AB112*M112+AB113*M113+AB114*M114)/M115,0)</f>
        <v>0</v>
      </c>
      <c r="AC115" s="55">
        <f t="shared" ref="AC115" si="1132">IF(K115&gt;0,(K112*AC112+K113*AC113+K114*AC114)/K115,0)</f>
        <v>0</v>
      </c>
      <c r="AD115" s="52">
        <f t="shared" ref="AD115" si="1133">SUM(AD112:AD114)</f>
        <v>0</v>
      </c>
      <c r="AE115" s="53">
        <f t="shared" ref="AE115" si="1134">IF(K115&gt;0,(K112*AE112+K113*AE113+K114*AE114)/K115,0)</f>
        <v>0</v>
      </c>
      <c r="AF115" s="58">
        <f t="shared" ref="AF115" si="1135">SUM(AF112:AF114)</f>
        <v>0</v>
      </c>
      <c r="AG115" s="53">
        <f t="shared" ref="AG115" si="1136">IF(AND(AA115&gt;0),((AA112*AG112+AA113*AG113+AA114*AG114)/AA115),0)</f>
        <v>0</v>
      </c>
      <c r="AH115" s="57">
        <f t="shared" si="649"/>
        <v>0</v>
      </c>
      <c r="AI115" s="51">
        <f t="shared" ref="AI115" si="1137">SUM(AI112:AI114)</f>
        <v>0</v>
      </c>
      <c r="AJ115" s="21">
        <f t="shared" ref="AJ115" si="1138">IF(AI115&gt;0,(AJ112*AI112+AJ113*AI113+AJ114*AI114)/AI115,0)</f>
        <v>0</v>
      </c>
      <c r="AK115" s="53">
        <f t="shared" ref="AK115" si="1139">IF(K115&gt;0,(AK112*K112+AK113*K113+AK114*K114)/K115,0)</f>
        <v>0</v>
      </c>
      <c r="AL115" s="58">
        <f t="shared" ref="AL115" si="1140">SUM(AL112:AL114)</f>
        <v>0</v>
      </c>
      <c r="AM115" s="56"/>
      <c r="AN115" s="56">
        <f t="shared" ref="AN115" si="1141">SUM(AN112:AN114)</f>
        <v>0</v>
      </c>
      <c r="AO115" s="105"/>
      <c r="AP115" s="106">
        <f>AO114</f>
        <v>788.40000000000009</v>
      </c>
      <c r="AQ115" s="51">
        <f t="shared" ref="AQ115" si="1142">SUM(AQ112:AQ114)</f>
        <v>0</v>
      </c>
      <c r="AR115" s="59"/>
      <c r="AS115" s="58"/>
      <c r="AT115" s="58"/>
      <c r="AU115" s="58"/>
      <c r="AV115" s="58"/>
    </row>
    <row r="116" spans="1:48" x14ac:dyDescent="0.35">
      <c r="A116" s="149">
        <v>29</v>
      </c>
      <c r="B116" s="33">
        <v>1</v>
      </c>
      <c r="C116" s="11"/>
      <c r="D116" s="12"/>
      <c r="E116" s="12"/>
      <c r="F116" s="12"/>
      <c r="G116" s="13"/>
      <c r="H116" s="13"/>
      <c r="I116" s="12"/>
      <c r="J116" s="13"/>
      <c r="K116" s="12"/>
      <c r="L116" s="14"/>
      <c r="M116" s="24">
        <f>ROUND(K116*(1-L116),0)</f>
        <v>0</v>
      </c>
      <c r="N116" s="15"/>
      <c r="O116" s="25">
        <f t="shared" ref="O116:O118" si="1143">M116*N116</f>
        <v>0</v>
      </c>
      <c r="P116" s="14"/>
      <c r="Q116" s="25">
        <f t="shared" ref="Q116:Q118" si="1144">M116*P116</f>
        <v>0</v>
      </c>
      <c r="R116" s="16"/>
      <c r="S116" s="25">
        <f t="shared" ref="S116:S118" si="1145">M116*R116</f>
        <v>0</v>
      </c>
      <c r="T116" s="26"/>
      <c r="U116" s="25">
        <f t="shared" ref="U116:U118" si="1146">M116*T116</f>
        <v>0</v>
      </c>
      <c r="V116" s="16"/>
      <c r="W116" s="25">
        <f t="shared" ref="W116:W118" si="1147">M116*V116</f>
        <v>0</v>
      </c>
      <c r="X116" s="16"/>
      <c r="Y116" s="25">
        <f t="shared" ref="Y116:Y118" si="1148">X116*M116</f>
        <v>0</v>
      </c>
      <c r="Z116" s="17"/>
      <c r="AA116" s="18">
        <f t="shared" ref="AA116:AA118" si="1149">M116*Z116</f>
        <v>0</v>
      </c>
      <c r="AB116" s="27">
        <f>IF(M116&gt;0,(AD116+AL116)/M116,0)</f>
        <v>0</v>
      </c>
      <c r="AC116" s="17"/>
      <c r="AD116" s="24">
        <f t="shared" ref="AD116:AD118" si="1150">AC116*M116</f>
        <v>0</v>
      </c>
      <c r="AE116" s="117"/>
      <c r="AF116" s="30">
        <f t="shared" ref="AF116:AF118" si="1151">AI116*(1-AJ116)*AE116</f>
        <v>0</v>
      </c>
      <c r="AG116" s="28">
        <f t="shared" ref="AG116:AG118" si="1152">IF(AND(AE116&gt;0,AC116&gt;0,Z116&gt;0),((Z116-AC116)*AE116)/((AE116-AC116)*Z116),0)</f>
        <v>0</v>
      </c>
      <c r="AH116" s="60">
        <f t="shared" si="649"/>
        <v>0</v>
      </c>
      <c r="AI116" s="12"/>
      <c r="AJ116" s="14"/>
      <c r="AK116" s="15"/>
      <c r="AL116" s="30">
        <f t="shared" ref="AL116:AL118" si="1153">AI116*(1-AJ116)*AK116</f>
        <v>0</v>
      </c>
      <c r="AM116" s="19"/>
      <c r="AN116" s="19"/>
      <c r="AO116" s="101">
        <f>AO114+AI116-AN116</f>
        <v>788.40000000000009</v>
      </c>
      <c r="AP116" s="120"/>
      <c r="AQ116" s="12"/>
      <c r="AR116" s="31"/>
      <c r="AS116" s="20"/>
      <c r="AT116" s="20"/>
      <c r="AU116" s="20"/>
      <c r="AV116" s="20"/>
    </row>
    <row r="117" spans="1:48" x14ac:dyDescent="0.35">
      <c r="A117" s="149"/>
      <c r="B117" s="33">
        <v>2</v>
      </c>
      <c r="C117" s="11"/>
      <c r="D117" s="34"/>
      <c r="E117" s="34"/>
      <c r="F117" s="34"/>
      <c r="G117" s="35"/>
      <c r="H117" s="35"/>
      <c r="I117" s="34"/>
      <c r="J117" s="35"/>
      <c r="K117" s="34"/>
      <c r="L117" s="36"/>
      <c r="M117" s="37">
        <f>ROUND(K117*(1-L117),0)</f>
        <v>0</v>
      </c>
      <c r="N117" s="38"/>
      <c r="O117" s="25">
        <f t="shared" si="1143"/>
        <v>0</v>
      </c>
      <c r="P117" s="36"/>
      <c r="Q117" s="25">
        <f t="shared" si="1144"/>
        <v>0</v>
      </c>
      <c r="R117" s="39"/>
      <c r="S117" s="25">
        <f t="shared" si="1145"/>
        <v>0</v>
      </c>
      <c r="T117" s="28"/>
      <c r="U117" s="25">
        <f t="shared" si="1146"/>
        <v>0</v>
      </c>
      <c r="V117" s="39"/>
      <c r="W117" s="25">
        <f t="shared" si="1147"/>
        <v>0</v>
      </c>
      <c r="X117" s="39"/>
      <c r="Y117" s="25">
        <f t="shared" si="1148"/>
        <v>0</v>
      </c>
      <c r="Z117" s="40"/>
      <c r="AA117" s="18">
        <f t="shared" si="1149"/>
        <v>0</v>
      </c>
      <c r="AB117" s="27">
        <f>IF(M117&gt;0,(AD117+AL117)/M117,0)</f>
        <v>0</v>
      </c>
      <c r="AC117" s="40"/>
      <c r="AD117" s="37">
        <f t="shared" si="1150"/>
        <v>0</v>
      </c>
      <c r="AE117" s="28"/>
      <c r="AF117" s="41">
        <f t="shared" si="1151"/>
        <v>0</v>
      </c>
      <c r="AG117" s="28">
        <f t="shared" si="1152"/>
        <v>0</v>
      </c>
      <c r="AH117" s="29">
        <f t="shared" si="649"/>
        <v>0</v>
      </c>
      <c r="AI117" s="34"/>
      <c r="AJ117" s="36"/>
      <c r="AK117" s="38"/>
      <c r="AL117" s="41">
        <f t="shared" si="1153"/>
        <v>0</v>
      </c>
      <c r="AM117" s="42"/>
      <c r="AN117" s="42"/>
      <c r="AO117" s="121">
        <f>AO116+AI117-AN117</f>
        <v>788.40000000000009</v>
      </c>
      <c r="AP117" s="104"/>
      <c r="AQ117" s="43"/>
      <c r="AR117" s="44"/>
      <c r="AS117" s="45"/>
      <c r="AT117" s="45"/>
      <c r="AU117" s="45"/>
      <c r="AV117" s="45"/>
    </row>
    <row r="118" spans="1:48" x14ac:dyDescent="0.35">
      <c r="A118" s="149"/>
      <c r="B118" s="33">
        <v>3</v>
      </c>
      <c r="C118" s="46"/>
      <c r="D118" s="43"/>
      <c r="E118" s="43"/>
      <c r="F118" s="43"/>
      <c r="G118" s="37"/>
      <c r="H118" s="37"/>
      <c r="I118" s="43"/>
      <c r="J118" s="37"/>
      <c r="K118" s="43"/>
      <c r="L118" s="39"/>
      <c r="M118" s="37">
        <f>ROUND(K118*(1-L118),0)</f>
        <v>0</v>
      </c>
      <c r="N118" s="28"/>
      <c r="O118" s="25">
        <f t="shared" si="1143"/>
        <v>0</v>
      </c>
      <c r="P118" s="39"/>
      <c r="Q118" s="25">
        <f t="shared" si="1144"/>
        <v>0</v>
      </c>
      <c r="R118" s="39"/>
      <c r="S118" s="25">
        <f t="shared" si="1145"/>
        <v>0</v>
      </c>
      <c r="T118" s="28"/>
      <c r="U118" s="25">
        <f t="shared" si="1146"/>
        <v>0</v>
      </c>
      <c r="V118" s="39"/>
      <c r="W118" s="25">
        <f t="shared" si="1147"/>
        <v>0</v>
      </c>
      <c r="X118" s="39"/>
      <c r="Y118" s="25">
        <f t="shared" si="1148"/>
        <v>0</v>
      </c>
      <c r="Z118" s="47"/>
      <c r="AA118" s="18">
        <f t="shared" si="1149"/>
        <v>0</v>
      </c>
      <c r="AB118" s="27">
        <f>IF(M118&gt;0,(AD118+AL118)/M118,0)</f>
        <v>0</v>
      </c>
      <c r="AC118" s="47"/>
      <c r="AD118" s="37">
        <f t="shared" si="1150"/>
        <v>0</v>
      </c>
      <c r="AE118" s="28"/>
      <c r="AF118" s="41">
        <f t="shared" si="1151"/>
        <v>0</v>
      </c>
      <c r="AG118" s="28">
        <f t="shared" si="1152"/>
        <v>0</v>
      </c>
      <c r="AH118" s="29">
        <f t="shared" si="649"/>
        <v>0</v>
      </c>
      <c r="AI118" s="43"/>
      <c r="AJ118" s="39"/>
      <c r="AK118" s="28"/>
      <c r="AL118" s="41">
        <f t="shared" si="1153"/>
        <v>0</v>
      </c>
      <c r="AM118" s="18"/>
      <c r="AN118" s="18"/>
      <c r="AO118" s="121">
        <f>AO117+AI118-AN118</f>
        <v>788.40000000000009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3" thickBot="1" x14ac:dyDescent="0.4">
      <c r="A119" s="150"/>
      <c r="B119" s="49" t="s">
        <v>38</v>
      </c>
      <c r="C119" s="50"/>
      <c r="D119" s="51">
        <f t="shared" ref="D119" si="1154">SUM(D116:D118)</f>
        <v>0</v>
      </c>
      <c r="E119" s="51"/>
      <c r="F119" s="51">
        <f t="shared" ref="F119" si="1155">SUM(F116:F118)</f>
        <v>0</v>
      </c>
      <c r="G119" s="52"/>
      <c r="H119" s="52"/>
      <c r="I119" s="51">
        <f t="shared" ref="I119:K119" si="1156">SUM(I116:I118)</f>
        <v>0</v>
      </c>
      <c r="J119" s="52"/>
      <c r="K119" s="51">
        <f t="shared" si="1156"/>
        <v>0</v>
      </c>
      <c r="L119" s="21">
        <f t="shared" ref="L119" si="1157">IF(K119&gt;0,(K116*L116+K117*L117+K118*L118)/K119,0)</f>
        <v>0</v>
      </c>
      <c r="M119" s="52">
        <f t="shared" ref="M119" si="1158">M116+M117+M118</f>
        <v>0</v>
      </c>
      <c r="N119" s="53">
        <f t="shared" ref="N119" si="1159">IF(M119&gt;0,O119/M119,0)</f>
        <v>0</v>
      </c>
      <c r="O119" s="54">
        <f t="shared" ref="O119" si="1160">O116+O117+O118</f>
        <v>0</v>
      </c>
      <c r="P119" s="21">
        <f t="shared" ref="P119" si="1161">IF(M119&gt;0,Q119/M119,0)</f>
        <v>0</v>
      </c>
      <c r="Q119" s="54">
        <f t="shared" ref="Q119" si="1162">Q116+Q117+Q118</f>
        <v>0</v>
      </c>
      <c r="R119" s="21">
        <f t="shared" ref="R119" si="1163">IF(M119&gt;0,S119/M119,0)</f>
        <v>0</v>
      </c>
      <c r="S119" s="54">
        <f t="shared" ref="S119" si="1164">S116+S117+S118</f>
        <v>0</v>
      </c>
      <c r="T119" s="21">
        <f t="shared" ref="T119" si="1165">IF(M119&gt;0,U119/M119,0)</f>
        <v>0</v>
      </c>
      <c r="U119" s="54">
        <f t="shared" ref="U119" si="1166">U116+U117+U118</f>
        <v>0</v>
      </c>
      <c r="V119" s="21">
        <f t="shared" ref="V119" si="1167">IF(M119&gt;0,W119/M119,0)</f>
        <v>0</v>
      </c>
      <c r="W119" s="54">
        <f t="shared" ref="W119" si="1168">W116+W117+W118</f>
        <v>0</v>
      </c>
      <c r="X119" s="21">
        <f t="shared" ref="X119" si="1169">IF(M119&gt;0,Y119/M119,0)</f>
        <v>0</v>
      </c>
      <c r="Y119" s="54">
        <f t="shared" ref="Y119" si="1170">Y116+Y117+Y118</f>
        <v>0</v>
      </c>
      <c r="Z119" s="55">
        <f t="shared" ref="Z119" si="1171">IF(M119&gt;0,AA119/M119,0)</f>
        <v>0</v>
      </c>
      <c r="AA119" s="56">
        <f t="shared" ref="AA119" si="1172">SUM(AA116:AA118)</f>
        <v>0</v>
      </c>
      <c r="AB119" s="55">
        <f t="shared" ref="AB119" si="1173">IF(M119&gt;0,(AB116*M116+AB117*M117+AB118*M118)/M119,0)</f>
        <v>0</v>
      </c>
      <c r="AC119" s="55">
        <f t="shared" ref="AC119" si="1174">IF(K119&gt;0,(K116*AC116+K117*AC117+K118*AC118)/K119,0)</f>
        <v>0</v>
      </c>
      <c r="AD119" s="52">
        <f t="shared" ref="AD119" si="1175">SUM(AD116:AD118)</f>
        <v>0</v>
      </c>
      <c r="AE119" s="53">
        <f t="shared" ref="AE119" si="1176">IF(K119&gt;0,(K116*AE116+K117*AE117+K118*AE118)/K119,0)</f>
        <v>0</v>
      </c>
      <c r="AF119" s="58">
        <f t="shared" ref="AF119" si="1177">SUM(AF116:AF118)</f>
        <v>0</v>
      </c>
      <c r="AG119" s="53">
        <f t="shared" ref="AG119" si="1178">IF(AND(AA119&gt;0),((AA116*AG116+AA117*AG117+AA118*AG118)/AA119),0)</f>
        <v>0</v>
      </c>
      <c r="AH119" s="57">
        <f t="shared" si="649"/>
        <v>0</v>
      </c>
      <c r="AI119" s="51">
        <f t="shared" ref="AI119" si="1179">SUM(AI116:AI118)</f>
        <v>0</v>
      </c>
      <c r="AJ119" s="21">
        <f t="shared" ref="AJ119" si="1180">IF(AI119&gt;0,(AJ116*AI116+AJ117*AI117+AJ118*AI118)/AI119,0)</f>
        <v>0</v>
      </c>
      <c r="AK119" s="53">
        <f t="shared" ref="AK119" si="1181">IF(K119&gt;0,(AK116*K116+AK117*K117+AK118*K118)/K119,0)</f>
        <v>0</v>
      </c>
      <c r="AL119" s="58">
        <f t="shared" ref="AL119" si="1182">SUM(AL116:AL118)</f>
        <v>0</v>
      </c>
      <c r="AM119" s="56"/>
      <c r="AN119" s="56">
        <f t="shared" ref="AN119" si="1183">SUM(AN116:AN118)</f>
        <v>0</v>
      </c>
      <c r="AO119" s="105"/>
      <c r="AP119" s="106">
        <f>AO118</f>
        <v>788.40000000000009</v>
      </c>
      <c r="AQ119" s="51">
        <f t="shared" ref="AQ119" si="1184">SUM(AQ116:AQ118)</f>
        <v>0</v>
      </c>
      <c r="AR119" s="59"/>
      <c r="AS119" s="58"/>
      <c r="AT119" s="58"/>
      <c r="AU119" s="58"/>
      <c r="AV119" s="58"/>
    </row>
    <row r="120" spans="1:48" x14ac:dyDescent="0.35">
      <c r="A120" s="148">
        <v>30</v>
      </c>
      <c r="B120" s="23">
        <v>1</v>
      </c>
      <c r="C120" s="11"/>
      <c r="D120" s="12"/>
      <c r="E120" s="12"/>
      <c r="F120" s="12"/>
      <c r="G120" s="13"/>
      <c r="H120" s="13"/>
      <c r="I120" s="12"/>
      <c r="J120" s="13"/>
      <c r="K120" s="12"/>
      <c r="L120" s="14"/>
      <c r="M120" s="37">
        <f>ROUND(K120*(1-L120),0)</f>
        <v>0</v>
      </c>
      <c r="N120" s="15"/>
      <c r="O120" s="25">
        <f t="shared" ref="O120:O122" si="1185">M120*N120</f>
        <v>0</v>
      </c>
      <c r="P120" s="14"/>
      <c r="Q120" s="25">
        <f t="shared" ref="Q120:Q122" si="1186">M120*P120</f>
        <v>0</v>
      </c>
      <c r="R120" s="16"/>
      <c r="S120" s="25">
        <f t="shared" ref="S120:S122" si="1187">M120*R120</f>
        <v>0</v>
      </c>
      <c r="T120" s="26"/>
      <c r="U120" s="25">
        <f t="shared" ref="U120:U122" si="1188">M120*T120</f>
        <v>0</v>
      </c>
      <c r="V120" s="16"/>
      <c r="W120" s="25">
        <f t="shared" ref="W120:W122" si="1189">M120*V120</f>
        <v>0</v>
      </c>
      <c r="X120" s="16"/>
      <c r="Y120" s="25">
        <f t="shared" ref="Y120:Y122" si="1190">X120*M120</f>
        <v>0</v>
      </c>
      <c r="Z120" s="17"/>
      <c r="AA120" s="18">
        <f t="shared" ref="AA120:AA122" si="1191">M120*Z120</f>
        <v>0</v>
      </c>
      <c r="AB120" s="27">
        <f>IF(M120&gt;0,(AD120+AL120)/M120,0)</f>
        <v>0</v>
      </c>
      <c r="AC120" s="17"/>
      <c r="AD120" s="24">
        <f t="shared" ref="AD120:AD122" si="1192">AC120*M120</f>
        <v>0</v>
      </c>
      <c r="AE120" s="117"/>
      <c r="AF120" s="30">
        <f t="shared" ref="AF120:AF122" si="1193">AI120*(1-AJ120)*AE120</f>
        <v>0</v>
      </c>
      <c r="AG120" s="28">
        <f t="shared" ref="AG120:AG122" si="1194">IF(AND(AE120&gt;0,AC120&gt;0,Z120&gt;0),((Z120-AC120)*AE120)/((AE120-AC120)*Z120),0)</f>
        <v>0</v>
      </c>
      <c r="AH120" s="60">
        <f t="shared" si="649"/>
        <v>0</v>
      </c>
      <c r="AI120" s="12"/>
      <c r="AJ120" s="14"/>
      <c r="AK120" s="15"/>
      <c r="AL120" s="30">
        <f t="shared" ref="AL120:AL122" si="1195">AI120*(1-AJ120)*AK120</f>
        <v>0</v>
      </c>
      <c r="AM120" s="19"/>
      <c r="AN120" s="19"/>
      <c r="AO120" s="101">
        <f>AO118+AI120-AN120</f>
        <v>788.40000000000009</v>
      </c>
      <c r="AP120" s="102"/>
      <c r="AQ120" s="12"/>
      <c r="AR120" s="31"/>
      <c r="AS120" s="20"/>
      <c r="AT120" s="20"/>
      <c r="AU120" s="20"/>
      <c r="AV120" s="20"/>
    </row>
    <row r="121" spans="1:48" x14ac:dyDescent="0.35">
      <c r="A121" s="149"/>
      <c r="B121" s="33">
        <v>2</v>
      </c>
      <c r="C121" s="11"/>
      <c r="D121" s="34"/>
      <c r="E121" s="34"/>
      <c r="F121" s="34"/>
      <c r="G121" s="35"/>
      <c r="H121" s="35"/>
      <c r="I121" s="34"/>
      <c r="J121" s="35"/>
      <c r="K121" s="34"/>
      <c r="L121" s="36"/>
      <c r="M121" s="37">
        <f>ROUND(K121*(1-L121),0)</f>
        <v>0</v>
      </c>
      <c r="N121" s="38"/>
      <c r="O121" s="25">
        <f t="shared" si="1185"/>
        <v>0</v>
      </c>
      <c r="P121" s="36"/>
      <c r="Q121" s="25">
        <f t="shared" si="1186"/>
        <v>0</v>
      </c>
      <c r="R121" s="39"/>
      <c r="S121" s="25">
        <f t="shared" si="1187"/>
        <v>0</v>
      </c>
      <c r="T121" s="28"/>
      <c r="U121" s="25">
        <f t="shared" si="1188"/>
        <v>0</v>
      </c>
      <c r="V121" s="39"/>
      <c r="W121" s="25">
        <f t="shared" si="1189"/>
        <v>0</v>
      </c>
      <c r="X121" s="39"/>
      <c r="Y121" s="25">
        <f t="shared" si="1190"/>
        <v>0</v>
      </c>
      <c r="Z121" s="40"/>
      <c r="AA121" s="18">
        <f t="shared" si="1191"/>
        <v>0</v>
      </c>
      <c r="AB121" s="27">
        <f>IF(M121&gt;0,(AD121+AL121)/M121,0)</f>
        <v>0</v>
      </c>
      <c r="AC121" s="40"/>
      <c r="AD121" s="37">
        <f t="shared" si="1192"/>
        <v>0</v>
      </c>
      <c r="AE121" s="28"/>
      <c r="AF121" s="41">
        <f t="shared" si="1193"/>
        <v>0</v>
      </c>
      <c r="AG121" s="28">
        <f t="shared" si="1194"/>
        <v>0</v>
      </c>
      <c r="AH121" s="29">
        <f t="shared" si="649"/>
        <v>0</v>
      </c>
      <c r="AI121" s="34"/>
      <c r="AJ121" s="36"/>
      <c r="AK121" s="38"/>
      <c r="AL121" s="41">
        <f t="shared" si="1195"/>
        <v>0</v>
      </c>
      <c r="AM121" s="42"/>
      <c r="AN121" s="42"/>
      <c r="AO121" s="121">
        <f>AO120+AI121-AN121</f>
        <v>788.40000000000009</v>
      </c>
      <c r="AP121" s="104"/>
      <c r="AQ121" s="43"/>
      <c r="AR121" s="44"/>
      <c r="AS121" s="45"/>
      <c r="AT121" s="45"/>
      <c r="AU121" s="45"/>
      <c r="AV121" s="45"/>
    </row>
    <row r="122" spans="1:48" x14ac:dyDescent="0.35">
      <c r="A122" s="149"/>
      <c r="B122" s="33">
        <v>3</v>
      </c>
      <c r="C122" s="46"/>
      <c r="D122" s="43"/>
      <c r="E122" s="43"/>
      <c r="F122" s="43"/>
      <c r="G122" s="37"/>
      <c r="H122" s="37"/>
      <c r="I122" s="43"/>
      <c r="J122" s="37"/>
      <c r="K122" s="43"/>
      <c r="L122" s="39"/>
      <c r="M122" s="37">
        <f>ROUND(K122*(1-L122),0)</f>
        <v>0</v>
      </c>
      <c r="N122" s="28"/>
      <c r="O122" s="25">
        <f t="shared" si="1185"/>
        <v>0</v>
      </c>
      <c r="P122" s="39"/>
      <c r="Q122" s="25">
        <f t="shared" si="1186"/>
        <v>0</v>
      </c>
      <c r="R122" s="39"/>
      <c r="S122" s="25">
        <f t="shared" si="1187"/>
        <v>0</v>
      </c>
      <c r="T122" s="28"/>
      <c r="U122" s="25">
        <f t="shared" si="1188"/>
        <v>0</v>
      </c>
      <c r="V122" s="39"/>
      <c r="W122" s="25">
        <f t="shared" si="1189"/>
        <v>0</v>
      </c>
      <c r="X122" s="39"/>
      <c r="Y122" s="25">
        <f t="shared" si="1190"/>
        <v>0</v>
      </c>
      <c r="Z122" s="47"/>
      <c r="AA122" s="18">
        <f t="shared" si="1191"/>
        <v>0</v>
      </c>
      <c r="AB122" s="27">
        <f>IF(M122&gt;0,(AD122+AL122)/M122,0)</f>
        <v>0</v>
      </c>
      <c r="AC122" s="47"/>
      <c r="AD122" s="37">
        <f t="shared" si="1192"/>
        <v>0</v>
      </c>
      <c r="AE122" s="28"/>
      <c r="AF122" s="41">
        <f t="shared" si="1193"/>
        <v>0</v>
      </c>
      <c r="AG122" s="28">
        <f t="shared" si="1194"/>
        <v>0</v>
      </c>
      <c r="AH122" s="29">
        <f t="shared" si="649"/>
        <v>0</v>
      </c>
      <c r="AI122" s="43"/>
      <c r="AJ122" s="39"/>
      <c r="AK122" s="28"/>
      <c r="AL122" s="41">
        <f t="shared" si="1195"/>
        <v>0</v>
      </c>
      <c r="AM122" s="18"/>
      <c r="AN122" s="18"/>
      <c r="AO122" s="121">
        <f>AO121+AI122-AN122</f>
        <v>788.40000000000009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3" thickBot="1" x14ac:dyDescent="0.4">
      <c r="A123" s="150"/>
      <c r="B123" s="49" t="s">
        <v>38</v>
      </c>
      <c r="C123" s="50"/>
      <c r="D123" s="51">
        <f t="shared" ref="D123" si="1196">SUM(D120:D122)</f>
        <v>0</v>
      </c>
      <c r="E123" s="51"/>
      <c r="F123" s="51">
        <f t="shared" ref="F123" si="1197">SUM(F120:F122)</f>
        <v>0</v>
      </c>
      <c r="G123" s="52"/>
      <c r="H123" s="52"/>
      <c r="I123" s="51">
        <f t="shared" ref="I123:K123" si="1198">SUM(I120:I122)</f>
        <v>0</v>
      </c>
      <c r="J123" s="52"/>
      <c r="K123" s="51">
        <f t="shared" si="1198"/>
        <v>0</v>
      </c>
      <c r="L123" s="21">
        <f t="shared" ref="L123" si="1199">IF(K123&gt;0,(K120*L120+K121*L121+K122*L122)/K123,0)</f>
        <v>0</v>
      </c>
      <c r="M123" s="52">
        <f t="shared" ref="M123" si="1200">M120+M121+M122</f>
        <v>0</v>
      </c>
      <c r="N123" s="53">
        <f t="shared" ref="N123" si="1201">IF(M123&gt;0,O123/M123,0)</f>
        <v>0</v>
      </c>
      <c r="O123" s="54">
        <f t="shared" ref="O123" si="1202">O120+O121+O122</f>
        <v>0</v>
      </c>
      <c r="P123" s="21">
        <f t="shared" ref="P123" si="1203">IF(M123&gt;0,Q123/M123,0)</f>
        <v>0</v>
      </c>
      <c r="Q123" s="54">
        <f t="shared" ref="Q123" si="1204">Q120+Q121+Q122</f>
        <v>0</v>
      </c>
      <c r="R123" s="21">
        <f t="shared" ref="R123" si="1205">IF(M123&gt;0,S123/M123,0)</f>
        <v>0</v>
      </c>
      <c r="S123" s="54">
        <f t="shared" ref="S123" si="1206">S120+S121+S122</f>
        <v>0</v>
      </c>
      <c r="T123" s="21">
        <f t="shared" ref="T123" si="1207">IF(M123&gt;0,U123/M123,0)</f>
        <v>0</v>
      </c>
      <c r="U123" s="54">
        <f t="shared" ref="U123" si="1208">U120+U121+U122</f>
        <v>0</v>
      </c>
      <c r="V123" s="21">
        <f t="shared" ref="V123" si="1209">IF(M123&gt;0,W123/M123,0)</f>
        <v>0</v>
      </c>
      <c r="W123" s="54">
        <f t="shared" ref="W123" si="1210">W120+W121+W122</f>
        <v>0</v>
      </c>
      <c r="X123" s="21">
        <f t="shared" ref="X123" si="1211">IF(M123&gt;0,Y123/M123,0)</f>
        <v>0</v>
      </c>
      <c r="Y123" s="54">
        <f t="shared" ref="Y123" si="1212">Y120+Y121+Y122</f>
        <v>0</v>
      </c>
      <c r="Z123" s="55">
        <f t="shared" ref="Z123" si="1213">IF(M123&gt;0,AA123/M123,0)</f>
        <v>0</v>
      </c>
      <c r="AA123" s="56">
        <f t="shared" ref="AA123" si="1214">SUM(AA120:AA122)</f>
        <v>0</v>
      </c>
      <c r="AB123" s="55">
        <f t="shared" ref="AB123" si="1215">IF(M123&gt;0,(AB120*M120+AB121*M121+AB122*M122)/M123,0)</f>
        <v>0</v>
      </c>
      <c r="AC123" s="55">
        <f t="shared" ref="AC123" si="1216">IF(K123&gt;0,(K120*AC120+K121*AC121+K122*AC122)/K123,0)</f>
        <v>0</v>
      </c>
      <c r="AD123" s="52">
        <f t="shared" ref="AD123" si="1217">SUM(AD120:AD122)</f>
        <v>0</v>
      </c>
      <c r="AE123" s="53">
        <f t="shared" ref="AE123" si="1218">IF(K123&gt;0,(K120*AE120+K121*AE121+K122*AE122)/K123,0)</f>
        <v>0</v>
      </c>
      <c r="AF123" s="58">
        <f t="shared" ref="AF123" si="1219">SUM(AF120:AF122)</f>
        <v>0</v>
      </c>
      <c r="AG123" s="53">
        <f t="shared" ref="AG123" si="1220">IF(AND(AA123&gt;0),((AA120*AG120+AA121*AG121+AA122*AG122)/AA123),0)</f>
        <v>0</v>
      </c>
      <c r="AH123" s="57">
        <f t="shared" si="649"/>
        <v>0</v>
      </c>
      <c r="AI123" s="51">
        <f t="shared" ref="AI123" si="1221">SUM(AI120:AI122)</f>
        <v>0</v>
      </c>
      <c r="AJ123" s="21">
        <f t="shared" ref="AJ123" si="1222">IF(AI123&gt;0,(AJ120*AI120+AJ121*AI121+AJ122*AI122)/AI123,0)</f>
        <v>0</v>
      </c>
      <c r="AK123" s="53">
        <f t="shared" ref="AK123" si="1223">IF(K123&gt;0,(AK120*K120+AK121*K121+AK122*K122)/K123,0)</f>
        <v>0</v>
      </c>
      <c r="AL123" s="58">
        <f t="shared" ref="AL123" si="1224">SUM(AL120:AL122)</f>
        <v>0</v>
      </c>
      <c r="AM123" s="56"/>
      <c r="AN123" s="56">
        <f t="shared" ref="AN123" si="1225">SUM(AN120:AN122)</f>
        <v>0</v>
      </c>
      <c r="AO123" s="105"/>
      <c r="AP123" s="106">
        <f>AO122</f>
        <v>788.40000000000009</v>
      </c>
      <c r="AQ123" s="51">
        <f t="shared" ref="AQ123" si="1226">SUM(AQ120:AQ122)</f>
        <v>0</v>
      </c>
      <c r="AR123" s="59"/>
      <c r="AS123" s="58"/>
      <c r="AT123" s="58"/>
      <c r="AU123" s="58"/>
      <c r="AV123" s="58"/>
    </row>
    <row r="124" spans="1:48" x14ac:dyDescent="0.35">
      <c r="A124" s="148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 t="shared" ref="O124:O126" si="1227">M124*N124</f>
        <v>0</v>
      </c>
      <c r="P124" s="14"/>
      <c r="Q124" s="25">
        <f t="shared" ref="Q124:Q126" si="1228">M124*P124</f>
        <v>0</v>
      </c>
      <c r="R124" s="16"/>
      <c r="S124" s="25">
        <f t="shared" ref="S124:S126" si="1229">M124*R124</f>
        <v>0</v>
      </c>
      <c r="T124" s="26"/>
      <c r="U124" s="25">
        <f t="shared" ref="U124:U126" si="1230">M124*T124</f>
        <v>0</v>
      </c>
      <c r="V124" s="16"/>
      <c r="W124" s="25">
        <f t="shared" ref="W124:W126" si="1231">M124*V124</f>
        <v>0</v>
      </c>
      <c r="X124" s="16"/>
      <c r="Y124" s="25">
        <f t="shared" ref="Y124:Y126" si="1232">X124*M124</f>
        <v>0</v>
      </c>
      <c r="Z124" s="17"/>
      <c r="AA124" s="18">
        <f t="shared" ref="AA124:AA126" si="1233">M124*Z124</f>
        <v>0</v>
      </c>
      <c r="AB124" s="27">
        <f>IF(M124&gt;0,(AD124+AL124)/M124,0)</f>
        <v>0</v>
      </c>
      <c r="AC124" s="17"/>
      <c r="AD124" s="24">
        <f t="shared" ref="AD124:AD126" si="1234">AC124*M124</f>
        <v>0</v>
      </c>
      <c r="AE124" s="117"/>
      <c r="AF124" s="30">
        <f t="shared" ref="AF124:AF126" si="1235">AI124*(1-AJ124)*AE124</f>
        <v>0</v>
      </c>
      <c r="AG124" s="28">
        <f t="shared" ref="AG124:AG126" si="1236">IF(AND(AE124&gt;0,AC124&gt;0,Z124&gt;0),((Z124-AC124)*AE124)/((AE124-AC124)*Z124),0)</f>
        <v>0</v>
      </c>
      <c r="AH124" s="60">
        <f t="shared" si="649"/>
        <v>0</v>
      </c>
      <c r="AI124" s="12"/>
      <c r="AJ124" s="14"/>
      <c r="AK124" s="15"/>
      <c r="AL124" s="30">
        <f t="shared" ref="AL124:AL126" si="1237">AI124*(1-AJ124)*AK124</f>
        <v>0</v>
      </c>
      <c r="AM124" s="19"/>
      <c r="AN124" s="19"/>
      <c r="AO124" s="101">
        <f>AO122+AI124-AN124</f>
        <v>788.40000000000009</v>
      </c>
      <c r="AP124" s="102"/>
      <c r="AQ124" s="12"/>
      <c r="AR124" s="31"/>
      <c r="AS124" s="20"/>
      <c r="AT124" s="20"/>
      <c r="AU124" s="20"/>
      <c r="AV124" s="20"/>
    </row>
    <row r="125" spans="1:48" x14ac:dyDescent="0.35">
      <c r="A125" s="149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 t="shared" si="1227"/>
        <v>0</v>
      </c>
      <c r="P125" s="36"/>
      <c r="Q125" s="25">
        <f t="shared" si="1228"/>
        <v>0</v>
      </c>
      <c r="R125" s="39"/>
      <c r="S125" s="25">
        <f t="shared" si="1229"/>
        <v>0</v>
      </c>
      <c r="T125" s="28"/>
      <c r="U125" s="25">
        <f t="shared" si="1230"/>
        <v>0</v>
      </c>
      <c r="V125" s="39"/>
      <c r="W125" s="25">
        <f t="shared" si="1231"/>
        <v>0</v>
      </c>
      <c r="X125" s="39"/>
      <c r="Y125" s="25">
        <f t="shared" si="1232"/>
        <v>0</v>
      </c>
      <c r="Z125" s="40"/>
      <c r="AA125" s="18">
        <f t="shared" si="1233"/>
        <v>0</v>
      </c>
      <c r="AB125" s="27">
        <f>IF(M125&gt;0,(AD125+AL125)/M125,0)</f>
        <v>0</v>
      </c>
      <c r="AC125" s="40"/>
      <c r="AD125" s="37">
        <f t="shared" si="1234"/>
        <v>0</v>
      </c>
      <c r="AE125" s="28"/>
      <c r="AF125" s="41">
        <f t="shared" si="1235"/>
        <v>0</v>
      </c>
      <c r="AG125" s="28">
        <f t="shared" si="1236"/>
        <v>0</v>
      </c>
      <c r="AH125" s="29">
        <f t="shared" si="649"/>
        <v>0</v>
      </c>
      <c r="AI125" s="34"/>
      <c r="AJ125" s="36"/>
      <c r="AK125" s="38"/>
      <c r="AL125" s="41">
        <f t="shared" si="1237"/>
        <v>0</v>
      </c>
      <c r="AM125" s="42"/>
      <c r="AN125" s="42"/>
      <c r="AO125" s="121">
        <f>AO124+AI125-AN125</f>
        <v>788.40000000000009</v>
      </c>
      <c r="AP125" s="104"/>
      <c r="AQ125" s="43"/>
      <c r="AR125" s="44"/>
      <c r="AS125" s="45"/>
      <c r="AT125" s="45"/>
      <c r="AU125" s="45"/>
      <c r="AV125" s="45"/>
    </row>
    <row r="126" spans="1:48" x14ac:dyDescent="0.35">
      <c r="A126" s="149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 t="shared" si="1227"/>
        <v>0</v>
      </c>
      <c r="P126" s="39"/>
      <c r="Q126" s="25">
        <f t="shared" si="1228"/>
        <v>0</v>
      </c>
      <c r="R126" s="39"/>
      <c r="S126" s="25">
        <f t="shared" si="1229"/>
        <v>0</v>
      </c>
      <c r="T126" s="28"/>
      <c r="U126" s="25">
        <f t="shared" si="1230"/>
        <v>0</v>
      </c>
      <c r="V126" s="39"/>
      <c r="W126" s="25">
        <f t="shared" si="1231"/>
        <v>0</v>
      </c>
      <c r="X126" s="39"/>
      <c r="Y126" s="25">
        <f t="shared" si="1232"/>
        <v>0</v>
      </c>
      <c r="Z126" s="47"/>
      <c r="AA126" s="18">
        <f t="shared" si="1233"/>
        <v>0</v>
      </c>
      <c r="AB126" s="27">
        <f>IF(M126&gt;0,(AD126+AL126)/M126,0)</f>
        <v>0</v>
      </c>
      <c r="AC126" s="47"/>
      <c r="AD126" s="37">
        <f t="shared" si="1234"/>
        <v>0</v>
      </c>
      <c r="AE126" s="28"/>
      <c r="AF126" s="41">
        <f t="shared" si="1235"/>
        <v>0</v>
      </c>
      <c r="AG126" s="28">
        <f t="shared" si="1236"/>
        <v>0</v>
      </c>
      <c r="AH126" s="29">
        <f t="shared" si="649"/>
        <v>0</v>
      </c>
      <c r="AI126" s="43"/>
      <c r="AJ126" s="39"/>
      <c r="AK126" s="28"/>
      <c r="AL126" s="41">
        <f t="shared" si="1237"/>
        <v>0</v>
      </c>
      <c r="AM126" s="18"/>
      <c r="AN126" s="18"/>
      <c r="AO126" s="121">
        <f>AO125+AI126-AN126</f>
        <v>788.40000000000009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3" thickBot="1" x14ac:dyDescent="0.4">
      <c r="A127" s="150"/>
      <c r="B127" s="49" t="s">
        <v>38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 t="shared" ref="O127" si="1238">O124+O125+O126</f>
        <v>0</v>
      </c>
      <c r="P127" s="21">
        <f>IF(M127&gt;0,Q127/M127,0)</f>
        <v>0</v>
      </c>
      <c r="Q127" s="54">
        <f t="shared" ref="Q127" si="1239">Q124+Q125+Q126</f>
        <v>0</v>
      </c>
      <c r="R127" s="21">
        <f>IF(M127&gt;0,S127/M127,0)</f>
        <v>0</v>
      </c>
      <c r="S127" s="54">
        <f t="shared" ref="S127" si="1240">S124+S125+S126</f>
        <v>0</v>
      </c>
      <c r="T127" s="21">
        <f>IF(M127&gt;0,U127/M127,0)</f>
        <v>0</v>
      </c>
      <c r="U127" s="54">
        <f t="shared" ref="U127" si="1241">U124+U125+U126</f>
        <v>0</v>
      </c>
      <c r="V127" s="21">
        <f>IF(M127&gt;0,W127/M127,0)</f>
        <v>0</v>
      </c>
      <c r="W127" s="54">
        <f t="shared" ref="W127" si="1242">W124+W125+W126</f>
        <v>0</v>
      </c>
      <c r="X127" s="21">
        <f>IF(M127&gt;0,Y127/M127,0)</f>
        <v>0</v>
      </c>
      <c r="Y127" s="54">
        <f t="shared" ref="Y127" si="1243">Y124+Y125+Y126</f>
        <v>0</v>
      </c>
      <c r="Z127" s="55">
        <f>IF(M127&gt;0,AA127/M127,0)</f>
        <v>0</v>
      </c>
      <c r="AA127" s="56">
        <f t="shared" ref="AA127" si="1244">SUM(AA124:AA126)</f>
        <v>0</v>
      </c>
      <c r="AB127" s="55">
        <f t="shared" ref="AB127" si="1245">IF(M127&gt;0,(AB124*M124+AB125*M125+AB126*M126)/M127,0)</f>
        <v>0</v>
      </c>
      <c r="AC127" s="55">
        <f>IF(K127&gt;0,(K124*AC124+K125*AC125+K126*AC126)/K127,0)</f>
        <v>0</v>
      </c>
      <c r="AD127" s="52">
        <f t="shared" ref="AD127" si="1246">SUM(AD124:AD126)</f>
        <v>0</v>
      </c>
      <c r="AE127" s="53">
        <f>IF(K127&gt;0,(K124*AE124+K125*AE125+K126*AE126)/K127,0)</f>
        <v>0</v>
      </c>
      <c r="AF127" s="58">
        <f>SUM(AF124:AF126)</f>
        <v>0</v>
      </c>
      <c r="AG127" s="53">
        <f>IF(AND(AA127&gt;0),((AA124*AG124+AA125*AG125+AA126*AG126)/AA127),0)</f>
        <v>0</v>
      </c>
      <c r="AH127" s="57">
        <f t="shared" si="649"/>
        <v>0</v>
      </c>
      <c r="AI127" s="51">
        <f>SUM(AI124:AI126)</f>
        <v>0</v>
      </c>
      <c r="AJ127" s="21">
        <f>IF(AI127&gt;0,(AJ124*AI124+AJ125*AI125+AJ126*AI126)/AI127,0)</f>
        <v>0</v>
      </c>
      <c r="AK127" s="53">
        <f>IF(K127&gt;0,(AK124*K124+AK125*K125+AK126*K126)/K127,0)</f>
        <v>0</v>
      </c>
      <c r="AL127" s="58">
        <f>SUM(AL124:AL126)</f>
        <v>0</v>
      </c>
      <c r="AM127" s="63"/>
      <c r="AN127" s="56">
        <f>SUM(AN124:AN126)</f>
        <v>0</v>
      </c>
      <c r="AO127" s="105"/>
      <c r="AP127" s="106">
        <f>AO126</f>
        <v>788.40000000000009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thickBot="1" x14ac:dyDescent="0.3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566527</v>
      </c>
      <c r="E128" s="69"/>
      <c r="F128" s="69">
        <f>SUM(F127,F123,F119,F115,F111,F107,F103,F99,F95,F91,F87,F83,F79,F75,F71,F67,F63,F59,F55,F51,F47,F43,F39,F35,F31,F27,F23,F19,F15,F11,F7)</f>
        <v>559201</v>
      </c>
      <c r="G128" s="75"/>
      <c r="H128" s="69"/>
      <c r="I128" s="69">
        <f>SUM(I127,I123,I119,I115,I111,I107,I103,I99,I95,I91,I87,I83,I79,I75,I71,I67,I63,I59,I55,I51,I47,I43,I39,I35,I31,I27,I23,I19,I15,I11,I7)</f>
        <v>573801</v>
      </c>
      <c r="J128" s="75"/>
      <c r="K128" s="69">
        <f>SUM(K127,K123,K119,K115,K111,K107,K103,K99,K95,K91,K87,K83,K79,K75,K71,K67,K63,K59,K55,K51,K47,K43,K39,K35,K31,K27,K23,K19,K15,K11,K7)</f>
        <v>555812</v>
      </c>
      <c r="L128" s="70">
        <f>1-M128/K128</f>
        <v>6.4413866559196231E-2</v>
      </c>
      <c r="M128" s="69">
        <f>SUM(M127,M123,M119,M115,M111,M107,M103,M99,M95,M91,M87,M83,M79,M75,M71,M67,M63,M59,M55,M51,M47,M43,M39,M35,M31,M27,M23,M19,M15,M11,M7)</f>
        <v>520010</v>
      </c>
      <c r="N128" s="71">
        <f>IF(AND(M128&gt;0),(O128/M128),0)</f>
        <v>0.40428188496375067</v>
      </c>
      <c r="O128" s="69">
        <f>SUM(O127,O123,O119,O115,O111,O107,O103,O99,O95,O91,O87,O83,O79,O75,O71,O67,O63,O59,O55,O51,O47,O43,O39,O35,O31,O27,O23,O19,O15,O11,O7)</f>
        <v>210230.62299999999</v>
      </c>
      <c r="P128" s="71">
        <f>Q128/M128</f>
        <v>0.52632214572796676</v>
      </c>
      <c r="Q128" s="69">
        <f>SUM(Q127,Q123,Q119,Q115,Q111,Q107,Q103,Q99,Q95,Q91,Q87,Q83,Q79,Q75,Q71,Q67,Q63,Q59,Q55,Q51,Q47,Q43,Q39,Q35,Q31,Q27,Q23,Q19,Q15,Q11,Q7)</f>
        <v>273692.77899999998</v>
      </c>
      <c r="R128" s="71">
        <f>S128/M128</f>
        <v>6.9422068806369114E-2</v>
      </c>
      <c r="S128" s="69">
        <f>SUM(S127,S123,S119,S115,S111,S107,S103,S99,S95,S91,S87,S83,S79,S75,S71,S67,S63,S59,S55,S51,S47,S43,S39,S35,S31,S27,S23,S19,S15,S11,S7)</f>
        <v>36100.170000000006</v>
      </c>
      <c r="T128" s="71">
        <f>U128/M128</f>
        <v>0.23002405530662873</v>
      </c>
      <c r="U128" s="69">
        <f>SUM(U127,U123,U119,U115,U111,U107,U103,U99,U95,U91,U87,U83,U79,U75,U71,U67,U63,U59,U55,U51,U47,U43,U39,U35,U31,U27,U23,U19,U15,U11,U7)</f>
        <v>119614.80900000001</v>
      </c>
      <c r="V128" s="71">
        <f>W128/M128</f>
        <v>0.48534816061229585</v>
      </c>
      <c r="W128" s="69">
        <f>SUM(W127,W123,W119,W115,W111,W107,W103,W99,W95,W91,W87,W83,W79,W75,W71,W67,W63,W59,W55,W51,W47,W43,W39,W35,W31,W27,W23,W19,W15,W11,W7)</f>
        <v>252385.89699999997</v>
      </c>
      <c r="X128" s="71">
        <f>IF(AND(M128&gt;0),(Y128/M128),0)</f>
        <v>0.39442974173573586</v>
      </c>
      <c r="Y128" s="69">
        <f>SUM(Y127,Y123,Y119,Y115,Y111,Y107,Y103,Y99,Y95,Y91,Y87,Y83,Y79,Y75,Y71,Y67,Y63,Y59,Y55,Y51,Y47,Y43,Y39,Y35,Y31,Y27,Y23,Y19,Y15,Y11,Y7)</f>
        <v>205107.41</v>
      </c>
      <c r="Z128" s="72">
        <f>IF(AND(M128&gt;0),(AA128/M128),0)</f>
        <v>2.6255516047768313E-3</v>
      </c>
      <c r="AA128" s="69">
        <f>SUM(AA127,AA123,AA119,AA115,AA111,AA107,AA103,AA99,AA95,AA91,AA87,AA83,AA79,AA75,AA71,AA67,AA63,AA59,AA55,AA51,AA47,AA43,AA39,AA35,AA31,AA27,AA23,AA19,AA15,AA11,AA7)</f>
        <v>1365.3130900000001</v>
      </c>
      <c r="AB128" s="73">
        <f>(AD128+AL128)/M128</f>
        <v>2.6325426601411517E-3</v>
      </c>
      <c r="AC128" s="74">
        <f>AD128/(M128-AI128)</f>
        <v>3.0083129989074911E-4</v>
      </c>
      <c r="AD128" s="75">
        <f>SUM(AD127,AD123,AD119,AD115,AD111,AD107,AD103,AD99,AD95,AD91,AD87,AD83,AD79,AD75,AD71,AD67,AD63,AD59,AD55,AD51,AD47,AD43,AD39,AD35,AD31,AD27,AD23,AD19,AD15,AD11,AD7)</f>
        <v>154.47596999999999</v>
      </c>
      <c r="AE128" s="71">
        <f>AF128/AI128</f>
        <v>0.18889210296330419</v>
      </c>
      <c r="AF128" s="69">
        <f>SUM(AF127,AF123,AF119,AF115,AF111,AF107,AF103,AF99,AF95,AF91,AF87,AF83,AF79,AF75,AF71,AF67,AF63,AF59,AF55,AF51,AF47,AF43,AF39,AF35,AF31,AF27,AF23,AF19,AF15,AF11,AF7)</f>
        <v>1230.2542666000002</v>
      </c>
      <c r="AG128" s="76">
        <f>((Z128-AC128)*AE128)/((AE128-AC128)*Z128)</f>
        <v>0.88683405704805041</v>
      </c>
      <c r="AH128" s="77">
        <f>((AB128-AC128)*AK128)/((AK128-AC128)*AB128)</f>
        <v>0.8871572093338298</v>
      </c>
      <c r="AI128" s="69">
        <f>SUM(AI127,AI123,AI119,AI115,AI111,AI107,AI103,AI99,AI95,AI91,AI87,AI83,AI79,AI75,AI71,AI67,AI63,AI59,AI55,AI51,AI47,AI43,AI39,AI35,AI31,AI27,AI23,AI19,AI15,AI11,AI7)</f>
        <v>6513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8.8843083064639949E-2</v>
      </c>
      <c r="AK128" s="71">
        <f>AL128/AI128</f>
        <v>0.18646899104867193</v>
      </c>
      <c r="AL128" s="69">
        <f>SUM(AL127,AL123,AL119,AL115,AL111,AL107,AL103,AL99,AL95,AL91,AL87,AL83,AL79,AL75,AL71,AL67,AL63,AL59,AL55,AL51,AL47,AL43,AL39,AL35,AL31,AL27,AL23,AL19,AL15,AL11,AL7)</f>
        <v>1214.4725387000003</v>
      </c>
      <c r="AM128" s="69"/>
      <c r="AN128" s="107">
        <f>SUM(AN127,AN123,AN119,AN115,AN111,AN107,AN103,AN99,AN95,AN91,AN87,AN83,AN79,AN75,AN71,AN67,AN63,AN59,AN55,AN51,AN47,AN43,AN39,AN35,AN31,AN27,AN23,AN19,AN15,AN11,AN7)</f>
        <v>7210.74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35">
      <c r="AH131" s="80"/>
    </row>
    <row r="132" spans="34:34" x14ac:dyDescent="0.35">
      <c r="AH132" s="80"/>
    </row>
  </sheetData>
  <protectedRanges>
    <protectedRange sqref="Q2:Q3 U1:U3 W1:W3 Y1:Y3 AL1:AL1048576 O2:O3 S1:S3 AD1:AD3 AH1:AH1048576 AA1:AB3 AA128:AB1048576 O128:O1048576 Q128:Q1048576 S128:S1048576 U128:U1048576 W128:W1048576 Y128:Y1048576 AD128:AD1048576 M1:M1048576" name="Range1_1_1_1_1_1_1_1_2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_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_2_1"/>
    <protectedRange sqref="O4:O127" name="Range1_1_1_1_1_5_1_1"/>
    <protectedRange sqref="Q4:Q127" name="Range1_1_1_1_1_7_1_1"/>
    <protectedRange sqref="S4:S127" name="Range1_1_1_1_1_8_1_1"/>
    <protectedRange sqref="U4:U127" name="Range1_1_1_1_1_10_1_1"/>
    <protectedRange sqref="W4:W127" name="Range1_1_1_1_1_12_1_1"/>
    <protectedRange sqref="Y4:Y127" name="Range1_1_1_1_1_16_1_1"/>
    <protectedRange sqref="AD4:AD127" name="Range1_1_1_1_1_18_1_1"/>
    <protectedRange sqref="AB4:AB6" name="Range1_1_1_1_1_2_1_31_1"/>
    <protectedRange sqref="AB8:AB10" name="Range1_1_1_1_1_2_1_1_2_2"/>
    <protectedRange sqref="AB12:AB14" name="Range1_1_1_1_1_2_1_2_1_2"/>
    <protectedRange sqref="AB16:AB18" name="Range1_1_1_1_1_2_1_3_1_2"/>
    <protectedRange sqref="AB20:AB22" name="Range1_1_1_1_1_2_1_4_1_2"/>
    <protectedRange sqref="AB24:AB26" name="Range1_1_1_1_1_2_1_5_1_2"/>
    <protectedRange sqref="AB28:AB30" name="Range1_1_1_1_1_2_1_6_1_2"/>
    <protectedRange sqref="AB32:AB34" name="Range1_1_1_1_1_2_1_7_1_2"/>
    <protectedRange sqref="AB36:AB38" name="Range1_1_1_1_1_2_1_8_1_2"/>
    <protectedRange sqref="AB40:AB42" name="Range1_1_1_1_1_2_1_9_1_2"/>
    <protectedRange sqref="AB44:AB46" name="Range1_1_1_1_1_2_1_10_1_2"/>
    <protectedRange sqref="AB48:AB50" name="Range1_1_1_1_1_2_1_11_1_2"/>
    <protectedRange sqref="AB52:AB54" name="Range1_1_1_1_1_2_1_12_1_2"/>
    <protectedRange sqref="AB56:AB58" name="Range1_1_1_1_1_2_1_13_1_2"/>
    <protectedRange sqref="AB60:AB62" name="Range1_1_1_1_1_2_1_14_1_2"/>
    <protectedRange sqref="AB64:AB66" name="Range1_1_1_1_1_2_1_15_1_2"/>
    <protectedRange sqref="AB68:AB70" name="Range1_1_1_1_1_2_1_16_1_2"/>
    <protectedRange sqref="AB72:AB74" name="Range1_1_1_1_1_2_1_17_1_2"/>
    <protectedRange sqref="AB76:AB78" name="Range1_1_1_1_1_2_1_18_1_2"/>
    <protectedRange sqref="AB80:AB82" name="Range1_1_1_1_1_2_1_19_1_2"/>
    <protectedRange sqref="AB84:AB86" name="Range1_1_1_1_1_2_1_20_1_2"/>
    <protectedRange sqref="AB88:AB90" name="Range1_1_1_1_1_2_1_21_1_2"/>
    <protectedRange sqref="AB92:AB94" name="Range1_1_1_1_1_2_1_22_1_2"/>
    <protectedRange sqref="AB96:AB98" name="Range1_1_1_1_1_2_1_23_1_2"/>
    <protectedRange sqref="AB100:AB102" name="Range1_1_1_1_1_2_1_24_1_2"/>
    <protectedRange sqref="AB104:AB106" name="Range1_1_1_1_1_2_1_25_1_2"/>
    <protectedRange sqref="AB108:AB110" name="Range1_1_1_1_1_2_1_26_1_2"/>
    <protectedRange sqref="AB112:AB114" name="Range1_1_1_1_1_2_1_27_1_2"/>
    <protectedRange sqref="AB116:AB118" name="Range1_1_1_1_1_2_1_28_1_2"/>
    <protectedRange sqref="AB120:AB122" name="Range1_1_1_1_1_2_1_29_1_2"/>
    <protectedRange sqref="AB124:AB126" name="Range1_1_1_1_1_2_1_30_1_2"/>
    <protectedRange sqref="Q1 O1" name="Range1_1_1_1_1_1_1_1"/>
  </protectedRanges>
  <mergeCells count="36">
    <mergeCell ref="C1:C2"/>
    <mergeCell ref="A8:A11"/>
    <mergeCell ref="A12:A15"/>
    <mergeCell ref="A24:A27"/>
    <mergeCell ref="A40:A43"/>
    <mergeCell ref="A28:A31"/>
    <mergeCell ref="A4:A7"/>
    <mergeCell ref="A1:A2"/>
    <mergeCell ref="B1:B2"/>
    <mergeCell ref="A76:A79"/>
    <mergeCell ref="A32:A35"/>
    <mergeCell ref="A36:A39"/>
    <mergeCell ref="A60:A63"/>
    <mergeCell ref="A64:A67"/>
    <mergeCell ref="A68:A71"/>
    <mergeCell ref="A72:A75"/>
    <mergeCell ref="A44:A47"/>
    <mergeCell ref="A48:A51"/>
    <mergeCell ref="A52:A55"/>
    <mergeCell ref="A56:A59"/>
    <mergeCell ref="AS1:AT1"/>
    <mergeCell ref="AU1:AV1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  <mergeCell ref="A16:A19"/>
    <mergeCell ref="A20:A23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132"/>
  <sheetViews>
    <sheetView zoomScale="110" zoomScaleNormal="110" workbookViewId="0">
      <pane ySplit="2" topLeftCell="A3" activePane="bottomLeft" state="frozen"/>
      <selection pane="bottomLeft" sqref="A1:A2"/>
    </sheetView>
  </sheetViews>
  <sheetFormatPr defaultColWidth="9.15234375" defaultRowHeight="12.9" x14ac:dyDescent="0.35"/>
  <cols>
    <col min="1" max="1" width="3.3046875" style="79" bestFit="1" customWidth="1"/>
    <col min="2" max="2" width="5.84375" style="22" customWidth="1"/>
    <col min="3" max="3" width="18.15234375" style="32" customWidth="1"/>
    <col min="4" max="4" width="13.69140625" style="32" bestFit="1" customWidth="1"/>
    <col min="5" max="5" width="11.3046875" style="32" bestFit="1" customWidth="1"/>
    <col min="6" max="6" width="11.3046875" style="32" customWidth="1"/>
    <col min="7" max="7" width="11.3046875" style="81" customWidth="1"/>
    <col min="8" max="8" width="8.84375" style="32" customWidth="1"/>
    <col min="9" max="9" width="13.3828125" style="32" bestFit="1" customWidth="1"/>
    <col min="10" max="10" width="13.3828125" style="81" customWidth="1"/>
    <col min="11" max="11" width="13" style="32" customWidth="1"/>
    <col min="12" max="12" width="14.53515625" style="32" customWidth="1"/>
    <col min="13" max="13" width="12.53515625" style="32" customWidth="1"/>
    <col min="14" max="14" width="8.53515625" style="32" bestFit="1" customWidth="1"/>
    <col min="15" max="15" width="10.69140625" style="32" hidden="1" customWidth="1"/>
    <col min="16" max="16" width="7.69140625" style="32" bestFit="1" customWidth="1"/>
    <col min="17" max="17" width="11.84375" style="32" hidden="1" customWidth="1"/>
    <col min="18" max="18" width="7.69140625" style="32" bestFit="1" customWidth="1"/>
    <col min="19" max="19" width="8.3828125" style="32" hidden="1" customWidth="1"/>
    <col min="20" max="20" width="9" style="32" customWidth="1"/>
    <col min="21" max="21" width="6.69140625" style="32" hidden="1" customWidth="1"/>
    <col min="22" max="22" width="9" style="32" customWidth="1"/>
    <col min="23" max="23" width="7.3828125" style="32" hidden="1" customWidth="1"/>
    <col min="24" max="24" width="9.84375" style="32" customWidth="1"/>
    <col min="25" max="25" width="14.3828125" style="32" hidden="1" customWidth="1"/>
    <col min="26" max="26" width="11.53515625" style="32" bestFit="1" customWidth="1"/>
    <col min="27" max="27" width="7.53515625" style="32" hidden="1" customWidth="1"/>
    <col min="28" max="28" width="11.69140625" style="32" hidden="1" customWidth="1"/>
    <col min="29" max="29" width="11.53515625" style="32" bestFit="1" customWidth="1"/>
    <col min="30" max="30" width="12.3046875" style="32" hidden="1" customWidth="1"/>
    <col min="31" max="31" width="15" style="80" customWidth="1"/>
    <col min="32" max="32" width="15" style="82" hidden="1" customWidth="1"/>
    <col min="33" max="33" width="13.84375" style="32" customWidth="1"/>
    <col min="34" max="34" width="10" style="32" customWidth="1"/>
    <col min="35" max="35" width="12" style="32" customWidth="1"/>
    <col min="36" max="36" width="11.53515625" style="81" customWidth="1"/>
    <col min="37" max="37" width="12.3046875" style="82" bestFit="1" customWidth="1"/>
    <col min="38" max="38" width="11.69140625" style="32" bestFit="1" customWidth="1"/>
    <col min="39" max="39" width="11.84375" style="32" customWidth="1"/>
    <col min="40" max="40" width="12" style="110" customWidth="1"/>
    <col min="41" max="41" width="11.53515625" style="111" customWidth="1"/>
    <col min="42" max="42" width="11.53515625" style="112" customWidth="1"/>
    <col min="43" max="43" width="12.15234375" style="83" customWidth="1"/>
    <col min="44" max="44" width="14.84375" style="32" customWidth="1"/>
    <col min="45" max="45" width="6.3828125" style="32" bestFit="1" customWidth="1"/>
    <col min="46" max="46" width="10.3828125" style="32" customWidth="1"/>
    <col min="47" max="47" width="6.3828125" style="32" bestFit="1" customWidth="1"/>
    <col min="48" max="48" width="11.15234375" style="32" customWidth="1"/>
    <col min="49" max="16384" width="9.15234375" style="32"/>
  </cols>
  <sheetData>
    <row r="1" spans="1:48" s="22" customFormat="1" ht="66" customHeight="1" x14ac:dyDescent="0.35">
      <c r="A1" s="151" t="s">
        <v>47</v>
      </c>
      <c r="B1" s="153" t="s">
        <v>46</v>
      </c>
      <c r="C1" s="155" t="s">
        <v>45</v>
      </c>
      <c r="D1" s="129" t="s">
        <v>0</v>
      </c>
      <c r="E1" s="129" t="s">
        <v>1</v>
      </c>
      <c r="F1" s="129" t="s">
        <v>2</v>
      </c>
      <c r="G1" s="2" t="s">
        <v>48</v>
      </c>
      <c r="H1" s="129" t="s">
        <v>3</v>
      </c>
      <c r="I1" s="129" t="s">
        <v>4</v>
      </c>
      <c r="J1" s="124" t="s">
        <v>49</v>
      </c>
      <c r="K1" s="129" t="s">
        <v>5</v>
      </c>
      <c r="L1" s="129" t="s">
        <v>6</v>
      </c>
      <c r="M1" s="129" t="s">
        <v>7</v>
      </c>
      <c r="N1" s="129" t="s">
        <v>8</v>
      </c>
      <c r="O1" s="129"/>
      <c r="P1" s="1" t="s">
        <v>9</v>
      </c>
      <c r="Q1" s="1"/>
      <c r="R1" s="1" t="s">
        <v>10</v>
      </c>
      <c r="S1" s="1"/>
      <c r="T1" s="129" t="s">
        <v>11</v>
      </c>
      <c r="U1" s="129"/>
      <c r="V1" s="129" t="s">
        <v>12</v>
      </c>
      <c r="W1" s="129"/>
      <c r="X1" s="129" t="s">
        <v>13</v>
      </c>
      <c r="Y1" s="129"/>
      <c r="Z1" s="129" t="s">
        <v>14</v>
      </c>
      <c r="AA1" s="129" t="s">
        <v>15</v>
      </c>
      <c r="AB1" s="129" t="s">
        <v>16</v>
      </c>
      <c r="AC1" s="129" t="s">
        <v>17</v>
      </c>
      <c r="AD1" s="129" t="s">
        <v>18</v>
      </c>
      <c r="AE1" s="114" t="s">
        <v>43</v>
      </c>
      <c r="AF1" s="3" t="s">
        <v>44</v>
      </c>
      <c r="AG1" s="129" t="s">
        <v>19</v>
      </c>
      <c r="AH1" s="129" t="s">
        <v>20</v>
      </c>
      <c r="AI1" s="129" t="s">
        <v>21</v>
      </c>
      <c r="AJ1" s="2" t="s">
        <v>22</v>
      </c>
      <c r="AK1" s="3" t="s">
        <v>23</v>
      </c>
      <c r="AL1" s="129" t="s">
        <v>24</v>
      </c>
      <c r="AM1" s="129" t="s">
        <v>25</v>
      </c>
      <c r="AN1" s="93" t="s">
        <v>40</v>
      </c>
      <c r="AO1" s="94" t="s">
        <v>41</v>
      </c>
      <c r="AP1" s="95" t="s">
        <v>41</v>
      </c>
      <c r="AQ1" s="4" t="s">
        <v>26</v>
      </c>
      <c r="AR1" s="129" t="s">
        <v>27</v>
      </c>
      <c r="AS1" s="147" t="s">
        <v>28</v>
      </c>
      <c r="AT1" s="147"/>
      <c r="AU1" s="147" t="s">
        <v>29</v>
      </c>
      <c r="AV1" s="147"/>
    </row>
    <row r="2" spans="1:48" s="22" customFormat="1" ht="13.3" thickBot="1" x14ac:dyDescent="0.4">
      <c r="A2" s="152"/>
      <c r="B2" s="154"/>
      <c r="C2" s="156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 t="s">
        <v>32</v>
      </c>
      <c r="U2" s="5"/>
      <c r="V2" s="5" t="s">
        <v>33</v>
      </c>
      <c r="W2" s="5"/>
      <c r="X2" s="5" t="s">
        <v>33</v>
      </c>
      <c r="Y2" s="5"/>
      <c r="Z2" s="7" t="s">
        <v>32</v>
      </c>
      <c r="AA2" s="7" t="s">
        <v>32</v>
      </c>
      <c r="AB2" s="7" t="s">
        <v>32</v>
      </c>
      <c r="AC2" s="7" t="s">
        <v>32</v>
      </c>
      <c r="AD2" s="7" t="s">
        <v>30</v>
      </c>
      <c r="AE2" s="115" t="s">
        <v>32</v>
      </c>
      <c r="AF2" s="118" t="s">
        <v>30</v>
      </c>
      <c r="AG2" s="7" t="s">
        <v>32</v>
      </c>
      <c r="AH2" s="7" t="s">
        <v>32</v>
      </c>
      <c r="AI2" s="5" t="s">
        <v>30</v>
      </c>
      <c r="AJ2" s="8" t="s">
        <v>32</v>
      </c>
      <c r="AK2" s="9" t="s">
        <v>32</v>
      </c>
      <c r="AL2" s="5" t="s">
        <v>30</v>
      </c>
      <c r="AM2" s="5" t="s">
        <v>34</v>
      </c>
      <c r="AN2" s="96" t="s">
        <v>42</v>
      </c>
      <c r="AO2" s="97" t="s">
        <v>42</v>
      </c>
      <c r="AP2" s="98" t="s">
        <v>42</v>
      </c>
      <c r="AQ2" s="10" t="s">
        <v>35</v>
      </c>
      <c r="AR2" s="5" t="s">
        <v>32</v>
      </c>
      <c r="AS2" s="5" t="s">
        <v>36</v>
      </c>
      <c r="AT2" s="5" t="s">
        <v>37</v>
      </c>
      <c r="AU2" s="5" t="s">
        <v>36</v>
      </c>
      <c r="AV2" s="5" t="s">
        <v>37</v>
      </c>
    </row>
    <row r="3" spans="1:48" s="22" customFormat="1" ht="13.3" thickBot="1" x14ac:dyDescent="0.4">
      <c r="A3" s="84"/>
      <c r="B3" s="85"/>
      <c r="C3" s="91"/>
      <c r="D3" s="128"/>
      <c r="E3" s="128"/>
      <c r="F3" s="128"/>
      <c r="G3" s="88"/>
      <c r="H3" s="128"/>
      <c r="I3" s="128"/>
      <c r="J3" s="88"/>
      <c r="K3" s="128"/>
      <c r="L3" s="128"/>
      <c r="M3" s="128"/>
      <c r="N3" s="128"/>
      <c r="O3" s="6"/>
      <c r="P3" s="128"/>
      <c r="Q3" s="6"/>
      <c r="R3" s="128"/>
      <c r="S3" s="6"/>
      <c r="T3" s="91"/>
      <c r="U3" s="6"/>
      <c r="V3" s="128"/>
      <c r="W3" s="6"/>
      <c r="X3" s="128"/>
      <c r="Y3" s="91"/>
      <c r="Z3" s="86"/>
      <c r="AA3" s="87"/>
      <c r="AB3" s="92"/>
      <c r="AC3" s="86"/>
      <c r="AD3" s="86"/>
      <c r="AE3" s="116"/>
      <c r="AF3" s="119"/>
      <c r="AG3" s="92"/>
      <c r="AH3" s="92"/>
      <c r="AI3" s="128"/>
      <c r="AJ3" s="88"/>
      <c r="AK3" s="89"/>
      <c r="AL3" s="128"/>
      <c r="AM3" s="128"/>
      <c r="AN3" s="99"/>
      <c r="AO3" s="123">
        <f>Април!AP127</f>
        <v>788.40000000000009</v>
      </c>
      <c r="AP3" s="100"/>
      <c r="AQ3" s="90"/>
      <c r="AR3" s="128"/>
      <c r="AS3" s="128"/>
      <c r="AT3" s="128"/>
      <c r="AU3" s="128"/>
      <c r="AV3" s="128"/>
    </row>
    <row r="4" spans="1:48" x14ac:dyDescent="0.35">
      <c r="A4" s="148">
        <v>1</v>
      </c>
      <c r="B4" s="23">
        <v>1</v>
      </c>
      <c r="C4" s="11"/>
      <c r="D4" s="12"/>
      <c r="E4" s="12"/>
      <c r="F4" s="12"/>
      <c r="G4" s="13"/>
      <c r="H4" s="13"/>
      <c r="I4" s="12"/>
      <c r="J4" s="13"/>
      <c r="K4" s="12"/>
      <c r="L4" s="14"/>
      <c r="M4" s="24">
        <f>ROUND(K4*(1-L4),0)</f>
        <v>0</v>
      </c>
      <c r="N4" s="15"/>
      <c r="O4" s="25">
        <f t="shared" ref="O4:O6" si="0">M4*N4</f>
        <v>0</v>
      </c>
      <c r="P4" s="14"/>
      <c r="Q4" s="25">
        <f t="shared" ref="Q4:Q6" si="1">M4*P4</f>
        <v>0</v>
      </c>
      <c r="R4" s="16"/>
      <c r="S4" s="25">
        <f t="shared" ref="S4:S6" si="2">M4*R4</f>
        <v>0</v>
      </c>
      <c r="T4" s="26"/>
      <c r="U4" s="25">
        <f t="shared" ref="U4:U6" si="3">M4*T4</f>
        <v>0</v>
      </c>
      <c r="V4" s="16"/>
      <c r="W4" s="25">
        <f>M4*V4</f>
        <v>0</v>
      </c>
      <c r="X4" s="16"/>
      <c r="Y4" s="130">
        <f t="shared" ref="Y4:Y6" si="4">X4*M4</f>
        <v>0</v>
      </c>
      <c r="Z4" s="17"/>
      <c r="AA4" s="19">
        <f>M4*Z4</f>
        <v>0</v>
      </c>
      <c r="AB4" s="27">
        <f>IF(M4&gt;0,(AD4+AL4)/M4,0)</f>
        <v>0</v>
      </c>
      <c r="AC4" s="17"/>
      <c r="AD4" s="24">
        <f t="shared" ref="AD4:AD6" si="5">AC4*M4</f>
        <v>0</v>
      </c>
      <c r="AE4" s="117"/>
      <c r="AF4" s="30">
        <f>AI4*(1-AJ4)*AE4</f>
        <v>0</v>
      </c>
      <c r="AG4" s="28">
        <f>IF(AND(AE4&gt;0,AC4&gt;0,Z4&gt;0),((Z4-AC4)*AE4)/((AE4-AC4)*Z4),0)</f>
        <v>0</v>
      </c>
      <c r="AH4" s="60">
        <f>IF(AND(AB4&gt;0,AK4&gt;0,AC4&gt;0),((AK4*(AB4-AC4))/(AB4*(AK4-AC4))),0)</f>
        <v>0</v>
      </c>
      <c r="AI4" s="12"/>
      <c r="AJ4" s="14"/>
      <c r="AK4" s="15"/>
      <c r="AL4" s="30">
        <f>AI4*(1-AJ4)*AK4</f>
        <v>0</v>
      </c>
      <c r="AM4" s="19"/>
      <c r="AN4" s="19"/>
      <c r="AO4" s="113">
        <f>AO3+AI4-AN4</f>
        <v>788.40000000000009</v>
      </c>
      <c r="AP4" s="102"/>
      <c r="AQ4" s="12"/>
      <c r="AR4" s="31"/>
      <c r="AS4" s="20"/>
      <c r="AT4" s="20"/>
      <c r="AU4" s="20"/>
      <c r="AV4" s="20"/>
    </row>
    <row r="5" spans="1:48" x14ac:dyDescent="0.35">
      <c r="A5" s="149"/>
      <c r="B5" s="33">
        <v>2</v>
      </c>
      <c r="C5" s="11"/>
      <c r="D5" s="34"/>
      <c r="E5" s="34"/>
      <c r="F5" s="34"/>
      <c r="G5" s="35"/>
      <c r="H5" s="35"/>
      <c r="I5" s="34"/>
      <c r="J5" s="35"/>
      <c r="K5" s="34"/>
      <c r="L5" s="36"/>
      <c r="M5" s="37">
        <f>ROUND(K5*(1-L5),0)</f>
        <v>0</v>
      </c>
      <c r="N5" s="38"/>
      <c r="O5" s="25">
        <f t="shared" si="0"/>
        <v>0</v>
      </c>
      <c r="P5" s="36"/>
      <c r="Q5" s="25">
        <f t="shared" si="1"/>
        <v>0</v>
      </c>
      <c r="R5" s="39"/>
      <c r="S5" s="25">
        <f t="shared" si="2"/>
        <v>0</v>
      </c>
      <c r="T5" s="28"/>
      <c r="U5" s="25">
        <f t="shared" si="3"/>
        <v>0</v>
      </c>
      <c r="V5" s="39"/>
      <c r="W5" s="25">
        <f>M5*V5</f>
        <v>0</v>
      </c>
      <c r="X5" s="39"/>
      <c r="Y5" s="25">
        <f t="shared" si="4"/>
        <v>0</v>
      </c>
      <c r="Z5" s="40"/>
      <c r="AA5" s="18">
        <f>M5*Z5</f>
        <v>0</v>
      </c>
      <c r="AB5" s="27">
        <f>IF(M5&gt;0,(AD5+AL5)/M5,0)</f>
        <v>0</v>
      </c>
      <c r="AC5" s="40"/>
      <c r="AD5" s="37">
        <f t="shared" si="5"/>
        <v>0</v>
      </c>
      <c r="AE5" s="28"/>
      <c r="AF5" s="41">
        <f>AI5*(1-AJ5)*AE5</f>
        <v>0</v>
      </c>
      <c r="AG5" s="28">
        <f>IF(AND(AE5&gt;0,AC5&gt;0,Z5&gt;0),((Z5-AC5)*AE5)/((AE5-AC5)*Z5),0)</f>
        <v>0</v>
      </c>
      <c r="AH5" s="29">
        <f t="shared" ref="AH5:AH68" si="6">IF(AND(AB5&gt;0,AK5&gt;0,AC5&gt;0),((AK5*(AB5-AC5))/(AB5*(AK5-AC5))),0)</f>
        <v>0</v>
      </c>
      <c r="AI5" s="34"/>
      <c r="AJ5" s="36"/>
      <c r="AK5" s="38"/>
      <c r="AL5" s="41">
        <f>AI5*(1-AJ5)*AK5</f>
        <v>0</v>
      </c>
      <c r="AM5" s="42"/>
      <c r="AN5" s="42"/>
      <c r="AO5" s="113">
        <f t="shared" ref="AO5:AO6" si="7">AO4+AI5-AN5</f>
        <v>788.40000000000009</v>
      </c>
      <c r="AP5" s="103"/>
      <c r="AQ5" s="43"/>
      <c r="AR5" s="44"/>
      <c r="AS5" s="45"/>
      <c r="AT5" s="45"/>
      <c r="AU5" s="45"/>
      <c r="AV5" s="45"/>
    </row>
    <row r="6" spans="1:48" x14ac:dyDescent="0.35">
      <c r="A6" s="149"/>
      <c r="B6" s="33">
        <v>3</v>
      </c>
      <c r="C6" s="11"/>
      <c r="D6" s="43"/>
      <c r="E6" s="43"/>
      <c r="F6" s="43"/>
      <c r="G6" s="37"/>
      <c r="H6" s="37"/>
      <c r="I6" s="43"/>
      <c r="J6" s="37"/>
      <c r="K6" s="43"/>
      <c r="L6" s="39"/>
      <c r="M6" s="37">
        <f>ROUND(K6*(1-L6),0)</f>
        <v>0</v>
      </c>
      <c r="N6" s="28"/>
      <c r="O6" s="25">
        <f t="shared" si="0"/>
        <v>0</v>
      </c>
      <c r="P6" s="39"/>
      <c r="Q6" s="25">
        <f t="shared" si="1"/>
        <v>0</v>
      </c>
      <c r="R6" s="39"/>
      <c r="S6" s="25">
        <f t="shared" si="2"/>
        <v>0</v>
      </c>
      <c r="T6" s="28"/>
      <c r="U6" s="25">
        <f t="shared" si="3"/>
        <v>0</v>
      </c>
      <c r="V6" s="39"/>
      <c r="W6" s="25">
        <f>M6*V6</f>
        <v>0</v>
      </c>
      <c r="X6" s="39"/>
      <c r="Y6" s="25">
        <f t="shared" si="4"/>
        <v>0</v>
      </c>
      <c r="Z6" s="47"/>
      <c r="AA6" s="18">
        <f>M6*Z6</f>
        <v>0</v>
      </c>
      <c r="AB6" s="27">
        <f>IF(M6&gt;0,(AD6+AL6)/M6,0)</f>
        <v>0</v>
      </c>
      <c r="AC6" s="47"/>
      <c r="AD6" s="37">
        <f t="shared" si="5"/>
        <v>0</v>
      </c>
      <c r="AE6" s="28"/>
      <c r="AF6" s="41">
        <f>AI6*(1-AJ6)*AE6</f>
        <v>0</v>
      </c>
      <c r="AG6" s="28">
        <f>IF(AND(AE6&gt;0,AC6&gt;0,Z6&gt;0),((Z6-AC6)*AE6)/((AE6-AC6)*Z6),0)</f>
        <v>0</v>
      </c>
      <c r="AH6" s="29">
        <f t="shared" si="6"/>
        <v>0</v>
      </c>
      <c r="AI6" s="43"/>
      <c r="AJ6" s="39"/>
      <c r="AK6" s="28"/>
      <c r="AL6" s="41">
        <f>AI6*(1-AJ6)*AK6</f>
        <v>0</v>
      </c>
      <c r="AM6" s="18"/>
      <c r="AN6" s="18"/>
      <c r="AO6" s="113">
        <f t="shared" si="7"/>
        <v>788.40000000000009</v>
      </c>
      <c r="AP6" s="104"/>
      <c r="AQ6" s="43"/>
      <c r="AR6" s="48"/>
      <c r="AS6" s="41"/>
      <c r="AT6" s="41"/>
      <c r="AU6" s="41"/>
      <c r="AV6" s="41"/>
    </row>
    <row r="7" spans="1:48" s="22" customFormat="1" ht="13.3" thickBot="1" x14ac:dyDescent="0.4">
      <c r="A7" s="150"/>
      <c r="B7" s="49" t="s">
        <v>38</v>
      </c>
      <c r="C7" s="50"/>
      <c r="D7" s="51">
        <f>SUM(D4:D6)</f>
        <v>0</v>
      </c>
      <c r="E7" s="51"/>
      <c r="F7" s="51">
        <f>SUM(F4:F6)</f>
        <v>0</v>
      </c>
      <c r="G7" s="52"/>
      <c r="H7" s="52"/>
      <c r="I7" s="51">
        <f>SUM(I4:I6)</f>
        <v>0</v>
      </c>
      <c r="J7" s="52"/>
      <c r="K7" s="51">
        <f>SUM(K4:K6)</f>
        <v>0</v>
      </c>
      <c r="L7" s="21">
        <f>IF(K7&gt;0,(K4*L4+K5*L5+K6*L6)/K7,0)</f>
        <v>0</v>
      </c>
      <c r="M7" s="52">
        <f>M4+M5+M6</f>
        <v>0</v>
      </c>
      <c r="N7" s="53">
        <f>IF(M7&gt;0,O7/M7,0)</f>
        <v>0</v>
      </c>
      <c r="O7" s="54">
        <f>O4+O5+O6</f>
        <v>0</v>
      </c>
      <c r="P7" s="21">
        <f>IF(M7&gt;0,Q7/M7,0)</f>
        <v>0</v>
      </c>
      <c r="Q7" s="54">
        <f>Q4+Q5+Q6</f>
        <v>0</v>
      </c>
      <c r="R7" s="21">
        <f>IF(M7&gt;0,S7/M7,0)</f>
        <v>0</v>
      </c>
      <c r="S7" s="54">
        <f>S4+S5+S6</f>
        <v>0</v>
      </c>
      <c r="T7" s="21">
        <f>IF(M7&gt;0,U7/M7,0)</f>
        <v>0</v>
      </c>
      <c r="U7" s="54">
        <f>U4+U5+U6</f>
        <v>0</v>
      </c>
      <c r="V7" s="21">
        <f>IF(M7&gt;0,W7/M7,0)</f>
        <v>0</v>
      </c>
      <c r="W7" s="54">
        <f>W4+W5+W6</f>
        <v>0</v>
      </c>
      <c r="X7" s="21">
        <f>IF(M7&gt;0,Y7/M7,0)</f>
        <v>0</v>
      </c>
      <c r="Y7" s="54">
        <f>Y4+Y5+Y6</f>
        <v>0</v>
      </c>
      <c r="Z7" s="55">
        <f>IF(M7&gt;0,AA7/M7,0)</f>
        <v>0</v>
      </c>
      <c r="AA7" s="56">
        <f>SUM(AA4:AA6)</f>
        <v>0</v>
      </c>
      <c r="AB7" s="55">
        <f>IF(M7&gt;0,(AB4*M4+AB5*M5+AB6*M6)/M7,0)</f>
        <v>0</v>
      </c>
      <c r="AC7" s="55">
        <f>IF(K7&gt;0,(K4*AC4+K5*AC5+K6*AC6)/K7,0)</f>
        <v>0</v>
      </c>
      <c r="AD7" s="52">
        <f>SUM(AD4:AD6)</f>
        <v>0</v>
      </c>
      <c r="AE7" s="53">
        <f>IF(K7&gt;0,(K4*AE4+K5*AE5+K6*AE6)/K7,0)</f>
        <v>0</v>
      </c>
      <c r="AF7" s="58">
        <f>SUM(AF4:AF6)</f>
        <v>0</v>
      </c>
      <c r="AG7" s="53">
        <f>IF(AND(AA7&gt;0),((AA4*AG4+AA5*AG5+AA6*AG6)/AA7),0)</f>
        <v>0</v>
      </c>
      <c r="AH7" s="57">
        <f t="shared" si="6"/>
        <v>0</v>
      </c>
      <c r="AI7" s="51">
        <f>SUM(AI4:AI6)</f>
        <v>0</v>
      </c>
      <c r="AJ7" s="21">
        <f>IF(AI7&gt;0,(AJ4*AI4+AJ5*AI5+AJ6*AI6)/AI7,0)</f>
        <v>0</v>
      </c>
      <c r="AK7" s="53">
        <f>IF(K7&gt;0,(AK4*K4+AK5*K5+AK6*K6)/K7,0)</f>
        <v>0</v>
      </c>
      <c r="AL7" s="58">
        <f>SUM(AL4:AL6)</f>
        <v>0</v>
      </c>
      <c r="AM7" s="56"/>
      <c r="AN7" s="56">
        <f>SUM(AN4:AN6)</f>
        <v>0</v>
      </c>
      <c r="AO7" s="105"/>
      <c r="AP7" s="106">
        <f>AO6</f>
        <v>788.40000000000009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35">
      <c r="A8" s="148">
        <v>2</v>
      </c>
      <c r="B8" s="23">
        <v>1</v>
      </c>
      <c r="C8" s="11"/>
      <c r="D8" s="12"/>
      <c r="E8" s="12"/>
      <c r="F8" s="12"/>
      <c r="G8" s="13"/>
      <c r="H8" s="13"/>
      <c r="I8" s="12"/>
      <c r="J8" s="13"/>
      <c r="K8" s="12"/>
      <c r="L8" s="14"/>
      <c r="M8" s="24">
        <f>ROUND(K8*(1-L8),0)</f>
        <v>0</v>
      </c>
      <c r="N8" s="15"/>
      <c r="O8" s="25">
        <f t="shared" ref="O8:O10" si="8">M8*N8</f>
        <v>0</v>
      </c>
      <c r="P8" s="14"/>
      <c r="Q8" s="25">
        <f t="shared" ref="Q8:Q10" si="9">M8*P8</f>
        <v>0</v>
      </c>
      <c r="R8" s="16"/>
      <c r="S8" s="25">
        <f t="shared" ref="S8:S10" si="10">M8*R8</f>
        <v>0</v>
      </c>
      <c r="T8" s="26"/>
      <c r="U8" s="25">
        <f t="shared" ref="U8:U10" si="11">M8*T8</f>
        <v>0</v>
      </c>
      <c r="V8" s="16"/>
      <c r="W8" s="25">
        <f t="shared" ref="W8:W10" si="12">M8*V8</f>
        <v>0</v>
      </c>
      <c r="X8" s="16"/>
      <c r="Y8" s="25">
        <f t="shared" ref="Y8:Y10" si="13">X8*M8</f>
        <v>0</v>
      </c>
      <c r="Z8" s="17"/>
      <c r="AA8" s="18">
        <f t="shared" ref="AA8:AA10" si="14">M8*Z8</f>
        <v>0</v>
      </c>
      <c r="AB8" s="27">
        <f>IF(M8&gt;0,(AD8+AL8)/M8,0)</f>
        <v>0</v>
      </c>
      <c r="AC8" s="17"/>
      <c r="AD8" s="24">
        <f t="shared" ref="AD8:AD10" si="15">AC8*M8</f>
        <v>0</v>
      </c>
      <c r="AE8" s="117"/>
      <c r="AF8" s="30">
        <f t="shared" ref="AF8:AF10" si="16">AI8*(1-AJ8)*AE8</f>
        <v>0</v>
      </c>
      <c r="AG8" s="28">
        <f t="shared" ref="AG8:AG10" si="17">IF(AND(AE8&gt;0,AC8&gt;0,Z8&gt;0),((Z8-AC8)*AE8)/((AE8-AC8)*Z8),0)</f>
        <v>0</v>
      </c>
      <c r="AH8" s="60">
        <f t="shared" si="6"/>
        <v>0</v>
      </c>
      <c r="AI8" s="12"/>
      <c r="AJ8" s="14"/>
      <c r="AK8" s="15"/>
      <c r="AL8" s="30">
        <f t="shared" ref="AL8:AL10" si="18">AI8*(1-AJ8)*AK8</f>
        <v>0</v>
      </c>
      <c r="AM8" s="19"/>
      <c r="AN8" s="19"/>
      <c r="AO8" s="101">
        <f>AO6+AI8-AN8</f>
        <v>788.40000000000009</v>
      </c>
      <c r="AP8" s="102"/>
      <c r="AQ8" s="12"/>
      <c r="AR8" s="31"/>
      <c r="AS8" s="20"/>
      <c r="AT8" s="20"/>
      <c r="AU8" s="20"/>
      <c r="AV8" s="20"/>
    </row>
    <row r="9" spans="1:48" x14ac:dyDescent="0.35">
      <c r="A9" s="149"/>
      <c r="B9" s="33">
        <v>2</v>
      </c>
      <c r="C9" s="11"/>
      <c r="D9" s="34"/>
      <c r="E9" s="34"/>
      <c r="F9" s="34"/>
      <c r="G9" s="35"/>
      <c r="H9" s="35"/>
      <c r="I9" s="34"/>
      <c r="J9" s="35"/>
      <c r="K9" s="34"/>
      <c r="L9" s="36"/>
      <c r="M9" s="37">
        <f>ROUND(K9*(1-L9),0)</f>
        <v>0</v>
      </c>
      <c r="N9" s="38"/>
      <c r="O9" s="25">
        <f t="shared" si="8"/>
        <v>0</v>
      </c>
      <c r="P9" s="36"/>
      <c r="Q9" s="25">
        <f t="shared" si="9"/>
        <v>0</v>
      </c>
      <c r="R9" s="39"/>
      <c r="S9" s="25">
        <f t="shared" si="10"/>
        <v>0</v>
      </c>
      <c r="T9" s="28"/>
      <c r="U9" s="25">
        <f t="shared" si="11"/>
        <v>0</v>
      </c>
      <c r="V9" s="39"/>
      <c r="W9" s="25">
        <f t="shared" si="12"/>
        <v>0</v>
      </c>
      <c r="X9" s="39"/>
      <c r="Y9" s="25">
        <f t="shared" si="13"/>
        <v>0</v>
      </c>
      <c r="Z9" s="40"/>
      <c r="AA9" s="18">
        <f t="shared" si="14"/>
        <v>0</v>
      </c>
      <c r="AB9" s="27">
        <f>IF(M9&gt;0,(AD9+AL9)/M9,0)</f>
        <v>0</v>
      </c>
      <c r="AC9" s="40"/>
      <c r="AD9" s="37">
        <f t="shared" si="15"/>
        <v>0</v>
      </c>
      <c r="AE9" s="28"/>
      <c r="AF9" s="41">
        <f t="shared" si="16"/>
        <v>0</v>
      </c>
      <c r="AG9" s="28">
        <f t="shared" si="17"/>
        <v>0</v>
      </c>
      <c r="AH9" s="29">
        <f t="shared" si="6"/>
        <v>0</v>
      </c>
      <c r="AI9" s="34"/>
      <c r="AJ9" s="36"/>
      <c r="AK9" s="38"/>
      <c r="AL9" s="41">
        <f t="shared" si="18"/>
        <v>0</v>
      </c>
      <c r="AM9" s="42"/>
      <c r="AN9" s="42"/>
      <c r="AO9" s="113">
        <f>AO8+AI9-AN9</f>
        <v>788.40000000000009</v>
      </c>
      <c r="AP9" s="104"/>
      <c r="AQ9" s="43"/>
      <c r="AR9" s="44"/>
      <c r="AS9" s="45"/>
      <c r="AT9" s="45"/>
      <c r="AU9" s="45"/>
      <c r="AV9" s="45"/>
    </row>
    <row r="10" spans="1:48" x14ac:dyDescent="0.35">
      <c r="A10" s="149"/>
      <c r="B10" s="33">
        <v>3</v>
      </c>
      <c r="C10" s="46"/>
      <c r="D10" s="43"/>
      <c r="E10" s="43"/>
      <c r="F10" s="43"/>
      <c r="G10" s="37"/>
      <c r="H10" s="37"/>
      <c r="I10" s="43"/>
      <c r="J10" s="37"/>
      <c r="K10" s="43"/>
      <c r="L10" s="39"/>
      <c r="M10" s="37">
        <f>ROUND(K10*(1-L10),0)</f>
        <v>0</v>
      </c>
      <c r="N10" s="28"/>
      <c r="O10" s="25">
        <f t="shared" si="8"/>
        <v>0</v>
      </c>
      <c r="P10" s="39"/>
      <c r="Q10" s="25">
        <f t="shared" si="9"/>
        <v>0</v>
      </c>
      <c r="R10" s="39"/>
      <c r="S10" s="25">
        <f t="shared" si="10"/>
        <v>0</v>
      </c>
      <c r="T10" s="28"/>
      <c r="U10" s="25">
        <f t="shared" si="11"/>
        <v>0</v>
      </c>
      <c r="V10" s="39"/>
      <c r="W10" s="25">
        <f t="shared" si="12"/>
        <v>0</v>
      </c>
      <c r="X10" s="39"/>
      <c r="Y10" s="25">
        <f t="shared" si="13"/>
        <v>0</v>
      </c>
      <c r="Z10" s="47"/>
      <c r="AA10" s="18">
        <f t="shared" si="14"/>
        <v>0</v>
      </c>
      <c r="AB10" s="27">
        <f>IF(M10&gt;0,(AD10+AL10)/M10,0)</f>
        <v>0</v>
      </c>
      <c r="AC10" s="47"/>
      <c r="AD10" s="37">
        <f t="shared" si="15"/>
        <v>0</v>
      </c>
      <c r="AE10" s="28"/>
      <c r="AF10" s="41">
        <f t="shared" si="16"/>
        <v>0</v>
      </c>
      <c r="AG10" s="28">
        <f t="shared" si="17"/>
        <v>0</v>
      </c>
      <c r="AH10" s="29">
        <f t="shared" si="6"/>
        <v>0</v>
      </c>
      <c r="AI10" s="43"/>
      <c r="AJ10" s="39"/>
      <c r="AK10" s="28"/>
      <c r="AL10" s="41">
        <f t="shared" si="18"/>
        <v>0</v>
      </c>
      <c r="AM10" s="18"/>
      <c r="AN10" s="18"/>
      <c r="AO10" s="113">
        <f>AO9+AI10-AN10</f>
        <v>788.40000000000009</v>
      </c>
      <c r="AP10" s="104"/>
      <c r="AQ10" s="43"/>
      <c r="AR10" s="48"/>
      <c r="AS10" s="41"/>
      <c r="AT10" s="41"/>
      <c r="AU10" s="41"/>
      <c r="AV10" s="41"/>
    </row>
    <row r="11" spans="1:48" s="22" customFormat="1" ht="13.3" thickBot="1" x14ac:dyDescent="0.4">
      <c r="A11" s="150"/>
      <c r="B11" s="49" t="s">
        <v>38</v>
      </c>
      <c r="C11" s="50"/>
      <c r="D11" s="51">
        <f t="shared" ref="D11" si="19">SUM(D8:D10)</f>
        <v>0</v>
      </c>
      <c r="E11" s="51"/>
      <c r="F11" s="51">
        <f t="shared" ref="F11" si="20">SUM(F8:F10)</f>
        <v>0</v>
      </c>
      <c r="G11" s="52"/>
      <c r="H11" s="52"/>
      <c r="I11" s="51">
        <f t="shared" ref="I11:K11" si="21">SUM(I8:I10)</f>
        <v>0</v>
      </c>
      <c r="J11" s="52"/>
      <c r="K11" s="51">
        <f t="shared" si="21"/>
        <v>0</v>
      </c>
      <c r="L11" s="21">
        <f t="shared" ref="L11" si="22">IF(K11&gt;0,(K8*L8+K9*L9+K10*L10)/K11,0)</f>
        <v>0</v>
      </c>
      <c r="M11" s="52">
        <f t="shared" ref="M11" si="23">M8+M9+M10</f>
        <v>0</v>
      </c>
      <c r="N11" s="53">
        <f t="shared" ref="N11" si="24">IF(M11&gt;0,O11/M11,0)</f>
        <v>0</v>
      </c>
      <c r="O11" s="54">
        <f t="shared" ref="O11" si="25">O8+O9+O10</f>
        <v>0</v>
      </c>
      <c r="P11" s="21">
        <f t="shared" ref="P11" si="26">IF(M11&gt;0,Q11/M11,0)</f>
        <v>0</v>
      </c>
      <c r="Q11" s="54">
        <f t="shared" ref="Q11" si="27">Q8+Q9+Q10</f>
        <v>0</v>
      </c>
      <c r="R11" s="21">
        <f t="shared" ref="R11" si="28">IF(M11&gt;0,S11/M11,0)</f>
        <v>0</v>
      </c>
      <c r="S11" s="54">
        <f t="shared" ref="S11" si="29">S8+S9+S10</f>
        <v>0</v>
      </c>
      <c r="T11" s="21">
        <f t="shared" ref="T11" si="30">IF(M11&gt;0,U11/M11,0)</f>
        <v>0</v>
      </c>
      <c r="U11" s="54">
        <f t="shared" ref="U11" si="31">U8+U9+U10</f>
        <v>0</v>
      </c>
      <c r="V11" s="21">
        <f t="shared" ref="V11" si="32">IF(M11&gt;0,W11/M11,0)</f>
        <v>0</v>
      </c>
      <c r="W11" s="54">
        <f t="shared" ref="W11" si="33">W8+W9+W10</f>
        <v>0</v>
      </c>
      <c r="X11" s="21">
        <f t="shared" ref="X11" si="34">IF(M11&gt;0,Y11/M11,0)</f>
        <v>0</v>
      </c>
      <c r="Y11" s="54">
        <f t="shared" ref="Y11" si="35">Y8+Y9+Y10</f>
        <v>0</v>
      </c>
      <c r="Z11" s="55">
        <f t="shared" ref="Z11" si="36">IF(M11&gt;0,AA11/M11,0)</f>
        <v>0</v>
      </c>
      <c r="AA11" s="56">
        <f t="shared" ref="AA11" si="37">SUM(AA8:AA10)</f>
        <v>0</v>
      </c>
      <c r="AB11" s="55">
        <f t="shared" ref="AB11" si="38">IF(M11&gt;0,(AB8*M8+AB9*M9+AB10*M10)/M11,0)</f>
        <v>0</v>
      </c>
      <c r="AC11" s="55">
        <f t="shared" ref="AC11" si="39">IF(K11&gt;0,(K8*AC8+K9*AC9+K10*AC10)/K11,0)</f>
        <v>0</v>
      </c>
      <c r="AD11" s="52">
        <f t="shared" ref="AD11" si="40">SUM(AD8:AD10)</f>
        <v>0</v>
      </c>
      <c r="AE11" s="53">
        <f t="shared" ref="AE11" si="41">IF(K11&gt;0,(K8*AE8+K9*AE9+K10*AE10)/K11,0)</f>
        <v>0</v>
      </c>
      <c r="AF11" s="58">
        <f t="shared" ref="AF11" si="42">SUM(AF8:AF10)</f>
        <v>0</v>
      </c>
      <c r="AG11" s="53">
        <f t="shared" ref="AG11" si="43">IF(AND(AA11&gt;0),((AA8*AG8+AA9*AG9+AA10*AG10)/AA11),0)</f>
        <v>0</v>
      </c>
      <c r="AH11" s="57">
        <f t="shared" si="6"/>
        <v>0</v>
      </c>
      <c r="AI11" s="51">
        <f t="shared" ref="AI11" si="44">SUM(AI8:AI10)</f>
        <v>0</v>
      </c>
      <c r="AJ11" s="21">
        <f t="shared" ref="AJ11" si="45">IF(AI11&gt;0,(AJ8*AI8+AJ9*AI9+AJ10*AI10)/AI11,0)</f>
        <v>0</v>
      </c>
      <c r="AK11" s="53">
        <f t="shared" ref="AK11" si="46">IF(K11&gt;0,(AK8*K8+AK9*K9+AK10*K10)/K11,0)</f>
        <v>0</v>
      </c>
      <c r="AL11" s="58">
        <f t="shared" ref="AL11" si="47">SUM(AL8:AL10)</f>
        <v>0</v>
      </c>
      <c r="AM11" s="56"/>
      <c r="AN11" s="56">
        <f t="shared" ref="AN11" si="48">SUM(AN8:AN10)</f>
        <v>0</v>
      </c>
      <c r="AO11" s="105"/>
      <c r="AP11" s="106">
        <f>AO10</f>
        <v>788.40000000000009</v>
      </c>
      <c r="AQ11" s="51">
        <f t="shared" ref="AQ11" si="49">SUM(AQ8:AQ10)</f>
        <v>0</v>
      </c>
      <c r="AR11" s="59"/>
      <c r="AS11" s="58"/>
      <c r="AT11" s="58"/>
      <c r="AU11" s="58"/>
      <c r="AV11" s="58"/>
    </row>
    <row r="12" spans="1:48" x14ac:dyDescent="0.35">
      <c r="A12" s="148">
        <v>3</v>
      </c>
      <c r="B12" s="23">
        <v>1</v>
      </c>
      <c r="C12" s="11"/>
      <c r="D12" s="12"/>
      <c r="E12" s="12"/>
      <c r="F12" s="12"/>
      <c r="G12" s="13"/>
      <c r="H12" s="13"/>
      <c r="I12" s="12"/>
      <c r="J12" s="13"/>
      <c r="K12" s="12"/>
      <c r="L12" s="14"/>
      <c r="M12" s="24">
        <f>ROUND(K12*(1-L12),0)</f>
        <v>0</v>
      </c>
      <c r="N12" s="15"/>
      <c r="O12" s="25">
        <f t="shared" ref="O12:O14" si="50">M12*N12</f>
        <v>0</v>
      </c>
      <c r="P12" s="14"/>
      <c r="Q12" s="25">
        <f t="shared" ref="Q12:Q14" si="51">M12*P12</f>
        <v>0</v>
      </c>
      <c r="R12" s="16"/>
      <c r="S12" s="25">
        <f t="shared" ref="S12:S14" si="52">M12*R12</f>
        <v>0</v>
      </c>
      <c r="T12" s="26"/>
      <c r="U12" s="25">
        <f t="shared" ref="U12:U14" si="53">M12*T12</f>
        <v>0</v>
      </c>
      <c r="V12" s="16"/>
      <c r="W12" s="25">
        <f t="shared" ref="W12:W14" si="54">M12*V12</f>
        <v>0</v>
      </c>
      <c r="X12" s="16"/>
      <c r="Y12" s="25">
        <f t="shared" ref="Y12:Y14" si="55">X12*M12</f>
        <v>0</v>
      </c>
      <c r="Z12" s="17"/>
      <c r="AA12" s="18">
        <f t="shared" ref="AA12:AA14" si="56">M12*Z12</f>
        <v>0</v>
      </c>
      <c r="AB12" s="27">
        <f>IF(M12&gt;0,(AD12+AL12)/M12,0)</f>
        <v>0</v>
      </c>
      <c r="AC12" s="17"/>
      <c r="AD12" s="24">
        <f t="shared" ref="AD12:AD14" si="57">AC12*M12</f>
        <v>0</v>
      </c>
      <c r="AE12" s="117"/>
      <c r="AF12" s="30">
        <f t="shared" ref="AF12:AF14" si="58">AI12*(1-AJ12)*AE12</f>
        <v>0</v>
      </c>
      <c r="AG12" s="28">
        <f t="shared" ref="AG12:AG14" si="59">IF(AND(AE12&gt;0,AC12&gt;0,Z12&gt;0),((Z12-AC12)*AE12)/((AE12-AC12)*Z12),0)</f>
        <v>0</v>
      </c>
      <c r="AH12" s="60">
        <f t="shared" si="6"/>
        <v>0</v>
      </c>
      <c r="AI12" s="12"/>
      <c r="AJ12" s="14"/>
      <c r="AK12" s="15"/>
      <c r="AL12" s="30">
        <f t="shared" ref="AL12:AL14" si="60">AI12*(1-AJ12)*AK12</f>
        <v>0</v>
      </c>
      <c r="AM12" s="19"/>
      <c r="AN12" s="19"/>
      <c r="AO12" s="101">
        <f>AO10+AI12-AN12</f>
        <v>788.40000000000009</v>
      </c>
      <c r="AP12" s="102"/>
      <c r="AQ12" s="12"/>
      <c r="AR12" s="31"/>
      <c r="AS12" s="20"/>
      <c r="AT12" s="20"/>
      <c r="AU12" s="20"/>
      <c r="AV12" s="20"/>
    </row>
    <row r="13" spans="1:48" x14ac:dyDescent="0.35">
      <c r="A13" s="149"/>
      <c r="B13" s="33">
        <v>2</v>
      </c>
      <c r="C13" s="11"/>
      <c r="D13" s="34"/>
      <c r="E13" s="34"/>
      <c r="F13" s="34"/>
      <c r="G13" s="35"/>
      <c r="H13" s="35"/>
      <c r="I13" s="34"/>
      <c r="J13" s="35"/>
      <c r="K13" s="34"/>
      <c r="L13" s="36"/>
      <c r="M13" s="37">
        <f>ROUND(K13*(1-L13),0)</f>
        <v>0</v>
      </c>
      <c r="N13" s="38"/>
      <c r="O13" s="25">
        <f t="shared" si="50"/>
        <v>0</v>
      </c>
      <c r="P13" s="36"/>
      <c r="Q13" s="25">
        <f t="shared" si="51"/>
        <v>0</v>
      </c>
      <c r="R13" s="39"/>
      <c r="S13" s="25">
        <f t="shared" si="52"/>
        <v>0</v>
      </c>
      <c r="T13" s="28"/>
      <c r="U13" s="25">
        <f t="shared" si="53"/>
        <v>0</v>
      </c>
      <c r="V13" s="39"/>
      <c r="W13" s="25">
        <f t="shared" si="54"/>
        <v>0</v>
      </c>
      <c r="X13" s="39"/>
      <c r="Y13" s="25">
        <f t="shared" si="55"/>
        <v>0</v>
      </c>
      <c r="Z13" s="40"/>
      <c r="AA13" s="18">
        <f t="shared" si="56"/>
        <v>0</v>
      </c>
      <c r="AB13" s="27">
        <f>IF(M13&gt;0,(AD13+AL13)/M13,0)</f>
        <v>0</v>
      </c>
      <c r="AC13" s="40"/>
      <c r="AD13" s="37">
        <f t="shared" si="57"/>
        <v>0</v>
      </c>
      <c r="AE13" s="28"/>
      <c r="AF13" s="41">
        <f t="shared" si="58"/>
        <v>0</v>
      </c>
      <c r="AG13" s="28">
        <f t="shared" si="59"/>
        <v>0</v>
      </c>
      <c r="AH13" s="29">
        <f t="shared" si="6"/>
        <v>0</v>
      </c>
      <c r="AI13" s="34"/>
      <c r="AJ13" s="36"/>
      <c r="AK13" s="38"/>
      <c r="AL13" s="41">
        <f t="shared" si="60"/>
        <v>0</v>
      </c>
      <c r="AM13" s="42"/>
      <c r="AN13" s="42"/>
      <c r="AO13" s="113">
        <f>AO12+AI13-AN13</f>
        <v>788.40000000000009</v>
      </c>
      <c r="AP13" s="104"/>
      <c r="AQ13" s="43"/>
      <c r="AR13" s="44"/>
      <c r="AS13" s="45"/>
      <c r="AT13" s="45"/>
      <c r="AU13" s="45"/>
      <c r="AV13" s="45"/>
    </row>
    <row r="14" spans="1:48" x14ac:dyDescent="0.35">
      <c r="A14" s="149"/>
      <c r="B14" s="33">
        <v>3</v>
      </c>
      <c r="C14" s="46"/>
      <c r="D14" s="43"/>
      <c r="E14" s="43"/>
      <c r="F14" s="43"/>
      <c r="G14" s="37"/>
      <c r="H14" s="37"/>
      <c r="I14" s="43"/>
      <c r="J14" s="37"/>
      <c r="K14" s="43"/>
      <c r="L14" s="39"/>
      <c r="M14" s="37">
        <f>ROUND(K14*(1-L14),0)</f>
        <v>0</v>
      </c>
      <c r="N14" s="28"/>
      <c r="O14" s="25">
        <f t="shared" si="50"/>
        <v>0</v>
      </c>
      <c r="P14" s="39"/>
      <c r="Q14" s="25">
        <f t="shared" si="51"/>
        <v>0</v>
      </c>
      <c r="R14" s="39"/>
      <c r="S14" s="25">
        <f t="shared" si="52"/>
        <v>0</v>
      </c>
      <c r="T14" s="28"/>
      <c r="U14" s="25">
        <f t="shared" si="53"/>
        <v>0</v>
      </c>
      <c r="V14" s="39"/>
      <c r="W14" s="25">
        <f t="shared" si="54"/>
        <v>0</v>
      </c>
      <c r="X14" s="39"/>
      <c r="Y14" s="25">
        <f t="shared" si="55"/>
        <v>0</v>
      </c>
      <c r="Z14" s="47"/>
      <c r="AA14" s="18">
        <f t="shared" si="56"/>
        <v>0</v>
      </c>
      <c r="AB14" s="27">
        <f>IF(M14&gt;0,(AD14+AL14)/M14,0)</f>
        <v>0</v>
      </c>
      <c r="AC14" s="47"/>
      <c r="AD14" s="37">
        <f t="shared" si="57"/>
        <v>0</v>
      </c>
      <c r="AE14" s="28"/>
      <c r="AF14" s="41">
        <f t="shared" si="58"/>
        <v>0</v>
      </c>
      <c r="AG14" s="28">
        <f t="shared" si="59"/>
        <v>0</v>
      </c>
      <c r="AH14" s="29">
        <f t="shared" si="6"/>
        <v>0</v>
      </c>
      <c r="AI14" s="43"/>
      <c r="AJ14" s="39"/>
      <c r="AK14" s="28"/>
      <c r="AL14" s="41">
        <f t="shared" si="60"/>
        <v>0</v>
      </c>
      <c r="AM14" s="18"/>
      <c r="AN14" s="18"/>
      <c r="AO14" s="113">
        <f>AO13+AI14-AN14</f>
        <v>788.40000000000009</v>
      </c>
      <c r="AP14" s="104"/>
      <c r="AQ14" s="43"/>
      <c r="AR14" s="48"/>
      <c r="AS14" s="41"/>
      <c r="AT14" s="41"/>
      <c r="AU14" s="41"/>
      <c r="AV14" s="41"/>
    </row>
    <row r="15" spans="1:48" s="22" customFormat="1" ht="13.3" thickBot="1" x14ac:dyDescent="0.4">
      <c r="A15" s="150"/>
      <c r="B15" s="49" t="s">
        <v>38</v>
      </c>
      <c r="C15" s="50"/>
      <c r="D15" s="51">
        <f t="shared" ref="D15" si="61">SUM(D12:D14)</f>
        <v>0</v>
      </c>
      <c r="E15" s="51"/>
      <c r="F15" s="51">
        <f t="shared" ref="F15" si="62">SUM(F12:F14)</f>
        <v>0</v>
      </c>
      <c r="G15" s="52"/>
      <c r="H15" s="52"/>
      <c r="I15" s="51">
        <f t="shared" ref="I15:K15" si="63">SUM(I12:I14)</f>
        <v>0</v>
      </c>
      <c r="J15" s="52"/>
      <c r="K15" s="51">
        <f t="shared" si="63"/>
        <v>0</v>
      </c>
      <c r="L15" s="21">
        <f t="shared" ref="L15" si="64">IF(K15&gt;0,(K12*L12+K13*L13+K14*L14)/K15,0)</f>
        <v>0</v>
      </c>
      <c r="M15" s="52">
        <f t="shared" ref="M15" si="65">M12+M13+M14</f>
        <v>0</v>
      </c>
      <c r="N15" s="53">
        <f t="shared" ref="N15" si="66">IF(M15&gt;0,O15/M15,0)</f>
        <v>0</v>
      </c>
      <c r="O15" s="54">
        <f t="shared" ref="O15" si="67">O12+O13+O14</f>
        <v>0</v>
      </c>
      <c r="P15" s="21">
        <f t="shared" ref="P15" si="68">IF(M15&gt;0,Q15/M15,0)</f>
        <v>0</v>
      </c>
      <c r="Q15" s="54">
        <f t="shared" ref="Q15" si="69">Q12+Q13+Q14</f>
        <v>0</v>
      </c>
      <c r="R15" s="21">
        <f t="shared" ref="R15" si="70">IF(M15&gt;0,S15/M15,0)</f>
        <v>0</v>
      </c>
      <c r="S15" s="54">
        <f t="shared" ref="S15" si="71">S12+S13+S14</f>
        <v>0</v>
      </c>
      <c r="T15" s="21">
        <f t="shared" ref="T15" si="72">IF(M15&gt;0,U15/M15,0)</f>
        <v>0</v>
      </c>
      <c r="U15" s="54">
        <f t="shared" ref="U15" si="73">U12+U13+U14</f>
        <v>0</v>
      </c>
      <c r="V15" s="21">
        <f t="shared" ref="V15" si="74">IF(M15&gt;0,W15/M15,0)</f>
        <v>0</v>
      </c>
      <c r="W15" s="54">
        <f t="shared" ref="W15" si="75">W12+W13+W14</f>
        <v>0</v>
      </c>
      <c r="X15" s="21">
        <f t="shared" ref="X15" si="76">IF(M15&gt;0,Y15/M15,0)</f>
        <v>0</v>
      </c>
      <c r="Y15" s="54">
        <f t="shared" ref="Y15" si="77">Y12+Y13+Y14</f>
        <v>0</v>
      </c>
      <c r="Z15" s="55">
        <f t="shared" ref="Z15" si="78">IF(M15&gt;0,AA15/M15,0)</f>
        <v>0</v>
      </c>
      <c r="AA15" s="56">
        <f t="shared" ref="AA15" si="79">SUM(AA12:AA14)</f>
        <v>0</v>
      </c>
      <c r="AB15" s="55">
        <f t="shared" ref="AB15" si="80">IF(M15&gt;0,(AB12*M12+AB13*M13+AB14*M14)/M15,0)</f>
        <v>0</v>
      </c>
      <c r="AC15" s="55">
        <f t="shared" ref="AC15" si="81">IF(K15&gt;0,(K12*AC12+K13*AC13+K14*AC14)/K15,0)</f>
        <v>0</v>
      </c>
      <c r="AD15" s="52">
        <f t="shared" ref="AD15" si="82">SUM(AD12:AD14)</f>
        <v>0</v>
      </c>
      <c r="AE15" s="53">
        <f t="shared" ref="AE15" si="83">IF(K15&gt;0,(K12*AE12+K13*AE13+K14*AE14)/K15,0)</f>
        <v>0</v>
      </c>
      <c r="AF15" s="58">
        <f t="shared" ref="AF15" si="84">SUM(AF12:AF14)</f>
        <v>0</v>
      </c>
      <c r="AG15" s="53">
        <f t="shared" ref="AG15" si="85">IF(AND(AA15&gt;0),((AA12*AG12+AA13*AG13+AA14*AG14)/AA15),0)</f>
        <v>0</v>
      </c>
      <c r="AH15" s="57">
        <f t="shared" si="6"/>
        <v>0</v>
      </c>
      <c r="AI15" s="51">
        <f t="shared" ref="AI15" si="86">SUM(AI12:AI14)</f>
        <v>0</v>
      </c>
      <c r="AJ15" s="21">
        <f t="shared" ref="AJ15" si="87">IF(AI15&gt;0,(AJ12*AI12+AJ13*AI13+AJ14*AI14)/AI15,0)</f>
        <v>0</v>
      </c>
      <c r="AK15" s="53">
        <f t="shared" ref="AK15" si="88">IF(K15&gt;0,(AK12*K12+AK13*K13+AK14*K14)/K15,0)</f>
        <v>0</v>
      </c>
      <c r="AL15" s="58">
        <f t="shared" ref="AL15" si="89">SUM(AL12:AL14)</f>
        <v>0</v>
      </c>
      <c r="AM15" s="56"/>
      <c r="AN15" s="56">
        <f t="shared" ref="AN15" si="90">SUM(AN12:AN14)</f>
        <v>0</v>
      </c>
      <c r="AO15" s="105"/>
      <c r="AP15" s="106">
        <f>AO14</f>
        <v>788.40000000000009</v>
      </c>
      <c r="AQ15" s="51">
        <f t="shared" ref="AQ15" si="91">SUM(AQ12:AQ14)</f>
        <v>0</v>
      </c>
      <c r="AR15" s="59"/>
      <c r="AS15" s="58"/>
      <c r="AT15" s="58"/>
      <c r="AU15" s="58"/>
      <c r="AV15" s="58"/>
    </row>
    <row r="16" spans="1:48" x14ac:dyDescent="0.35">
      <c r="A16" s="148">
        <v>4</v>
      </c>
      <c r="B16" s="23">
        <v>1</v>
      </c>
      <c r="C16" s="11"/>
      <c r="D16" s="12"/>
      <c r="E16" s="12"/>
      <c r="F16" s="12"/>
      <c r="G16" s="13"/>
      <c r="H16" s="13"/>
      <c r="I16" s="12"/>
      <c r="J16" s="13"/>
      <c r="K16" s="12"/>
      <c r="L16" s="14"/>
      <c r="M16" s="24">
        <f>ROUND(K16*(1-L16),0)</f>
        <v>0</v>
      </c>
      <c r="N16" s="15"/>
      <c r="O16" s="25">
        <f t="shared" ref="O16:O18" si="92">M16*N16</f>
        <v>0</v>
      </c>
      <c r="P16" s="14"/>
      <c r="Q16" s="25">
        <f t="shared" ref="Q16:Q18" si="93">M16*P16</f>
        <v>0</v>
      </c>
      <c r="R16" s="16"/>
      <c r="S16" s="25">
        <f t="shared" ref="S16:S18" si="94">M16*R16</f>
        <v>0</v>
      </c>
      <c r="T16" s="26"/>
      <c r="U16" s="25">
        <f t="shared" ref="U16:U18" si="95">M16*T16</f>
        <v>0</v>
      </c>
      <c r="V16" s="16"/>
      <c r="W16" s="25">
        <f t="shared" ref="W16:W18" si="96">M16*V16</f>
        <v>0</v>
      </c>
      <c r="X16" s="16"/>
      <c r="Y16" s="25">
        <f t="shared" ref="Y16:Y18" si="97">X16*M16</f>
        <v>0</v>
      </c>
      <c r="Z16" s="17"/>
      <c r="AA16" s="18">
        <f t="shared" ref="AA16:AA18" si="98">M16*Z16</f>
        <v>0</v>
      </c>
      <c r="AB16" s="27">
        <f>IF(M16&gt;0,(AD16+AL16)/M16,0)</f>
        <v>0</v>
      </c>
      <c r="AC16" s="17"/>
      <c r="AD16" s="24">
        <f t="shared" ref="AD16:AD18" si="99">AC16*M16</f>
        <v>0</v>
      </c>
      <c r="AE16" s="117"/>
      <c r="AF16" s="30">
        <f t="shared" ref="AF16:AF18" si="100">AI16*(1-AJ16)*AE16</f>
        <v>0</v>
      </c>
      <c r="AG16" s="28">
        <f t="shared" ref="AG16:AG18" si="101">IF(AND(AE16&gt;0,AC16&gt;0,Z16&gt;0),((Z16-AC16)*AE16)/((AE16-AC16)*Z16),0)</f>
        <v>0</v>
      </c>
      <c r="AH16" s="60">
        <f t="shared" si="6"/>
        <v>0</v>
      </c>
      <c r="AI16" s="12"/>
      <c r="AJ16" s="14"/>
      <c r="AK16" s="15"/>
      <c r="AL16" s="30">
        <f t="shared" ref="AL16:AL18" si="102">AI16*(1-AJ16)*AK16</f>
        <v>0</v>
      </c>
      <c r="AM16" s="19"/>
      <c r="AN16" s="19"/>
      <c r="AO16" s="101">
        <f>AO14+AI16-AN16</f>
        <v>788.40000000000009</v>
      </c>
      <c r="AP16" s="102"/>
      <c r="AQ16" s="12"/>
      <c r="AR16" s="31"/>
      <c r="AS16" s="20"/>
      <c r="AT16" s="20"/>
      <c r="AU16" s="20"/>
      <c r="AV16" s="20"/>
    </row>
    <row r="17" spans="1:48" x14ac:dyDescent="0.35">
      <c r="A17" s="149"/>
      <c r="B17" s="33">
        <v>2</v>
      </c>
      <c r="C17" s="11"/>
      <c r="D17" s="34"/>
      <c r="E17" s="34"/>
      <c r="F17" s="34"/>
      <c r="G17" s="35"/>
      <c r="H17" s="35"/>
      <c r="I17" s="34"/>
      <c r="J17" s="35"/>
      <c r="K17" s="34"/>
      <c r="L17" s="36"/>
      <c r="M17" s="37">
        <f>ROUND(K17*(1-L17),0)</f>
        <v>0</v>
      </c>
      <c r="N17" s="38"/>
      <c r="O17" s="25">
        <f t="shared" si="92"/>
        <v>0</v>
      </c>
      <c r="P17" s="36"/>
      <c r="Q17" s="25">
        <f t="shared" si="93"/>
        <v>0</v>
      </c>
      <c r="R17" s="39"/>
      <c r="S17" s="25">
        <f t="shared" si="94"/>
        <v>0</v>
      </c>
      <c r="T17" s="28"/>
      <c r="U17" s="25">
        <f t="shared" si="95"/>
        <v>0</v>
      </c>
      <c r="V17" s="39"/>
      <c r="W17" s="25">
        <f t="shared" si="96"/>
        <v>0</v>
      </c>
      <c r="X17" s="39"/>
      <c r="Y17" s="25">
        <f t="shared" si="97"/>
        <v>0</v>
      </c>
      <c r="Z17" s="40"/>
      <c r="AA17" s="18">
        <f t="shared" si="98"/>
        <v>0</v>
      </c>
      <c r="AB17" s="27">
        <f>IF(M17&gt;0,(AD17+AL17)/M17,0)</f>
        <v>0</v>
      </c>
      <c r="AC17" s="40"/>
      <c r="AD17" s="37">
        <f t="shared" si="99"/>
        <v>0</v>
      </c>
      <c r="AE17" s="28"/>
      <c r="AF17" s="41">
        <f t="shared" si="100"/>
        <v>0</v>
      </c>
      <c r="AG17" s="28">
        <f t="shared" si="101"/>
        <v>0</v>
      </c>
      <c r="AH17" s="29">
        <f t="shared" si="6"/>
        <v>0</v>
      </c>
      <c r="AI17" s="34"/>
      <c r="AJ17" s="36"/>
      <c r="AK17" s="38"/>
      <c r="AL17" s="41">
        <f t="shared" si="102"/>
        <v>0</v>
      </c>
      <c r="AM17" s="42"/>
      <c r="AN17" s="42"/>
      <c r="AO17" s="113">
        <f>AO16+AI17-AN17</f>
        <v>788.40000000000009</v>
      </c>
      <c r="AP17" s="104"/>
      <c r="AQ17" s="43"/>
      <c r="AR17" s="44"/>
      <c r="AS17" s="45"/>
      <c r="AT17" s="45"/>
      <c r="AU17" s="45"/>
      <c r="AV17" s="45"/>
    </row>
    <row r="18" spans="1:48" x14ac:dyDescent="0.35">
      <c r="A18" s="149"/>
      <c r="B18" s="33">
        <v>3</v>
      </c>
      <c r="C18" s="46"/>
      <c r="D18" s="43"/>
      <c r="E18" s="43"/>
      <c r="F18" s="43"/>
      <c r="G18" s="37"/>
      <c r="H18" s="37"/>
      <c r="I18" s="43"/>
      <c r="J18" s="37"/>
      <c r="K18" s="43"/>
      <c r="L18" s="39"/>
      <c r="M18" s="37">
        <f>ROUND(K18*(1-L18),0)</f>
        <v>0</v>
      </c>
      <c r="N18" s="28"/>
      <c r="O18" s="25">
        <f t="shared" si="92"/>
        <v>0</v>
      </c>
      <c r="P18" s="39"/>
      <c r="Q18" s="25">
        <f t="shared" si="93"/>
        <v>0</v>
      </c>
      <c r="R18" s="39"/>
      <c r="S18" s="25">
        <f t="shared" si="94"/>
        <v>0</v>
      </c>
      <c r="T18" s="28"/>
      <c r="U18" s="25">
        <f t="shared" si="95"/>
        <v>0</v>
      </c>
      <c r="V18" s="39"/>
      <c r="W18" s="25">
        <f t="shared" si="96"/>
        <v>0</v>
      </c>
      <c r="X18" s="39"/>
      <c r="Y18" s="25">
        <f t="shared" si="97"/>
        <v>0</v>
      </c>
      <c r="Z18" s="47"/>
      <c r="AA18" s="18">
        <f t="shared" si="98"/>
        <v>0</v>
      </c>
      <c r="AB18" s="27">
        <f>IF(M18&gt;0,(AD18+AL18)/M18,0)</f>
        <v>0</v>
      </c>
      <c r="AC18" s="47"/>
      <c r="AD18" s="37">
        <f t="shared" si="99"/>
        <v>0</v>
      </c>
      <c r="AE18" s="28"/>
      <c r="AF18" s="41">
        <f t="shared" si="100"/>
        <v>0</v>
      </c>
      <c r="AG18" s="28">
        <f t="shared" si="101"/>
        <v>0</v>
      </c>
      <c r="AH18" s="29">
        <f t="shared" si="6"/>
        <v>0</v>
      </c>
      <c r="AI18" s="43"/>
      <c r="AJ18" s="39"/>
      <c r="AK18" s="28"/>
      <c r="AL18" s="41">
        <f t="shared" si="102"/>
        <v>0</v>
      </c>
      <c r="AM18" s="18"/>
      <c r="AN18" s="18"/>
      <c r="AO18" s="113">
        <f>AO17+AI18-AN18</f>
        <v>788.40000000000009</v>
      </c>
      <c r="AP18" s="104"/>
      <c r="AQ18" s="43"/>
      <c r="AR18" s="48"/>
      <c r="AS18" s="41"/>
      <c r="AT18" s="41"/>
      <c r="AU18" s="41"/>
      <c r="AV18" s="41"/>
    </row>
    <row r="19" spans="1:48" s="22" customFormat="1" ht="13.3" thickBot="1" x14ac:dyDescent="0.4">
      <c r="A19" s="150"/>
      <c r="B19" s="49" t="s">
        <v>38</v>
      </c>
      <c r="C19" s="50"/>
      <c r="D19" s="51">
        <f t="shared" ref="D19" si="103">SUM(D16:D18)</f>
        <v>0</v>
      </c>
      <c r="E19" s="51"/>
      <c r="F19" s="51">
        <f t="shared" ref="F19" si="104">SUM(F16:F18)</f>
        <v>0</v>
      </c>
      <c r="G19" s="52"/>
      <c r="H19" s="52"/>
      <c r="I19" s="51">
        <f t="shared" ref="I19:K19" si="105">SUM(I16:I18)</f>
        <v>0</v>
      </c>
      <c r="J19" s="52"/>
      <c r="K19" s="51">
        <f t="shared" si="105"/>
        <v>0</v>
      </c>
      <c r="L19" s="21">
        <f t="shared" ref="L19" si="106">IF(K19&gt;0,(K16*L16+K17*L17+K18*L18)/K19,0)</f>
        <v>0</v>
      </c>
      <c r="M19" s="52">
        <f t="shared" ref="M19" si="107">M16+M17+M18</f>
        <v>0</v>
      </c>
      <c r="N19" s="53">
        <f t="shared" ref="N19" si="108">IF(M19&gt;0,O19/M19,0)</f>
        <v>0</v>
      </c>
      <c r="O19" s="54">
        <f t="shared" ref="O19" si="109">O16+O17+O18</f>
        <v>0</v>
      </c>
      <c r="P19" s="21">
        <f t="shared" ref="P19" si="110">IF(M19&gt;0,Q19/M19,0)</f>
        <v>0</v>
      </c>
      <c r="Q19" s="54">
        <f t="shared" ref="Q19" si="111">Q16+Q17+Q18</f>
        <v>0</v>
      </c>
      <c r="R19" s="21">
        <f t="shared" ref="R19" si="112">IF(M19&gt;0,S19/M19,0)</f>
        <v>0</v>
      </c>
      <c r="S19" s="54">
        <f t="shared" ref="S19" si="113">S16+S17+S18</f>
        <v>0</v>
      </c>
      <c r="T19" s="21">
        <f t="shared" ref="T19" si="114">IF(M19&gt;0,U19/M19,0)</f>
        <v>0</v>
      </c>
      <c r="U19" s="54">
        <f t="shared" ref="U19" si="115">U16+U17+U18</f>
        <v>0</v>
      </c>
      <c r="V19" s="21">
        <f t="shared" ref="V19" si="116">IF(M19&gt;0,W19/M19,0)</f>
        <v>0</v>
      </c>
      <c r="W19" s="54">
        <f t="shared" ref="W19" si="117">W16+W17+W18</f>
        <v>0</v>
      </c>
      <c r="X19" s="21">
        <f t="shared" ref="X19" si="118">IF(M19&gt;0,Y19/M19,0)</f>
        <v>0</v>
      </c>
      <c r="Y19" s="54">
        <f t="shared" ref="Y19" si="119">Y16+Y17+Y18</f>
        <v>0</v>
      </c>
      <c r="Z19" s="55">
        <f t="shared" ref="Z19" si="120">IF(M19&gt;0,AA19/M19,0)</f>
        <v>0</v>
      </c>
      <c r="AA19" s="56">
        <f t="shared" ref="AA19" si="121">SUM(AA16:AA18)</f>
        <v>0</v>
      </c>
      <c r="AB19" s="55">
        <f t="shared" ref="AB19" si="122">IF(M19&gt;0,(AB16*M16+AB17*M17+AB18*M18)/M19,0)</f>
        <v>0</v>
      </c>
      <c r="AC19" s="55">
        <f t="shared" ref="AC19" si="123">IF(K19&gt;0,(K16*AC16+K17*AC17+K18*AC18)/K19,0)</f>
        <v>0</v>
      </c>
      <c r="AD19" s="52">
        <f t="shared" ref="AD19" si="124">SUM(AD16:AD18)</f>
        <v>0</v>
      </c>
      <c r="AE19" s="53">
        <f t="shared" ref="AE19" si="125">IF(K19&gt;0,(K16*AE16+K17*AE17+K18*AE18)/K19,0)</f>
        <v>0</v>
      </c>
      <c r="AF19" s="58">
        <f t="shared" ref="AF19" si="126">SUM(AF16:AF18)</f>
        <v>0</v>
      </c>
      <c r="AG19" s="53">
        <f t="shared" ref="AG19" si="127">IF(AND(AA19&gt;0),((AA16*AG16+AA17*AG17+AA18*AG18)/AA19),0)</f>
        <v>0</v>
      </c>
      <c r="AH19" s="57">
        <f t="shared" si="6"/>
        <v>0</v>
      </c>
      <c r="AI19" s="51">
        <f t="shared" ref="AI19" si="128">SUM(AI16:AI18)</f>
        <v>0</v>
      </c>
      <c r="AJ19" s="21">
        <f t="shared" ref="AJ19" si="129">IF(AI19&gt;0,(AJ16*AI16+AJ17*AI17+AJ18*AI18)/AI19,0)</f>
        <v>0</v>
      </c>
      <c r="AK19" s="53">
        <f t="shared" ref="AK19" si="130">IF(K19&gt;0,(AK16*K16+AK17*K17+AK18*K18)/K19,0)</f>
        <v>0</v>
      </c>
      <c r="AL19" s="58">
        <f t="shared" ref="AL19" si="131">SUM(AL16:AL18)</f>
        <v>0</v>
      </c>
      <c r="AM19" s="56"/>
      <c r="AN19" s="56">
        <f t="shared" ref="AN19" si="132">SUM(AN16:AN18)</f>
        <v>0</v>
      </c>
      <c r="AO19" s="105"/>
      <c r="AP19" s="106">
        <f>AO18</f>
        <v>788.40000000000009</v>
      </c>
      <c r="AQ19" s="51">
        <f t="shared" ref="AQ19" si="133">SUM(AQ16:AQ18)</f>
        <v>0</v>
      </c>
      <c r="AR19" s="59"/>
      <c r="AS19" s="58"/>
      <c r="AT19" s="58"/>
      <c r="AU19" s="58"/>
      <c r="AV19" s="58"/>
    </row>
    <row r="20" spans="1:48" x14ac:dyDescent="0.35">
      <c r="A20" s="148">
        <v>5</v>
      </c>
      <c r="B20" s="23">
        <v>1</v>
      </c>
      <c r="C20" s="11"/>
      <c r="D20" s="12"/>
      <c r="E20" s="12"/>
      <c r="F20" s="12"/>
      <c r="G20" s="13"/>
      <c r="H20" s="13"/>
      <c r="I20" s="12"/>
      <c r="J20" s="13"/>
      <c r="K20" s="12"/>
      <c r="L20" s="14"/>
      <c r="M20" s="24">
        <f>ROUND(K20*(1-L20),0)</f>
        <v>0</v>
      </c>
      <c r="N20" s="15"/>
      <c r="O20" s="25">
        <f t="shared" ref="O20:O22" si="134">M20*N20</f>
        <v>0</v>
      </c>
      <c r="P20" s="14"/>
      <c r="Q20" s="25">
        <f t="shared" ref="Q20:Q22" si="135">M20*P20</f>
        <v>0</v>
      </c>
      <c r="R20" s="16"/>
      <c r="S20" s="25">
        <f t="shared" ref="S20:S22" si="136">M20*R20</f>
        <v>0</v>
      </c>
      <c r="T20" s="26"/>
      <c r="U20" s="25">
        <f t="shared" ref="U20:U22" si="137">M20*T20</f>
        <v>0</v>
      </c>
      <c r="V20" s="16"/>
      <c r="W20" s="25">
        <f t="shared" ref="W20:W22" si="138">M20*V20</f>
        <v>0</v>
      </c>
      <c r="X20" s="16"/>
      <c r="Y20" s="25">
        <f t="shared" ref="Y20:Y22" si="139">X20*M20</f>
        <v>0</v>
      </c>
      <c r="Z20" s="17"/>
      <c r="AA20" s="18">
        <f t="shared" ref="AA20:AA22" si="140">M20*Z20</f>
        <v>0</v>
      </c>
      <c r="AB20" s="27">
        <f>IF(M20&gt;0,(AD20+AL20)/M20,0)</f>
        <v>0</v>
      </c>
      <c r="AC20" s="17"/>
      <c r="AD20" s="24">
        <f t="shared" ref="AD20:AD22" si="141">AC20*M20</f>
        <v>0</v>
      </c>
      <c r="AE20" s="117"/>
      <c r="AF20" s="30">
        <f t="shared" ref="AF20:AF22" si="142">AI20*(1-AJ20)*AE20</f>
        <v>0</v>
      </c>
      <c r="AG20" s="28">
        <f t="shared" ref="AG20:AG22" si="143">IF(AND(AE20&gt;0,AC20&gt;0,Z20&gt;0),((Z20-AC20)*AE20)/((AE20-AC20)*Z20),0)</f>
        <v>0</v>
      </c>
      <c r="AH20" s="60">
        <f t="shared" si="6"/>
        <v>0</v>
      </c>
      <c r="AI20" s="12"/>
      <c r="AJ20" s="14"/>
      <c r="AK20" s="15"/>
      <c r="AL20" s="30">
        <f t="shared" ref="AL20:AL22" si="144">AI20*(1-AJ20)*AK20</f>
        <v>0</v>
      </c>
      <c r="AM20" s="19"/>
      <c r="AN20" s="19"/>
      <c r="AO20" s="101">
        <f>AO18+AI20-AN20</f>
        <v>788.40000000000009</v>
      </c>
      <c r="AP20" s="102"/>
      <c r="AQ20" s="12"/>
      <c r="AR20" s="31"/>
      <c r="AS20" s="20"/>
      <c r="AT20" s="20"/>
      <c r="AU20" s="20"/>
      <c r="AV20" s="20"/>
    </row>
    <row r="21" spans="1:48" x14ac:dyDescent="0.35">
      <c r="A21" s="149"/>
      <c r="B21" s="33">
        <v>2</v>
      </c>
      <c r="C21" s="11"/>
      <c r="D21" s="34"/>
      <c r="E21" s="34"/>
      <c r="F21" s="34"/>
      <c r="G21" s="35"/>
      <c r="H21" s="35"/>
      <c r="I21" s="34"/>
      <c r="J21" s="35"/>
      <c r="K21" s="34"/>
      <c r="L21" s="36"/>
      <c r="M21" s="37">
        <f>ROUND(K21*(1-L21),0)</f>
        <v>0</v>
      </c>
      <c r="N21" s="38"/>
      <c r="O21" s="25">
        <f t="shared" si="134"/>
        <v>0</v>
      </c>
      <c r="P21" s="36"/>
      <c r="Q21" s="25">
        <f t="shared" si="135"/>
        <v>0</v>
      </c>
      <c r="R21" s="39"/>
      <c r="S21" s="25">
        <f t="shared" si="136"/>
        <v>0</v>
      </c>
      <c r="T21" s="28"/>
      <c r="U21" s="25">
        <f t="shared" si="137"/>
        <v>0</v>
      </c>
      <c r="V21" s="39"/>
      <c r="W21" s="25">
        <f t="shared" si="138"/>
        <v>0</v>
      </c>
      <c r="X21" s="39"/>
      <c r="Y21" s="25">
        <f t="shared" si="139"/>
        <v>0</v>
      </c>
      <c r="Z21" s="40"/>
      <c r="AA21" s="18">
        <f t="shared" si="140"/>
        <v>0</v>
      </c>
      <c r="AB21" s="27">
        <f>IF(M21&gt;0,(AD21+AL21)/M21,0)</f>
        <v>0</v>
      </c>
      <c r="AC21" s="40"/>
      <c r="AD21" s="37">
        <f t="shared" si="141"/>
        <v>0</v>
      </c>
      <c r="AE21" s="28"/>
      <c r="AF21" s="41">
        <f t="shared" si="142"/>
        <v>0</v>
      </c>
      <c r="AG21" s="28">
        <f t="shared" si="143"/>
        <v>0</v>
      </c>
      <c r="AH21" s="29">
        <f t="shared" si="6"/>
        <v>0</v>
      </c>
      <c r="AI21" s="34"/>
      <c r="AJ21" s="36"/>
      <c r="AK21" s="38"/>
      <c r="AL21" s="41">
        <f t="shared" si="144"/>
        <v>0</v>
      </c>
      <c r="AM21" s="42"/>
      <c r="AN21" s="42"/>
      <c r="AO21" s="121">
        <f>AO20+AI21-AN21</f>
        <v>788.40000000000009</v>
      </c>
      <c r="AP21" s="104"/>
      <c r="AQ21" s="43"/>
      <c r="AR21" s="44"/>
      <c r="AS21" s="45"/>
      <c r="AT21" s="45"/>
      <c r="AU21" s="45"/>
      <c r="AV21" s="45"/>
    </row>
    <row r="22" spans="1:48" x14ac:dyDescent="0.35">
      <c r="A22" s="149"/>
      <c r="B22" s="33">
        <v>3</v>
      </c>
      <c r="C22" s="46"/>
      <c r="D22" s="43"/>
      <c r="E22" s="43"/>
      <c r="F22" s="43"/>
      <c r="G22" s="37"/>
      <c r="H22" s="37"/>
      <c r="I22" s="43"/>
      <c r="J22" s="37"/>
      <c r="K22" s="43"/>
      <c r="L22" s="39"/>
      <c r="M22" s="37">
        <f>ROUND(K22*(1-L22),0)</f>
        <v>0</v>
      </c>
      <c r="N22" s="28"/>
      <c r="O22" s="25">
        <f t="shared" si="134"/>
        <v>0</v>
      </c>
      <c r="P22" s="39"/>
      <c r="Q22" s="25">
        <f t="shared" si="135"/>
        <v>0</v>
      </c>
      <c r="R22" s="39"/>
      <c r="S22" s="25">
        <f t="shared" si="136"/>
        <v>0</v>
      </c>
      <c r="T22" s="28"/>
      <c r="U22" s="25">
        <f t="shared" si="137"/>
        <v>0</v>
      </c>
      <c r="V22" s="39"/>
      <c r="W22" s="25">
        <f t="shared" si="138"/>
        <v>0</v>
      </c>
      <c r="X22" s="39"/>
      <c r="Y22" s="25">
        <f t="shared" si="139"/>
        <v>0</v>
      </c>
      <c r="Z22" s="47"/>
      <c r="AA22" s="18">
        <f t="shared" si="140"/>
        <v>0</v>
      </c>
      <c r="AB22" s="27">
        <f>IF(M22&gt;0,(AD22+AL22)/M22,0)</f>
        <v>0</v>
      </c>
      <c r="AC22" s="47"/>
      <c r="AD22" s="37">
        <f t="shared" si="141"/>
        <v>0</v>
      </c>
      <c r="AE22" s="28"/>
      <c r="AF22" s="41">
        <f t="shared" si="142"/>
        <v>0</v>
      </c>
      <c r="AG22" s="28">
        <f t="shared" si="143"/>
        <v>0</v>
      </c>
      <c r="AH22" s="29">
        <f t="shared" si="6"/>
        <v>0</v>
      </c>
      <c r="AI22" s="43"/>
      <c r="AJ22" s="39"/>
      <c r="AK22" s="28"/>
      <c r="AL22" s="41">
        <f t="shared" si="144"/>
        <v>0</v>
      </c>
      <c r="AM22" s="18"/>
      <c r="AN22" s="18"/>
      <c r="AO22" s="121">
        <f>AO21+AI22-AN22</f>
        <v>788.40000000000009</v>
      </c>
      <c r="AP22" s="104"/>
      <c r="AQ22" s="43"/>
      <c r="AR22" s="48"/>
      <c r="AS22" s="41"/>
      <c r="AT22" s="41"/>
      <c r="AU22" s="41"/>
      <c r="AV22" s="41"/>
    </row>
    <row r="23" spans="1:48" s="22" customFormat="1" ht="13.3" thickBot="1" x14ac:dyDescent="0.4">
      <c r="A23" s="150"/>
      <c r="B23" s="49" t="s">
        <v>38</v>
      </c>
      <c r="C23" s="50"/>
      <c r="D23" s="51">
        <f t="shared" ref="D23" si="145">SUM(D20:D22)</f>
        <v>0</v>
      </c>
      <c r="E23" s="51"/>
      <c r="F23" s="51">
        <f t="shared" ref="F23" si="146">SUM(F20:F22)</f>
        <v>0</v>
      </c>
      <c r="G23" s="52"/>
      <c r="H23" s="52"/>
      <c r="I23" s="51">
        <f t="shared" ref="I23:K23" si="147">SUM(I20:I22)</f>
        <v>0</v>
      </c>
      <c r="J23" s="52"/>
      <c r="K23" s="51">
        <f t="shared" si="147"/>
        <v>0</v>
      </c>
      <c r="L23" s="21">
        <f t="shared" ref="L23" si="148">IF(K23&gt;0,(K20*L20+K21*L21+K22*L22)/K23,0)</f>
        <v>0</v>
      </c>
      <c r="M23" s="52">
        <f t="shared" ref="M23" si="149">M20+M21+M22</f>
        <v>0</v>
      </c>
      <c r="N23" s="53">
        <f t="shared" ref="N23" si="150">IF(M23&gt;0,O23/M23,0)</f>
        <v>0</v>
      </c>
      <c r="O23" s="54">
        <f t="shared" ref="O23" si="151">O20+O21+O22</f>
        <v>0</v>
      </c>
      <c r="P23" s="21">
        <f t="shared" ref="P23" si="152">IF(M23&gt;0,Q23/M23,0)</f>
        <v>0</v>
      </c>
      <c r="Q23" s="54">
        <f t="shared" ref="Q23" si="153">Q20+Q21+Q22</f>
        <v>0</v>
      </c>
      <c r="R23" s="21">
        <f t="shared" ref="R23" si="154">IF(M23&gt;0,S23/M23,0)</f>
        <v>0</v>
      </c>
      <c r="S23" s="54">
        <f t="shared" ref="S23" si="155">S20+S21+S22</f>
        <v>0</v>
      </c>
      <c r="T23" s="21">
        <f t="shared" ref="T23" si="156">IF(M23&gt;0,U23/M23,0)</f>
        <v>0</v>
      </c>
      <c r="U23" s="54">
        <f t="shared" ref="U23" si="157">U20+U21+U22</f>
        <v>0</v>
      </c>
      <c r="V23" s="21">
        <f t="shared" ref="V23" si="158">IF(M23&gt;0,W23/M23,0)</f>
        <v>0</v>
      </c>
      <c r="W23" s="54">
        <f t="shared" ref="W23" si="159">W20+W21+W22</f>
        <v>0</v>
      </c>
      <c r="X23" s="21">
        <f t="shared" ref="X23" si="160">IF(M23&gt;0,Y23/M23,0)</f>
        <v>0</v>
      </c>
      <c r="Y23" s="54">
        <f t="shared" ref="Y23" si="161">Y20+Y21+Y22</f>
        <v>0</v>
      </c>
      <c r="Z23" s="55">
        <f t="shared" ref="Z23" si="162">IF(M23&gt;0,AA23/M23,0)</f>
        <v>0</v>
      </c>
      <c r="AA23" s="56">
        <f t="shared" ref="AA23" si="163">SUM(AA20:AA22)</f>
        <v>0</v>
      </c>
      <c r="AB23" s="55">
        <f t="shared" ref="AB23" si="164">IF(M23&gt;0,(AB20*M20+AB21*M21+AB22*M22)/M23,0)</f>
        <v>0</v>
      </c>
      <c r="AC23" s="55">
        <f t="shared" ref="AC23" si="165">IF(K23&gt;0,(K20*AC20+K21*AC21+K22*AC22)/K23,0)</f>
        <v>0</v>
      </c>
      <c r="AD23" s="52">
        <f t="shared" ref="AD23" si="166">SUM(AD20:AD22)</f>
        <v>0</v>
      </c>
      <c r="AE23" s="53">
        <f t="shared" ref="AE23" si="167">IF(K23&gt;0,(K20*AE20+K21*AE21+K22*AE22)/K23,0)</f>
        <v>0</v>
      </c>
      <c r="AF23" s="58">
        <f t="shared" ref="AF23" si="168">SUM(AF20:AF22)</f>
        <v>0</v>
      </c>
      <c r="AG23" s="53">
        <f t="shared" ref="AG23" si="169">IF(AND(AA23&gt;0),((AA20*AG20+AA21*AG21+AA22*AG22)/AA23),0)</f>
        <v>0</v>
      </c>
      <c r="AH23" s="57">
        <f t="shared" si="6"/>
        <v>0</v>
      </c>
      <c r="AI23" s="51">
        <f t="shared" ref="AI23" si="170">SUM(AI20:AI22)</f>
        <v>0</v>
      </c>
      <c r="AJ23" s="21">
        <f t="shared" ref="AJ23" si="171">IF(AI23&gt;0,(AJ20*AI20+AJ21*AI21+AJ22*AI22)/AI23,0)</f>
        <v>0</v>
      </c>
      <c r="AK23" s="53">
        <f t="shared" ref="AK23" si="172">IF(K23&gt;0,(AK20*K20+AK21*K21+AK22*K22)/K23,0)</f>
        <v>0</v>
      </c>
      <c r="AL23" s="58">
        <f t="shared" ref="AL23" si="173">SUM(AL20:AL22)</f>
        <v>0</v>
      </c>
      <c r="AM23" s="56"/>
      <c r="AN23" s="56">
        <f t="shared" ref="AN23" si="174">SUM(AN20:AN22)</f>
        <v>0</v>
      </c>
      <c r="AO23" s="105"/>
      <c r="AP23" s="106">
        <f>AO22</f>
        <v>788.40000000000009</v>
      </c>
      <c r="AQ23" s="51">
        <f t="shared" ref="AQ23" si="175">SUM(AQ20:AQ22)</f>
        <v>0</v>
      </c>
      <c r="AR23" s="59"/>
      <c r="AS23" s="58"/>
      <c r="AT23" s="58"/>
      <c r="AU23" s="58"/>
      <c r="AV23" s="58"/>
    </row>
    <row r="24" spans="1:48" x14ac:dyDescent="0.35">
      <c r="A24" s="148">
        <v>6</v>
      </c>
      <c r="B24" s="23">
        <v>1</v>
      </c>
      <c r="C24" s="11"/>
      <c r="D24" s="12"/>
      <c r="E24" s="12"/>
      <c r="F24" s="12"/>
      <c r="G24" s="13"/>
      <c r="H24" s="13"/>
      <c r="I24" s="12"/>
      <c r="J24" s="13"/>
      <c r="K24" s="12"/>
      <c r="L24" s="14"/>
      <c r="M24" s="24">
        <f>ROUND(K24*(1-L24),0)</f>
        <v>0</v>
      </c>
      <c r="N24" s="15"/>
      <c r="O24" s="25">
        <f t="shared" ref="O24:O26" si="176">M24*N24</f>
        <v>0</v>
      </c>
      <c r="P24" s="14"/>
      <c r="Q24" s="25">
        <f t="shared" ref="Q24:Q26" si="177">M24*P24</f>
        <v>0</v>
      </c>
      <c r="R24" s="16"/>
      <c r="S24" s="25">
        <f t="shared" ref="S24:S26" si="178">M24*R24</f>
        <v>0</v>
      </c>
      <c r="T24" s="26"/>
      <c r="U24" s="25">
        <f t="shared" ref="U24:U26" si="179">M24*T24</f>
        <v>0</v>
      </c>
      <c r="V24" s="16"/>
      <c r="W24" s="25">
        <f t="shared" ref="W24:W26" si="180">M24*V24</f>
        <v>0</v>
      </c>
      <c r="X24" s="16"/>
      <c r="Y24" s="25">
        <f t="shared" ref="Y24:Y26" si="181">X24*M24</f>
        <v>0</v>
      </c>
      <c r="Z24" s="17"/>
      <c r="AA24" s="18">
        <f t="shared" ref="AA24:AA26" si="182">M24*Z24</f>
        <v>0</v>
      </c>
      <c r="AB24" s="27">
        <f>IF(M24&gt;0,(AD24+AL24)/M24,0)</f>
        <v>0</v>
      </c>
      <c r="AC24" s="17"/>
      <c r="AD24" s="24">
        <f t="shared" ref="AD24:AD26" si="183">AC24*M24</f>
        <v>0</v>
      </c>
      <c r="AE24" s="117"/>
      <c r="AF24" s="30">
        <f t="shared" ref="AF24:AF26" si="184">AI24*(1-AJ24)*AE24</f>
        <v>0</v>
      </c>
      <c r="AG24" s="28">
        <f t="shared" ref="AG24:AG26" si="185">IF(AND(AE24&gt;0,AC24&gt;0,Z24&gt;0),((Z24-AC24)*AE24)/((AE24-AC24)*Z24),0)</f>
        <v>0</v>
      </c>
      <c r="AH24" s="60">
        <f t="shared" si="6"/>
        <v>0</v>
      </c>
      <c r="AI24" s="12"/>
      <c r="AJ24" s="14"/>
      <c r="AK24" s="15"/>
      <c r="AL24" s="30">
        <f t="shared" ref="AL24:AL26" si="186">AI24*(1-AJ24)*AK24</f>
        <v>0</v>
      </c>
      <c r="AM24" s="19"/>
      <c r="AN24" s="19"/>
      <c r="AO24" s="101">
        <f>AO22+AI24-AN24</f>
        <v>788.40000000000009</v>
      </c>
      <c r="AP24" s="102"/>
      <c r="AQ24" s="12"/>
      <c r="AR24" s="31"/>
      <c r="AS24" s="20"/>
      <c r="AT24" s="20"/>
      <c r="AU24" s="20"/>
      <c r="AV24" s="20"/>
    </row>
    <row r="25" spans="1:48" x14ac:dyDescent="0.35">
      <c r="A25" s="149"/>
      <c r="B25" s="33">
        <v>2</v>
      </c>
      <c r="C25" s="11"/>
      <c r="D25" s="34"/>
      <c r="E25" s="34"/>
      <c r="F25" s="34"/>
      <c r="G25" s="35"/>
      <c r="H25" s="35"/>
      <c r="I25" s="34"/>
      <c r="J25" s="35"/>
      <c r="K25" s="34"/>
      <c r="L25" s="36"/>
      <c r="M25" s="37">
        <f>ROUND(K25*(1-L25),0)</f>
        <v>0</v>
      </c>
      <c r="N25" s="38"/>
      <c r="O25" s="25">
        <f t="shared" si="176"/>
        <v>0</v>
      </c>
      <c r="P25" s="36"/>
      <c r="Q25" s="25">
        <f t="shared" si="177"/>
        <v>0</v>
      </c>
      <c r="R25" s="39"/>
      <c r="S25" s="25">
        <f t="shared" si="178"/>
        <v>0</v>
      </c>
      <c r="T25" s="28"/>
      <c r="U25" s="25">
        <f t="shared" si="179"/>
        <v>0</v>
      </c>
      <c r="V25" s="39"/>
      <c r="W25" s="25">
        <f t="shared" si="180"/>
        <v>0</v>
      </c>
      <c r="X25" s="39"/>
      <c r="Y25" s="25">
        <f t="shared" si="181"/>
        <v>0</v>
      </c>
      <c r="Z25" s="40"/>
      <c r="AA25" s="18">
        <f t="shared" si="182"/>
        <v>0</v>
      </c>
      <c r="AB25" s="27">
        <f>IF(M25&gt;0,(AD25+AL25)/M25,0)</f>
        <v>0</v>
      </c>
      <c r="AC25" s="40"/>
      <c r="AD25" s="37">
        <f t="shared" si="183"/>
        <v>0</v>
      </c>
      <c r="AE25" s="28"/>
      <c r="AF25" s="41">
        <f t="shared" si="184"/>
        <v>0</v>
      </c>
      <c r="AG25" s="28">
        <f t="shared" si="185"/>
        <v>0</v>
      </c>
      <c r="AH25" s="29">
        <f t="shared" si="6"/>
        <v>0</v>
      </c>
      <c r="AI25" s="34"/>
      <c r="AJ25" s="36"/>
      <c r="AK25" s="38"/>
      <c r="AL25" s="41">
        <f t="shared" si="186"/>
        <v>0</v>
      </c>
      <c r="AM25" s="42"/>
      <c r="AN25" s="42"/>
      <c r="AO25" s="121">
        <f>AO24+AI25-AN25</f>
        <v>788.40000000000009</v>
      </c>
      <c r="AP25" s="104"/>
      <c r="AQ25" s="43"/>
      <c r="AR25" s="44"/>
      <c r="AS25" s="45"/>
      <c r="AT25" s="45"/>
      <c r="AU25" s="45"/>
      <c r="AV25" s="45"/>
    </row>
    <row r="26" spans="1:48" x14ac:dyDescent="0.35">
      <c r="A26" s="149"/>
      <c r="B26" s="33">
        <v>3</v>
      </c>
      <c r="C26" s="46"/>
      <c r="D26" s="43"/>
      <c r="E26" s="43"/>
      <c r="F26" s="43"/>
      <c r="G26" s="37"/>
      <c r="H26" s="37"/>
      <c r="I26" s="43"/>
      <c r="J26" s="37"/>
      <c r="K26" s="43"/>
      <c r="L26" s="39"/>
      <c r="M26" s="37">
        <f>ROUND(K26*(1-L26),0)</f>
        <v>0</v>
      </c>
      <c r="N26" s="28"/>
      <c r="O26" s="25">
        <f t="shared" si="176"/>
        <v>0</v>
      </c>
      <c r="P26" s="39"/>
      <c r="Q26" s="25">
        <f t="shared" si="177"/>
        <v>0</v>
      </c>
      <c r="R26" s="39"/>
      <c r="S26" s="25">
        <f t="shared" si="178"/>
        <v>0</v>
      </c>
      <c r="T26" s="28"/>
      <c r="U26" s="25">
        <f t="shared" si="179"/>
        <v>0</v>
      </c>
      <c r="V26" s="39"/>
      <c r="W26" s="25">
        <f t="shared" si="180"/>
        <v>0</v>
      </c>
      <c r="X26" s="39"/>
      <c r="Y26" s="25">
        <f t="shared" si="181"/>
        <v>0</v>
      </c>
      <c r="Z26" s="47"/>
      <c r="AA26" s="18">
        <f t="shared" si="182"/>
        <v>0</v>
      </c>
      <c r="AB26" s="27">
        <f>IF(M26&gt;0,(AD26+AL26)/M26,0)</f>
        <v>0</v>
      </c>
      <c r="AC26" s="47"/>
      <c r="AD26" s="37">
        <f t="shared" si="183"/>
        <v>0</v>
      </c>
      <c r="AE26" s="28"/>
      <c r="AF26" s="41">
        <f t="shared" si="184"/>
        <v>0</v>
      </c>
      <c r="AG26" s="28">
        <f t="shared" si="185"/>
        <v>0</v>
      </c>
      <c r="AH26" s="29">
        <f t="shared" si="6"/>
        <v>0</v>
      </c>
      <c r="AI26" s="43"/>
      <c r="AJ26" s="39"/>
      <c r="AK26" s="28"/>
      <c r="AL26" s="41">
        <f t="shared" si="186"/>
        <v>0</v>
      </c>
      <c r="AM26" s="18"/>
      <c r="AN26" s="18"/>
      <c r="AO26" s="121">
        <f>AO25+AI26-AN26</f>
        <v>788.40000000000009</v>
      </c>
      <c r="AP26" s="104"/>
      <c r="AQ26" s="43"/>
      <c r="AR26" s="48"/>
      <c r="AS26" s="41"/>
      <c r="AT26" s="41"/>
      <c r="AU26" s="41"/>
      <c r="AV26" s="41"/>
    </row>
    <row r="27" spans="1:48" s="22" customFormat="1" ht="13.3" thickBot="1" x14ac:dyDescent="0.4">
      <c r="A27" s="150"/>
      <c r="B27" s="49" t="s">
        <v>38</v>
      </c>
      <c r="C27" s="50"/>
      <c r="D27" s="51">
        <f t="shared" ref="D27" si="187">SUM(D24:D26)</f>
        <v>0</v>
      </c>
      <c r="E27" s="51"/>
      <c r="F27" s="51">
        <f t="shared" ref="F27" si="188">SUM(F24:F26)</f>
        <v>0</v>
      </c>
      <c r="G27" s="52"/>
      <c r="H27" s="52"/>
      <c r="I27" s="51">
        <f t="shared" ref="I27:K27" si="189">SUM(I24:I26)</f>
        <v>0</v>
      </c>
      <c r="J27" s="52"/>
      <c r="K27" s="51">
        <f t="shared" si="189"/>
        <v>0</v>
      </c>
      <c r="L27" s="21">
        <f t="shared" ref="L27" si="190">IF(K27&gt;0,(K24*L24+K25*L25+K26*L26)/K27,0)</f>
        <v>0</v>
      </c>
      <c r="M27" s="52">
        <f t="shared" ref="M27" si="191">M24+M25+M26</f>
        <v>0</v>
      </c>
      <c r="N27" s="53">
        <f t="shared" ref="N27" si="192">IF(M27&gt;0,O27/M27,0)</f>
        <v>0</v>
      </c>
      <c r="O27" s="54">
        <f t="shared" ref="O27" si="193">O24+O25+O26</f>
        <v>0</v>
      </c>
      <c r="P27" s="21">
        <f t="shared" ref="P27" si="194">IF(M27&gt;0,Q27/M27,0)</f>
        <v>0</v>
      </c>
      <c r="Q27" s="54">
        <f t="shared" ref="Q27" si="195">Q24+Q25+Q26</f>
        <v>0</v>
      </c>
      <c r="R27" s="21">
        <f t="shared" ref="R27" si="196">IF(M27&gt;0,S27/M27,0)</f>
        <v>0</v>
      </c>
      <c r="S27" s="54">
        <f t="shared" ref="S27" si="197">S24+S25+S26</f>
        <v>0</v>
      </c>
      <c r="T27" s="21">
        <f t="shared" ref="T27" si="198">IF(M27&gt;0,U27/M27,0)</f>
        <v>0</v>
      </c>
      <c r="U27" s="54">
        <f t="shared" ref="U27" si="199">U24+U25+U26</f>
        <v>0</v>
      </c>
      <c r="V27" s="21">
        <f t="shared" ref="V27" si="200">IF(M27&gt;0,W27/M27,0)</f>
        <v>0</v>
      </c>
      <c r="W27" s="54">
        <f t="shared" ref="W27" si="201">W24+W25+W26</f>
        <v>0</v>
      </c>
      <c r="X27" s="21">
        <f t="shared" ref="X27" si="202">IF(M27&gt;0,Y27/M27,0)</f>
        <v>0</v>
      </c>
      <c r="Y27" s="54">
        <f t="shared" ref="Y27" si="203">Y24+Y25+Y26</f>
        <v>0</v>
      </c>
      <c r="Z27" s="55">
        <f t="shared" ref="Z27" si="204">IF(M27&gt;0,AA27/M27,0)</f>
        <v>0</v>
      </c>
      <c r="AA27" s="56">
        <f t="shared" ref="AA27" si="205">SUM(AA24:AA26)</f>
        <v>0</v>
      </c>
      <c r="AB27" s="55">
        <f t="shared" ref="AB27" si="206">IF(M27&gt;0,(AB24*M24+AB25*M25+AB26*M26)/M27,0)</f>
        <v>0</v>
      </c>
      <c r="AC27" s="55">
        <f t="shared" ref="AC27" si="207">IF(K27&gt;0,(K24*AC24+K25*AC25+K26*AC26)/K27,0)</f>
        <v>0</v>
      </c>
      <c r="AD27" s="52">
        <f t="shared" ref="AD27" si="208">SUM(AD24:AD26)</f>
        <v>0</v>
      </c>
      <c r="AE27" s="53">
        <f t="shared" ref="AE27" si="209">IF(K27&gt;0,(K24*AE24+K25*AE25+K26*AE26)/K27,0)</f>
        <v>0</v>
      </c>
      <c r="AF27" s="58">
        <f t="shared" ref="AF27" si="210">SUM(AF24:AF26)</f>
        <v>0</v>
      </c>
      <c r="AG27" s="53">
        <f t="shared" ref="AG27" si="211">IF(AND(AA27&gt;0),((AA24*AG24+AA25*AG25+AA26*AG26)/AA27),0)</f>
        <v>0</v>
      </c>
      <c r="AH27" s="57">
        <f t="shared" si="6"/>
        <v>0</v>
      </c>
      <c r="AI27" s="51">
        <f t="shared" ref="AI27" si="212">SUM(AI24:AI26)</f>
        <v>0</v>
      </c>
      <c r="AJ27" s="21">
        <f t="shared" ref="AJ27" si="213">IF(AI27&gt;0,(AJ24*AI24+AJ25*AI25+AJ26*AI26)/AI27,0)</f>
        <v>0</v>
      </c>
      <c r="AK27" s="53">
        <f t="shared" ref="AK27" si="214">IF(K27&gt;0,(AK24*K24+AK25*K25+AK26*K26)/K27,0)</f>
        <v>0</v>
      </c>
      <c r="AL27" s="58">
        <f t="shared" ref="AL27" si="215">SUM(AL24:AL26)</f>
        <v>0</v>
      </c>
      <c r="AM27" s="56"/>
      <c r="AN27" s="56">
        <f t="shared" ref="AN27" si="216">SUM(AN24:AN26)</f>
        <v>0</v>
      </c>
      <c r="AO27" s="105"/>
      <c r="AP27" s="106">
        <f>AO26</f>
        <v>788.40000000000009</v>
      </c>
      <c r="AQ27" s="51">
        <f t="shared" ref="AQ27" si="217">SUM(AQ24:AQ26)</f>
        <v>0</v>
      </c>
      <c r="AR27" s="59"/>
      <c r="AS27" s="58"/>
      <c r="AT27" s="58"/>
      <c r="AU27" s="58"/>
      <c r="AV27" s="58"/>
    </row>
    <row r="28" spans="1:48" x14ac:dyDescent="0.35">
      <c r="A28" s="148">
        <v>7</v>
      </c>
      <c r="B28" s="23">
        <v>1</v>
      </c>
      <c r="C28" s="11"/>
      <c r="D28" s="12"/>
      <c r="E28" s="12"/>
      <c r="F28" s="12"/>
      <c r="G28" s="13"/>
      <c r="H28" s="13"/>
      <c r="I28" s="12"/>
      <c r="J28" s="13"/>
      <c r="K28" s="12"/>
      <c r="L28" s="14"/>
      <c r="M28" s="24">
        <f>ROUND(K28*(1-L28),0)</f>
        <v>0</v>
      </c>
      <c r="N28" s="15"/>
      <c r="O28" s="25">
        <f t="shared" ref="O28:O30" si="218">M28*N28</f>
        <v>0</v>
      </c>
      <c r="P28" s="14"/>
      <c r="Q28" s="25">
        <f t="shared" ref="Q28:Q30" si="219">M28*P28</f>
        <v>0</v>
      </c>
      <c r="R28" s="16"/>
      <c r="S28" s="25">
        <f t="shared" ref="S28:S30" si="220">M28*R28</f>
        <v>0</v>
      </c>
      <c r="T28" s="26"/>
      <c r="U28" s="25">
        <f t="shared" ref="U28:U30" si="221">M28*T28</f>
        <v>0</v>
      </c>
      <c r="V28" s="16"/>
      <c r="W28" s="25">
        <f t="shared" ref="W28:W30" si="222">M28*V28</f>
        <v>0</v>
      </c>
      <c r="X28" s="16"/>
      <c r="Y28" s="25">
        <f t="shared" ref="Y28:Y30" si="223">X28*M28</f>
        <v>0</v>
      </c>
      <c r="Z28" s="17"/>
      <c r="AA28" s="18">
        <f t="shared" ref="AA28:AA30" si="224">M28*Z28</f>
        <v>0</v>
      </c>
      <c r="AB28" s="27">
        <f>IF(M28&gt;0,(AD28+AL28)/M28,0)</f>
        <v>0</v>
      </c>
      <c r="AC28" s="17"/>
      <c r="AD28" s="24">
        <f t="shared" ref="AD28:AD30" si="225">AC28*M28</f>
        <v>0</v>
      </c>
      <c r="AE28" s="117"/>
      <c r="AF28" s="30">
        <f t="shared" ref="AF28:AF30" si="226">AI28*(1-AJ28)*AE28</f>
        <v>0</v>
      </c>
      <c r="AG28" s="28">
        <f t="shared" ref="AG28:AG30" si="227">IF(AND(AE28&gt;0,AC28&gt;0,Z28&gt;0),((Z28-AC28)*AE28)/((AE28-AC28)*Z28),0)</f>
        <v>0</v>
      </c>
      <c r="AH28" s="60">
        <f t="shared" si="6"/>
        <v>0</v>
      </c>
      <c r="AI28" s="12"/>
      <c r="AJ28" s="14"/>
      <c r="AK28" s="15"/>
      <c r="AL28" s="30">
        <f t="shared" ref="AL28:AL30" si="228">AI28*(1-AJ28)*AK28</f>
        <v>0</v>
      </c>
      <c r="AM28" s="19"/>
      <c r="AN28" s="19"/>
      <c r="AO28" s="101">
        <f>AO26+AI28-AN28</f>
        <v>788.40000000000009</v>
      </c>
      <c r="AP28" s="102"/>
      <c r="AQ28" s="12"/>
      <c r="AR28" s="31"/>
      <c r="AS28" s="20"/>
      <c r="AT28" s="20"/>
      <c r="AU28" s="20"/>
      <c r="AV28" s="20"/>
    </row>
    <row r="29" spans="1:48" x14ac:dyDescent="0.35">
      <c r="A29" s="149"/>
      <c r="B29" s="33">
        <v>2</v>
      </c>
      <c r="C29" s="11"/>
      <c r="D29" s="34"/>
      <c r="E29" s="34"/>
      <c r="F29" s="34"/>
      <c r="G29" s="35"/>
      <c r="H29" s="35"/>
      <c r="I29" s="34"/>
      <c r="J29" s="35"/>
      <c r="K29" s="34"/>
      <c r="L29" s="36"/>
      <c r="M29" s="37">
        <f>ROUND(K29*(1-L29),0)</f>
        <v>0</v>
      </c>
      <c r="N29" s="38"/>
      <c r="O29" s="25">
        <f t="shared" si="218"/>
        <v>0</v>
      </c>
      <c r="P29" s="36"/>
      <c r="Q29" s="25">
        <f t="shared" si="219"/>
        <v>0</v>
      </c>
      <c r="R29" s="39"/>
      <c r="S29" s="25">
        <f t="shared" si="220"/>
        <v>0</v>
      </c>
      <c r="T29" s="28"/>
      <c r="U29" s="25">
        <f t="shared" si="221"/>
        <v>0</v>
      </c>
      <c r="V29" s="39"/>
      <c r="W29" s="25">
        <f t="shared" si="222"/>
        <v>0</v>
      </c>
      <c r="X29" s="39"/>
      <c r="Y29" s="25">
        <f t="shared" si="223"/>
        <v>0</v>
      </c>
      <c r="Z29" s="40"/>
      <c r="AA29" s="18">
        <f t="shared" si="224"/>
        <v>0</v>
      </c>
      <c r="AB29" s="27">
        <f>IF(M29&gt;0,(AD29+AL29)/M29,0)</f>
        <v>0</v>
      </c>
      <c r="AC29" s="40"/>
      <c r="AD29" s="37">
        <f t="shared" si="225"/>
        <v>0</v>
      </c>
      <c r="AE29" s="28"/>
      <c r="AF29" s="41">
        <f t="shared" si="226"/>
        <v>0</v>
      </c>
      <c r="AG29" s="28">
        <f t="shared" si="227"/>
        <v>0</v>
      </c>
      <c r="AH29" s="29">
        <f t="shared" si="6"/>
        <v>0</v>
      </c>
      <c r="AI29" s="34"/>
      <c r="AJ29" s="36"/>
      <c r="AK29" s="38"/>
      <c r="AL29" s="41">
        <f t="shared" si="228"/>
        <v>0</v>
      </c>
      <c r="AM29" s="42"/>
      <c r="AN29" s="42"/>
      <c r="AO29" s="121">
        <f>AO28+AI29-AN29</f>
        <v>788.40000000000009</v>
      </c>
      <c r="AP29" s="104"/>
      <c r="AQ29" s="43"/>
      <c r="AR29" s="44"/>
      <c r="AS29" s="45"/>
      <c r="AT29" s="45"/>
      <c r="AU29" s="45"/>
      <c r="AV29" s="45"/>
    </row>
    <row r="30" spans="1:48" x14ac:dyDescent="0.35">
      <c r="A30" s="149"/>
      <c r="B30" s="33">
        <v>3</v>
      </c>
      <c r="C30" s="46"/>
      <c r="D30" s="43"/>
      <c r="E30" s="43"/>
      <c r="F30" s="43"/>
      <c r="G30" s="37"/>
      <c r="H30" s="37"/>
      <c r="I30" s="43"/>
      <c r="J30" s="37"/>
      <c r="K30" s="43"/>
      <c r="L30" s="39"/>
      <c r="M30" s="37">
        <f>ROUND(K30*(1-L30),0)</f>
        <v>0</v>
      </c>
      <c r="N30" s="28"/>
      <c r="O30" s="25">
        <f t="shared" si="218"/>
        <v>0</v>
      </c>
      <c r="P30" s="39"/>
      <c r="Q30" s="25">
        <f t="shared" si="219"/>
        <v>0</v>
      </c>
      <c r="R30" s="39"/>
      <c r="S30" s="25">
        <f t="shared" si="220"/>
        <v>0</v>
      </c>
      <c r="T30" s="28"/>
      <c r="U30" s="25">
        <f t="shared" si="221"/>
        <v>0</v>
      </c>
      <c r="V30" s="39"/>
      <c r="W30" s="25">
        <f t="shared" si="222"/>
        <v>0</v>
      </c>
      <c r="X30" s="39"/>
      <c r="Y30" s="25">
        <f t="shared" si="223"/>
        <v>0</v>
      </c>
      <c r="Z30" s="47"/>
      <c r="AA30" s="18">
        <f t="shared" si="224"/>
        <v>0</v>
      </c>
      <c r="AB30" s="27">
        <f>IF(M30&gt;0,(AD30+AL30)/M30,0)</f>
        <v>0</v>
      </c>
      <c r="AC30" s="47"/>
      <c r="AD30" s="37">
        <f t="shared" si="225"/>
        <v>0</v>
      </c>
      <c r="AE30" s="28"/>
      <c r="AF30" s="41">
        <f t="shared" si="226"/>
        <v>0</v>
      </c>
      <c r="AG30" s="28">
        <f t="shared" si="227"/>
        <v>0</v>
      </c>
      <c r="AH30" s="29">
        <f t="shared" si="6"/>
        <v>0</v>
      </c>
      <c r="AI30" s="43"/>
      <c r="AJ30" s="39"/>
      <c r="AK30" s="28"/>
      <c r="AL30" s="41">
        <f t="shared" si="228"/>
        <v>0</v>
      </c>
      <c r="AM30" s="18"/>
      <c r="AN30" s="18"/>
      <c r="AO30" s="121">
        <f>AO29+AI30-AN30</f>
        <v>788.40000000000009</v>
      </c>
      <c r="AP30" s="104"/>
      <c r="AQ30" s="43"/>
      <c r="AR30" s="48"/>
      <c r="AS30" s="41"/>
      <c r="AT30" s="41"/>
      <c r="AU30" s="41"/>
      <c r="AV30" s="41"/>
    </row>
    <row r="31" spans="1:48" s="22" customFormat="1" ht="13.3" thickBot="1" x14ac:dyDescent="0.4">
      <c r="A31" s="150"/>
      <c r="B31" s="49" t="s">
        <v>38</v>
      </c>
      <c r="C31" s="50"/>
      <c r="D31" s="51">
        <f t="shared" ref="D31" si="229">SUM(D28:D30)</f>
        <v>0</v>
      </c>
      <c r="E31" s="51"/>
      <c r="F31" s="51">
        <f t="shared" ref="F31" si="230">SUM(F28:F30)</f>
        <v>0</v>
      </c>
      <c r="G31" s="52"/>
      <c r="H31" s="52"/>
      <c r="I31" s="51">
        <f t="shared" ref="I31:K31" si="231">SUM(I28:I30)</f>
        <v>0</v>
      </c>
      <c r="J31" s="52"/>
      <c r="K31" s="51">
        <f t="shared" si="231"/>
        <v>0</v>
      </c>
      <c r="L31" s="21">
        <f t="shared" ref="L31" si="232">IF(K31&gt;0,(K28*L28+K29*L29+K30*L30)/K31,0)</f>
        <v>0</v>
      </c>
      <c r="M31" s="52">
        <f t="shared" ref="M31" si="233">M28+M29+M30</f>
        <v>0</v>
      </c>
      <c r="N31" s="53">
        <f t="shared" ref="N31" si="234">IF(M31&gt;0,O31/M31,0)</f>
        <v>0</v>
      </c>
      <c r="O31" s="54">
        <f t="shared" ref="O31" si="235">O28+O29+O30</f>
        <v>0</v>
      </c>
      <c r="P31" s="21">
        <f t="shared" ref="P31" si="236">IF(M31&gt;0,Q31/M31,0)</f>
        <v>0</v>
      </c>
      <c r="Q31" s="54">
        <f t="shared" ref="Q31" si="237">Q28+Q29+Q30</f>
        <v>0</v>
      </c>
      <c r="R31" s="21">
        <f t="shared" ref="R31" si="238">IF(M31&gt;0,S31/M31,0)</f>
        <v>0</v>
      </c>
      <c r="S31" s="54">
        <f t="shared" ref="S31" si="239">S28+S29+S30</f>
        <v>0</v>
      </c>
      <c r="T31" s="21">
        <f t="shared" ref="T31" si="240">IF(M31&gt;0,U31/M31,0)</f>
        <v>0</v>
      </c>
      <c r="U31" s="54">
        <f t="shared" ref="U31" si="241">U28+U29+U30</f>
        <v>0</v>
      </c>
      <c r="V31" s="21">
        <f t="shared" ref="V31" si="242">IF(M31&gt;0,W31/M31,0)</f>
        <v>0</v>
      </c>
      <c r="W31" s="54">
        <f t="shared" ref="W31" si="243">W28+W29+W30</f>
        <v>0</v>
      </c>
      <c r="X31" s="21">
        <f t="shared" ref="X31" si="244">IF(M31&gt;0,Y31/M31,0)</f>
        <v>0</v>
      </c>
      <c r="Y31" s="54">
        <f t="shared" ref="Y31" si="245">Y28+Y29+Y30</f>
        <v>0</v>
      </c>
      <c r="Z31" s="55">
        <f t="shared" ref="Z31" si="246">IF(M31&gt;0,AA31/M31,0)</f>
        <v>0</v>
      </c>
      <c r="AA31" s="56">
        <f t="shared" ref="AA31" si="247">SUM(AA28:AA30)</f>
        <v>0</v>
      </c>
      <c r="AB31" s="55">
        <f t="shared" ref="AB31" si="248">IF(M31&gt;0,(AB28*M28+AB29*M29+AB30*M30)/M31,0)</f>
        <v>0</v>
      </c>
      <c r="AC31" s="55">
        <f t="shared" ref="AC31" si="249">IF(K31&gt;0,(K28*AC28+K29*AC29+K30*AC30)/K31,0)</f>
        <v>0</v>
      </c>
      <c r="AD31" s="52">
        <f t="shared" ref="AD31" si="250">SUM(AD28:AD30)</f>
        <v>0</v>
      </c>
      <c r="AE31" s="53">
        <f t="shared" ref="AE31" si="251">IF(K31&gt;0,(K28*AE28+K29*AE29+K30*AE30)/K31,0)</f>
        <v>0</v>
      </c>
      <c r="AF31" s="58">
        <f t="shared" ref="AF31" si="252">SUM(AF28:AF30)</f>
        <v>0</v>
      </c>
      <c r="AG31" s="53">
        <f t="shared" ref="AG31" si="253">IF(AND(AA31&gt;0),((AA28*AG28+AA29*AG29+AA30*AG30)/AA31),0)</f>
        <v>0</v>
      </c>
      <c r="AH31" s="57">
        <f t="shared" si="6"/>
        <v>0</v>
      </c>
      <c r="AI31" s="51">
        <f t="shared" ref="AI31" si="254">SUM(AI28:AI30)</f>
        <v>0</v>
      </c>
      <c r="AJ31" s="21">
        <f t="shared" ref="AJ31" si="255">IF(AI31&gt;0,(AJ28*AI28+AJ29*AI29+AJ30*AI30)/AI31,0)</f>
        <v>0</v>
      </c>
      <c r="AK31" s="53">
        <f t="shared" ref="AK31" si="256">IF(K31&gt;0,(AK28*K28+AK29*K29+AK30*K30)/K31,0)</f>
        <v>0</v>
      </c>
      <c r="AL31" s="58">
        <f t="shared" ref="AL31" si="257">SUM(AL28:AL30)</f>
        <v>0</v>
      </c>
      <c r="AM31" s="56"/>
      <c r="AN31" s="56">
        <f t="shared" ref="AN31" si="258">SUM(AN28:AN30)</f>
        <v>0</v>
      </c>
      <c r="AO31" s="105"/>
      <c r="AP31" s="106">
        <f>AO30</f>
        <v>788.40000000000009</v>
      </c>
      <c r="AQ31" s="51">
        <f t="shared" ref="AQ31" si="259">SUM(AQ28:AQ30)</f>
        <v>0</v>
      </c>
      <c r="AR31" s="59"/>
      <c r="AS31" s="58"/>
      <c r="AT31" s="58"/>
      <c r="AU31" s="58"/>
      <c r="AV31" s="58"/>
    </row>
    <row r="32" spans="1:48" x14ac:dyDescent="0.35">
      <c r="A32" s="148">
        <v>8</v>
      </c>
      <c r="B32" s="23">
        <v>1</v>
      </c>
      <c r="C32" s="11"/>
      <c r="D32" s="12"/>
      <c r="E32" s="12"/>
      <c r="F32" s="12"/>
      <c r="G32" s="13"/>
      <c r="H32" s="13"/>
      <c r="I32" s="12"/>
      <c r="J32" s="13"/>
      <c r="K32" s="12"/>
      <c r="L32" s="14"/>
      <c r="M32" s="24">
        <f>ROUND(K32*(1-L32),0)</f>
        <v>0</v>
      </c>
      <c r="N32" s="15"/>
      <c r="O32" s="25">
        <f t="shared" ref="O32:O34" si="260">M32*N32</f>
        <v>0</v>
      </c>
      <c r="P32" s="14"/>
      <c r="Q32" s="25">
        <f t="shared" ref="Q32:Q34" si="261">M32*P32</f>
        <v>0</v>
      </c>
      <c r="R32" s="16"/>
      <c r="S32" s="25">
        <f t="shared" ref="S32:S34" si="262">M32*R32</f>
        <v>0</v>
      </c>
      <c r="T32" s="26"/>
      <c r="U32" s="25">
        <f t="shared" ref="U32:U34" si="263">M32*T32</f>
        <v>0</v>
      </c>
      <c r="V32" s="16"/>
      <c r="W32" s="25">
        <f t="shared" ref="W32:W34" si="264">M32*V32</f>
        <v>0</v>
      </c>
      <c r="X32" s="16"/>
      <c r="Y32" s="25">
        <f t="shared" ref="Y32:Y34" si="265">X32*M32</f>
        <v>0</v>
      </c>
      <c r="Z32" s="17"/>
      <c r="AA32" s="18">
        <f t="shared" ref="AA32:AA34" si="266">M32*Z32</f>
        <v>0</v>
      </c>
      <c r="AB32" s="27">
        <f>IF(M32&gt;0,(AD32+AL32)/M32,0)</f>
        <v>0</v>
      </c>
      <c r="AC32" s="17"/>
      <c r="AD32" s="24">
        <f t="shared" ref="AD32:AD34" si="267">AC32*M32</f>
        <v>0</v>
      </c>
      <c r="AE32" s="117"/>
      <c r="AF32" s="30">
        <f t="shared" ref="AF32:AF34" si="268">AI32*(1-AJ32)*AE32</f>
        <v>0</v>
      </c>
      <c r="AG32" s="28">
        <f t="shared" ref="AG32:AG34" si="269">IF(AND(AE32&gt;0,AC32&gt;0,Z32&gt;0),((Z32-AC32)*AE32)/((AE32-AC32)*Z32),0)</f>
        <v>0</v>
      </c>
      <c r="AH32" s="60">
        <f t="shared" si="6"/>
        <v>0</v>
      </c>
      <c r="AI32" s="12"/>
      <c r="AJ32" s="14"/>
      <c r="AK32" s="15"/>
      <c r="AL32" s="30">
        <f t="shared" ref="AL32:AL34" si="270">AI32*(1-AJ32)*AK32</f>
        <v>0</v>
      </c>
      <c r="AM32" s="19"/>
      <c r="AN32" s="19"/>
      <c r="AO32" s="101">
        <f>AO30+AI32-AN32</f>
        <v>788.40000000000009</v>
      </c>
      <c r="AP32" s="102"/>
      <c r="AQ32" s="12"/>
      <c r="AR32" s="31"/>
      <c r="AS32" s="20"/>
      <c r="AT32" s="20"/>
      <c r="AU32" s="20"/>
      <c r="AV32" s="20"/>
    </row>
    <row r="33" spans="1:48" x14ac:dyDescent="0.35">
      <c r="A33" s="149"/>
      <c r="B33" s="33">
        <v>2</v>
      </c>
      <c r="C33" s="11"/>
      <c r="D33" s="34"/>
      <c r="E33" s="34"/>
      <c r="F33" s="34"/>
      <c r="G33" s="35"/>
      <c r="H33" s="35"/>
      <c r="I33" s="34"/>
      <c r="J33" s="35"/>
      <c r="K33" s="34"/>
      <c r="L33" s="36"/>
      <c r="M33" s="37">
        <f>ROUND(K33*(1-L33),0)</f>
        <v>0</v>
      </c>
      <c r="N33" s="38"/>
      <c r="O33" s="25">
        <f t="shared" si="260"/>
        <v>0</v>
      </c>
      <c r="P33" s="36"/>
      <c r="Q33" s="25">
        <f t="shared" si="261"/>
        <v>0</v>
      </c>
      <c r="R33" s="39"/>
      <c r="S33" s="25">
        <f t="shared" si="262"/>
        <v>0</v>
      </c>
      <c r="T33" s="28"/>
      <c r="U33" s="25">
        <f t="shared" si="263"/>
        <v>0</v>
      </c>
      <c r="V33" s="39"/>
      <c r="W33" s="25">
        <f t="shared" si="264"/>
        <v>0</v>
      </c>
      <c r="X33" s="39"/>
      <c r="Y33" s="25">
        <f t="shared" si="265"/>
        <v>0</v>
      </c>
      <c r="Z33" s="40"/>
      <c r="AA33" s="18">
        <f t="shared" si="266"/>
        <v>0</v>
      </c>
      <c r="AB33" s="27">
        <f>IF(M33&gt;0,(AD33+AL33)/M33,0)</f>
        <v>0</v>
      </c>
      <c r="AC33" s="40"/>
      <c r="AD33" s="37">
        <f t="shared" si="267"/>
        <v>0</v>
      </c>
      <c r="AE33" s="28"/>
      <c r="AF33" s="41">
        <f t="shared" si="268"/>
        <v>0</v>
      </c>
      <c r="AG33" s="28">
        <f t="shared" si="269"/>
        <v>0</v>
      </c>
      <c r="AH33" s="29">
        <f t="shared" si="6"/>
        <v>0</v>
      </c>
      <c r="AI33" s="34"/>
      <c r="AJ33" s="36"/>
      <c r="AK33" s="38"/>
      <c r="AL33" s="41">
        <f t="shared" si="270"/>
        <v>0</v>
      </c>
      <c r="AM33" s="42"/>
      <c r="AN33" s="42"/>
      <c r="AO33" s="121">
        <f>AO32+AI33-AN33</f>
        <v>788.40000000000009</v>
      </c>
      <c r="AP33" s="104"/>
      <c r="AQ33" s="43"/>
      <c r="AR33" s="44"/>
      <c r="AS33" s="45"/>
      <c r="AT33" s="45"/>
      <c r="AU33" s="45"/>
      <c r="AV33" s="45"/>
    </row>
    <row r="34" spans="1:48" x14ac:dyDescent="0.35">
      <c r="A34" s="149"/>
      <c r="B34" s="33">
        <v>3</v>
      </c>
      <c r="C34" s="46"/>
      <c r="D34" s="43"/>
      <c r="E34" s="43"/>
      <c r="F34" s="43"/>
      <c r="G34" s="37"/>
      <c r="H34" s="37"/>
      <c r="I34" s="43"/>
      <c r="J34" s="37"/>
      <c r="K34" s="43"/>
      <c r="L34" s="39"/>
      <c r="M34" s="37">
        <f>ROUND(K34*(1-L34),0)</f>
        <v>0</v>
      </c>
      <c r="N34" s="28"/>
      <c r="O34" s="25">
        <f t="shared" si="260"/>
        <v>0</v>
      </c>
      <c r="P34" s="39"/>
      <c r="Q34" s="25">
        <f t="shared" si="261"/>
        <v>0</v>
      </c>
      <c r="R34" s="39"/>
      <c r="S34" s="25">
        <f t="shared" si="262"/>
        <v>0</v>
      </c>
      <c r="T34" s="28"/>
      <c r="U34" s="25">
        <f t="shared" si="263"/>
        <v>0</v>
      </c>
      <c r="V34" s="39"/>
      <c r="W34" s="25">
        <f t="shared" si="264"/>
        <v>0</v>
      </c>
      <c r="X34" s="39"/>
      <c r="Y34" s="25">
        <f t="shared" si="265"/>
        <v>0</v>
      </c>
      <c r="Z34" s="47"/>
      <c r="AA34" s="18">
        <f t="shared" si="266"/>
        <v>0</v>
      </c>
      <c r="AB34" s="27">
        <f>IF(M34&gt;0,(AD34+AL34)/M34,0)</f>
        <v>0</v>
      </c>
      <c r="AC34" s="47"/>
      <c r="AD34" s="37">
        <f t="shared" si="267"/>
        <v>0</v>
      </c>
      <c r="AE34" s="28"/>
      <c r="AF34" s="41">
        <f t="shared" si="268"/>
        <v>0</v>
      </c>
      <c r="AG34" s="28">
        <f t="shared" si="269"/>
        <v>0</v>
      </c>
      <c r="AH34" s="29">
        <f t="shared" si="6"/>
        <v>0</v>
      </c>
      <c r="AI34" s="43"/>
      <c r="AJ34" s="39"/>
      <c r="AK34" s="28"/>
      <c r="AL34" s="41">
        <f t="shared" si="270"/>
        <v>0</v>
      </c>
      <c r="AM34" s="18"/>
      <c r="AN34" s="18"/>
      <c r="AO34" s="121">
        <f>AO33+AI34-AN34</f>
        <v>788.40000000000009</v>
      </c>
      <c r="AP34" s="104"/>
      <c r="AQ34" s="43"/>
      <c r="AR34" s="48"/>
      <c r="AS34" s="41"/>
      <c r="AT34" s="41"/>
      <c r="AU34" s="41"/>
      <c r="AV34" s="41"/>
    </row>
    <row r="35" spans="1:48" s="22" customFormat="1" ht="13.3" thickBot="1" x14ac:dyDescent="0.4">
      <c r="A35" s="150"/>
      <c r="B35" s="49" t="s">
        <v>38</v>
      </c>
      <c r="C35" s="50"/>
      <c r="D35" s="51">
        <f t="shared" ref="D35" si="271">SUM(D32:D34)</f>
        <v>0</v>
      </c>
      <c r="E35" s="51"/>
      <c r="F35" s="51">
        <f t="shared" ref="F35" si="272">SUM(F32:F34)</f>
        <v>0</v>
      </c>
      <c r="G35" s="52"/>
      <c r="H35" s="52"/>
      <c r="I35" s="51">
        <f t="shared" ref="I35:K35" si="273">SUM(I32:I34)</f>
        <v>0</v>
      </c>
      <c r="J35" s="52"/>
      <c r="K35" s="51">
        <f t="shared" si="273"/>
        <v>0</v>
      </c>
      <c r="L35" s="21">
        <f t="shared" ref="L35" si="274">IF(K35&gt;0,(K32*L32+K33*L33+K34*L34)/K35,0)</f>
        <v>0</v>
      </c>
      <c r="M35" s="52">
        <f t="shared" ref="M35" si="275">M32+M33+M34</f>
        <v>0</v>
      </c>
      <c r="N35" s="53">
        <f t="shared" ref="N35" si="276">IF(M35&gt;0,O35/M35,0)</f>
        <v>0</v>
      </c>
      <c r="O35" s="54">
        <f t="shared" ref="O35" si="277">O32+O33+O34</f>
        <v>0</v>
      </c>
      <c r="P35" s="21">
        <f t="shared" ref="P35" si="278">IF(M35&gt;0,Q35/M35,0)</f>
        <v>0</v>
      </c>
      <c r="Q35" s="54">
        <f t="shared" ref="Q35" si="279">Q32+Q33+Q34</f>
        <v>0</v>
      </c>
      <c r="R35" s="21">
        <f t="shared" ref="R35" si="280">IF(M35&gt;0,S35/M35,0)</f>
        <v>0</v>
      </c>
      <c r="S35" s="54">
        <f t="shared" ref="S35" si="281">S32+S33+S34</f>
        <v>0</v>
      </c>
      <c r="T35" s="21">
        <f t="shared" ref="T35" si="282">IF(M35&gt;0,U35/M35,0)</f>
        <v>0</v>
      </c>
      <c r="U35" s="54">
        <f t="shared" ref="U35" si="283">U32+U33+U34</f>
        <v>0</v>
      </c>
      <c r="V35" s="21">
        <f t="shared" ref="V35" si="284">IF(M35&gt;0,W35/M35,0)</f>
        <v>0</v>
      </c>
      <c r="W35" s="54">
        <f t="shared" ref="W35" si="285">W32+W33+W34</f>
        <v>0</v>
      </c>
      <c r="X35" s="21">
        <f t="shared" ref="X35" si="286">IF(M35&gt;0,Y35/M35,0)</f>
        <v>0</v>
      </c>
      <c r="Y35" s="54">
        <f t="shared" ref="Y35" si="287">Y32+Y33+Y34</f>
        <v>0</v>
      </c>
      <c r="Z35" s="55">
        <f t="shared" ref="Z35" si="288">IF(M35&gt;0,AA35/M35,0)</f>
        <v>0</v>
      </c>
      <c r="AA35" s="56">
        <f t="shared" ref="AA35" si="289">SUM(AA32:AA34)</f>
        <v>0</v>
      </c>
      <c r="AB35" s="55">
        <f t="shared" ref="AB35" si="290">IF(M35&gt;0,(AB32*M32+AB33*M33+AB34*M34)/M35,0)</f>
        <v>0</v>
      </c>
      <c r="AC35" s="55">
        <f t="shared" ref="AC35" si="291">IF(K35&gt;0,(K32*AC32+K33*AC33+K34*AC34)/K35,0)</f>
        <v>0</v>
      </c>
      <c r="AD35" s="52">
        <f t="shared" ref="AD35" si="292">SUM(AD32:AD34)</f>
        <v>0</v>
      </c>
      <c r="AE35" s="53">
        <f t="shared" ref="AE35" si="293">IF(K35&gt;0,(K32*AE32+K33*AE33+K34*AE34)/K35,0)</f>
        <v>0</v>
      </c>
      <c r="AF35" s="58">
        <f t="shared" ref="AF35" si="294">SUM(AF32:AF34)</f>
        <v>0</v>
      </c>
      <c r="AG35" s="53">
        <f t="shared" ref="AG35" si="295">IF(AND(AA35&gt;0),((AA32*AG32+AA33*AG33+AA34*AG34)/AA35),0)</f>
        <v>0</v>
      </c>
      <c r="AH35" s="57">
        <f t="shared" si="6"/>
        <v>0</v>
      </c>
      <c r="AI35" s="51">
        <f t="shared" ref="AI35" si="296">SUM(AI32:AI34)</f>
        <v>0</v>
      </c>
      <c r="AJ35" s="21">
        <f t="shared" ref="AJ35" si="297">IF(AI35&gt;0,(AJ32*AI32+AJ33*AI33+AJ34*AI34)/AI35,0)</f>
        <v>0</v>
      </c>
      <c r="AK35" s="53">
        <f t="shared" ref="AK35" si="298">IF(K35&gt;0,(AK32*K32+AK33*K33+AK34*K34)/K35,0)</f>
        <v>0</v>
      </c>
      <c r="AL35" s="58">
        <f t="shared" ref="AL35" si="299">SUM(AL32:AL34)</f>
        <v>0</v>
      </c>
      <c r="AM35" s="56"/>
      <c r="AN35" s="56">
        <f t="shared" ref="AN35" si="300">SUM(AN32:AN34)</f>
        <v>0</v>
      </c>
      <c r="AO35" s="105"/>
      <c r="AP35" s="106">
        <f>AO34</f>
        <v>788.40000000000009</v>
      </c>
      <c r="AQ35" s="51">
        <f t="shared" ref="AQ35" si="301">SUM(AQ32:AQ34)</f>
        <v>0</v>
      </c>
      <c r="AR35" s="59"/>
      <c r="AS35" s="58"/>
      <c r="AT35" s="58"/>
      <c r="AU35" s="58"/>
      <c r="AV35" s="58"/>
    </row>
    <row r="36" spans="1:48" x14ac:dyDescent="0.35">
      <c r="A36" s="148">
        <v>9</v>
      </c>
      <c r="B36" s="23">
        <v>1</v>
      </c>
      <c r="C36" s="11"/>
      <c r="D36" s="12"/>
      <c r="E36" s="12"/>
      <c r="F36" s="12"/>
      <c r="G36" s="13"/>
      <c r="H36" s="13"/>
      <c r="I36" s="12"/>
      <c r="J36" s="13"/>
      <c r="K36" s="12"/>
      <c r="L36" s="14"/>
      <c r="M36" s="24">
        <f>ROUND(K36*(1-L36),0)</f>
        <v>0</v>
      </c>
      <c r="N36" s="15"/>
      <c r="O36" s="25">
        <f t="shared" ref="O36:O38" si="302">M36*N36</f>
        <v>0</v>
      </c>
      <c r="P36" s="14"/>
      <c r="Q36" s="25">
        <f t="shared" ref="Q36:Q38" si="303">M36*P36</f>
        <v>0</v>
      </c>
      <c r="R36" s="16"/>
      <c r="S36" s="25">
        <f t="shared" ref="S36:S38" si="304">M36*R36</f>
        <v>0</v>
      </c>
      <c r="T36" s="26"/>
      <c r="U36" s="25">
        <f t="shared" ref="U36:U38" si="305">M36*T36</f>
        <v>0</v>
      </c>
      <c r="V36" s="16"/>
      <c r="W36" s="25">
        <f t="shared" ref="W36:W38" si="306">M36*V36</f>
        <v>0</v>
      </c>
      <c r="X36" s="16"/>
      <c r="Y36" s="25">
        <f t="shared" ref="Y36:Y38" si="307">X36*M36</f>
        <v>0</v>
      </c>
      <c r="Z36" s="17"/>
      <c r="AA36" s="18">
        <f t="shared" ref="AA36:AA38" si="308">M36*Z36</f>
        <v>0</v>
      </c>
      <c r="AB36" s="27">
        <f>IF(M36&gt;0,(AD36+AL36)/M36,0)</f>
        <v>0</v>
      </c>
      <c r="AC36" s="17"/>
      <c r="AD36" s="24">
        <f t="shared" ref="AD36:AD38" si="309">AC36*M36</f>
        <v>0</v>
      </c>
      <c r="AE36" s="117"/>
      <c r="AF36" s="30">
        <f t="shared" ref="AF36:AF38" si="310">AI36*(1-AJ36)*AE36</f>
        <v>0</v>
      </c>
      <c r="AG36" s="28">
        <f t="shared" ref="AG36:AG38" si="311">IF(AND(AE36&gt;0,AC36&gt;0,Z36&gt;0),((Z36-AC36)*AE36)/((AE36-AC36)*Z36),0)</f>
        <v>0</v>
      </c>
      <c r="AH36" s="60">
        <f t="shared" si="6"/>
        <v>0</v>
      </c>
      <c r="AI36" s="12"/>
      <c r="AJ36" s="14"/>
      <c r="AK36" s="15"/>
      <c r="AL36" s="30">
        <f t="shared" ref="AL36:AL38" si="312">AI36*(1-AJ36)*AK36</f>
        <v>0</v>
      </c>
      <c r="AM36" s="19"/>
      <c r="AN36" s="19"/>
      <c r="AO36" s="101">
        <f>AO34+AI36-AN36</f>
        <v>788.40000000000009</v>
      </c>
      <c r="AP36" s="102"/>
      <c r="AQ36" s="12"/>
      <c r="AR36" s="31"/>
      <c r="AS36" s="20"/>
      <c r="AT36" s="20"/>
      <c r="AU36" s="20"/>
      <c r="AV36" s="20"/>
    </row>
    <row r="37" spans="1:48" x14ac:dyDescent="0.35">
      <c r="A37" s="149"/>
      <c r="B37" s="33">
        <v>2</v>
      </c>
      <c r="C37" s="11"/>
      <c r="D37" s="34"/>
      <c r="E37" s="34"/>
      <c r="F37" s="34"/>
      <c r="G37" s="35"/>
      <c r="H37" s="35"/>
      <c r="I37" s="34"/>
      <c r="J37" s="35"/>
      <c r="K37" s="34"/>
      <c r="L37" s="36"/>
      <c r="M37" s="37">
        <f>ROUND(K37*(1-L37),0)</f>
        <v>0</v>
      </c>
      <c r="N37" s="38"/>
      <c r="O37" s="25">
        <f t="shared" si="302"/>
        <v>0</v>
      </c>
      <c r="P37" s="36"/>
      <c r="Q37" s="25">
        <f t="shared" si="303"/>
        <v>0</v>
      </c>
      <c r="R37" s="39"/>
      <c r="S37" s="25">
        <f t="shared" si="304"/>
        <v>0</v>
      </c>
      <c r="T37" s="28"/>
      <c r="U37" s="25">
        <f t="shared" si="305"/>
        <v>0</v>
      </c>
      <c r="V37" s="39"/>
      <c r="W37" s="25">
        <f t="shared" si="306"/>
        <v>0</v>
      </c>
      <c r="X37" s="39"/>
      <c r="Y37" s="25">
        <f t="shared" si="307"/>
        <v>0</v>
      </c>
      <c r="Z37" s="40"/>
      <c r="AA37" s="18">
        <f t="shared" si="308"/>
        <v>0</v>
      </c>
      <c r="AB37" s="27">
        <f>IF(M37&gt;0,(AD37+AL37)/M37,0)</f>
        <v>0</v>
      </c>
      <c r="AC37" s="40"/>
      <c r="AD37" s="37">
        <f t="shared" si="309"/>
        <v>0</v>
      </c>
      <c r="AE37" s="28"/>
      <c r="AF37" s="41">
        <f t="shared" si="310"/>
        <v>0</v>
      </c>
      <c r="AG37" s="28">
        <f t="shared" si="311"/>
        <v>0</v>
      </c>
      <c r="AH37" s="29">
        <f t="shared" si="6"/>
        <v>0</v>
      </c>
      <c r="AI37" s="34"/>
      <c r="AJ37" s="36"/>
      <c r="AK37" s="38"/>
      <c r="AL37" s="41">
        <f t="shared" si="312"/>
        <v>0</v>
      </c>
      <c r="AM37" s="42"/>
      <c r="AN37" s="42"/>
      <c r="AO37" s="121">
        <f>AO36+AI37-AN37</f>
        <v>788.40000000000009</v>
      </c>
      <c r="AP37" s="104"/>
      <c r="AQ37" s="43"/>
      <c r="AR37" s="44"/>
      <c r="AS37" s="45"/>
      <c r="AT37" s="45"/>
      <c r="AU37" s="45"/>
      <c r="AV37" s="45"/>
    </row>
    <row r="38" spans="1:48" x14ac:dyDescent="0.35">
      <c r="A38" s="149"/>
      <c r="B38" s="33">
        <v>3</v>
      </c>
      <c r="C38" s="46"/>
      <c r="D38" s="43"/>
      <c r="E38" s="43"/>
      <c r="F38" s="43"/>
      <c r="G38" s="37"/>
      <c r="H38" s="37"/>
      <c r="I38" s="43"/>
      <c r="J38" s="37"/>
      <c r="K38" s="43"/>
      <c r="L38" s="39"/>
      <c r="M38" s="37">
        <f>ROUND(K38*(1-L38),0)</f>
        <v>0</v>
      </c>
      <c r="N38" s="28"/>
      <c r="O38" s="25">
        <f t="shared" si="302"/>
        <v>0</v>
      </c>
      <c r="P38" s="39"/>
      <c r="Q38" s="25">
        <f t="shared" si="303"/>
        <v>0</v>
      </c>
      <c r="R38" s="39"/>
      <c r="S38" s="25">
        <f t="shared" si="304"/>
        <v>0</v>
      </c>
      <c r="T38" s="28"/>
      <c r="U38" s="25">
        <f t="shared" si="305"/>
        <v>0</v>
      </c>
      <c r="V38" s="39"/>
      <c r="W38" s="25">
        <f t="shared" si="306"/>
        <v>0</v>
      </c>
      <c r="X38" s="39"/>
      <c r="Y38" s="25">
        <f t="shared" si="307"/>
        <v>0</v>
      </c>
      <c r="Z38" s="47"/>
      <c r="AA38" s="18">
        <f t="shared" si="308"/>
        <v>0</v>
      </c>
      <c r="AB38" s="27">
        <f>IF(M38&gt;0,(AD38+AL38)/M38,0)</f>
        <v>0</v>
      </c>
      <c r="AC38" s="47"/>
      <c r="AD38" s="37">
        <f t="shared" si="309"/>
        <v>0</v>
      </c>
      <c r="AE38" s="28"/>
      <c r="AF38" s="41">
        <f t="shared" si="310"/>
        <v>0</v>
      </c>
      <c r="AG38" s="28">
        <f t="shared" si="311"/>
        <v>0</v>
      </c>
      <c r="AH38" s="29">
        <f t="shared" si="6"/>
        <v>0</v>
      </c>
      <c r="AI38" s="43"/>
      <c r="AJ38" s="39"/>
      <c r="AK38" s="28"/>
      <c r="AL38" s="41">
        <f t="shared" si="312"/>
        <v>0</v>
      </c>
      <c r="AM38" s="18"/>
      <c r="AN38" s="18"/>
      <c r="AO38" s="121">
        <f>AO37+AI38-AN38</f>
        <v>788.40000000000009</v>
      </c>
      <c r="AP38" s="104"/>
      <c r="AQ38" s="43"/>
      <c r="AR38" s="48"/>
      <c r="AS38" s="41"/>
      <c r="AT38" s="41"/>
      <c r="AU38" s="41"/>
      <c r="AV38" s="41"/>
    </row>
    <row r="39" spans="1:48" s="22" customFormat="1" ht="13.3" thickBot="1" x14ac:dyDescent="0.4">
      <c r="A39" s="150"/>
      <c r="B39" s="49" t="s">
        <v>38</v>
      </c>
      <c r="C39" s="50"/>
      <c r="D39" s="51">
        <f t="shared" ref="D39" si="313">SUM(D36:D38)</f>
        <v>0</v>
      </c>
      <c r="E39" s="51"/>
      <c r="F39" s="51">
        <f t="shared" ref="F39" si="314">SUM(F36:F38)</f>
        <v>0</v>
      </c>
      <c r="G39" s="52"/>
      <c r="H39" s="52"/>
      <c r="I39" s="51">
        <f t="shared" ref="I39:K39" si="315">SUM(I36:I38)</f>
        <v>0</v>
      </c>
      <c r="J39" s="52"/>
      <c r="K39" s="51">
        <f t="shared" si="315"/>
        <v>0</v>
      </c>
      <c r="L39" s="21">
        <f t="shared" ref="L39" si="316">IF(K39&gt;0,(K36*L36+K37*L37+K38*L38)/K39,0)</f>
        <v>0</v>
      </c>
      <c r="M39" s="52">
        <f t="shared" ref="M39" si="317">M36+M37+M38</f>
        <v>0</v>
      </c>
      <c r="N39" s="53">
        <f t="shared" ref="N39" si="318">IF(M39&gt;0,O39/M39,0)</f>
        <v>0</v>
      </c>
      <c r="O39" s="54">
        <f t="shared" ref="O39" si="319">O36+O37+O38</f>
        <v>0</v>
      </c>
      <c r="P39" s="21">
        <f t="shared" ref="P39" si="320">IF(M39&gt;0,Q39/M39,0)</f>
        <v>0</v>
      </c>
      <c r="Q39" s="54">
        <f t="shared" ref="Q39" si="321">Q36+Q37+Q38</f>
        <v>0</v>
      </c>
      <c r="R39" s="21">
        <f t="shared" ref="R39" si="322">IF(M39&gt;0,S39/M39,0)</f>
        <v>0</v>
      </c>
      <c r="S39" s="54">
        <f t="shared" ref="S39" si="323">S36+S37+S38</f>
        <v>0</v>
      </c>
      <c r="T39" s="21">
        <f t="shared" ref="T39" si="324">IF(M39&gt;0,U39/M39,0)</f>
        <v>0</v>
      </c>
      <c r="U39" s="54">
        <f t="shared" ref="U39" si="325">U36+U37+U38</f>
        <v>0</v>
      </c>
      <c r="V39" s="21">
        <f t="shared" ref="V39" si="326">IF(M39&gt;0,W39/M39,0)</f>
        <v>0</v>
      </c>
      <c r="W39" s="54">
        <f t="shared" ref="W39" si="327">W36+W37+W38</f>
        <v>0</v>
      </c>
      <c r="X39" s="21">
        <f t="shared" ref="X39" si="328">IF(M39&gt;0,Y39/M39,0)</f>
        <v>0</v>
      </c>
      <c r="Y39" s="54">
        <f t="shared" ref="Y39" si="329">Y36+Y37+Y38</f>
        <v>0</v>
      </c>
      <c r="Z39" s="55">
        <f t="shared" ref="Z39" si="330">IF(M39&gt;0,AA39/M39,0)</f>
        <v>0</v>
      </c>
      <c r="AA39" s="56">
        <f t="shared" ref="AA39" si="331">SUM(AA36:AA38)</f>
        <v>0</v>
      </c>
      <c r="AB39" s="55">
        <f t="shared" ref="AB39" si="332">IF(M39&gt;0,(AB36*M36+AB37*M37+AB38*M38)/M39,0)</f>
        <v>0</v>
      </c>
      <c r="AC39" s="55">
        <f t="shared" ref="AC39" si="333">IF(K39&gt;0,(K36*AC36+K37*AC37+K38*AC38)/K39,0)</f>
        <v>0</v>
      </c>
      <c r="AD39" s="52">
        <f t="shared" ref="AD39" si="334">SUM(AD36:AD38)</f>
        <v>0</v>
      </c>
      <c r="AE39" s="53">
        <f t="shared" ref="AE39" si="335">IF(K39&gt;0,(K36*AE36+K37*AE37+K38*AE38)/K39,0)</f>
        <v>0</v>
      </c>
      <c r="AF39" s="58">
        <f t="shared" ref="AF39" si="336">SUM(AF36:AF38)</f>
        <v>0</v>
      </c>
      <c r="AG39" s="53">
        <f t="shared" ref="AG39" si="337">IF(AND(AA39&gt;0),((AA36*AG36+AA37*AG37+AA38*AG38)/AA39),0)</f>
        <v>0</v>
      </c>
      <c r="AH39" s="57">
        <f t="shared" si="6"/>
        <v>0</v>
      </c>
      <c r="AI39" s="51">
        <f t="shared" ref="AI39" si="338">SUM(AI36:AI38)</f>
        <v>0</v>
      </c>
      <c r="AJ39" s="21">
        <f t="shared" ref="AJ39" si="339">IF(AI39&gt;0,(AJ36*AI36+AJ37*AI37+AJ38*AI38)/AI39,0)</f>
        <v>0</v>
      </c>
      <c r="AK39" s="53">
        <f t="shared" ref="AK39" si="340">IF(K39&gt;0,(AK36*K36+AK37*K37+AK38*K38)/K39,0)</f>
        <v>0</v>
      </c>
      <c r="AL39" s="58">
        <f t="shared" ref="AL39" si="341">SUM(AL36:AL38)</f>
        <v>0</v>
      </c>
      <c r="AM39" s="56"/>
      <c r="AN39" s="56">
        <f t="shared" ref="AN39" si="342">SUM(AN36:AN38)</f>
        <v>0</v>
      </c>
      <c r="AO39" s="105"/>
      <c r="AP39" s="106">
        <f>AO38</f>
        <v>788.40000000000009</v>
      </c>
      <c r="AQ39" s="51">
        <f t="shared" ref="AQ39" si="343">SUM(AQ36:AQ38)</f>
        <v>0</v>
      </c>
      <c r="AR39" s="59"/>
      <c r="AS39" s="58"/>
      <c r="AT39" s="58"/>
      <c r="AU39" s="58"/>
      <c r="AV39" s="58"/>
    </row>
    <row r="40" spans="1:48" x14ac:dyDescent="0.35">
      <c r="A40" s="148">
        <v>10</v>
      </c>
      <c r="B40" s="23">
        <v>1</v>
      </c>
      <c r="C40" s="11"/>
      <c r="D40" s="12"/>
      <c r="E40" s="12"/>
      <c r="F40" s="12"/>
      <c r="G40" s="13"/>
      <c r="H40" s="13"/>
      <c r="I40" s="12"/>
      <c r="J40" s="13"/>
      <c r="K40" s="12"/>
      <c r="L40" s="14"/>
      <c r="M40" s="24">
        <f>ROUND(K40*(1-L40),0)</f>
        <v>0</v>
      </c>
      <c r="N40" s="15"/>
      <c r="O40" s="25">
        <f t="shared" ref="O40:O42" si="344">M40*N40</f>
        <v>0</v>
      </c>
      <c r="P40" s="14"/>
      <c r="Q40" s="25">
        <f t="shared" ref="Q40:Q42" si="345">M40*P40</f>
        <v>0</v>
      </c>
      <c r="R40" s="16"/>
      <c r="S40" s="25">
        <f t="shared" ref="S40:S42" si="346">M40*R40</f>
        <v>0</v>
      </c>
      <c r="T40" s="26"/>
      <c r="U40" s="25">
        <f t="shared" ref="U40:U42" si="347">M40*T40</f>
        <v>0</v>
      </c>
      <c r="V40" s="16"/>
      <c r="W40" s="25">
        <f t="shared" ref="W40:W42" si="348">M40*V40</f>
        <v>0</v>
      </c>
      <c r="X40" s="16"/>
      <c r="Y40" s="25">
        <f t="shared" ref="Y40:Y42" si="349">X40*M40</f>
        <v>0</v>
      </c>
      <c r="Z40" s="17"/>
      <c r="AA40" s="18">
        <f t="shared" ref="AA40:AA42" si="350">M40*Z40</f>
        <v>0</v>
      </c>
      <c r="AB40" s="27">
        <f>IF(M40&gt;0,(AD40+AL40)/M40,0)</f>
        <v>0</v>
      </c>
      <c r="AC40" s="17"/>
      <c r="AD40" s="24">
        <f t="shared" ref="AD40:AD42" si="351">AC40*M40</f>
        <v>0</v>
      </c>
      <c r="AE40" s="117"/>
      <c r="AF40" s="30">
        <f t="shared" ref="AF40:AF42" si="352">AI40*(1-AJ40)*AE40</f>
        <v>0</v>
      </c>
      <c r="AG40" s="28">
        <f t="shared" ref="AG40:AG42" si="353">IF(AND(AE40&gt;0,AC40&gt;0,Z40&gt;0),((Z40-AC40)*AE40)/((AE40-AC40)*Z40),0)</f>
        <v>0</v>
      </c>
      <c r="AH40" s="60">
        <f t="shared" si="6"/>
        <v>0</v>
      </c>
      <c r="AI40" s="12"/>
      <c r="AJ40" s="14"/>
      <c r="AK40" s="15"/>
      <c r="AL40" s="30">
        <f t="shared" ref="AL40:AL42" si="354">AI40*(1-AJ40)*AK40</f>
        <v>0</v>
      </c>
      <c r="AM40" s="19"/>
      <c r="AN40" s="19"/>
      <c r="AO40" s="101">
        <f>AO38+AI40-AN40</f>
        <v>788.40000000000009</v>
      </c>
      <c r="AP40" s="102"/>
      <c r="AQ40" s="12"/>
      <c r="AR40" s="31"/>
      <c r="AS40" s="20"/>
      <c r="AT40" s="20"/>
      <c r="AU40" s="20"/>
      <c r="AV40" s="20"/>
    </row>
    <row r="41" spans="1:48" x14ac:dyDescent="0.35">
      <c r="A41" s="149"/>
      <c r="B41" s="33">
        <v>2</v>
      </c>
      <c r="C41" s="11"/>
      <c r="D41" s="34"/>
      <c r="E41" s="34"/>
      <c r="F41" s="34"/>
      <c r="G41" s="35"/>
      <c r="H41" s="35"/>
      <c r="I41" s="34"/>
      <c r="J41" s="35"/>
      <c r="K41" s="34"/>
      <c r="L41" s="36"/>
      <c r="M41" s="37">
        <f>ROUND(K41*(1-L41),0)</f>
        <v>0</v>
      </c>
      <c r="N41" s="38"/>
      <c r="O41" s="25">
        <f t="shared" si="344"/>
        <v>0</v>
      </c>
      <c r="P41" s="36"/>
      <c r="Q41" s="25">
        <f t="shared" si="345"/>
        <v>0</v>
      </c>
      <c r="R41" s="39"/>
      <c r="S41" s="25">
        <f t="shared" si="346"/>
        <v>0</v>
      </c>
      <c r="T41" s="28"/>
      <c r="U41" s="25">
        <f t="shared" si="347"/>
        <v>0</v>
      </c>
      <c r="V41" s="39"/>
      <c r="W41" s="25">
        <f t="shared" si="348"/>
        <v>0</v>
      </c>
      <c r="X41" s="39"/>
      <c r="Y41" s="25">
        <f t="shared" si="349"/>
        <v>0</v>
      </c>
      <c r="Z41" s="40"/>
      <c r="AA41" s="18">
        <f t="shared" si="350"/>
        <v>0</v>
      </c>
      <c r="AB41" s="27">
        <f>IF(M41&gt;0,(AD41+AL41)/M41,0)</f>
        <v>0</v>
      </c>
      <c r="AC41" s="40"/>
      <c r="AD41" s="37">
        <f t="shared" si="351"/>
        <v>0</v>
      </c>
      <c r="AE41" s="28"/>
      <c r="AF41" s="41">
        <f t="shared" si="352"/>
        <v>0</v>
      </c>
      <c r="AG41" s="28">
        <f t="shared" si="353"/>
        <v>0</v>
      </c>
      <c r="AH41" s="29">
        <f t="shared" si="6"/>
        <v>0</v>
      </c>
      <c r="AI41" s="34"/>
      <c r="AJ41" s="36"/>
      <c r="AK41" s="38"/>
      <c r="AL41" s="41">
        <f t="shared" si="354"/>
        <v>0</v>
      </c>
      <c r="AM41" s="42"/>
      <c r="AN41" s="42"/>
      <c r="AO41" s="121">
        <f>AO40+AI41-AN41</f>
        <v>788.40000000000009</v>
      </c>
      <c r="AP41" s="104"/>
      <c r="AQ41" s="43"/>
      <c r="AR41" s="44"/>
      <c r="AS41" s="45"/>
      <c r="AT41" s="45"/>
      <c r="AU41" s="45"/>
      <c r="AV41" s="45"/>
    </row>
    <row r="42" spans="1:48" x14ac:dyDescent="0.35">
      <c r="A42" s="149"/>
      <c r="B42" s="33">
        <v>3</v>
      </c>
      <c r="C42" s="46"/>
      <c r="D42" s="43"/>
      <c r="E42" s="43"/>
      <c r="F42" s="43"/>
      <c r="G42" s="37"/>
      <c r="H42" s="37"/>
      <c r="I42" s="43"/>
      <c r="J42" s="37"/>
      <c r="K42" s="43"/>
      <c r="L42" s="39"/>
      <c r="M42" s="37">
        <f>ROUND(K42*(1-L42),0)</f>
        <v>0</v>
      </c>
      <c r="N42" s="28"/>
      <c r="O42" s="25">
        <f t="shared" si="344"/>
        <v>0</v>
      </c>
      <c r="P42" s="39"/>
      <c r="Q42" s="25">
        <f t="shared" si="345"/>
        <v>0</v>
      </c>
      <c r="R42" s="39"/>
      <c r="S42" s="25">
        <f t="shared" si="346"/>
        <v>0</v>
      </c>
      <c r="T42" s="28"/>
      <c r="U42" s="25">
        <f t="shared" si="347"/>
        <v>0</v>
      </c>
      <c r="V42" s="39"/>
      <c r="W42" s="25">
        <f t="shared" si="348"/>
        <v>0</v>
      </c>
      <c r="X42" s="39"/>
      <c r="Y42" s="25">
        <f t="shared" si="349"/>
        <v>0</v>
      </c>
      <c r="Z42" s="47"/>
      <c r="AA42" s="18">
        <f t="shared" si="350"/>
        <v>0</v>
      </c>
      <c r="AB42" s="27">
        <f>IF(M42&gt;0,(AD42+AL42)/M42,0)</f>
        <v>0</v>
      </c>
      <c r="AC42" s="47"/>
      <c r="AD42" s="37">
        <f t="shared" si="351"/>
        <v>0</v>
      </c>
      <c r="AE42" s="28"/>
      <c r="AF42" s="41">
        <f t="shared" si="352"/>
        <v>0</v>
      </c>
      <c r="AG42" s="28">
        <f t="shared" si="353"/>
        <v>0</v>
      </c>
      <c r="AH42" s="29">
        <f t="shared" si="6"/>
        <v>0</v>
      </c>
      <c r="AI42" s="43"/>
      <c r="AJ42" s="39"/>
      <c r="AK42" s="28"/>
      <c r="AL42" s="41">
        <f t="shared" si="354"/>
        <v>0</v>
      </c>
      <c r="AM42" s="18"/>
      <c r="AN42" s="18"/>
      <c r="AO42" s="121">
        <f>AO41+AI42-AN42</f>
        <v>788.40000000000009</v>
      </c>
      <c r="AP42" s="104"/>
      <c r="AQ42" s="43"/>
      <c r="AR42" s="48"/>
      <c r="AS42" s="41"/>
      <c r="AT42" s="41"/>
      <c r="AU42" s="41"/>
      <c r="AV42" s="41"/>
    </row>
    <row r="43" spans="1:48" s="22" customFormat="1" ht="13.3" thickBot="1" x14ac:dyDescent="0.4">
      <c r="A43" s="150"/>
      <c r="B43" s="49" t="s">
        <v>38</v>
      </c>
      <c r="C43" s="50"/>
      <c r="D43" s="51">
        <f t="shared" ref="D43" si="355">SUM(D40:D42)</f>
        <v>0</v>
      </c>
      <c r="E43" s="51"/>
      <c r="F43" s="51">
        <f t="shared" ref="F43" si="356">SUM(F40:F42)</f>
        <v>0</v>
      </c>
      <c r="G43" s="52"/>
      <c r="H43" s="52"/>
      <c r="I43" s="51">
        <f t="shared" ref="I43:K43" si="357">SUM(I40:I42)</f>
        <v>0</v>
      </c>
      <c r="J43" s="52"/>
      <c r="K43" s="51">
        <f t="shared" si="357"/>
        <v>0</v>
      </c>
      <c r="L43" s="21">
        <f t="shared" ref="L43" si="358">IF(K43&gt;0,(K40*L40+K41*L41+K42*L42)/K43,0)</f>
        <v>0</v>
      </c>
      <c r="M43" s="52">
        <f t="shared" ref="M43" si="359">M40+M41+M42</f>
        <v>0</v>
      </c>
      <c r="N43" s="53">
        <f t="shared" ref="N43" si="360">IF(M43&gt;0,O43/M43,0)</f>
        <v>0</v>
      </c>
      <c r="O43" s="54">
        <f t="shared" ref="O43" si="361">O40+O41+O42</f>
        <v>0</v>
      </c>
      <c r="P43" s="21">
        <f t="shared" ref="P43" si="362">IF(M43&gt;0,Q43/M43,0)</f>
        <v>0</v>
      </c>
      <c r="Q43" s="54">
        <f t="shared" ref="Q43" si="363">Q40+Q41+Q42</f>
        <v>0</v>
      </c>
      <c r="R43" s="21">
        <f t="shared" ref="R43" si="364">IF(M43&gt;0,S43/M43,0)</f>
        <v>0</v>
      </c>
      <c r="S43" s="54">
        <f t="shared" ref="S43" si="365">S40+S41+S42</f>
        <v>0</v>
      </c>
      <c r="T43" s="21">
        <f t="shared" ref="T43" si="366">IF(M43&gt;0,U43/M43,0)</f>
        <v>0</v>
      </c>
      <c r="U43" s="54">
        <f t="shared" ref="U43" si="367">U40+U41+U42</f>
        <v>0</v>
      </c>
      <c r="V43" s="21">
        <f t="shared" ref="V43" si="368">IF(M43&gt;0,W43/M43,0)</f>
        <v>0</v>
      </c>
      <c r="W43" s="54">
        <f t="shared" ref="W43" si="369">W40+W41+W42</f>
        <v>0</v>
      </c>
      <c r="X43" s="21">
        <f t="shared" ref="X43" si="370">IF(M43&gt;0,Y43/M43,0)</f>
        <v>0</v>
      </c>
      <c r="Y43" s="54">
        <f t="shared" ref="Y43" si="371">Y40+Y41+Y42</f>
        <v>0</v>
      </c>
      <c r="Z43" s="55">
        <f t="shared" ref="Z43" si="372">IF(M43&gt;0,AA43/M43,0)</f>
        <v>0</v>
      </c>
      <c r="AA43" s="56">
        <f t="shared" ref="AA43" si="373">SUM(AA40:AA42)</f>
        <v>0</v>
      </c>
      <c r="AB43" s="55">
        <f t="shared" ref="AB43" si="374">IF(M43&gt;0,(AB40*M40+AB41*M41+AB42*M42)/M43,0)</f>
        <v>0</v>
      </c>
      <c r="AC43" s="55">
        <f t="shared" ref="AC43" si="375">IF(K43&gt;0,(K40*AC40+K41*AC41+K42*AC42)/K43,0)</f>
        <v>0</v>
      </c>
      <c r="AD43" s="52">
        <f t="shared" ref="AD43" si="376">SUM(AD40:AD42)</f>
        <v>0</v>
      </c>
      <c r="AE43" s="53">
        <f t="shared" ref="AE43" si="377">IF(K43&gt;0,(K40*AE40+K41*AE41+K42*AE42)/K43,0)</f>
        <v>0</v>
      </c>
      <c r="AF43" s="58">
        <f t="shared" ref="AF43" si="378">SUM(AF40:AF42)</f>
        <v>0</v>
      </c>
      <c r="AG43" s="53">
        <f t="shared" ref="AG43" si="379">IF(AND(AA43&gt;0),((AA40*AG40+AA41*AG41+AA42*AG42)/AA43),0)</f>
        <v>0</v>
      </c>
      <c r="AH43" s="57">
        <f t="shared" si="6"/>
        <v>0</v>
      </c>
      <c r="AI43" s="51">
        <f t="shared" ref="AI43" si="380">SUM(AI40:AI42)</f>
        <v>0</v>
      </c>
      <c r="AJ43" s="21">
        <f t="shared" ref="AJ43" si="381">IF(AI43&gt;0,(AJ40*AI40+AJ41*AI41+AJ42*AI42)/AI43,0)</f>
        <v>0</v>
      </c>
      <c r="AK43" s="53">
        <f t="shared" ref="AK43" si="382">IF(K43&gt;0,(AK40*K40+AK41*K41+AK42*K42)/K43,0)</f>
        <v>0</v>
      </c>
      <c r="AL43" s="58">
        <f t="shared" ref="AL43" si="383">SUM(AL40:AL42)</f>
        <v>0</v>
      </c>
      <c r="AM43" s="56"/>
      <c r="AN43" s="56">
        <f t="shared" ref="AN43" si="384">SUM(AN40:AN42)</f>
        <v>0</v>
      </c>
      <c r="AO43" s="105"/>
      <c r="AP43" s="106">
        <f>AO42</f>
        <v>788.40000000000009</v>
      </c>
      <c r="AQ43" s="51">
        <f t="shared" ref="AQ43" si="385">SUM(AQ40:AQ42)</f>
        <v>0</v>
      </c>
      <c r="AR43" s="59"/>
      <c r="AS43" s="58"/>
      <c r="AT43" s="58"/>
      <c r="AU43" s="58"/>
      <c r="AV43" s="58"/>
    </row>
    <row r="44" spans="1:48" x14ac:dyDescent="0.35">
      <c r="A44" s="148">
        <v>11</v>
      </c>
      <c r="B44" s="23">
        <v>1</v>
      </c>
      <c r="C44" s="11"/>
      <c r="D44" s="12"/>
      <c r="E44" s="12"/>
      <c r="F44" s="12"/>
      <c r="G44" s="13"/>
      <c r="H44" s="13"/>
      <c r="I44" s="12"/>
      <c r="J44" s="13"/>
      <c r="K44" s="12"/>
      <c r="L44" s="14"/>
      <c r="M44" s="24">
        <f>ROUND(K44*(1-L44),0)</f>
        <v>0</v>
      </c>
      <c r="N44" s="15"/>
      <c r="O44" s="25">
        <f t="shared" ref="O44:O46" si="386">M44*N44</f>
        <v>0</v>
      </c>
      <c r="P44" s="14"/>
      <c r="Q44" s="25">
        <f t="shared" ref="Q44:Q46" si="387">M44*P44</f>
        <v>0</v>
      </c>
      <c r="R44" s="16"/>
      <c r="S44" s="25">
        <f t="shared" ref="S44:S46" si="388">M44*R44</f>
        <v>0</v>
      </c>
      <c r="T44" s="26"/>
      <c r="U44" s="25">
        <f t="shared" ref="U44:U46" si="389">M44*T44</f>
        <v>0</v>
      </c>
      <c r="V44" s="16"/>
      <c r="W44" s="25">
        <f t="shared" ref="W44:W46" si="390">M44*V44</f>
        <v>0</v>
      </c>
      <c r="X44" s="16"/>
      <c r="Y44" s="25">
        <f t="shared" ref="Y44:Y46" si="391">X44*M44</f>
        <v>0</v>
      </c>
      <c r="Z44" s="17"/>
      <c r="AA44" s="18">
        <f t="shared" ref="AA44:AA46" si="392">M44*Z44</f>
        <v>0</v>
      </c>
      <c r="AB44" s="27">
        <f>IF(M44&gt;0,(AD44+AL44)/M44,0)</f>
        <v>0</v>
      </c>
      <c r="AC44" s="17"/>
      <c r="AD44" s="24">
        <f t="shared" ref="AD44:AD46" si="393">AC44*M44</f>
        <v>0</v>
      </c>
      <c r="AE44" s="117"/>
      <c r="AF44" s="30">
        <f t="shared" ref="AF44:AF46" si="394">AI44*(1-AJ44)*AE44</f>
        <v>0</v>
      </c>
      <c r="AG44" s="28">
        <f t="shared" ref="AG44:AG46" si="395">IF(AND(AE44&gt;0,AC44&gt;0,Z44&gt;0),((Z44-AC44)*AE44)/((AE44-AC44)*Z44),0)</f>
        <v>0</v>
      </c>
      <c r="AH44" s="60">
        <f t="shared" si="6"/>
        <v>0</v>
      </c>
      <c r="AI44" s="12"/>
      <c r="AJ44" s="14"/>
      <c r="AK44" s="15"/>
      <c r="AL44" s="30">
        <f t="shared" ref="AL44:AL46" si="396">AI44*(1-AJ44)*AK44</f>
        <v>0</v>
      </c>
      <c r="AM44" s="19"/>
      <c r="AN44" s="19"/>
      <c r="AO44" s="101">
        <f>AO42+AI44-AN44</f>
        <v>788.40000000000009</v>
      </c>
      <c r="AP44" s="102"/>
      <c r="AQ44" s="12"/>
      <c r="AR44" s="31"/>
      <c r="AS44" s="20"/>
      <c r="AT44" s="20"/>
      <c r="AU44" s="20"/>
      <c r="AV44" s="20"/>
    </row>
    <row r="45" spans="1:48" x14ac:dyDescent="0.35">
      <c r="A45" s="149"/>
      <c r="B45" s="33">
        <v>2</v>
      </c>
      <c r="C45" s="11"/>
      <c r="D45" s="34"/>
      <c r="E45" s="34"/>
      <c r="F45" s="34"/>
      <c r="G45" s="35"/>
      <c r="H45" s="35"/>
      <c r="I45" s="34"/>
      <c r="J45" s="35"/>
      <c r="K45" s="34"/>
      <c r="L45" s="36"/>
      <c r="M45" s="37">
        <f>ROUND(K45*(1-L45),0)</f>
        <v>0</v>
      </c>
      <c r="N45" s="38"/>
      <c r="O45" s="25">
        <f t="shared" si="386"/>
        <v>0</v>
      </c>
      <c r="P45" s="36"/>
      <c r="Q45" s="25">
        <f t="shared" si="387"/>
        <v>0</v>
      </c>
      <c r="R45" s="39"/>
      <c r="S45" s="25">
        <f t="shared" si="388"/>
        <v>0</v>
      </c>
      <c r="T45" s="28"/>
      <c r="U45" s="25">
        <f t="shared" si="389"/>
        <v>0</v>
      </c>
      <c r="V45" s="39"/>
      <c r="W45" s="25">
        <f t="shared" si="390"/>
        <v>0</v>
      </c>
      <c r="X45" s="39"/>
      <c r="Y45" s="25">
        <f t="shared" si="391"/>
        <v>0</v>
      </c>
      <c r="Z45" s="40"/>
      <c r="AA45" s="18">
        <f t="shared" si="392"/>
        <v>0</v>
      </c>
      <c r="AB45" s="27">
        <f>IF(M45&gt;0,(AD45+AL45)/M45,0)</f>
        <v>0</v>
      </c>
      <c r="AC45" s="40"/>
      <c r="AD45" s="37">
        <f t="shared" si="393"/>
        <v>0</v>
      </c>
      <c r="AE45" s="28"/>
      <c r="AF45" s="41">
        <f t="shared" si="394"/>
        <v>0</v>
      </c>
      <c r="AG45" s="28">
        <f t="shared" si="395"/>
        <v>0</v>
      </c>
      <c r="AH45" s="29">
        <f t="shared" si="6"/>
        <v>0</v>
      </c>
      <c r="AI45" s="34"/>
      <c r="AJ45" s="36"/>
      <c r="AK45" s="38"/>
      <c r="AL45" s="41">
        <f t="shared" si="396"/>
        <v>0</v>
      </c>
      <c r="AM45" s="42"/>
      <c r="AN45" s="42"/>
      <c r="AO45" s="121">
        <f>AO44+AI45-AN45</f>
        <v>788.40000000000009</v>
      </c>
      <c r="AP45" s="104"/>
      <c r="AQ45" s="43"/>
      <c r="AR45" s="44"/>
      <c r="AS45" s="45"/>
      <c r="AT45" s="45"/>
      <c r="AU45" s="45"/>
      <c r="AV45" s="45"/>
    </row>
    <row r="46" spans="1:48" x14ac:dyDescent="0.35">
      <c r="A46" s="149"/>
      <c r="B46" s="33">
        <v>3</v>
      </c>
      <c r="C46" s="46"/>
      <c r="D46" s="43"/>
      <c r="E46" s="43"/>
      <c r="F46" s="43"/>
      <c r="G46" s="37"/>
      <c r="H46" s="37"/>
      <c r="I46" s="43"/>
      <c r="J46" s="37"/>
      <c r="K46" s="43"/>
      <c r="L46" s="39"/>
      <c r="M46" s="37">
        <f>ROUND(K46*(1-L46),0)</f>
        <v>0</v>
      </c>
      <c r="N46" s="28"/>
      <c r="O46" s="25">
        <f t="shared" si="386"/>
        <v>0</v>
      </c>
      <c r="P46" s="39"/>
      <c r="Q46" s="25">
        <f t="shared" si="387"/>
        <v>0</v>
      </c>
      <c r="R46" s="39"/>
      <c r="S46" s="25">
        <f t="shared" si="388"/>
        <v>0</v>
      </c>
      <c r="T46" s="28"/>
      <c r="U46" s="25">
        <f t="shared" si="389"/>
        <v>0</v>
      </c>
      <c r="V46" s="39"/>
      <c r="W46" s="25">
        <f t="shared" si="390"/>
        <v>0</v>
      </c>
      <c r="X46" s="39"/>
      <c r="Y46" s="25">
        <f t="shared" si="391"/>
        <v>0</v>
      </c>
      <c r="Z46" s="47"/>
      <c r="AA46" s="18">
        <f t="shared" si="392"/>
        <v>0</v>
      </c>
      <c r="AB46" s="27">
        <f>IF(M46&gt;0,(AD46+AL46)/M46,0)</f>
        <v>0</v>
      </c>
      <c r="AC46" s="47"/>
      <c r="AD46" s="37">
        <f t="shared" si="393"/>
        <v>0</v>
      </c>
      <c r="AE46" s="28"/>
      <c r="AF46" s="41">
        <f t="shared" si="394"/>
        <v>0</v>
      </c>
      <c r="AG46" s="28">
        <f t="shared" si="395"/>
        <v>0</v>
      </c>
      <c r="AH46" s="29">
        <f t="shared" si="6"/>
        <v>0</v>
      </c>
      <c r="AI46" s="43"/>
      <c r="AJ46" s="39"/>
      <c r="AK46" s="28"/>
      <c r="AL46" s="41">
        <f t="shared" si="396"/>
        <v>0</v>
      </c>
      <c r="AM46" s="18"/>
      <c r="AN46" s="18"/>
      <c r="AO46" s="121">
        <f>AO45+AI46-AN46</f>
        <v>788.40000000000009</v>
      </c>
      <c r="AP46" s="104"/>
      <c r="AQ46" s="43"/>
      <c r="AR46" s="48"/>
      <c r="AS46" s="41"/>
      <c r="AT46" s="41"/>
      <c r="AU46" s="41"/>
      <c r="AV46" s="41"/>
    </row>
    <row r="47" spans="1:48" s="22" customFormat="1" ht="13.3" thickBot="1" x14ac:dyDescent="0.4">
      <c r="A47" s="150"/>
      <c r="B47" s="49" t="s">
        <v>38</v>
      </c>
      <c r="C47" s="50"/>
      <c r="D47" s="51">
        <f t="shared" ref="D47" si="397">SUM(D44:D46)</f>
        <v>0</v>
      </c>
      <c r="E47" s="51"/>
      <c r="F47" s="51">
        <f t="shared" ref="F47" si="398">SUM(F44:F46)</f>
        <v>0</v>
      </c>
      <c r="G47" s="52"/>
      <c r="H47" s="52"/>
      <c r="I47" s="51">
        <f t="shared" ref="I47:K47" si="399">SUM(I44:I46)</f>
        <v>0</v>
      </c>
      <c r="J47" s="52"/>
      <c r="K47" s="51">
        <f t="shared" si="399"/>
        <v>0</v>
      </c>
      <c r="L47" s="21">
        <f t="shared" ref="L47" si="400">IF(K47&gt;0,(K44*L44+K45*L45+K46*L46)/K47,0)</f>
        <v>0</v>
      </c>
      <c r="M47" s="52">
        <f t="shared" ref="M47" si="401">M44+M45+M46</f>
        <v>0</v>
      </c>
      <c r="N47" s="53">
        <f t="shared" ref="N47" si="402">IF(M47&gt;0,O47/M47,0)</f>
        <v>0</v>
      </c>
      <c r="O47" s="54">
        <f t="shared" ref="O47" si="403">O44+O45+O46</f>
        <v>0</v>
      </c>
      <c r="P47" s="21">
        <f t="shared" ref="P47" si="404">IF(M47&gt;0,Q47/M47,0)</f>
        <v>0</v>
      </c>
      <c r="Q47" s="54">
        <f t="shared" ref="Q47" si="405">Q44+Q45+Q46</f>
        <v>0</v>
      </c>
      <c r="R47" s="21">
        <f t="shared" ref="R47" si="406">IF(M47&gt;0,S47/M47,0)</f>
        <v>0</v>
      </c>
      <c r="S47" s="54">
        <f t="shared" ref="S47" si="407">S44+S45+S46</f>
        <v>0</v>
      </c>
      <c r="T47" s="21">
        <f t="shared" ref="T47" si="408">IF(M47&gt;0,U47/M47,0)</f>
        <v>0</v>
      </c>
      <c r="U47" s="54">
        <f t="shared" ref="U47" si="409">U44+U45+U46</f>
        <v>0</v>
      </c>
      <c r="V47" s="21">
        <f t="shared" ref="V47" si="410">IF(M47&gt;0,W47/M47,0)</f>
        <v>0</v>
      </c>
      <c r="W47" s="54">
        <f t="shared" ref="W47" si="411">W44+W45+W46</f>
        <v>0</v>
      </c>
      <c r="X47" s="21">
        <f t="shared" ref="X47" si="412">IF(M47&gt;0,Y47/M47,0)</f>
        <v>0</v>
      </c>
      <c r="Y47" s="54">
        <f t="shared" ref="Y47" si="413">Y44+Y45+Y46</f>
        <v>0</v>
      </c>
      <c r="Z47" s="55">
        <f t="shared" ref="Z47" si="414">IF(M47&gt;0,AA47/M47,0)</f>
        <v>0</v>
      </c>
      <c r="AA47" s="56">
        <f t="shared" ref="AA47" si="415">SUM(AA44:AA46)</f>
        <v>0</v>
      </c>
      <c r="AB47" s="55">
        <f t="shared" ref="AB47" si="416">IF(M47&gt;0,(AB44*M44+AB45*M45+AB46*M46)/M47,0)</f>
        <v>0</v>
      </c>
      <c r="AC47" s="55">
        <f t="shared" ref="AC47" si="417">IF(K47&gt;0,(K44*AC44+K45*AC45+K46*AC46)/K47,0)</f>
        <v>0</v>
      </c>
      <c r="AD47" s="52">
        <f t="shared" ref="AD47" si="418">SUM(AD44:AD46)</f>
        <v>0</v>
      </c>
      <c r="AE47" s="53">
        <f t="shared" ref="AE47" si="419">IF(K47&gt;0,(K44*AE44+K45*AE45+K46*AE46)/K47,0)</f>
        <v>0</v>
      </c>
      <c r="AF47" s="58">
        <f t="shared" ref="AF47" si="420">SUM(AF44:AF46)</f>
        <v>0</v>
      </c>
      <c r="AG47" s="53">
        <f t="shared" ref="AG47" si="421">IF(AND(AA47&gt;0),((AA44*AG44+AA45*AG45+AA46*AG46)/AA47),0)</f>
        <v>0</v>
      </c>
      <c r="AH47" s="57">
        <f t="shared" si="6"/>
        <v>0</v>
      </c>
      <c r="AI47" s="51">
        <f t="shared" ref="AI47" si="422">SUM(AI44:AI46)</f>
        <v>0</v>
      </c>
      <c r="AJ47" s="21">
        <f t="shared" ref="AJ47" si="423">IF(AI47&gt;0,(AJ44*AI44+AJ45*AI45+AJ46*AI46)/AI47,0)</f>
        <v>0</v>
      </c>
      <c r="AK47" s="53">
        <f t="shared" ref="AK47" si="424">IF(K47&gt;0,(AK44*K44+AK45*K45+AK46*K46)/K47,0)</f>
        <v>0</v>
      </c>
      <c r="AL47" s="58">
        <f t="shared" ref="AL47" si="425">SUM(AL44:AL46)</f>
        <v>0</v>
      </c>
      <c r="AM47" s="56"/>
      <c r="AN47" s="56">
        <f t="shared" ref="AN47" si="426">SUM(AN44:AN46)</f>
        <v>0</v>
      </c>
      <c r="AO47" s="105"/>
      <c r="AP47" s="106">
        <f>AO46</f>
        <v>788.40000000000009</v>
      </c>
      <c r="AQ47" s="51">
        <f t="shared" ref="AQ47" si="427">SUM(AQ44:AQ46)</f>
        <v>0</v>
      </c>
      <c r="AR47" s="59"/>
      <c r="AS47" s="58"/>
      <c r="AT47" s="58"/>
      <c r="AU47" s="58"/>
      <c r="AV47" s="58"/>
    </row>
    <row r="48" spans="1:48" x14ac:dyDescent="0.35">
      <c r="A48" s="148">
        <v>12</v>
      </c>
      <c r="B48" s="23">
        <v>1</v>
      </c>
      <c r="C48" s="11"/>
      <c r="D48" s="12"/>
      <c r="E48" s="12"/>
      <c r="F48" s="12"/>
      <c r="G48" s="13"/>
      <c r="H48" s="13"/>
      <c r="I48" s="12"/>
      <c r="J48" s="13"/>
      <c r="K48" s="12"/>
      <c r="L48" s="14"/>
      <c r="M48" s="24">
        <f>ROUND(K48*(1-L48),0)</f>
        <v>0</v>
      </c>
      <c r="N48" s="15"/>
      <c r="O48" s="25">
        <f t="shared" ref="O48:O50" si="428">M48*N48</f>
        <v>0</v>
      </c>
      <c r="P48" s="14"/>
      <c r="Q48" s="25">
        <f t="shared" ref="Q48:Q50" si="429">M48*P48</f>
        <v>0</v>
      </c>
      <c r="R48" s="16"/>
      <c r="S48" s="25">
        <f t="shared" ref="S48:S50" si="430">M48*R48</f>
        <v>0</v>
      </c>
      <c r="T48" s="26"/>
      <c r="U48" s="25">
        <f t="shared" ref="U48:U50" si="431">M48*T48</f>
        <v>0</v>
      </c>
      <c r="V48" s="16"/>
      <c r="W48" s="25">
        <f t="shared" ref="W48:W50" si="432">M48*V48</f>
        <v>0</v>
      </c>
      <c r="X48" s="16"/>
      <c r="Y48" s="25">
        <f t="shared" ref="Y48:Y50" si="433">X48*M48</f>
        <v>0</v>
      </c>
      <c r="Z48" s="17"/>
      <c r="AA48" s="18">
        <f t="shared" ref="AA48:AA50" si="434">M48*Z48</f>
        <v>0</v>
      </c>
      <c r="AB48" s="27">
        <f>IF(M48&gt;0,(AD48+AL48)/M48,0)</f>
        <v>0</v>
      </c>
      <c r="AC48" s="17"/>
      <c r="AD48" s="24">
        <f t="shared" ref="AD48:AD50" si="435">AC48*M48</f>
        <v>0</v>
      </c>
      <c r="AE48" s="117"/>
      <c r="AF48" s="30">
        <f t="shared" ref="AF48:AF50" si="436">AI48*(1-AJ48)*AE48</f>
        <v>0</v>
      </c>
      <c r="AG48" s="28">
        <f t="shared" ref="AG48:AG50" si="437">IF(AND(AE48&gt;0,AC48&gt;0,Z48&gt;0),((Z48-AC48)*AE48)/((AE48-AC48)*Z48),0)</f>
        <v>0</v>
      </c>
      <c r="AH48" s="60">
        <f t="shared" si="6"/>
        <v>0</v>
      </c>
      <c r="AI48" s="12"/>
      <c r="AJ48" s="14"/>
      <c r="AK48" s="15"/>
      <c r="AL48" s="30">
        <f t="shared" ref="AL48:AL50" si="438">AI48*(1-AJ48)*AK48</f>
        <v>0</v>
      </c>
      <c r="AM48" s="19"/>
      <c r="AN48" s="19"/>
      <c r="AO48" s="101">
        <f>AO46+AI48-AN48</f>
        <v>788.40000000000009</v>
      </c>
      <c r="AP48" s="102"/>
      <c r="AQ48" s="12"/>
      <c r="AR48" s="31"/>
      <c r="AS48" s="20"/>
      <c r="AT48" s="20"/>
      <c r="AU48" s="20"/>
      <c r="AV48" s="20"/>
    </row>
    <row r="49" spans="1:48" x14ac:dyDescent="0.35">
      <c r="A49" s="149"/>
      <c r="B49" s="33">
        <v>2</v>
      </c>
      <c r="C49" s="11"/>
      <c r="D49" s="34"/>
      <c r="E49" s="34"/>
      <c r="F49" s="34"/>
      <c r="G49" s="35"/>
      <c r="H49" s="35"/>
      <c r="I49" s="34"/>
      <c r="J49" s="35"/>
      <c r="K49" s="34"/>
      <c r="L49" s="36"/>
      <c r="M49" s="37">
        <f>ROUND(K49*(1-L49),0)</f>
        <v>0</v>
      </c>
      <c r="N49" s="38"/>
      <c r="O49" s="25">
        <f t="shared" si="428"/>
        <v>0</v>
      </c>
      <c r="P49" s="36"/>
      <c r="Q49" s="25">
        <f t="shared" si="429"/>
        <v>0</v>
      </c>
      <c r="R49" s="39"/>
      <c r="S49" s="25">
        <f t="shared" si="430"/>
        <v>0</v>
      </c>
      <c r="T49" s="28"/>
      <c r="U49" s="25">
        <f t="shared" si="431"/>
        <v>0</v>
      </c>
      <c r="V49" s="39"/>
      <c r="W49" s="25">
        <f t="shared" si="432"/>
        <v>0</v>
      </c>
      <c r="X49" s="39"/>
      <c r="Y49" s="25">
        <f t="shared" si="433"/>
        <v>0</v>
      </c>
      <c r="Z49" s="40"/>
      <c r="AA49" s="18">
        <f t="shared" si="434"/>
        <v>0</v>
      </c>
      <c r="AB49" s="27">
        <f>IF(M49&gt;0,(AD49+AL49)/M49,0)</f>
        <v>0</v>
      </c>
      <c r="AC49" s="40"/>
      <c r="AD49" s="37">
        <f t="shared" si="435"/>
        <v>0</v>
      </c>
      <c r="AE49" s="28"/>
      <c r="AF49" s="41">
        <f t="shared" si="436"/>
        <v>0</v>
      </c>
      <c r="AG49" s="28">
        <f t="shared" si="437"/>
        <v>0</v>
      </c>
      <c r="AH49" s="29">
        <f t="shared" si="6"/>
        <v>0</v>
      </c>
      <c r="AI49" s="34"/>
      <c r="AJ49" s="36"/>
      <c r="AK49" s="38"/>
      <c r="AL49" s="41">
        <f t="shared" si="438"/>
        <v>0</v>
      </c>
      <c r="AM49" s="42"/>
      <c r="AN49" s="42"/>
      <c r="AO49" s="121">
        <f>AO48+AI49-AN49</f>
        <v>788.40000000000009</v>
      </c>
      <c r="AP49" s="104"/>
      <c r="AQ49" s="43"/>
      <c r="AR49" s="44"/>
      <c r="AS49" s="45"/>
      <c r="AT49" s="45"/>
      <c r="AU49" s="45"/>
      <c r="AV49" s="45"/>
    </row>
    <row r="50" spans="1:48" x14ac:dyDescent="0.35">
      <c r="A50" s="149"/>
      <c r="B50" s="33">
        <v>3</v>
      </c>
      <c r="C50" s="46"/>
      <c r="D50" s="43"/>
      <c r="E50" s="43"/>
      <c r="F50" s="43"/>
      <c r="G50" s="37"/>
      <c r="H50" s="37"/>
      <c r="I50" s="43"/>
      <c r="J50" s="37"/>
      <c r="K50" s="43"/>
      <c r="L50" s="39"/>
      <c r="M50" s="37">
        <f>ROUND(K50*(1-L50),0)</f>
        <v>0</v>
      </c>
      <c r="N50" s="28"/>
      <c r="O50" s="25">
        <f t="shared" si="428"/>
        <v>0</v>
      </c>
      <c r="P50" s="39"/>
      <c r="Q50" s="25">
        <f t="shared" si="429"/>
        <v>0</v>
      </c>
      <c r="R50" s="39"/>
      <c r="S50" s="25">
        <f t="shared" si="430"/>
        <v>0</v>
      </c>
      <c r="T50" s="28"/>
      <c r="U50" s="25">
        <f t="shared" si="431"/>
        <v>0</v>
      </c>
      <c r="V50" s="39"/>
      <c r="W50" s="25">
        <f t="shared" si="432"/>
        <v>0</v>
      </c>
      <c r="X50" s="39"/>
      <c r="Y50" s="25">
        <f t="shared" si="433"/>
        <v>0</v>
      </c>
      <c r="Z50" s="47"/>
      <c r="AA50" s="18">
        <f t="shared" si="434"/>
        <v>0</v>
      </c>
      <c r="AB50" s="27">
        <f>IF(M50&gt;0,(AD50+AL50)/M50,0)</f>
        <v>0</v>
      </c>
      <c r="AC50" s="47"/>
      <c r="AD50" s="37">
        <f t="shared" si="435"/>
        <v>0</v>
      </c>
      <c r="AE50" s="28"/>
      <c r="AF50" s="41">
        <f t="shared" si="436"/>
        <v>0</v>
      </c>
      <c r="AG50" s="28">
        <f t="shared" si="437"/>
        <v>0</v>
      </c>
      <c r="AH50" s="29">
        <f t="shared" si="6"/>
        <v>0</v>
      </c>
      <c r="AI50" s="43"/>
      <c r="AJ50" s="39"/>
      <c r="AK50" s="28"/>
      <c r="AL50" s="41">
        <f t="shared" si="438"/>
        <v>0</v>
      </c>
      <c r="AM50" s="18"/>
      <c r="AN50" s="18"/>
      <c r="AO50" s="121">
        <f>AO49+AI50-AN50</f>
        <v>788.40000000000009</v>
      </c>
      <c r="AP50" s="104"/>
      <c r="AQ50" s="43"/>
      <c r="AR50" s="48"/>
      <c r="AS50" s="41"/>
      <c r="AT50" s="41"/>
      <c r="AU50" s="41"/>
      <c r="AV50" s="41"/>
    </row>
    <row r="51" spans="1:48" s="22" customFormat="1" ht="13.3" thickBot="1" x14ac:dyDescent="0.4">
      <c r="A51" s="150"/>
      <c r="B51" s="49" t="s">
        <v>38</v>
      </c>
      <c r="C51" s="50"/>
      <c r="D51" s="51">
        <f t="shared" ref="D51" si="439">SUM(D48:D50)</f>
        <v>0</v>
      </c>
      <c r="E51" s="51"/>
      <c r="F51" s="51">
        <f t="shared" ref="F51" si="440">SUM(F48:F50)</f>
        <v>0</v>
      </c>
      <c r="G51" s="52"/>
      <c r="H51" s="52"/>
      <c r="I51" s="51">
        <f t="shared" ref="I51:K51" si="441">SUM(I48:I50)</f>
        <v>0</v>
      </c>
      <c r="J51" s="52"/>
      <c r="K51" s="51">
        <f t="shared" si="441"/>
        <v>0</v>
      </c>
      <c r="L51" s="21">
        <f t="shared" ref="L51" si="442">IF(K51&gt;0,(K48*L48+K49*L49+K50*L50)/K51,0)</f>
        <v>0</v>
      </c>
      <c r="M51" s="52">
        <f t="shared" ref="M51" si="443">M48+M49+M50</f>
        <v>0</v>
      </c>
      <c r="N51" s="53">
        <f t="shared" ref="N51" si="444">IF(M51&gt;0,O51/M51,0)</f>
        <v>0</v>
      </c>
      <c r="O51" s="54">
        <f t="shared" ref="O51" si="445">O48+O49+O50</f>
        <v>0</v>
      </c>
      <c r="P51" s="21">
        <f t="shared" ref="P51" si="446">IF(M51&gt;0,Q51/M51,0)</f>
        <v>0</v>
      </c>
      <c r="Q51" s="54">
        <f t="shared" ref="Q51" si="447">Q48+Q49+Q50</f>
        <v>0</v>
      </c>
      <c r="R51" s="21">
        <f t="shared" ref="R51" si="448">IF(M51&gt;0,S51/M51,0)</f>
        <v>0</v>
      </c>
      <c r="S51" s="54">
        <f t="shared" ref="S51" si="449">S48+S49+S50</f>
        <v>0</v>
      </c>
      <c r="T51" s="21">
        <f t="shared" ref="T51" si="450">IF(M51&gt;0,U51/M51,0)</f>
        <v>0</v>
      </c>
      <c r="U51" s="54">
        <f t="shared" ref="U51" si="451">U48+U49+U50</f>
        <v>0</v>
      </c>
      <c r="V51" s="21">
        <f t="shared" ref="V51" si="452">IF(M51&gt;0,W51/M51,0)</f>
        <v>0</v>
      </c>
      <c r="W51" s="54">
        <f t="shared" ref="W51" si="453">W48+W49+W50</f>
        <v>0</v>
      </c>
      <c r="X51" s="21">
        <f t="shared" ref="X51" si="454">IF(M51&gt;0,Y51/M51,0)</f>
        <v>0</v>
      </c>
      <c r="Y51" s="54">
        <f t="shared" ref="Y51" si="455">Y48+Y49+Y50</f>
        <v>0</v>
      </c>
      <c r="Z51" s="55">
        <f t="shared" ref="Z51" si="456">IF(M51&gt;0,AA51/M51,0)</f>
        <v>0</v>
      </c>
      <c r="AA51" s="56">
        <f t="shared" ref="AA51" si="457">SUM(AA48:AA50)</f>
        <v>0</v>
      </c>
      <c r="AB51" s="55">
        <f t="shared" ref="AB51" si="458">IF(M51&gt;0,(AB48*M48+AB49*M49+AB50*M50)/M51,0)</f>
        <v>0</v>
      </c>
      <c r="AC51" s="55">
        <f t="shared" ref="AC51" si="459">IF(K51&gt;0,(K48*AC48+K49*AC49+K50*AC50)/K51,0)</f>
        <v>0</v>
      </c>
      <c r="AD51" s="52">
        <f t="shared" ref="AD51" si="460">SUM(AD48:AD50)</f>
        <v>0</v>
      </c>
      <c r="AE51" s="53">
        <f t="shared" ref="AE51" si="461">IF(K51&gt;0,(K48*AE48+K49*AE49+K50*AE50)/K51,0)</f>
        <v>0</v>
      </c>
      <c r="AF51" s="58">
        <f t="shared" ref="AF51" si="462">SUM(AF48:AF50)</f>
        <v>0</v>
      </c>
      <c r="AG51" s="53">
        <f t="shared" ref="AG51" si="463">IF(AND(AA51&gt;0),((AA48*AG48+AA49*AG49+AA50*AG50)/AA51),0)</f>
        <v>0</v>
      </c>
      <c r="AH51" s="57">
        <f t="shared" si="6"/>
        <v>0</v>
      </c>
      <c r="AI51" s="51">
        <f t="shared" ref="AI51" si="464">SUM(AI48:AI50)</f>
        <v>0</v>
      </c>
      <c r="AJ51" s="21">
        <f t="shared" ref="AJ51" si="465">IF(AI51&gt;0,(AJ48*AI48+AJ49*AI49+AJ50*AI50)/AI51,0)</f>
        <v>0</v>
      </c>
      <c r="AK51" s="53">
        <f t="shared" ref="AK51" si="466">IF(K51&gt;0,(AK48*K48+AK49*K49+AK50*K50)/K51,0)</f>
        <v>0</v>
      </c>
      <c r="AL51" s="58">
        <f t="shared" ref="AL51" si="467">SUM(AL48:AL50)</f>
        <v>0</v>
      </c>
      <c r="AM51" s="56"/>
      <c r="AN51" s="56">
        <f t="shared" ref="AN51" si="468">SUM(AN48:AN50)</f>
        <v>0</v>
      </c>
      <c r="AO51" s="105"/>
      <c r="AP51" s="106">
        <f>AO50</f>
        <v>788.40000000000009</v>
      </c>
      <c r="AQ51" s="51">
        <f t="shared" ref="AQ51" si="469">SUM(AQ48:AQ50)</f>
        <v>0</v>
      </c>
      <c r="AR51" s="59"/>
      <c r="AS51" s="58"/>
      <c r="AT51" s="58"/>
      <c r="AU51" s="58"/>
      <c r="AV51" s="58"/>
    </row>
    <row r="52" spans="1:48" x14ac:dyDescent="0.35">
      <c r="A52" s="148">
        <v>13</v>
      </c>
      <c r="B52" s="23">
        <v>1</v>
      </c>
      <c r="C52" s="11"/>
      <c r="D52" s="12"/>
      <c r="E52" s="12"/>
      <c r="F52" s="12"/>
      <c r="G52" s="13"/>
      <c r="H52" s="13"/>
      <c r="I52" s="12"/>
      <c r="J52" s="13"/>
      <c r="K52" s="12"/>
      <c r="L52" s="14"/>
      <c r="M52" s="24">
        <f>ROUND(K52*(1-L52),0)</f>
        <v>0</v>
      </c>
      <c r="N52" s="15"/>
      <c r="O52" s="25">
        <f t="shared" ref="O52:O54" si="470">M52*N52</f>
        <v>0</v>
      </c>
      <c r="P52" s="14"/>
      <c r="Q52" s="25">
        <f t="shared" ref="Q52:Q54" si="471">M52*P52</f>
        <v>0</v>
      </c>
      <c r="R52" s="16"/>
      <c r="S52" s="25">
        <f t="shared" ref="S52:S54" si="472">M52*R52</f>
        <v>0</v>
      </c>
      <c r="T52" s="26"/>
      <c r="U52" s="25">
        <f t="shared" ref="U52:U54" si="473">M52*T52</f>
        <v>0</v>
      </c>
      <c r="V52" s="16"/>
      <c r="W52" s="25">
        <f t="shared" ref="W52:W54" si="474">M52*V52</f>
        <v>0</v>
      </c>
      <c r="X52" s="16"/>
      <c r="Y52" s="25">
        <f t="shared" ref="Y52:Y54" si="475">X52*M52</f>
        <v>0</v>
      </c>
      <c r="Z52" s="17"/>
      <c r="AA52" s="18">
        <f t="shared" ref="AA52:AA54" si="476">M52*Z52</f>
        <v>0</v>
      </c>
      <c r="AB52" s="27">
        <f>IF(M52&gt;0,(AD52+AL52)/M52,0)</f>
        <v>0</v>
      </c>
      <c r="AC52" s="17"/>
      <c r="AD52" s="24">
        <f t="shared" ref="AD52:AD54" si="477">AC52*M52</f>
        <v>0</v>
      </c>
      <c r="AE52" s="117"/>
      <c r="AF52" s="30">
        <f t="shared" ref="AF52:AF54" si="478">AI52*(1-AJ52)*AE52</f>
        <v>0</v>
      </c>
      <c r="AG52" s="28">
        <f t="shared" ref="AG52:AG54" si="479">IF(AND(AE52&gt;0,AC52&gt;0,Z52&gt;0),((Z52-AC52)*AE52)/((AE52-AC52)*Z52),0)</f>
        <v>0</v>
      </c>
      <c r="AH52" s="60">
        <f t="shared" si="6"/>
        <v>0</v>
      </c>
      <c r="AI52" s="12"/>
      <c r="AJ52" s="14"/>
      <c r="AK52" s="15"/>
      <c r="AL52" s="30">
        <f t="shared" ref="AL52:AL54" si="480">AI52*(1-AJ52)*AK52</f>
        <v>0</v>
      </c>
      <c r="AM52" s="19"/>
      <c r="AN52" s="19"/>
      <c r="AO52" s="101">
        <f>AO50+AI52-AN52</f>
        <v>788.40000000000009</v>
      </c>
      <c r="AP52" s="102"/>
      <c r="AQ52" s="12"/>
      <c r="AR52" s="31"/>
      <c r="AS52" s="20"/>
      <c r="AT52" s="20"/>
      <c r="AU52" s="20"/>
      <c r="AV52" s="20"/>
    </row>
    <row r="53" spans="1:48" x14ac:dyDescent="0.35">
      <c r="A53" s="149"/>
      <c r="B53" s="33">
        <v>2</v>
      </c>
      <c r="C53" s="11"/>
      <c r="D53" s="34"/>
      <c r="E53" s="34"/>
      <c r="F53" s="34"/>
      <c r="G53" s="35"/>
      <c r="H53" s="35"/>
      <c r="I53" s="34"/>
      <c r="J53" s="35"/>
      <c r="K53" s="34"/>
      <c r="L53" s="36"/>
      <c r="M53" s="37">
        <f>ROUND(K53*(1-L53),0)</f>
        <v>0</v>
      </c>
      <c r="N53" s="38"/>
      <c r="O53" s="25">
        <f t="shared" si="470"/>
        <v>0</v>
      </c>
      <c r="P53" s="36"/>
      <c r="Q53" s="25">
        <f t="shared" si="471"/>
        <v>0</v>
      </c>
      <c r="R53" s="39"/>
      <c r="S53" s="25">
        <f t="shared" si="472"/>
        <v>0</v>
      </c>
      <c r="T53" s="28"/>
      <c r="U53" s="25">
        <f t="shared" si="473"/>
        <v>0</v>
      </c>
      <c r="V53" s="39"/>
      <c r="W53" s="25">
        <f t="shared" si="474"/>
        <v>0</v>
      </c>
      <c r="X53" s="39"/>
      <c r="Y53" s="25">
        <f t="shared" si="475"/>
        <v>0</v>
      </c>
      <c r="Z53" s="40"/>
      <c r="AA53" s="18">
        <f t="shared" si="476"/>
        <v>0</v>
      </c>
      <c r="AB53" s="27">
        <f>IF(M53&gt;0,(AD53+AL53)/M53,0)</f>
        <v>0</v>
      </c>
      <c r="AC53" s="40"/>
      <c r="AD53" s="37">
        <f t="shared" si="477"/>
        <v>0</v>
      </c>
      <c r="AE53" s="28"/>
      <c r="AF53" s="41">
        <f t="shared" si="478"/>
        <v>0</v>
      </c>
      <c r="AG53" s="28">
        <f t="shared" si="479"/>
        <v>0</v>
      </c>
      <c r="AH53" s="29">
        <f t="shared" si="6"/>
        <v>0</v>
      </c>
      <c r="AI53" s="34"/>
      <c r="AJ53" s="36"/>
      <c r="AK53" s="38"/>
      <c r="AL53" s="41">
        <f t="shared" si="480"/>
        <v>0</v>
      </c>
      <c r="AM53" s="42"/>
      <c r="AN53" s="42"/>
      <c r="AO53" s="121">
        <f>AO52+AI53-AN53</f>
        <v>788.40000000000009</v>
      </c>
      <c r="AP53" s="104"/>
      <c r="AQ53" s="43"/>
      <c r="AR53" s="44"/>
      <c r="AS53" s="45"/>
      <c r="AT53" s="45"/>
      <c r="AU53" s="45"/>
      <c r="AV53" s="45"/>
    </row>
    <row r="54" spans="1:48" x14ac:dyDescent="0.35">
      <c r="A54" s="149"/>
      <c r="B54" s="33">
        <v>3</v>
      </c>
      <c r="C54" s="46"/>
      <c r="D54" s="43"/>
      <c r="E54" s="43"/>
      <c r="F54" s="43"/>
      <c r="G54" s="37"/>
      <c r="H54" s="37"/>
      <c r="I54" s="43"/>
      <c r="J54" s="37"/>
      <c r="K54" s="43"/>
      <c r="L54" s="39"/>
      <c r="M54" s="37">
        <f>ROUND(K54*(1-L54),0)</f>
        <v>0</v>
      </c>
      <c r="N54" s="28"/>
      <c r="O54" s="25">
        <f t="shared" si="470"/>
        <v>0</v>
      </c>
      <c r="P54" s="39"/>
      <c r="Q54" s="25">
        <f t="shared" si="471"/>
        <v>0</v>
      </c>
      <c r="R54" s="39"/>
      <c r="S54" s="25">
        <f t="shared" si="472"/>
        <v>0</v>
      </c>
      <c r="T54" s="28"/>
      <c r="U54" s="25">
        <f t="shared" si="473"/>
        <v>0</v>
      </c>
      <c r="V54" s="39"/>
      <c r="W54" s="25">
        <f t="shared" si="474"/>
        <v>0</v>
      </c>
      <c r="X54" s="39"/>
      <c r="Y54" s="25">
        <f t="shared" si="475"/>
        <v>0</v>
      </c>
      <c r="Z54" s="47"/>
      <c r="AA54" s="18">
        <f t="shared" si="476"/>
        <v>0</v>
      </c>
      <c r="AB54" s="27">
        <f>IF(M54&gt;0,(AD54+AL54)/M54,0)</f>
        <v>0</v>
      </c>
      <c r="AC54" s="47"/>
      <c r="AD54" s="37">
        <f t="shared" si="477"/>
        <v>0</v>
      </c>
      <c r="AE54" s="28"/>
      <c r="AF54" s="41">
        <f t="shared" si="478"/>
        <v>0</v>
      </c>
      <c r="AG54" s="28">
        <f t="shared" si="479"/>
        <v>0</v>
      </c>
      <c r="AH54" s="29">
        <f t="shared" si="6"/>
        <v>0</v>
      </c>
      <c r="AI54" s="43"/>
      <c r="AJ54" s="39"/>
      <c r="AK54" s="28"/>
      <c r="AL54" s="41">
        <f t="shared" si="480"/>
        <v>0</v>
      </c>
      <c r="AM54" s="18"/>
      <c r="AN54" s="18"/>
      <c r="AO54" s="121">
        <f>AO53+AI54-AN54</f>
        <v>788.40000000000009</v>
      </c>
      <c r="AP54" s="104"/>
      <c r="AQ54" s="43"/>
      <c r="AR54" s="48"/>
      <c r="AS54" s="41"/>
      <c r="AT54" s="41"/>
      <c r="AU54" s="41"/>
      <c r="AV54" s="41"/>
    </row>
    <row r="55" spans="1:48" s="22" customFormat="1" ht="13.3" thickBot="1" x14ac:dyDescent="0.4">
      <c r="A55" s="150"/>
      <c r="B55" s="49" t="s">
        <v>38</v>
      </c>
      <c r="C55" s="50"/>
      <c r="D55" s="51">
        <f t="shared" ref="D55" si="481">SUM(D52:D54)</f>
        <v>0</v>
      </c>
      <c r="E55" s="51"/>
      <c r="F55" s="51">
        <f t="shared" ref="F55" si="482">SUM(F52:F54)</f>
        <v>0</v>
      </c>
      <c r="G55" s="52"/>
      <c r="H55" s="52"/>
      <c r="I55" s="51">
        <f t="shared" ref="I55:K55" si="483">SUM(I52:I54)</f>
        <v>0</v>
      </c>
      <c r="J55" s="52"/>
      <c r="K55" s="51">
        <f t="shared" si="483"/>
        <v>0</v>
      </c>
      <c r="L55" s="21">
        <f t="shared" ref="L55" si="484">IF(K55&gt;0,(K52*L52+K53*L53+K54*L54)/K55,0)</f>
        <v>0</v>
      </c>
      <c r="M55" s="52">
        <f t="shared" ref="M55" si="485">M52+M53+M54</f>
        <v>0</v>
      </c>
      <c r="N55" s="53">
        <f t="shared" ref="N55" si="486">IF(M55&gt;0,O55/M55,0)</f>
        <v>0</v>
      </c>
      <c r="O55" s="54">
        <f t="shared" ref="O55" si="487">O52+O53+O54</f>
        <v>0</v>
      </c>
      <c r="P55" s="21">
        <f t="shared" ref="P55" si="488">IF(M55&gt;0,Q55/M55,0)</f>
        <v>0</v>
      </c>
      <c r="Q55" s="54">
        <f t="shared" ref="Q55" si="489">Q52+Q53+Q54</f>
        <v>0</v>
      </c>
      <c r="R55" s="21">
        <f t="shared" ref="R55" si="490">IF(M55&gt;0,S55/M55,0)</f>
        <v>0</v>
      </c>
      <c r="S55" s="54">
        <f t="shared" ref="S55" si="491">S52+S53+S54</f>
        <v>0</v>
      </c>
      <c r="T55" s="21">
        <f t="shared" ref="T55" si="492">IF(M55&gt;0,U55/M55,0)</f>
        <v>0</v>
      </c>
      <c r="U55" s="54">
        <f t="shared" ref="U55" si="493">U52+U53+U54</f>
        <v>0</v>
      </c>
      <c r="V55" s="21">
        <f t="shared" ref="V55" si="494">IF(M55&gt;0,W55/M55,0)</f>
        <v>0</v>
      </c>
      <c r="W55" s="54">
        <f t="shared" ref="W55" si="495">W52+W53+W54</f>
        <v>0</v>
      </c>
      <c r="X55" s="21">
        <f t="shared" ref="X55" si="496">IF(M55&gt;0,Y55/M55,0)</f>
        <v>0</v>
      </c>
      <c r="Y55" s="54">
        <f t="shared" ref="Y55" si="497">Y52+Y53+Y54</f>
        <v>0</v>
      </c>
      <c r="Z55" s="55">
        <f t="shared" ref="Z55" si="498">IF(M55&gt;0,AA55/M55,0)</f>
        <v>0</v>
      </c>
      <c r="AA55" s="56">
        <f t="shared" ref="AA55" si="499">SUM(AA52:AA54)</f>
        <v>0</v>
      </c>
      <c r="AB55" s="55">
        <f t="shared" ref="AB55" si="500">IF(M55&gt;0,(AB52*M52+AB53*M53+AB54*M54)/M55,0)</f>
        <v>0</v>
      </c>
      <c r="AC55" s="55">
        <f t="shared" ref="AC55" si="501">IF(K55&gt;0,(K52*AC52+K53*AC53+K54*AC54)/K55,0)</f>
        <v>0</v>
      </c>
      <c r="AD55" s="52">
        <f t="shared" ref="AD55" si="502">SUM(AD52:AD54)</f>
        <v>0</v>
      </c>
      <c r="AE55" s="53">
        <f t="shared" ref="AE55" si="503">IF(K55&gt;0,(K52*AE52+K53*AE53+K54*AE54)/K55,0)</f>
        <v>0</v>
      </c>
      <c r="AF55" s="58">
        <f t="shared" ref="AF55" si="504">SUM(AF52:AF54)</f>
        <v>0</v>
      </c>
      <c r="AG55" s="53">
        <f t="shared" ref="AG55" si="505">IF(AND(AA55&gt;0),((AA52*AG52+AA53*AG53+AA54*AG54)/AA55),0)</f>
        <v>0</v>
      </c>
      <c r="AH55" s="57">
        <f t="shared" si="6"/>
        <v>0</v>
      </c>
      <c r="AI55" s="51">
        <f t="shared" ref="AI55" si="506">SUM(AI52:AI54)</f>
        <v>0</v>
      </c>
      <c r="AJ55" s="21">
        <f t="shared" ref="AJ55" si="507">IF(AI55&gt;0,(AJ52*AI52+AJ53*AI53+AJ54*AI54)/AI55,0)</f>
        <v>0</v>
      </c>
      <c r="AK55" s="53">
        <f t="shared" ref="AK55" si="508">IF(K55&gt;0,(AK52*K52+AK53*K53+AK54*K54)/K55,0)</f>
        <v>0</v>
      </c>
      <c r="AL55" s="58">
        <f t="shared" ref="AL55" si="509">SUM(AL52:AL54)</f>
        <v>0</v>
      </c>
      <c r="AM55" s="56"/>
      <c r="AN55" s="56">
        <f t="shared" ref="AN55" si="510">SUM(AN52:AN54)</f>
        <v>0</v>
      </c>
      <c r="AO55" s="105"/>
      <c r="AP55" s="106">
        <f>AO54</f>
        <v>788.40000000000009</v>
      </c>
      <c r="AQ55" s="51">
        <f t="shared" ref="AQ55" si="511">SUM(AQ52:AQ54)</f>
        <v>0</v>
      </c>
      <c r="AR55" s="59"/>
      <c r="AS55" s="58"/>
      <c r="AT55" s="58"/>
      <c r="AU55" s="58"/>
      <c r="AV55" s="58"/>
    </row>
    <row r="56" spans="1:48" x14ac:dyDescent="0.35">
      <c r="A56" s="148">
        <v>14</v>
      </c>
      <c r="B56" s="23">
        <v>1</v>
      </c>
      <c r="C56" s="11"/>
      <c r="D56" s="12"/>
      <c r="E56" s="12"/>
      <c r="F56" s="12"/>
      <c r="G56" s="13"/>
      <c r="H56" s="13"/>
      <c r="I56" s="12"/>
      <c r="J56" s="13"/>
      <c r="K56" s="12"/>
      <c r="L56" s="14"/>
      <c r="M56" s="24">
        <f>ROUND(K56*(1-L56),0)</f>
        <v>0</v>
      </c>
      <c r="N56" s="15"/>
      <c r="O56" s="25">
        <f t="shared" ref="O56:O58" si="512">M56*N56</f>
        <v>0</v>
      </c>
      <c r="P56" s="14"/>
      <c r="Q56" s="25">
        <f t="shared" ref="Q56:Q58" si="513">M56*P56</f>
        <v>0</v>
      </c>
      <c r="R56" s="16"/>
      <c r="S56" s="25">
        <f t="shared" ref="S56:S58" si="514">M56*R56</f>
        <v>0</v>
      </c>
      <c r="T56" s="26"/>
      <c r="U56" s="25">
        <f t="shared" ref="U56:U58" si="515">M56*T56</f>
        <v>0</v>
      </c>
      <c r="V56" s="16"/>
      <c r="W56" s="25">
        <f t="shared" ref="W56:W58" si="516">M56*V56</f>
        <v>0</v>
      </c>
      <c r="X56" s="16"/>
      <c r="Y56" s="25">
        <f t="shared" ref="Y56:Y58" si="517">X56*M56</f>
        <v>0</v>
      </c>
      <c r="Z56" s="17"/>
      <c r="AA56" s="18">
        <f t="shared" ref="AA56:AA58" si="518">M56*Z56</f>
        <v>0</v>
      </c>
      <c r="AB56" s="27">
        <f>IF(M56&gt;0,(AD56+AL56)/M56,0)</f>
        <v>0</v>
      </c>
      <c r="AC56" s="17"/>
      <c r="AD56" s="24">
        <f t="shared" ref="AD56:AD58" si="519">AC56*M56</f>
        <v>0</v>
      </c>
      <c r="AE56" s="117"/>
      <c r="AF56" s="30">
        <f t="shared" ref="AF56:AF58" si="520">AI56*(1-AJ56)*AE56</f>
        <v>0</v>
      </c>
      <c r="AG56" s="28">
        <f t="shared" ref="AG56:AG58" si="521">IF(AND(AE56&gt;0,AC56&gt;0,Z56&gt;0),((Z56-AC56)*AE56)/((AE56-AC56)*Z56),0)</f>
        <v>0</v>
      </c>
      <c r="AH56" s="60">
        <f t="shared" si="6"/>
        <v>0</v>
      </c>
      <c r="AI56" s="12"/>
      <c r="AJ56" s="14"/>
      <c r="AK56" s="15"/>
      <c r="AL56" s="30">
        <f t="shared" ref="AL56:AL58" si="522">AI56*(1-AJ56)*AK56</f>
        <v>0</v>
      </c>
      <c r="AM56" s="19"/>
      <c r="AN56" s="19"/>
      <c r="AO56" s="101">
        <f>AO54+AI56-AN56</f>
        <v>788.40000000000009</v>
      </c>
      <c r="AP56" s="102"/>
      <c r="AQ56" s="12"/>
      <c r="AR56" s="31"/>
      <c r="AS56" s="20"/>
      <c r="AT56" s="20"/>
      <c r="AU56" s="20"/>
      <c r="AV56" s="20"/>
    </row>
    <row r="57" spans="1:48" x14ac:dyDescent="0.35">
      <c r="A57" s="149"/>
      <c r="B57" s="33">
        <v>2</v>
      </c>
      <c r="C57" s="11"/>
      <c r="D57" s="34"/>
      <c r="E57" s="34"/>
      <c r="F57" s="34"/>
      <c r="G57" s="35"/>
      <c r="H57" s="35"/>
      <c r="I57" s="34"/>
      <c r="J57" s="35"/>
      <c r="K57" s="34"/>
      <c r="L57" s="36"/>
      <c r="M57" s="37">
        <f>ROUND(K57*(1-L57),0)</f>
        <v>0</v>
      </c>
      <c r="N57" s="38"/>
      <c r="O57" s="25">
        <f t="shared" si="512"/>
        <v>0</v>
      </c>
      <c r="P57" s="36"/>
      <c r="Q57" s="25">
        <f t="shared" si="513"/>
        <v>0</v>
      </c>
      <c r="R57" s="39"/>
      <c r="S57" s="25">
        <f t="shared" si="514"/>
        <v>0</v>
      </c>
      <c r="T57" s="28"/>
      <c r="U57" s="25">
        <f t="shared" si="515"/>
        <v>0</v>
      </c>
      <c r="V57" s="39"/>
      <c r="W57" s="25">
        <f t="shared" si="516"/>
        <v>0</v>
      </c>
      <c r="X57" s="39"/>
      <c r="Y57" s="25">
        <f t="shared" si="517"/>
        <v>0</v>
      </c>
      <c r="Z57" s="40"/>
      <c r="AA57" s="18">
        <f t="shared" si="518"/>
        <v>0</v>
      </c>
      <c r="AB57" s="27">
        <f>IF(M57&gt;0,(AD57+AL57)/M57,0)</f>
        <v>0</v>
      </c>
      <c r="AC57" s="40"/>
      <c r="AD57" s="37">
        <f t="shared" si="519"/>
        <v>0</v>
      </c>
      <c r="AE57" s="28"/>
      <c r="AF57" s="41">
        <f t="shared" si="520"/>
        <v>0</v>
      </c>
      <c r="AG57" s="28">
        <f t="shared" si="521"/>
        <v>0</v>
      </c>
      <c r="AH57" s="29">
        <f t="shared" si="6"/>
        <v>0</v>
      </c>
      <c r="AI57" s="34"/>
      <c r="AJ57" s="36"/>
      <c r="AK57" s="38"/>
      <c r="AL57" s="41">
        <f t="shared" si="522"/>
        <v>0</v>
      </c>
      <c r="AM57" s="42"/>
      <c r="AN57" s="42"/>
      <c r="AO57" s="121">
        <f>AO56+AI57-AN57</f>
        <v>788.40000000000009</v>
      </c>
      <c r="AP57" s="104"/>
      <c r="AQ57" s="43"/>
      <c r="AR57" s="44"/>
      <c r="AS57" s="45"/>
      <c r="AT57" s="45"/>
      <c r="AU57" s="45"/>
      <c r="AV57" s="45"/>
    </row>
    <row r="58" spans="1:48" x14ac:dyDescent="0.35">
      <c r="A58" s="149"/>
      <c r="B58" s="33">
        <v>3</v>
      </c>
      <c r="C58" s="46"/>
      <c r="D58" s="43"/>
      <c r="E58" s="43"/>
      <c r="F58" s="43"/>
      <c r="G58" s="37"/>
      <c r="H58" s="37"/>
      <c r="I58" s="43"/>
      <c r="J58" s="37"/>
      <c r="K58" s="43"/>
      <c r="L58" s="39"/>
      <c r="M58" s="37">
        <f>ROUND(K58*(1-L58),0)</f>
        <v>0</v>
      </c>
      <c r="N58" s="28"/>
      <c r="O58" s="25">
        <f t="shared" si="512"/>
        <v>0</v>
      </c>
      <c r="P58" s="39"/>
      <c r="Q58" s="25">
        <f t="shared" si="513"/>
        <v>0</v>
      </c>
      <c r="R58" s="39"/>
      <c r="S58" s="25">
        <f t="shared" si="514"/>
        <v>0</v>
      </c>
      <c r="T58" s="28"/>
      <c r="U58" s="25">
        <f t="shared" si="515"/>
        <v>0</v>
      </c>
      <c r="V58" s="39"/>
      <c r="W58" s="25">
        <f t="shared" si="516"/>
        <v>0</v>
      </c>
      <c r="X58" s="39"/>
      <c r="Y58" s="25">
        <f t="shared" si="517"/>
        <v>0</v>
      </c>
      <c r="Z58" s="47"/>
      <c r="AA58" s="18">
        <f t="shared" si="518"/>
        <v>0</v>
      </c>
      <c r="AB58" s="27">
        <f>IF(M58&gt;0,(AD58+AL58)/M58,0)</f>
        <v>0</v>
      </c>
      <c r="AC58" s="47"/>
      <c r="AD58" s="37">
        <f t="shared" si="519"/>
        <v>0</v>
      </c>
      <c r="AE58" s="28"/>
      <c r="AF58" s="41">
        <f t="shared" si="520"/>
        <v>0</v>
      </c>
      <c r="AG58" s="28">
        <f t="shared" si="521"/>
        <v>0</v>
      </c>
      <c r="AH58" s="29">
        <f t="shared" si="6"/>
        <v>0</v>
      </c>
      <c r="AI58" s="43"/>
      <c r="AJ58" s="39"/>
      <c r="AK58" s="28"/>
      <c r="AL58" s="41">
        <f t="shared" si="522"/>
        <v>0</v>
      </c>
      <c r="AM58" s="18"/>
      <c r="AN58" s="18"/>
      <c r="AO58" s="121">
        <f>AO57+AI58-AN58</f>
        <v>788.40000000000009</v>
      </c>
      <c r="AP58" s="104"/>
      <c r="AQ58" s="43"/>
      <c r="AR58" s="48"/>
      <c r="AS58" s="41"/>
      <c r="AT58" s="41"/>
      <c r="AU58" s="41"/>
      <c r="AV58" s="41"/>
    </row>
    <row r="59" spans="1:48" s="22" customFormat="1" ht="13.3" thickBot="1" x14ac:dyDescent="0.4">
      <c r="A59" s="150"/>
      <c r="B59" s="49" t="s">
        <v>38</v>
      </c>
      <c r="C59" s="50"/>
      <c r="D59" s="51">
        <f t="shared" ref="D59" si="523">SUM(D56:D58)</f>
        <v>0</v>
      </c>
      <c r="E59" s="51"/>
      <c r="F59" s="51">
        <f t="shared" ref="F59" si="524">SUM(F56:F58)</f>
        <v>0</v>
      </c>
      <c r="G59" s="52"/>
      <c r="H59" s="52"/>
      <c r="I59" s="51">
        <f t="shared" ref="I59:K59" si="525">SUM(I56:I58)</f>
        <v>0</v>
      </c>
      <c r="J59" s="52"/>
      <c r="K59" s="51">
        <f t="shared" si="525"/>
        <v>0</v>
      </c>
      <c r="L59" s="21">
        <f t="shared" ref="L59" si="526">IF(K59&gt;0,(K56*L56+K57*L57+K58*L58)/K59,0)</f>
        <v>0</v>
      </c>
      <c r="M59" s="52">
        <f t="shared" ref="M59" si="527">M56+M57+M58</f>
        <v>0</v>
      </c>
      <c r="N59" s="53">
        <f t="shared" ref="N59" si="528">IF(M59&gt;0,O59/M59,0)</f>
        <v>0</v>
      </c>
      <c r="O59" s="54">
        <f t="shared" ref="O59" si="529">O56+O57+O58</f>
        <v>0</v>
      </c>
      <c r="P59" s="21">
        <f t="shared" ref="P59" si="530">IF(M59&gt;0,Q59/M59,0)</f>
        <v>0</v>
      </c>
      <c r="Q59" s="54">
        <f t="shared" ref="Q59" si="531">Q56+Q57+Q58</f>
        <v>0</v>
      </c>
      <c r="R59" s="21">
        <f t="shared" ref="R59" si="532">IF(M59&gt;0,S59/M59,0)</f>
        <v>0</v>
      </c>
      <c r="S59" s="54">
        <f t="shared" ref="S59" si="533">S56+S57+S58</f>
        <v>0</v>
      </c>
      <c r="T59" s="21">
        <f t="shared" ref="T59" si="534">IF(M59&gt;0,U59/M59,0)</f>
        <v>0</v>
      </c>
      <c r="U59" s="54">
        <f t="shared" ref="U59" si="535">U56+U57+U58</f>
        <v>0</v>
      </c>
      <c r="V59" s="21">
        <f t="shared" ref="V59" si="536">IF(M59&gt;0,W59/M59,0)</f>
        <v>0</v>
      </c>
      <c r="W59" s="54">
        <f t="shared" ref="W59" si="537">W56+W57+W58</f>
        <v>0</v>
      </c>
      <c r="X59" s="21">
        <f t="shared" ref="X59" si="538">IF(M59&gt;0,Y59/M59,0)</f>
        <v>0</v>
      </c>
      <c r="Y59" s="54">
        <f t="shared" ref="Y59" si="539">Y56+Y57+Y58</f>
        <v>0</v>
      </c>
      <c r="Z59" s="55">
        <f t="shared" ref="Z59" si="540">IF(M59&gt;0,AA59/M59,0)</f>
        <v>0</v>
      </c>
      <c r="AA59" s="56">
        <f t="shared" ref="AA59" si="541">SUM(AA56:AA58)</f>
        <v>0</v>
      </c>
      <c r="AB59" s="55">
        <f t="shared" ref="AB59" si="542">IF(M59&gt;0,(AB56*M56+AB57*M57+AB58*M58)/M59,0)</f>
        <v>0</v>
      </c>
      <c r="AC59" s="55">
        <f t="shared" ref="AC59" si="543">IF(K59&gt;0,(K56*AC56+K57*AC57+K58*AC58)/K59,0)</f>
        <v>0</v>
      </c>
      <c r="AD59" s="52">
        <f t="shared" ref="AD59" si="544">SUM(AD56:AD58)</f>
        <v>0</v>
      </c>
      <c r="AE59" s="53">
        <f t="shared" ref="AE59" si="545">IF(K59&gt;0,(K56*AE56+K57*AE57+K58*AE58)/K59,0)</f>
        <v>0</v>
      </c>
      <c r="AF59" s="58">
        <f t="shared" ref="AF59" si="546">SUM(AF56:AF58)</f>
        <v>0</v>
      </c>
      <c r="AG59" s="53">
        <f t="shared" ref="AG59" si="547">IF(AND(AA59&gt;0),((AA56*AG56+AA57*AG57+AA58*AG58)/AA59),0)</f>
        <v>0</v>
      </c>
      <c r="AH59" s="57">
        <f t="shared" si="6"/>
        <v>0</v>
      </c>
      <c r="AI59" s="51">
        <f t="shared" ref="AI59" si="548">SUM(AI56:AI58)</f>
        <v>0</v>
      </c>
      <c r="AJ59" s="21">
        <f t="shared" ref="AJ59" si="549">IF(AI59&gt;0,(AJ56*AI56+AJ57*AI57+AJ58*AI58)/AI59,0)</f>
        <v>0</v>
      </c>
      <c r="AK59" s="53">
        <f t="shared" ref="AK59" si="550">IF(K59&gt;0,(AK56*K56+AK57*K57+AK58*K58)/K59,0)</f>
        <v>0</v>
      </c>
      <c r="AL59" s="58">
        <f t="shared" ref="AL59" si="551">SUM(AL56:AL58)</f>
        <v>0</v>
      </c>
      <c r="AM59" s="56"/>
      <c r="AN59" s="56">
        <f t="shared" ref="AN59" si="552">SUM(AN56:AN58)</f>
        <v>0</v>
      </c>
      <c r="AO59" s="105"/>
      <c r="AP59" s="106">
        <f>AO58</f>
        <v>788.40000000000009</v>
      </c>
      <c r="AQ59" s="51">
        <f t="shared" ref="AQ59" si="553">SUM(AQ56:AQ58)</f>
        <v>0</v>
      </c>
      <c r="AR59" s="59"/>
      <c r="AS59" s="58"/>
      <c r="AT59" s="58"/>
      <c r="AU59" s="58"/>
      <c r="AV59" s="58"/>
    </row>
    <row r="60" spans="1:48" x14ac:dyDescent="0.35">
      <c r="A60" s="148">
        <v>15</v>
      </c>
      <c r="B60" s="23">
        <v>1</v>
      </c>
      <c r="C60" s="11"/>
      <c r="D60" s="12"/>
      <c r="E60" s="12"/>
      <c r="F60" s="12"/>
      <c r="G60" s="13"/>
      <c r="H60" s="13"/>
      <c r="I60" s="12"/>
      <c r="J60" s="13"/>
      <c r="K60" s="12"/>
      <c r="L60" s="14"/>
      <c r="M60" s="24">
        <f>ROUND(K60*(1-L60),0)</f>
        <v>0</v>
      </c>
      <c r="N60" s="15"/>
      <c r="O60" s="25">
        <f t="shared" ref="O60:O62" si="554">M60*N60</f>
        <v>0</v>
      </c>
      <c r="P60" s="14"/>
      <c r="Q60" s="25">
        <f t="shared" ref="Q60:Q62" si="555">M60*P60</f>
        <v>0</v>
      </c>
      <c r="R60" s="16"/>
      <c r="S60" s="25">
        <f t="shared" ref="S60:S62" si="556">M60*R60</f>
        <v>0</v>
      </c>
      <c r="T60" s="26"/>
      <c r="U60" s="25">
        <f t="shared" ref="U60:U62" si="557">M60*T60</f>
        <v>0</v>
      </c>
      <c r="V60" s="16"/>
      <c r="W60" s="25">
        <f t="shared" ref="W60:W62" si="558">M60*V60</f>
        <v>0</v>
      </c>
      <c r="X60" s="16"/>
      <c r="Y60" s="25">
        <f t="shared" ref="Y60:Y62" si="559">X60*M60</f>
        <v>0</v>
      </c>
      <c r="Z60" s="17"/>
      <c r="AA60" s="18">
        <f t="shared" ref="AA60:AA62" si="560">M60*Z60</f>
        <v>0</v>
      </c>
      <c r="AB60" s="27">
        <f>IF(M60&gt;0,(AD60+AL60)/M60,0)</f>
        <v>0</v>
      </c>
      <c r="AC60" s="17"/>
      <c r="AD60" s="24">
        <f t="shared" ref="AD60:AD62" si="561">AC60*M60</f>
        <v>0</v>
      </c>
      <c r="AE60" s="117"/>
      <c r="AF60" s="30">
        <f t="shared" ref="AF60:AF62" si="562">AI60*(1-AJ60)*AE60</f>
        <v>0</v>
      </c>
      <c r="AG60" s="28">
        <f t="shared" ref="AG60:AG62" si="563">IF(AND(AE60&gt;0,AC60&gt;0,Z60&gt;0),((Z60-AC60)*AE60)/((AE60-AC60)*Z60),0)</f>
        <v>0</v>
      </c>
      <c r="AH60" s="60">
        <f t="shared" si="6"/>
        <v>0</v>
      </c>
      <c r="AI60" s="12"/>
      <c r="AJ60" s="14"/>
      <c r="AK60" s="15"/>
      <c r="AL60" s="30">
        <f t="shared" ref="AL60:AL62" si="564">AI60*(1-AJ60)*AK60</f>
        <v>0</v>
      </c>
      <c r="AM60" s="19"/>
      <c r="AN60" s="19"/>
      <c r="AO60" s="101">
        <f>AO58+AI60-AN60</f>
        <v>788.40000000000009</v>
      </c>
      <c r="AP60" s="102"/>
      <c r="AQ60" s="12"/>
      <c r="AR60" s="31"/>
      <c r="AS60" s="20"/>
      <c r="AT60" s="20"/>
      <c r="AU60" s="20"/>
      <c r="AV60" s="20"/>
    </row>
    <row r="61" spans="1:48" x14ac:dyDescent="0.35">
      <c r="A61" s="149"/>
      <c r="B61" s="33">
        <v>2</v>
      </c>
      <c r="C61" s="11"/>
      <c r="D61" s="34"/>
      <c r="E61" s="34"/>
      <c r="F61" s="34"/>
      <c r="G61" s="35"/>
      <c r="H61" s="35"/>
      <c r="I61" s="34"/>
      <c r="J61" s="35"/>
      <c r="K61" s="34"/>
      <c r="L61" s="36"/>
      <c r="M61" s="37">
        <f>ROUND(K61*(1-L61),0)</f>
        <v>0</v>
      </c>
      <c r="N61" s="38"/>
      <c r="O61" s="25">
        <f t="shared" si="554"/>
        <v>0</v>
      </c>
      <c r="P61" s="36"/>
      <c r="Q61" s="25">
        <f t="shared" si="555"/>
        <v>0</v>
      </c>
      <c r="R61" s="39"/>
      <c r="S61" s="25">
        <f t="shared" si="556"/>
        <v>0</v>
      </c>
      <c r="T61" s="28"/>
      <c r="U61" s="25">
        <f t="shared" si="557"/>
        <v>0</v>
      </c>
      <c r="V61" s="39"/>
      <c r="W61" s="25">
        <f t="shared" si="558"/>
        <v>0</v>
      </c>
      <c r="X61" s="39"/>
      <c r="Y61" s="25">
        <f t="shared" si="559"/>
        <v>0</v>
      </c>
      <c r="Z61" s="40"/>
      <c r="AA61" s="18">
        <f t="shared" si="560"/>
        <v>0</v>
      </c>
      <c r="AB61" s="27">
        <f>IF(M61&gt;0,(AD61+AL61)/M61,0)</f>
        <v>0</v>
      </c>
      <c r="AC61" s="40"/>
      <c r="AD61" s="37">
        <f t="shared" si="561"/>
        <v>0</v>
      </c>
      <c r="AE61" s="28"/>
      <c r="AF61" s="41">
        <f t="shared" si="562"/>
        <v>0</v>
      </c>
      <c r="AG61" s="28">
        <f t="shared" si="563"/>
        <v>0</v>
      </c>
      <c r="AH61" s="29">
        <f t="shared" si="6"/>
        <v>0</v>
      </c>
      <c r="AI61" s="34"/>
      <c r="AJ61" s="36"/>
      <c r="AK61" s="38"/>
      <c r="AL61" s="41">
        <f t="shared" si="564"/>
        <v>0</v>
      </c>
      <c r="AM61" s="42"/>
      <c r="AN61" s="42"/>
      <c r="AO61" s="121">
        <f>AO60+AI61-AN61</f>
        <v>788.40000000000009</v>
      </c>
      <c r="AP61" s="104"/>
      <c r="AQ61" s="43"/>
      <c r="AR61" s="44"/>
      <c r="AS61" s="45"/>
      <c r="AT61" s="45"/>
      <c r="AU61" s="45"/>
      <c r="AV61" s="45"/>
    </row>
    <row r="62" spans="1:48" x14ac:dyDescent="0.35">
      <c r="A62" s="149"/>
      <c r="B62" s="33">
        <v>3</v>
      </c>
      <c r="C62" s="46"/>
      <c r="D62" s="43"/>
      <c r="E62" s="43"/>
      <c r="F62" s="43"/>
      <c r="G62" s="37"/>
      <c r="H62" s="37"/>
      <c r="I62" s="43"/>
      <c r="J62" s="37"/>
      <c r="K62" s="43"/>
      <c r="L62" s="39"/>
      <c r="M62" s="37">
        <f>ROUND(K62*(1-L62),0)</f>
        <v>0</v>
      </c>
      <c r="N62" s="28"/>
      <c r="O62" s="25">
        <f t="shared" si="554"/>
        <v>0</v>
      </c>
      <c r="P62" s="39"/>
      <c r="Q62" s="25">
        <f t="shared" si="555"/>
        <v>0</v>
      </c>
      <c r="R62" s="39"/>
      <c r="S62" s="25">
        <f t="shared" si="556"/>
        <v>0</v>
      </c>
      <c r="T62" s="28"/>
      <c r="U62" s="25">
        <f t="shared" si="557"/>
        <v>0</v>
      </c>
      <c r="V62" s="39"/>
      <c r="W62" s="25">
        <f t="shared" si="558"/>
        <v>0</v>
      </c>
      <c r="X62" s="39"/>
      <c r="Y62" s="25">
        <f t="shared" si="559"/>
        <v>0</v>
      </c>
      <c r="Z62" s="47"/>
      <c r="AA62" s="18">
        <f t="shared" si="560"/>
        <v>0</v>
      </c>
      <c r="AB62" s="27">
        <f>IF(M62&gt;0,(AD62+AL62)/M62,0)</f>
        <v>0</v>
      </c>
      <c r="AC62" s="47"/>
      <c r="AD62" s="37">
        <f t="shared" si="561"/>
        <v>0</v>
      </c>
      <c r="AE62" s="28"/>
      <c r="AF62" s="41">
        <f t="shared" si="562"/>
        <v>0</v>
      </c>
      <c r="AG62" s="28">
        <f t="shared" si="563"/>
        <v>0</v>
      </c>
      <c r="AH62" s="29">
        <f t="shared" si="6"/>
        <v>0</v>
      </c>
      <c r="AI62" s="43"/>
      <c r="AJ62" s="39"/>
      <c r="AK62" s="28"/>
      <c r="AL62" s="41">
        <f t="shared" si="564"/>
        <v>0</v>
      </c>
      <c r="AM62" s="18"/>
      <c r="AN62" s="18"/>
      <c r="AO62" s="121">
        <f>AO61+AI62-AN62</f>
        <v>788.40000000000009</v>
      </c>
      <c r="AP62" s="104"/>
      <c r="AQ62" s="43"/>
      <c r="AR62" s="48"/>
      <c r="AS62" s="41"/>
      <c r="AT62" s="41"/>
      <c r="AU62" s="41"/>
      <c r="AV62" s="41"/>
    </row>
    <row r="63" spans="1:48" s="22" customFormat="1" ht="13.3" thickBot="1" x14ac:dyDescent="0.4">
      <c r="A63" s="150"/>
      <c r="B63" s="49" t="s">
        <v>38</v>
      </c>
      <c r="C63" s="50"/>
      <c r="D63" s="51">
        <f t="shared" ref="D63" si="565">SUM(D60:D62)</f>
        <v>0</v>
      </c>
      <c r="E63" s="51"/>
      <c r="F63" s="51">
        <f t="shared" ref="F63" si="566">SUM(F60:F62)</f>
        <v>0</v>
      </c>
      <c r="G63" s="52"/>
      <c r="H63" s="52"/>
      <c r="I63" s="51">
        <f t="shared" ref="I63:K63" si="567">SUM(I60:I62)</f>
        <v>0</v>
      </c>
      <c r="J63" s="52"/>
      <c r="K63" s="51">
        <f t="shared" si="567"/>
        <v>0</v>
      </c>
      <c r="L63" s="21">
        <f t="shared" ref="L63" si="568">IF(K63&gt;0,(K60*L60+K61*L61+K62*L62)/K63,0)</f>
        <v>0</v>
      </c>
      <c r="M63" s="52">
        <f t="shared" ref="M63" si="569">M60+M61+M62</f>
        <v>0</v>
      </c>
      <c r="N63" s="53">
        <f t="shared" ref="N63" si="570">IF(M63&gt;0,O63/M63,0)</f>
        <v>0</v>
      </c>
      <c r="O63" s="54">
        <f t="shared" ref="O63" si="571">O60+O61+O62</f>
        <v>0</v>
      </c>
      <c r="P63" s="21">
        <f t="shared" ref="P63" si="572">IF(M63&gt;0,Q63/M63,0)</f>
        <v>0</v>
      </c>
      <c r="Q63" s="54">
        <f t="shared" ref="Q63" si="573">Q60+Q61+Q62</f>
        <v>0</v>
      </c>
      <c r="R63" s="21">
        <f t="shared" ref="R63" si="574">IF(M63&gt;0,S63/M63,0)</f>
        <v>0</v>
      </c>
      <c r="S63" s="54">
        <f t="shared" ref="S63" si="575">S60+S61+S62</f>
        <v>0</v>
      </c>
      <c r="T63" s="21">
        <f t="shared" ref="T63" si="576">IF(M63&gt;0,U63/M63,0)</f>
        <v>0</v>
      </c>
      <c r="U63" s="54">
        <f t="shared" ref="U63" si="577">U60+U61+U62</f>
        <v>0</v>
      </c>
      <c r="V63" s="21">
        <f t="shared" ref="V63" si="578">IF(M63&gt;0,W63/M63,0)</f>
        <v>0</v>
      </c>
      <c r="W63" s="54">
        <f t="shared" ref="W63" si="579">W60+W61+W62</f>
        <v>0</v>
      </c>
      <c r="X63" s="21">
        <f t="shared" ref="X63" si="580">IF(M63&gt;0,Y63/M63,0)</f>
        <v>0</v>
      </c>
      <c r="Y63" s="54">
        <f t="shared" ref="Y63" si="581">Y60+Y61+Y62</f>
        <v>0</v>
      </c>
      <c r="Z63" s="55">
        <f t="shared" ref="Z63" si="582">IF(M63&gt;0,AA63/M63,0)</f>
        <v>0</v>
      </c>
      <c r="AA63" s="56">
        <f t="shared" ref="AA63" si="583">SUM(AA60:AA62)</f>
        <v>0</v>
      </c>
      <c r="AB63" s="55">
        <f t="shared" ref="AB63" si="584">IF(M63&gt;0,(AB60*M60+AB61*M61+AB62*M62)/M63,0)</f>
        <v>0</v>
      </c>
      <c r="AC63" s="55">
        <f t="shared" ref="AC63" si="585">IF(K63&gt;0,(K60*AC60+K61*AC61+K62*AC62)/K63,0)</f>
        <v>0</v>
      </c>
      <c r="AD63" s="52">
        <f t="shared" ref="AD63" si="586">SUM(AD60:AD62)</f>
        <v>0</v>
      </c>
      <c r="AE63" s="53">
        <f t="shared" ref="AE63" si="587">IF(K63&gt;0,(K60*AE60+K61*AE61+K62*AE62)/K63,0)</f>
        <v>0</v>
      </c>
      <c r="AF63" s="58">
        <f t="shared" ref="AF63" si="588">SUM(AF60:AF62)</f>
        <v>0</v>
      </c>
      <c r="AG63" s="53">
        <f t="shared" ref="AG63" si="589">IF(AND(AA63&gt;0),((AA60*AG60+AA61*AG61+AA62*AG62)/AA63),0)</f>
        <v>0</v>
      </c>
      <c r="AH63" s="57">
        <f t="shared" si="6"/>
        <v>0</v>
      </c>
      <c r="AI63" s="51">
        <f t="shared" ref="AI63" si="590">SUM(AI60:AI62)</f>
        <v>0</v>
      </c>
      <c r="AJ63" s="21">
        <f t="shared" ref="AJ63" si="591">IF(AI63&gt;0,(AJ60*AI60+AJ61*AI61+AJ62*AI62)/AI63,0)</f>
        <v>0</v>
      </c>
      <c r="AK63" s="53">
        <f t="shared" ref="AK63" si="592">IF(K63&gt;0,(AK60*K60+AK61*K61+AK62*K62)/K63,0)</f>
        <v>0</v>
      </c>
      <c r="AL63" s="58">
        <f t="shared" ref="AL63" si="593">SUM(AL60:AL62)</f>
        <v>0</v>
      </c>
      <c r="AM63" s="56"/>
      <c r="AN63" s="56">
        <f t="shared" ref="AN63" si="594">SUM(AN60:AN62)</f>
        <v>0</v>
      </c>
      <c r="AO63" s="105"/>
      <c r="AP63" s="106">
        <f>AO62</f>
        <v>788.40000000000009</v>
      </c>
      <c r="AQ63" s="51">
        <f t="shared" ref="AQ63" si="595">SUM(AQ60:AQ62)</f>
        <v>0</v>
      </c>
      <c r="AR63" s="59"/>
      <c r="AS63" s="58"/>
      <c r="AT63" s="58"/>
      <c r="AU63" s="58"/>
      <c r="AV63" s="58"/>
    </row>
    <row r="64" spans="1:48" x14ac:dyDescent="0.35">
      <c r="A64" s="148">
        <v>16</v>
      </c>
      <c r="B64" s="23">
        <v>1</v>
      </c>
      <c r="C64" s="11"/>
      <c r="D64" s="12"/>
      <c r="E64" s="12"/>
      <c r="F64" s="12"/>
      <c r="G64" s="13"/>
      <c r="H64" s="13"/>
      <c r="I64" s="12"/>
      <c r="J64" s="13"/>
      <c r="K64" s="12"/>
      <c r="L64" s="14"/>
      <c r="M64" s="24">
        <f>ROUND(K64*(1-L64),0)</f>
        <v>0</v>
      </c>
      <c r="N64" s="15"/>
      <c r="O64" s="25">
        <f t="shared" ref="O64:O66" si="596">M64*N64</f>
        <v>0</v>
      </c>
      <c r="P64" s="14"/>
      <c r="Q64" s="25">
        <f t="shared" ref="Q64:Q66" si="597">M64*P64</f>
        <v>0</v>
      </c>
      <c r="R64" s="16"/>
      <c r="S64" s="25">
        <f t="shared" ref="S64:S66" si="598">M64*R64</f>
        <v>0</v>
      </c>
      <c r="T64" s="26"/>
      <c r="U64" s="25">
        <f t="shared" ref="U64:U66" si="599">M64*T64</f>
        <v>0</v>
      </c>
      <c r="V64" s="16"/>
      <c r="W64" s="25">
        <f t="shared" ref="W64:W66" si="600">M64*V64</f>
        <v>0</v>
      </c>
      <c r="X64" s="16"/>
      <c r="Y64" s="25">
        <f t="shared" ref="Y64:Y66" si="601">X64*M64</f>
        <v>0</v>
      </c>
      <c r="Z64" s="17"/>
      <c r="AA64" s="18">
        <f t="shared" ref="AA64:AA66" si="602">M64*Z64</f>
        <v>0</v>
      </c>
      <c r="AB64" s="27">
        <f>IF(M64&gt;0,(AD64+AL64)/M64,0)</f>
        <v>0</v>
      </c>
      <c r="AC64" s="17"/>
      <c r="AD64" s="24">
        <f t="shared" ref="AD64:AD66" si="603">AC64*M64</f>
        <v>0</v>
      </c>
      <c r="AE64" s="117"/>
      <c r="AF64" s="30">
        <f t="shared" ref="AF64:AF66" si="604">AI64*(1-AJ64)*AE64</f>
        <v>0</v>
      </c>
      <c r="AG64" s="28">
        <f t="shared" ref="AG64:AG66" si="605">IF(AND(AE64&gt;0,AC64&gt;0,Z64&gt;0),((Z64-AC64)*AE64)/((AE64-AC64)*Z64),0)</f>
        <v>0</v>
      </c>
      <c r="AH64" s="60">
        <f t="shared" si="6"/>
        <v>0</v>
      </c>
      <c r="AI64" s="12"/>
      <c r="AJ64" s="14"/>
      <c r="AK64" s="15"/>
      <c r="AL64" s="30">
        <f t="shared" ref="AL64:AL66" si="606">AI64*(1-AJ64)*AK64</f>
        <v>0</v>
      </c>
      <c r="AM64" s="19"/>
      <c r="AN64" s="19"/>
      <c r="AO64" s="101">
        <f>AO62+AI64-AN64</f>
        <v>788.40000000000009</v>
      </c>
      <c r="AP64" s="102"/>
      <c r="AQ64" s="12"/>
      <c r="AR64" s="31"/>
      <c r="AS64" s="20"/>
      <c r="AT64" s="20"/>
      <c r="AU64" s="20"/>
      <c r="AV64" s="20"/>
    </row>
    <row r="65" spans="1:48" x14ac:dyDescent="0.35">
      <c r="A65" s="149"/>
      <c r="B65" s="33">
        <v>2</v>
      </c>
      <c r="C65" s="11"/>
      <c r="D65" s="34"/>
      <c r="E65" s="34"/>
      <c r="F65" s="34"/>
      <c r="G65" s="35"/>
      <c r="H65" s="35"/>
      <c r="I65" s="34"/>
      <c r="J65" s="35"/>
      <c r="K65" s="34"/>
      <c r="L65" s="36"/>
      <c r="M65" s="37">
        <f>ROUND(K65*(1-L65),0)</f>
        <v>0</v>
      </c>
      <c r="N65" s="38"/>
      <c r="O65" s="25">
        <f t="shared" si="596"/>
        <v>0</v>
      </c>
      <c r="P65" s="36"/>
      <c r="Q65" s="25">
        <f t="shared" si="597"/>
        <v>0</v>
      </c>
      <c r="R65" s="39"/>
      <c r="S65" s="25">
        <f t="shared" si="598"/>
        <v>0</v>
      </c>
      <c r="T65" s="28"/>
      <c r="U65" s="25">
        <f t="shared" si="599"/>
        <v>0</v>
      </c>
      <c r="V65" s="39"/>
      <c r="W65" s="25">
        <f t="shared" si="600"/>
        <v>0</v>
      </c>
      <c r="X65" s="39"/>
      <c r="Y65" s="25">
        <f t="shared" si="601"/>
        <v>0</v>
      </c>
      <c r="Z65" s="40"/>
      <c r="AA65" s="18">
        <f t="shared" si="602"/>
        <v>0</v>
      </c>
      <c r="AB65" s="27">
        <f>IF(M65&gt;0,(AD65+AL65)/M65,0)</f>
        <v>0</v>
      </c>
      <c r="AC65" s="40"/>
      <c r="AD65" s="37">
        <f t="shared" si="603"/>
        <v>0</v>
      </c>
      <c r="AE65" s="28"/>
      <c r="AF65" s="41">
        <f t="shared" si="604"/>
        <v>0</v>
      </c>
      <c r="AG65" s="28">
        <f t="shared" si="605"/>
        <v>0</v>
      </c>
      <c r="AH65" s="29">
        <f t="shared" si="6"/>
        <v>0</v>
      </c>
      <c r="AI65" s="34"/>
      <c r="AJ65" s="36"/>
      <c r="AK65" s="38"/>
      <c r="AL65" s="41">
        <f t="shared" si="606"/>
        <v>0</v>
      </c>
      <c r="AM65" s="42"/>
      <c r="AN65" s="42"/>
      <c r="AO65" s="121">
        <f>AO64+AI65-AN65</f>
        <v>788.40000000000009</v>
      </c>
      <c r="AP65" s="104"/>
      <c r="AQ65" s="43"/>
      <c r="AR65" s="44"/>
      <c r="AS65" s="45"/>
      <c r="AT65" s="45"/>
      <c r="AU65" s="45"/>
      <c r="AV65" s="45"/>
    </row>
    <row r="66" spans="1:48" x14ac:dyDescent="0.35">
      <c r="A66" s="149"/>
      <c r="B66" s="33">
        <v>3</v>
      </c>
      <c r="C66" s="46"/>
      <c r="D66" s="43"/>
      <c r="E66" s="43"/>
      <c r="F66" s="43"/>
      <c r="G66" s="37"/>
      <c r="H66" s="37"/>
      <c r="I66" s="43"/>
      <c r="J66" s="37"/>
      <c r="K66" s="43"/>
      <c r="L66" s="39"/>
      <c r="M66" s="37">
        <f>ROUND(K66*(1-L66),0)</f>
        <v>0</v>
      </c>
      <c r="N66" s="28"/>
      <c r="O66" s="25">
        <f t="shared" si="596"/>
        <v>0</v>
      </c>
      <c r="P66" s="39"/>
      <c r="Q66" s="25">
        <f t="shared" si="597"/>
        <v>0</v>
      </c>
      <c r="R66" s="39"/>
      <c r="S66" s="25">
        <f t="shared" si="598"/>
        <v>0</v>
      </c>
      <c r="T66" s="28"/>
      <c r="U66" s="25">
        <f t="shared" si="599"/>
        <v>0</v>
      </c>
      <c r="V66" s="39"/>
      <c r="W66" s="25">
        <f t="shared" si="600"/>
        <v>0</v>
      </c>
      <c r="X66" s="39"/>
      <c r="Y66" s="25">
        <f t="shared" si="601"/>
        <v>0</v>
      </c>
      <c r="Z66" s="47"/>
      <c r="AA66" s="18">
        <f t="shared" si="602"/>
        <v>0</v>
      </c>
      <c r="AB66" s="27">
        <f>IF(M66&gt;0,(AD66+AL66)/M66,0)</f>
        <v>0</v>
      </c>
      <c r="AC66" s="47"/>
      <c r="AD66" s="37">
        <f t="shared" si="603"/>
        <v>0</v>
      </c>
      <c r="AE66" s="28"/>
      <c r="AF66" s="41">
        <f t="shared" si="604"/>
        <v>0</v>
      </c>
      <c r="AG66" s="28">
        <f t="shared" si="605"/>
        <v>0</v>
      </c>
      <c r="AH66" s="29">
        <f t="shared" si="6"/>
        <v>0</v>
      </c>
      <c r="AI66" s="43"/>
      <c r="AJ66" s="39"/>
      <c r="AK66" s="28"/>
      <c r="AL66" s="41">
        <f t="shared" si="606"/>
        <v>0</v>
      </c>
      <c r="AM66" s="18"/>
      <c r="AN66" s="18"/>
      <c r="AO66" s="121">
        <f>AO65+AI66-AN66</f>
        <v>788.40000000000009</v>
      </c>
      <c r="AP66" s="104"/>
      <c r="AQ66" s="43"/>
      <c r="AR66" s="48"/>
      <c r="AS66" s="41"/>
      <c r="AT66" s="41"/>
      <c r="AU66" s="41"/>
      <c r="AV66" s="41"/>
    </row>
    <row r="67" spans="1:48" s="22" customFormat="1" ht="13.3" thickBot="1" x14ac:dyDescent="0.4">
      <c r="A67" s="150"/>
      <c r="B67" s="49" t="s">
        <v>38</v>
      </c>
      <c r="C67" s="50"/>
      <c r="D67" s="51">
        <f t="shared" ref="D67" si="607">SUM(D64:D66)</f>
        <v>0</v>
      </c>
      <c r="E67" s="51"/>
      <c r="F67" s="51">
        <f t="shared" ref="F67" si="608">SUM(F64:F66)</f>
        <v>0</v>
      </c>
      <c r="G67" s="52"/>
      <c r="H67" s="52"/>
      <c r="I67" s="51">
        <f t="shared" ref="I67:K67" si="609">SUM(I64:I66)</f>
        <v>0</v>
      </c>
      <c r="J67" s="52"/>
      <c r="K67" s="51">
        <f t="shared" si="609"/>
        <v>0</v>
      </c>
      <c r="L67" s="21">
        <f t="shared" ref="L67" si="610">IF(K67&gt;0,(K64*L64+K65*L65+K66*L66)/K67,0)</f>
        <v>0</v>
      </c>
      <c r="M67" s="52">
        <f t="shared" ref="M67" si="611">M64+M65+M66</f>
        <v>0</v>
      </c>
      <c r="N67" s="53">
        <f t="shared" ref="N67" si="612">IF(M67&gt;0,O67/M67,0)</f>
        <v>0</v>
      </c>
      <c r="O67" s="54">
        <f t="shared" ref="O67" si="613">O64+O65+O66</f>
        <v>0</v>
      </c>
      <c r="P67" s="21">
        <f t="shared" ref="P67" si="614">IF(M67&gt;0,Q67/M67,0)</f>
        <v>0</v>
      </c>
      <c r="Q67" s="54">
        <f t="shared" ref="Q67" si="615">Q64+Q65+Q66</f>
        <v>0</v>
      </c>
      <c r="R67" s="21">
        <f t="shared" ref="R67" si="616">IF(M67&gt;0,S67/M67,0)</f>
        <v>0</v>
      </c>
      <c r="S67" s="54">
        <f t="shared" ref="S67" si="617">S64+S65+S66</f>
        <v>0</v>
      </c>
      <c r="T67" s="21">
        <f t="shared" ref="T67" si="618">IF(M67&gt;0,U67/M67,0)</f>
        <v>0</v>
      </c>
      <c r="U67" s="54">
        <f t="shared" ref="U67" si="619">U64+U65+U66</f>
        <v>0</v>
      </c>
      <c r="V67" s="21">
        <f t="shared" ref="V67" si="620">IF(M67&gt;0,W67/M67,0)</f>
        <v>0</v>
      </c>
      <c r="W67" s="54">
        <f t="shared" ref="W67" si="621">W64+W65+W66</f>
        <v>0</v>
      </c>
      <c r="X67" s="21">
        <f t="shared" ref="X67" si="622">IF(M67&gt;0,Y67/M67,0)</f>
        <v>0</v>
      </c>
      <c r="Y67" s="54">
        <f t="shared" ref="Y67" si="623">Y64+Y65+Y66</f>
        <v>0</v>
      </c>
      <c r="Z67" s="55">
        <f t="shared" ref="Z67" si="624">IF(M67&gt;0,AA67/M67,0)</f>
        <v>0</v>
      </c>
      <c r="AA67" s="56">
        <f t="shared" ref="AA67" si="625">SUM(AA64:AA66)</f>
        <v>0</v>
      </c>
      <c r="AB67" s="55">
        <f t="shared" ref="AB67" si="626">IF(M67&gt;0,(AB64*M64+AB65*M65+AB66*M66)/M67,0)</f>
        <v>0</v>
      </c>
      <c r="AC67" s="55">
        <f t="shared" ref="AC67" si="627">IF(K67&gt;0,(K64*AC64+K65*AC65+K66*AC66)/K67,0)</f>
        <v>0</v>
      </c>
      <c r="AD67" s="52">
        <f t="shared" ref="AD67" si="628">SUM(AD64:AD66)</f>
        <v>0</v>
      </c>
      <c r="AE67" s="53">
        <f t="shared" ref="AE67" si="629">IF(K67&gt;0,(K64*AE64+K65*AE65+K66*AE66)/K67,0)</f>
        <v>0</v>
      </c>
      <c r="AF67" s="58">
        <f t="shared" ref="AF67" si="630">SUM(AF64:AF66)</f>
        <v>0</v>
      </c>
      <c r="AG67" s="53">
        <f t="shared" ref="AG67" si="631">IF(AND(AA67&gt;0),((AA64*AG64+AA65*AG65+AA66*AG66)/AA67),0)</f>
        <v>0</v>
      </c>
      <c r="AH67" s="57">
        <f t="shared" si="6"/>
        <v>0</v>
      </c>
      <c r="AI67" s="51">
        <f t="shared" ref="AI67" si="632">SUM(AI64:AI66)</f>
        <v>0</v>
      </c>
      <c r="AJ67" s="21">
        <f t="shared" ref="AJ67" si="633">IF(AI67&gt;0,(AJ64*AI64+AJ65*AI65+AJ66*AI66)/AI67,0)</f>
        <v>0</v>
      </c>
      <c r="AK67" s="53">
        <f t="shared" ref="AK67" si="634">IF(K67&gt;0,(AK64*K64+AK65*K65+AK66*K66)/K67,0)</f>
        <v>0</v>
      </c>
      <c r="AL67" s="58">
        <f t="shared" ref="AL67" si="635">SUM(AL64:AL66)</f>
        <v>0</v>
      </c>
      <c r="AM67" s="56"/>
      <c r="AN67" s="56">
        <f t="shared" ref="AN67" si="636">SUM(AN64:AN66)</f>
        <v>0</v>
      </c>
      <c r="AO67" s="105"/>
      <c r="AP67" s="106">
        <f>AO66</f>
        <v>788.40000000000009</v>
      </c>
      <c r="AQ67" s="51">
        <f t="shared" ref="AQ67" si="637">SUM(AQ64:AQ66)</f>
        <v>0</v>
      </c>
      <c r="AR67" s="59"/>
      <c r="AS67" s="58"/>
      <c r="AT67" s="58"/>
      <c r="AU67" s="58"/>
      <c r="AV67" s="58"/>
    </row>
    <row r="68" spans="1:48" x14ac:dyDescent="0.35">
      <c r="A68" s="148">
        <v>17</v>
      </c>
      <c r="B68" s="23">
        <v>1</v>
      </c>
      <c r="C68" s="11"/>
      <c r="D68" s="12"/>
      <c r="E68" s="12"/>
      <c r="F68" s="12"/>
      <c r="G68" s="13"/>
      <c r="H68" s="13"/>
      <c r="I68" s="12"/>
      <c r="J68" s="13"/>
      <c r="K68" s="12"/>
      <c r="L68" s="14"/>
      <c r="M68" s="24">
        <f>ROUND(K68*(1-L68),0)</f>
        <v>0</v>
      </c>
      <c r="N68" s="15"/>
      <c r="O68" s="25">
        <f t="shared" ref="O68:O70" si="638">M68*N68</f>
        <v>0</v>
      </c>
      <c r="P68" s="14"/>
      <c r="Q68" s="25">
        <f t="shared" ref="Q68:Q70" si="639">M68*P68</f>
        <v>0</v>
      </c>
      <c r="R68" s="16"/>
      <c r="S68" s="25">
        <f t="shared" ref="S68:S70" si="640">M68*R68</f>
        <v>0</v>
      </c>
      <c r="T68" s="26"/>
      <c r="U68" s="25">
        <f t="shared" ref="U68:U70" si="641">M68*T68</f>
        <v>0</v>
      </c>
      <c r="V68" s="16"/>
      <c r="W68" s="25">
        <f t="shared" ref="W68:W70" si="642">M68*V68</f>
        <v>0</v>
      </c>
      <c r="X68" s="16"/>
      <c r="Y68" s="25">
        <f t="shared" ref="Y68:Y70" si="643">X68*M68</f>
        <v>0</v>
      </c>
      <c r="Z68" s="17"/>
      <c r="AA68" s="18">
        <f t="shared" ref="AA68:AA70" si="644">M68*Z68</f>
        <v>0</v>
      </c>
      <c r="AB68" s="27">
        <f>IF(M68&gt;0,(AD68+AL68)/M68,0)</f>
        <v>0</v>
      </c>
      <c r="AC68" s="17"/>
      <c r="AD68" s="24">
        <f t="shared" ref="AD68:AD70" si="645">AC68*M68</f>
        <v>0</v>
      </c>
      <c r="AE68" s="117"/>
      <c r="AF68" s="30">
        <f t="shared" ref="AF68:AF70" si="646">AI68*(1-AJ68)*AE68</f>
        <v>0</v>
      </c>
      <c r="AG68" s="28">
        <f t="shared" ref="AG68:AG70" si="647">IF(AND(AE68&gt;0,AC68&gt;0,Z68&gt;0),((Z68-AC68)*AE68)/((AE68-AC68)*Z68),0)</f>
        <v>0</v>
      </c>
      <c r="AH68" s="60">
        <f t="shared" si="6"/>
        <v>0</v>
      </c>
      <c r="AI68" s="12"/>
      <c r="AJ68" s="14"/>
      <c r="AK68" s="15"/>
      <c r="AL68" s="30">
        <f t="shared" ref="AL68:AL70" si="648">AI68*(1-AJ68)*AK68</f>
        <v>0</v>
      </c>
      <c r="AM68" s="19"/>
      <c r="AN68" s="19"/>
      <c r="AO68" s="101">
        <f>AO66+AI68-AN68</f>
        <v>788.40000000000009</v>
      </c>
      <c r="AP68" s="102"/>
      <c r="AQ68" s="12"/>
      <c r="AR68" s="31"/>
      <c r="AS68" s="20"/>
      <c r="AT68" s="20"/>
      <c r="AU68" s="20"/>
      <c r="AV68" s="20"/>
    </row>
    <row r="69" spans="1:48" x14ac:dyDescent="0.35">
      <c r="A69" s="149"/>
      <c r="B69" s="33">
        <v>2</v>
      </c>
      <c r="C69" s="11"/>
      <c r="D69" s="34"/>
      <c r="E69" s="34"/>
      <c r="F69" s="34"/>
      <c r="G69" s="35"/>
      <c r="H69" s="35"/>
      <c r="I69" s="34"/>
      <c r="J69" s="35"/>
      <c r="K69" s="34"/>
      <c r="L69" s="36"/>
      <c r="M69" s="37">
        <f>ROUND(K69*(1-L69),0)</f>
        <v>0</v>
      </c>
      <c r="N69" s="38"/>
      <c r="O69" s="25">
        <f t="shared" si="638"/>
        <v>0</v>
      </c>
      <c r="P69" s="36"/>
      <c r="Q69" s="25">
        <f t="shared" si="639"/>
        <v>0</v>
      </c>
      <c r="R69" s="39"/>
      <c r="S69" s="25">
        <f t="shared" si="640"/>
        <v>0</v>
      </c>
      <c r="T69" s="28"/>
      <c r="U69" s="25">
        <f t="shared" si="641"/>
        <v>0</v>
      </c>
      <c r="V69" s="39"/>
      <c r="W69" s="25">
        <f t="shared" si="642"/>
        <v>0</v>
      </c>
      <c r="X69" s="39"/>
      <c r="Y69" s="25">
        <f t="shared" si="643"/>
        <v>0</v>
      </c>
      <c r="Z69" s="40"/>
      <c r="AA69" s="18">
        <f t="shared" si="644"/>
        <v>0</v>
      </c>
      <c r="AB69" s="27">
        <f>IF(M69&gt;0,(AD69+AL69)/M69,0)</f>
        <v>0</v>
      </c>
      <c r="AC69" s="40"/>
      <c r="AD69" s="37">
        <f t="shared" si="645"/>
        <v>0</v>
      </c>
      <c r="AE69" s="28"/>
      <c r="AF69" s="41">
        <f t="shared" si="646"/>
        <v>0</v>
      </c>
      <c r="AG69" s="28">
        <f t="shared" si="647"/>
        <v>0</v>
      </c>
      <c r="AH69" s="29">
        <f t="shared" ref="AH69:AH127" si="649">IF(AND(AB69&gt;0,AK69&gt;0,AC69&gt;0),((AK69*(AB69-AC69))/(AB69*(AK69-AC69))),0)</f>
        <v>0</v>
      </c>
      <c r="AI69" s="34"/>
      <c r="AJ69" s="36"/>
      <c r="AK69" s="38"/>
      <c r="AL69" s="41">
        <f t="shared" si="648"/>
        <v>0</v>
      </c>
      <c r="AM69" s="42"/>
      <c r="AN69" s="42"/>
      <c r="AO69" s="121">
        <f>AO68+AI69-AN69</f>
        <v>788.40000000000009</v>
      </c>
      <c r="AP69" s="104"/>
      <c r="AQ69" s="43"/>
      <c r="AR69" s="44"/>
      <c r="AS69" s="45"/>
      <c r="AT69" s="45"/>
      <c r="AU69" s="45"/>
      <c r="AV69" s="45"/>
    </row>
    <row r="70" spans="1:48" x14ac:dyDescent="0.35">
      <c r="A70" s="149"/>
      <c r="B70" s="33">
        <v>3</v>
      </c>
      <c r="C70" s="46"/>
      <c r="D70" s="43"/>
      <c r="E70" s="43"/>
      <c r="F70" s="43"/>
      <c r="G70" s="37"/>
      <c r="H70" s="37"/>
      <c r="I70" s="43"/>
      <c r="J70" s="37"/>
      <c r="K70" s="43"/>
      <c r="L70" s="39"/>
      <c r="M70" s="37">
        <f>ROUND(K70*(1-L70),0)</f>
        <v>0</v>
      </c>
      <c r="N70" s="28"/>
      <c r="O70" s="25">
        <f t="shared" si="638"/>
        <v>0</v>
      </c>
      <c r="P70" s="39"/>
      <c r="Q70" s="25">
        <f t="shared" si="639"/>
        <v>0</v>
      </c>
      <c r="R70" s="39"/>
      <c r="S70" s="25">
        <f t="shared" si="640"/>
        <v>0</v>
      </c>
      <c r="T70" s="28"/>
      <c r="U70" s="25">
        <f t="shared" si="641"/>
        <v>0</v>
      </c>
      <c r="V70" s="39"/>
      <c r="W70" s="25">
        <f t="shared" si="642"/>
        <v>0</v>
      </c>
      <c r="X70" s="39"/>
      <c r="Y70" s="25">
        <f t="shared" si="643"/>
        <v>0</v>
      </c>
      <c r="Z70" s="47"/>
      <c r="AA70" s="18">
        <f t="shared" si="644"/>
        <v>0</v>
      </c>
      <c r="AB70" s="27">
        <f>IF(M70&gt;0,(AD70+AL70)/M70,0)</f>
        <v>0</v>
      </c>
      <c r="AC70" s="47"/>
      <c r="AD70" s="37">
        <f t="shared" si="645"/>
        <v>0</v>
      </c>
      <c r="AE70" s="28"/>
      <c r="AF70" s="41">
        <f t="shared" si="646"/>
        <v>0</v>
      </c>
      <c r="AG70" s="28">
        <f t="shared" si="647"/>
        <v>0</v>
      </c>
      <c r="AH70" s="29">
        <f t="shared" si="649"/>
        <v>0</v>
      </c>
      <c r="AI70" s="43"/>
      <c r="AJ70" s="39"/>
      <c r="AK70" s="28"/>
      <c r="AL70" s="41">
        <f t="shared" si="648"/>
        <v>0</v>
      </c>
      <c r="AM70" s="18"/>
      <c r="AN70" s="18"/>
      <c r="AO70" s="121">
        <f>AO69+AI70-AN70</f>
        <v>788.40000000000009</v>
      </c>
      <c r="AP70" s="104"/>
      <c r="AQ70" s="43"/>
      <c r="AR70" s="48"/>
      <c r="AS70" s="41"/>
      <c r="AT70" s="41"/>
      <c r="AU70" s="41"/>
      <c r="AV70" s="41"/>
    </row>
    <row r="71" spans="1:48" s="22" customFormat="1" ht="13.3" thickBot="1" x14ac:dyDescent="0.4">
      <c r="A71" s="150"/>
      <c r="B71" s="49" t="s">
        <v>38</v>
      </c>
      <c r="C71" s="50"/>
      <c r="D71" s="51">
        <f t="shared" ref="D71" si="650">SUM(D68:D70)</f>
        <v>0</v>
      </c>
      <c r="E71" s="51"/>
      <c r="F71" s="51">
        <f t="shared" ref="F71" si="651">SUM(F68:F70)</f>
        <v>0</v>
      </c>
      <c r="G71" s="52"/>
      <c r="H71" s="52"/>
      <c r="I71" s="51">
        <f t="shared" ref="I71:K71" si="652">SUM(I68:I70)</f>
        <v>0</v>
      </c>
      <c r="J71" s="52"/>
      <c r="K71" s="51">
        <f t="shared" si="652"/>
        <v>0</v>
      </c>
      <c r="L71" s="21">
        <f t="shared" ref="L71" si="653">IF(K71&gt;0,(K68*L68+K69*L69+K70*L70)/K71,0)</f>
        <v>0</v>
      </c>
      <c r="M71" s="52">
        <f t="shared" ref="M71" si="654">M68+M69+M70</f>
        <v>0</v>
      </c>
      <c r="N71" s="53">
        <f t="shared" ref="N71" si="655">IF(M71&gt;0,O71/M71,0)</f>
        <v>0</v>
      </c>
      <c r="O71" s="54">
        <f t="shared" ref="O71" si="656">O68+O69+O70</f>
        <v>0</v>
      </c>
      <c r="P71" s="21">
        <f t="shared" ref="P71" si="657">IF(M71&gt;0,Q71/M71,0)</f>
        <v>0</v>
      </c>
      <c r="Q71" s="54">
        <f t="shared" ref="Q71" si="658">Q68+Q69+Q70</f>
        <v>0</v>
      </c>
      <c r="R71" s="21">
        <f t="shared" ref="R71" si="659">IF(M71&gt;0,S71/M71,0)</f>
        <v>0</v>
      </c>
      <c r="S71" s="54">
        <f t="shared" ref="S71" si="660">S68+S69+S70</f>
        <v>0</v>
      </c>
      <c r="T71" s="21">
        <f t="shared" ref="T71" si="661">IF(M71&gt;0,U71/M71,0)</f>
        <v>0</v>
      </c>
      <c r="U71" s="54">
        <f t="shared" ref="U71" si="662">U68+U69+U70</f>
        <v>0</v>
      </c>
      <c r="V71" s="21">
        <f t="shared" ref="V71" si="663">IF(M71&gt;0,W71/M71,0)</f>
        <v>0</v>
      </c>
      <c r="W71" s="54">
        <f t="shared" ref="W71" si="664">W68+W69+W70</f>
        <v>0</v>
      </c>
      <c r="X71" s="21">
        <f t="shared" ref="X71" si="665">IF(M71&gt;0,Y71/M71,0)</f>
        <v>0</v>
      </c>
      <c r="Y71" s="54">
        <f t="shared" ref="Y71" si="666">Y68+Y69+Y70</f>
        <v>0</v>
      </c>
      <c r="Z71" s="55">
        <f t="shared" ref="Z71" si="667">IF(M71&gt;0,AA71/M71,0)</f>
        <v>0</v>
      </c>
      <c r="AA71" s="56">
        <f t="shared" ref="AA71" si="668">SUM(AA68:AA70)</f>
        <v>0</v>
      </c>
      <c r="AB71" s="55">
        <f t="shared" ref="AB71" si="669">IF(M71&gt;0,(AB68*M68+AB69*M69+AB70*M70)/M71,0)</f>
        <v>0</v>
      </c>
      <c r="AC71" s="55">
        <f t="shared" ref="AC71" si="670">IF(K71&gt;0,(K68*AC68+K69*AC69+K70*AC70)/K71,0)</f>
        <v>0</v>
      </c>
      <c r="AD71" s="52">
        <f t="shared" ref="AD71" si="671">SUM(AD68:AD70)</f>
        <v>0</v>
      </c>
      <c r="AE71" s="53">
        <f t="shared" ref="AE71" si="672">IF(K71&gt;0,(K68*AE68+K69*AE69+K70*AE70)/K71,0)</f>
        <v>0</v>
      </c>
      <c r="AF71" s="58">
        <f t="shared" ref="AF71" si="673">SUM(AF68:AF70)</f>
        <v>0</v>
      </c>
      <c r="AG71" s="53">
        <f t="shared" ref="AG71" si="674">IF(AND(AA71&gt;0),((AA68*AG68+AA69*AG69+AA70*AG70)/AA71),0)</f>
        <v>0</v>
      </c>
      <c r="AH71" s="57">
        <f t="shared" si="649"/>
        <v>0</v>
      </c>
      <c r="AI71" s="51">
        <f t="shared" ref="AI71" si="675">SUM(AI68:AI70)</f>
        <v>0</v>
      </c>
      <c r="AJ71" s="21">
        <f t="shared" ref="AJ71" si="676">IF(AI71&gt;0,(AJ68*AI68+AJ69*AI69+AJ70*AI70)/AI71,0)</f>
        <v>0</v>
      </c>
      <c r="AK71" s="53">
        <f t="shared" ref="AK71" si="677">IF(K71&gt;0,(AK68*K68+AK69*K69+AK70*K70)/K71,0)</f>
        <v>0</v>
      </c>
      <c r="AL71" s="58">
        <f t="shared" ref="AL71" si="678">SUM(AL68:AL70)</f>
        <v>0</v>
      </c>
      <c r="AM71" s="56"/>
      <c r="AN71" s="56">
        <f t="shared" ref="AN71" si="679">SUM(AN68:AN70)</f>
        <v>0</v>
      </c>
      <c r="AO71" s="105"/>
      <c r="AP71" s="106">
        <f>AO70</f>
        <v>788.40000000000009</v>
      </c>
      <c r="AQ71" s="51">
        <f t="shared" ref="AQ71" si="680">SUM(AQ68:AQ70)</f>
        <v>0</v>
      </c>
      <c r="AR71" s="59"/>
      <c r="AS71" s="58"/>
      <c r="AT71" s="58"/>
      <c r="AU71" s="58"/>
      <c r="AV71" s="58"/>
    </row>
    <row r="72" spans="1:48" x14ac:dyDescent="0.35">
      <c r="A72" s="148">
        <v>18</v>
      </c>
      <c r="B72" s="23">
        <v>1</v>
      </c>
      <c r="C72" s="11"/>
      <c r="D72" s="12"/>
      <c r="E72" s="12"/>
      <c r="F72" s="12"/>
      <c r="G72" s="13"/>
      <c r="H72" s="13"/>
      <c r="I72" s="12"/>
      <c r="J72" s="125"/>
      <c r="K72" s="12"/>
      <c r="L72" s="14"/>
      <c r="M72" s="24">
        <f>ROUND(K72*(1-L72),0)</f>
        <v>0</v>
      </c>
      <c r="N72" s="15"/>
      <c r="O72" s="25">
        <f t="shared" ref="O72:O74" si="681">M72*N72</f>
        <v>0</v>
      </c>
      <c r="P72" s="14"/>
      <c r="Q72" s="25">
        <f t="shared" ref="Q72:Q74" si="682">M72*P72</f>
        <v>0</v>
      </c>
      <c r="R72" s="16"/>
      <c r="S72" s="25">
        <f t="shared" ref="S72:S74" si="683">M72*R72</f>
        <v>0</v>
      </c>
      <c r="T72" s="26"/>
      <c r="U72" s="25">
        <f t="shared" ref="U72:U74" si="684">M72*T72</f>
        <v>0</v>
      </c>
      <c r="V72" s="16"/>
      <c r="W72" s="25">
        <f t="shared" ref="W72:W74" si="685">M72*V72</f>
        <v>0</v>
      </c>
      <c r="X72" s="16"/>
      <c r="Y72" s="25">
        <f t="shared" ref="Y72:Y74" si="686">X72*M72</f>
        <v>0</v>
      </c>
      <c r="Z72" s="17"/>
      <c r="AA72" s="18">
        <f t="shared" ref="AA72:AA74" si="687">M72*Z72</f>
        <v>0</v>
      </c>
      <c r="AB72" s="27">
        <f>IF(M72&gt;0,(AD72+AL72)/M72,0)</f>
        <v>0</v>
      </c>
      <c r="AC72" s="17"/>
      <c r="AD72" s="24">
        <f t="shared" ref="AD72:AD74" si="688">AC72*M72</f>
        <v>0</v>
      </c>
      <c r="AE72" s="117"/>
      <c r="AF72" s="30">
        <f t="shared" ref="AF72:AF74" si="689">AI72*(1-AJ72)*AE72</f>
        <v>0</v>
      </c>
      <c r="AG72" s="28">
        <f t="shared" ref="AG72:AG74" si="690">IF(AND(AE72&gt;0,AC72&gt;0,Z72&gt;0),((Z72-AC72)*AE72)/((AE72-AC72)*Z72),0)</f>
        <v>0</v>
      </c>
      <c r="AH72" s="60">
        <f t="shared" si="649"/>
        <v>0</v>
      </c>
      <c r="AI72" s="12"/>
      <c r="AJ72" s="14"/>
      <c r="AK72" s="15"/>
      <c r="AL72" s="30">
        <f t="shared" ref="AL72:AL74" si="691">AI72*(1-AJ72)*AK72</f>
        <v>0</v>
      </c>
      <c r="AM72" s="19"/>
      <c r="AN72" s="19"/>
      <c r="AO72" s="101">
        <f>AO70+AI72-AN72</f>
        <v>788.40000000000009</v>
      </c>
      <c r="AP72" s="102"/>
      <c r="AQ72" s="12"/>
      <c r="AR72" s="31"/>
      <c r="AS72" s="20"/>
      <c r="AT72" s="20"/>
      <c r="AU72" s="20"/>
      <c r="AV72" s="20"/>
    </row>
    <row r="73" spans="1:48" x14ac:dyDescent="0.35">
      <c r="A73" s="149"/>
      <c r="B73" s="33">
        <v>2</v>
      </c>
      <c r="C73" s="11"/>
      <c r="D73" s="34"/>
      <c r="E73" s="34"/>
      <c r="F73" s="34"/>
      <c r="G73" s="35"/>
      <c r="H73" s="35"/>
      <c r="I73" s="34"/>
      <c r="J73" s="126"/>
      <c r="K73" s="34"/>
      <c r="L73" s="36"/>
      <c r="M73" s="37">
        <f>ROUND(K73*(1-L73),0)</f>
        <v>0</v>
      </c>
      <c r="N73" s="38"/>
      <c r="O73" s="25">
        <f t="shared" si="681"/>
        <v>0</v>
      </c>
      <c r="P73" s="36"/>
      <c r="Q73" s="25">
        <f t="shared" si="682"/>
        <v>0</v>
      </c>
      <c r="R73" s="39"/>
      <c r="S73" s="25">
        <f t="shared" si="683"/>
        <v>0</v>
      </c>
      <c r="T73" s="28"/>
      <c r="U73" s="25">
        <f t="shared" si="684"/>
        <v>0</v>
      </c>
      <c r="V73" s="39"/>
      <c r="W73" s="25">
        <f t="shared" si="685"/>
        <v>0</v>
      </c>
      <c r="X73" s="39"/>
      <c r="Y73" s="25">
        <f t="shared" si="686"/>
        <v>0</v>
      </c>
      <c r="Z73" s="40"/>
      <c r="AA73" s="18">
        <f t="shared" si="687"/>
        <v>0</v>
      </c>
      <c r="AB73" s="27">
        <f>IF(M73&gt;0,(AD73+AL73)/M73,0)</f>
        <v>0</v>
      </c>
      <c r="AC73" s="40"/>
      <c r="AD73" s="37">
        <f t="shared" si="688"/>
        <v>0</v>
      </c>
      <c r="AE73" s="28"/>
      <c r="AF73" s="41">
        <f t="shared" si="689"/>
        <v>0</v>
      </c>
      <c r="AG73" s="28">
        <f t="shared" si="690"/>
        <v>0</v>
      </c>
      <c r="AH73" s="29">
        <f t="shared" si="649"/>
        <v>0</v>
      </c>
      <c r="AI73" s="34"/>
      <c r="AJ73" s="36"/>
      <c r="AK73" s="38"/>
      <c r="AL73" s="41">
        <f t="shared" si="691"/>
        <v>0</v>
      </c>
      <c r="AM73" s="42"/>
      <c r="AN73" s="42"/>
      <c r="AO73" s="121">
        <f>AO72+AI73-AN73</f>
        <v>788.40000000000009</v>
      </c>
      <c r="AP73" s="104"/>
      <c r="AQ73" s="43"/>
      <c r="AR73" s="44"/>
      <c r="AS73" s="45"/>
      <c r="AT73" s="45"/>
      <c r="AU73" s="45"/>
      <c r="AV73" s="45"/>
    </row>
    <row r="74" spans="1:48" x14ac:dyDescent="0.35">
      <c r="A74" s="149"/>
      <c r="B74" s="33">
        <v>3</v>
      </c>
      <c r="C74" s="46"/>
      <c r="D74" s="43"/>
      <c r="E74" s="43"/>
      <c r="F74" s="43"/>
      <c r="G74" s="37"/>
      <c r="H74" s="37"/>
      <c r="I74" s="43"/>
      <c r="J74" s="37"/>
      <c r="K74" s="43"/>
      <c r="L74" s="39"/>
      <c r="M74" s="37">
        <f>ROUND(K74*(1-L74),0)</f>
        <v>0</v>
      </c>
      <c r="N74" s="28"/>
      <c r="O74" s="25">
        <f t="shared" si="681"/>
        <v>0</v>
      </c>
      <c r="P74" s="39"/>
      <c r="Q74" s="25">
        <f t="shared" si="682"/>
        <v>0</v>
      </c>
      <c r="R74" s="39"/>
      <c r="S74" s="25">
        <f t="shared" si="683"/>
        <v>0</v>
      </c>
      <c r="T74" s="28"/>
      <c r="U74" s="25">
        <f t="shared" si="684"/>
        <v>0</v>
      </c>
      <c r="V74" s="39"/>
      <c r="W74" s="25">
        <f t="shared" si="685"/>
        <v>0</v>
      </c>
      <c r="X74" s="39"/>
      <c r="Y74" s="25">
        <f t="shared" si="686"/>
        <v>0</v>
      </c>
      <c r="Z74" s="47"/>
      <c r="AA74" s="18">
        <f t="shared" si="687"/>
        <v>0</v>
      </c>
      <c r="AB74" s="27">
        <f>IF(M74&gt;0,(AD74+AL74)/M74,0)</f>
        <v>0</v>
      </c>
      <c r="AC74" s="47"/>
      <c r="AD74" s="37">
        <f t="shared" si="688"/>
        <v>0</v>
      </c>
      <c r="AE74" s="28"/>
      <c r="AF74" s="41">
        <f t="shared" si="689"/>
        <v>0</v>
      </c>
      <c r="AG74" s="28">
        <f t="shared" si="690"/>
        <v>0</v>
      </c>
      <c r="AH74" s="29">
        <f t="shared" si="649"/>
        <v>0</v>
      </c>
      <c r="AI74" s="43"/>
      <c r="AJ74" s="39"/>
      <c r="AK74" s="28"/>
      <c r="AL74" s="41">
        <f t="shared" si="691"/>
        <v>0</v>
      </c>
      <c r="AM74" s="18"/>
      <c r="AN74" s="18"/>
      <c r="AO74" s="121">
        <f>AO73+AI74-AN74</f>
        <v>788.40000000000009</v>
      </c>
      <c r="AP74" s="104"/>
      <c r="AQ74" s="43"/>
      <c r="AR74" s="48"/>
      <c r="AS74" s="41"/>
      <c r="AT74" s="41"/>
      <c r="AU74" s="41"/>
      <c r="AV74" s="41"/>
    </row>
    <row r="75" spans="1:48" s="22" customFormat="1" ht="13.3" thickBot="1" x14ac:dyDescent="0.4">
      <c r="A75" s="150"/>
      <c r="B75" s="49" t="s">
        <v>38</v>
      </c>
      <c r="C75" s="50"/>
      <c r="D75" s="51">
        <f t="shared" ref="D75" si="692">SUM(D72:D74)</f>
        <v>0</v>
      </c>
      <c r="E75" s="51"/>
      <c r="F75" s="51">
        <f t="shared" ref="F75" si="693">SUM(F72:F74)</f>
        <v>0</v>
      </c>
      <c r="G75" s="52"/>
      <c r="H75" s="52"/>
      <c r="I75" s="51">
        <f t="shared" ref="I75:K75" si="694">SUM(I72:I74)</f>
        <v>0</v>
      </c>
      <c r="J75" s="52"/>
      <c r="K75" s="51">
        <f t="shared" si="694"/>
        <v>0</v>
      </c>
      <c r="L75" s="21">
        <f t="shared" ref="L75" si="695">IF(K75&gt;0,(K72*L72+K73*L73+K74*L74)/K75,0)</f>
        <v>0</v>
      </c>
      <c r="M75" s="52">
        <f t="shared" ref="M75" si="696">M72+M73+M74</f>
        <v>0</v>
      </c>
      <c r="N75" s="53">
        <f t="shared" ref="N75" si="697">IF(M75&gt;0,O75/M75,0)</f>
        <v>0</v>
      </c>
      <c r="O75" s="54">
        <f t="shared" ref="O75" si="698">O72+O73+O74</f>
        <v>0</v>
      </c>
      <c r="P75" s="21">
        <f t="shared" ref="P75" si="699">IF(M75&gt;0,Q75/M75,0)</f>
        <v>0</v>
      </c>
      <c r="Q75" s="54">
        <f t="shared" ref="Q75" si="700">Q72+Q73+Q74</f>
        <v>0</v>
      </c>
      <c r="R75" s="21">
        <f t="shared" ref="R75" si="701">IF(M75&gt;0,S75/M75,0)</f>
        <v>0</v>
      </c>
      <c r="S75" s="54">
        <f t="shared" ref="S75" si="702">S72+S73+S74</f>
        <v>0</v>
      </c>
      <c r="T75" s="21">
        <f t="shared" ref="T75" si="703">IF(M75&gt;0,U75/M75,0)</f>
        <v>0</v>
      </c>
      <c r="U75" s="54">
        <f t="shared" ref="U75" si="704">U72+U73+U74</f>
        <v>0</v>
      </c>
      <c r="V75" s="21">
        <f t="shared" ref="V75" si="705">IF(M75&gt;0,W75/M75,0)</f>
        <v>0</v>
      </c>
      <c r="W75" s="54">
        <f t="shared" ref="W75" si="706">W72+W73+W74</f>
        <v>0</v>
      </c>
      <c r="X75" s="21">
        <f t="shared" ref="X75" si="707">IF(M75&gt;0,Y75/M75,0)</f>
        <v>0</v>
      </c>
      <c r="Y75" s="54">
        <f t="shared" ref="Y75" si="708">Y72+Y73+Y74</f>
        <v>0</v>
      </c>
      <c r="Z75" s="55">
        <f t="shared" ref="Z75" si="709">IF(M75&gt;0,AA75/M75,0)</f>
        <v>0</v>
      </c>
      <c r="AA75" s="56">
        <f t="shared" ref="AA75" si="710">SUM(AA72:AA74)</f>
        <v>0</v>
      </c>
      <c r="AB75" s="55">
        <f t="shared" ref="AB75" si="711">IF(M75&gt;0,(AB72*M72+AB73*M73+AB74*M74)/M75,0)</f>
        <v>0</v>
      </c>
      <c r="AC75" s="55">
        <f t="shared" ref="AC75" si="712">IF(K75&gt;0,(K72*AC72+K73*AC73+K74*AC74)/K75,0)</f>
        <v>0</v>
      </c>
      <c r="AD75" s="52">
        <f t="shared" ref="AD75" si="713">SUM(AD72:AD74)</f>
        <v>0</v>
      </c>
      <c r="AE75" s="53">
        <f t="shared" ref="AE75" si="714">IF(K75&gt;0,(K72*AE72+K73*AE73+K74*AE74)/K75,0)</f>
        <v>0</v>
      </c>
      <c r="AF75" s="58">
        <f t="shared" ref="AF75" si="715">SUM(AF72:AF74)</f>
        <v>0</v>
      </c>
      <c r="AG75" s="53">
        <f t="shared" ref="AG75" si="716">IF(AND(AA75&gt;0),((AA72*AG72+AA73*AG73+AA74*AG74)/AA75),0)</f>
        <v>0</v>
      </c>
      <c r="AH75" s="57">
        <f t="shared" si="649"/>
        <v>0</v>
      </c>
      <c r="AI75" s="51">
        <f t="shared" ref="AI75" si="717">SUM(AI72:AI74)</f>
        <v>0</v>
      </c>
      <c r="AJ75" s="21">
        <f t="shared" ref="AJ75" si="718">IF(AI75&gt;0,(AJ72*AI72+AJ73*AI73+AJ74*AI74)/AI75,0)</f>
        <v>0</v>
      </c>
      <c r="AK75" s="53">
        <f t="shared" ref="AK75" si="719">IF(K75&gt;0,(AK72*K72+AK73*K73+AK74*K74)/K75,0)</f>
        <v>0</v>
      </c>
      <c r="AL75" s="58">
        <f t="shared" ref="AL75" si="720">SUM(AL72:AL74)</f>
        <v>0</v>
      </c>
      <c r="AM75" s="56"/>
      <c r="AN75" s="56">
        <f t="shared" ref="AN75" si="721">SUM(AN72:AN74)</f>
        <v>0</v>
      </c>
      <c r="AO75" s="105"/>
      <c r="AP75" s="106">
        <f>AO74</f>
        <v>788.40000000000009</v>
      </c>
      <c r="AQ75" s="51">
        <f t="shared" ref="AQ75" si="722">SUM(AQ72:AQ74)</f>
        <v>0</v>
      </c>
      <c r="AR75" s="59"/>
      <c r="AS75" s="58"/>
      <c r="AT75" s="58"/>
      <c r="AU75" s="58"/>
      <c r="AV75" s="58"/>
    </row>
    <row r="76" spans="1:48" x14ac:dyDescent="0.35">
      <c r="A76" s="148">
        <v>19</v>
      </c>
      <c r="B76" s="23">
        <v>1</v>
      </c>
      <c r="C76" s="11"/>
      <c r="D76" s="12"/>
      <c r="E76" s="12"/>
      <c r="F76" s="12"/>
      <c r="G76" s="13"/>
      <c r="H76" s="13"/>
      <c r="I76" s="12"/>
      <c r="J76" s="13"/>
      <c r="K76" s="12"/>
      <c r="L76" s="14"/>
      <c r="M76" s="24">
        <f>ROUND(K76*(1-L76),0)</f>
        <v>0</v>
      </c>
      <c r="N76" s="15"/>
      <c r="O76" s="25">
        <f t="shared" ref="O76:O78" si="723">M76*N76</f>
        <v>0</v>
      </c>
      <c r="P76" s="14"/>
      <c r="Q76" s="25">
        <f t="shared" ref="Q76:Q78" si="724">M76*P76</f>
        <v>0</v>
      </c>
      <c r="R76" s="16"/>
      <c r="S76" s="25">
        <f t="shared" ref="S76:S78" si="725">M76*R76</f>
        <v>0</v>
      </c>
      <c r="T76" s="26"/>
      <c r="U76" s="25">
        <f t="shared" ref="U76:U78" si="726">M76*T76</f>
        <v>0</v>
      </c>
      <c r="V76" s="16"/>
      <c r="W76" s="25">
        <f t="shared" ref="W76:W78" si="727">M76*V76</f>
        <v>0</v>
      </c>
      <c r="X76" s="16"/>
      <c r="Y76" s="25">
        <f t="shared" ref="Y76:Y78" si="728">X76*M76</f>
        <v>0</v>
      </c>
      <c r="Z76" s="17"/>
      <c r="AA76" s="18">
        <f t="shared" ref="AA76:AA78" si="729">M76*Z76</f>
        <v>0</v>
      </c>
      <c r="AB76" s="27">
        <f>IF(M76&gt;0,(AD76+AL76)/M76,0)</f>
        <v>0</v>
      </c>
      <c r="AC76" s="17"/>
      <c r="AD76" s="24">
        <f t="shared" ref="AD76:AD78" si="730">AC76*M76</f>
        <v>0</v>
      </c>
      <c r="AE76" s="117"/>
      <c r="AF76" s="30">
        <f t="shared" ref="AF76:AF78" si="731">AI76*(1-AJ76)*AE76</f>
        <v>0</v>
      </c>
      <c r="AG76" s="28">
        <f t="shared" ref="AG76:AG78" si="732">IF(AND(AE76&gt;0,AC76&gt;0,Z76&gt;0),((Z76-AC76)*AE76)/((AE76-AC76)*Z76),0)</f>
        <v>0</v>
      </c>
      <c r="AH76" s="60">
        <f t="shared" si="649"/>
        <v>0</v>
      </c>
      <c r="AI76" s="12"/>
      <c r="AJ76" s="14"/>
      <c r="AK76" s="15"/>
      <c r="AL76" s="30">
        <f t="shared" ref="AL76:AL78" si="733">AI76*(1-AJ76)*AK76</f>
        <v>0</v>
      </c>
      <c r="AM76" s="19"/>
      <c r="AN76" s="19"/>
      <c r="AO76" s="101">
        <f>AO74+AI76-AN76</f>
        <v>788.40000000000009</v>
      </c>
      <c r="AP76" s="102"/>
      <c r="AQ76" s="12"/>
      <c r="AR76" s="31"/>
      <c r="AS76" s="20"/>
      <c r="AT76" s="20"/>
      <c r="AU76" s="20"/>
      <c r="AV76" s="20"/>
    </row>
    <row r="77" spans="1:48" x14ac:dyDescent="0.35">
      <c r="A77" s="149"/>
      <c r="B77" s="33">
        <v>2</v>
      </c>
      <c r="C77" s="11"/>
      <c r="D77" s="34"/>
      <c r="E77" s="34"/>
      <c r="F77" s="34"/>
      <c r="G77" s="35"/>
      <c r="H77" s="35"/>
      <c r="I77" s="34"/>
      <c r="J77" s="35"/>
      <c r="K77" s="34"/>
      <c r="L77" s="36"/>
      <c r="M77" s="37">
        <f>ROUND(K77*(1-L77),0)</f>
        <v>0</v>
      </c>
      <c r="N77" s="38"/>
      <c r="O77" s="25">
        <f t="shared" si="723"/>
        <v>0</v>
      </c>
      <c r="P77" s="36"/>
      <c r="Q77" s="25">
        <f t="shared" si="724"/>
        <v>0</v>
      </c>
      <c r="R77" s="39"/>
      <c r="S77" s="25">
        <f t="shared" si="725"/>
        <v>0</v>
      </c>
      <c r="T77" s="28"/>
      <c r="U77" s="25">
        <f t="shared" si="726"/>
        <v>0</v>
      </c>
      <c r="V77" s="39"/>
      <c r="W77" s="25">
        <f t="shared" si="727"/>
        <v>0</v>
      </c>
      <c r="X77" s="39"/>
      <c r="Y77" s="25">
        <f t="shared" si="728"/>
        <v>0</v>
      </c>
      <c r="Z77" s="40"/>
      <c r="AA77" s="18">
        <f t="shared" si="729"/>
        <v>0</v>
      </c>
      <c r="AB77" s="27">
        <f>IF(M77&gt;0,(AD77+AL77)/M77,0)</f>
        <v>0</v>
      </c>
      <c r="AC77" s="40"/>
      <c r="AD77" s="37">
        <f t="shared" si="730"/>
        <v>0</v>
      </c>
      <c r="AE77" s="28"/>
      <c r="AF77" s="41">
        <f t="shared" si="731"/>
        <v>0</v>
      </c>
      <c r="AG77" s="28">
        <f t="shared" si="732"/>
        <v>0</v>
      </c>
      <c r="AH77" s="29">
        <f t="shared" si="649"/>
        <v>0</v>
      </c>
      <c r="AI77" s="34"/>
      <c r="AJ77" s="36"/>
      <c r="AK77" s="38"/>
      <c r="AL77" s="41">
        <f t="shared" si="733"/>
        <v>0</v>
      </c>
      <c r="AM77" s="42"/>
      <c r="AN77" s="42"/>
      <c r="AO77" s="121">
        <f>AO76+AI77-AN77</f>
        <v>788.40000000000009</v>
      </c>
      <c r="AP77" s="104"/>
      <c r="AQ77" s="43"/>
      <c r="AR77" s="44"/>
      <c r="AS77" s="45"/>
      <c r="AT77" s="45"/>
      <c r="AU77" s="45"/>
      <c r="AV77" s="45"/>
    </row>
    <row r="78" spans="1:48" x14ac:dyDescent="0.35">
      <c r="A78" s="149"/>
      <c r="B78" s="33">
        <v>3</v>
      </c>
      <c r="C78" s="46"/>
      <c r="D78" s="43"/>
      <c r="E78" s="43"/>
      <c r="F78" s="43"/>
      <c r="G78" s="37"/>
      <c r="H78" s="37"/>
      <c r="I78" s="43"/>
      <c r="J78" s="127"/>
      <c r="K78" s="43"/>
      <c r="L78" s="39"/>
      <c r="M78" s="37">
        <f>ROUND(K78*(1-L78),0)</f>
        <v>0</v>
      </c>
      <c r="N78" s="28"/>
      <c r="O78" s="25">
        <f t="shared" si="723"/>
        <v>0</v>
      </c>
      <c r="P78" s="39"/>
      <c r="Q78" s="25">
        <f t="shared" si="724"/>
        <v>0</v>
      </c>
      <c r="R78" s="39"/>
      <c r="S78" s="25">
        <f t="shared" si="725"/>
        <v>0</v>
      </c>
      <c r="T78" s="28"/>
      <c r="U78" s="25">
        <f t="shared" si="726"/>
        <v>0</v>
      </c>
      <c r="V78" s="39"/>
      <c r="W78" s="25">
        <f t="shared" si="727"/>
        <v>0</v>
      </c>
      <c r="X78" s="39"/>
      <c r="Y78" s="25">
        <f t="shared" si="728"/>
        <v>0</v>
      </c>
      <c r="Z78" s="47"/>
      <c r="AA78" s="18">
        <f t="shared" si="729"/>
        <v>0</v>
      </c>
      <c r="AB78" s="27">
        <f>IF(M78&gt;0,(AD78+AL78)/M78,0)</f>
        <v>0</v>
      </c>
      <c r="AC78" s="47"/>
      <c r="AD78" s="37">
        <f t="shared" si="730"/>
        <v>0</v>
      </c>
      <c r="AE78" s="28"/>
      <c r="AF78" s="41">
        <f t="shared" si="731"/>
        <v>0</v>
      </c>
      <c r="AG78" s="28">
        <f t="shared" si="732"/>
        <v>0</v>
      </c>
      <c r="AH78" s="29">
        <f t="shared" si="649"/>
        <v>0</v>
      </c>
      <c r="AI78" s="43"/>
      <c r="AJ78" s="39"/>
      <c r="AK78" s="28"/>
      <c r="AL78" s="41">
        <f t="shared" si="733"/>
        <v>0</v>
      </c>
      <c r="AM78" s="18"/>
      <c r="AN78" s="18"/>
      <c r="AO78" s="121">
        <f>AO77+AI78-AN78</f>
        <v>788.40000000000009</v>
      </c>
      <c r="AP78" s="104"/>
      <c r="AQ78" s="43"/>
      <c r="AR78" s="48"/>
      <c r="AS78" s="41"/>
      <c r="AT78" s="41"/>
      <c r="AU78" s="41"/>
      <c r="AV78" s="41"/>
    </row>
    <row r="79" spans="1:48" s="22" customFormat="1" ht="13.3" thickBot="1" x14ac:dyDescent="0.4">
      <c r="A79" s="150"/>
      <c r="B79" s="49" t="s">
        <v>38</v>
      </c>
      <c r="C79" s="50"/>
      <c r="D79" s="51">
        <f t="shared" ref="D79" si="734">SUM(D76:D78)</f>
        <v>0</v>
      </c>
      <c r="E79" s="51"/>
      <c r="F79" s="51">
        <f t="shared" ref="F79" si="735">SUM(F76:F78)</f>
        <v>0</v>
      </c>
      <c r="G79" s="52"/>
      <c r="H79" s="52"/>
      <c r="I79" s="51">
        <f t="shared" ref="I79:K79" si="736">SUM(I76:I78)</f>
        <v>0</v>
      </c>
      <c r="J79" s="52"/>
      <c r="K79" s="51">
        <f t="shared" si="736"/>
        <v>0</v>
      </c>
      <c r="L79" s="21">
        <f t="shared" ref="L79" si="737">IF(K79&gt;0,(K76*L76+K77*L77+K78*L78)/K79,0)</f>
        <v>0</v>
      </c>
      <c r="M79" s="52">
        <f t="shared" ref="M79" si="738">M76+M77+M78</f>
        <v>0</v>
      </c>
      <c r="N79" s="53">
        <f t="shared" ref="N79" si="739">IF(M79&gt;0,O79/M79,0)</f>
        <v>0</v>
      </c>
      <c r="O79" s="54">
        <f t="shared" ref="O79" si="740">O76+O77+O78</f>
        <v>0</v>
      </c>
      <c r="P79" s="21">
        <f t="shared" ref="P79" si="741">IF(M79&gt;0,Q79/M79,0)</f>
        <v>0</v>
      </c>
      <c r="Q79" s="54">
        <f t="shared" ref="Q79" si="742">Q76+Q77+Q78</f>
        <v>0</v>
      </c>
      <c r="R79" s="21">
        <f t="shared" ref="R79" si="743">IF(M79&gt;0,S79/M79,0)</f>
        <v>0</v>
      </c>
      <c r="S79" s="54">
        <f t="shared" ref="S79" si="744">S76+S77+S78</f>
        <v>0</v>
      </c>
      <c r="T79" s="21">
        <f t="shared" ref="T79" si="745">IF(M79&gt;0,U79/M79,0)</f>
        <v>0</v>
      </c>
      <c r="U79" s="54">
        <f t="shared" ref="U79" si="746">U76+U77+U78</f>
        <v>0</v>
      </c>
      <c r="V79" s="21">
        <f t="shared" ref="V79" si="747">IF(M79&gt;0,W79/M79,0)</f>
        <v>0</v>
      </c>
      <c r="W79" s="54">
        <f t="shared" ref="W79" si="748">W76+W77+W78</f>
        <v>0</v>
      </c>
      <c r="X79" s="21">
        <f t="shared" ref="X79" si="749">IF(M79&gt;0,Y79/M79,0)</f>
        <v>0</v>
      </c>
      <c r="Y79" s="54">
        <f t="shared" ref="Y79" si="750">Y76+Y77+Y78</f>
        <v>0</v>
      </c>
      <c r="Z79" s="55">
        <f t="shared" ref="Z79" si="751">IF(M79&gt;0,AA79/M79,0)</f>
        <v>0</v>
      </c>
      <c r="AA79" s="56">
        <f t="shared" ref="AA79" si="752">SUM(AA76:AA78)</f>
        <v>0</v>
      </c>
      <c r="AB79" s="55">
        <f t="shared" ref="AB79" si="753">IF(M79&gt;0,(AB76*M76+AB77*M77+AB78*M78)/M79,0)</f>
        <v>0</v>
      </c>
      <c r="AC79" s="55">
        <f t="shared" ref="AC79" si="754">IF(K79&gt;0,(K76*AC76+K77*AC77+K78*AC78)/K79,0)</f>
        <v>0</v>
      </c>
      <c r="AD79" s="52">
        <f t="shared" ref="AD79" si="755">SUM(AD76:AD78)</f>
        <v>0</v>
      </c>
      <c r="AE79" s="53">
        <f t="shared" ref="AE79" si="756">IF(K79&gt;0,(K76*AE76+K77*AE77+K78*AE78)/K79,0)</f>
        <v>0</v>
      </c>
      <c r="AF79" s="58">
        <f t="shared" ref="AF79" si="757">SUM(AF76:AF78)</f>
        <v>0</v>
      </c>
      <c r="AG79" s="53">
        <f t="shared" ref="AG79" si="758">IF(AND(AA79&gt;0),((AA76*AG76+AA77*AG77+AA78*AG78)/AA79),0)</f>
        <v>0</v>
      </c>
      <c r="AH79" s="57">
        <f t="shared" si="649"/>
        <v>0</v>
      </c>
      <c r="AI79" s="51">
        <f t="shared" ref="AI79" si="759">SUM(AI76:AI78)</f>
        <v>0</v>
      </c>
      <c r="AJ79" s="21">
        <f t="shared" ref="AJ79" si="760">IF(AI79&gt;0,(AJ76*AI76+AJ77*AI77+AJ78*AI78)/AI79,0)</f>
        <v>0</v>
      </c>
      <c r="AK79" s="53">
        <f t="shared" ref="AK79" si="761">IF(K79&gt;0,(AK76*K76+AK77*K77+AK78*K78)/K79,0)</f>
        <v>0</v>
      </c>
      <c r="AL79" s="58">
        <f t="shared" ref="AL79" si="762">SUM(AL76:AL78)</f>
        <v>0</v>
      </c>
      <c r="AM79" s="56"/>
      <c r="AN79" s="56">
        <f t="shared" ref="AN79" si="763">SUM(AN76:AN78)</f>
        <v>0</v>
      </c>
      <c r="AO79" s="105"/>
      <c r="AP79" s="106">
        <f>AO78</f>
        <v>788.40000000000009</v>
      </c>
      <c r="AQ79" s="51">
        <f t="shared" ref="AQ79" si="764">SUM(AQ76:AQ78)</f>
        <v>0</v>
      </c>
      <c r="AR79" s="59"/>
      <c r="AS79" s="58"/>
      <c r="AT79" s="58"/>
      <c r="AU79" s="58"/>
      <c r="AV79" s="58"/>
    </row>
    <row r="80" spans="1:48" x14ac:dyDescent="0.35">
      <c r="A80" s="148">
        <v>20</v>
      </c>
      <c r="B80" s="23">
        <v>1</v>
      </c>
      <c r="C80" s="11"/>
      <c r="D80" s="12"/>
      <c r="E80" s="12"/>
      <c r="F80" s="12"/>
      <c r="G80" s="13"/>
      <c r="H80" s="13"/>
      <c r="I80" s="12"/>
      <c r="J80" s="125"/>
      <c r="K80" s="12"/>
      <c r="L80" s="14"/>
      <c r="M80" s="24">
        <f>ROUND(K80*(1-L80),0)</f>
        <v>0</v>
      </c>
      <c r="N80" s="15"/>
      <c r="O80" s="25">
        <f t="shared" ref="O80:O82" si="765">M80*N80</f>
        <v>0</v>
      </c>
      <c r="P80" s="14"/>
      <c r="Q80" s="25">
        <f t="shared" ref="Q80:Q82" si="766">M80*P80</f>
        <v>0</v>
      </c>
      <c r="R80" s="16"/>
      <c r="S80" s="25">
        <f t="shared" ref="S80:S82" si="767">M80*R80</f>
        <v>0</v>
      </c>
      <c r="T80" s="26"/>
      <c r="U80" s="25">
        <f t="shared" ref="U80:U82" si="768">M80*T80</f>
        <v>0</v>
      </c>
      <c r="V80" s="16"/>
      <c r="W80" s="25">
        <f t="shared" ref="W80:W82" si="769">M80*V80</f>
        <v>0</v>
      </c>
      <c r="X80" s="16"/>
      <c r="Y80" s="25">
        <f t="shared" ref="Y80:Y82" si="770">X80*M80</f>
        <v>0</v>
      </c>
      <c r="Z80" s="17"/>
      <c r="AA80" s="18">
        <f t="shared" ref="AA80:AA82" si="771">M80*Z80</f>
        <v>0</v>
      </c>
      <c r="AB80" s="27">
        <f>IF(M80&gt;0,(AD80+AL80)/M80,0)</f>
        <v>0</v>
      </c>
      <c r="AC80" s="17"/>
      <c r="AD80" s="24">
        <f t="shared" ref="AD80:AD82" si="772">AC80*M80</f>
        <v>0</v>
      </c>
      <c r="AE80" s="117"/>
      <c r="AF80" s="30">
        <f t="shared" ref="AF80:AF82" si="773">AI80*(1-AJ80)*AE80</f>
        <v>0</v>
      </c>
      <c r="AG80" s="28">
        <f t="shared" ref="AG80:AG82" si="774">IF(AND(AE80&gt;0,AC80&gt;0,Z80&gt;0),((Z80-AC80)*AE80)/((AE80-AC80)*Z80),0)</f>
        <v>0</v>
      </c>
      <c r="AH80" s="60">
        <f t="shared" si="649"/>
        <v>0</v>
      </c>
      <c r="AI80" s="12"/>
      <c r="AJ80" s="14"/>
      <c r="AK80" s="15"/>
      <c r="AL80" s="30">
        <f t="shared" ref="AL80:AL82" si="775">AI80*(1-AJ80)*AK80</f>
        <v>0</v>
      </c>
      <c r="AM80" s="19"/>
      <c r="AN80" s="19"/>
      <c r="AO80" s="101">
        <f>AO78+AI80-AN80</f>
        <v>788.40000000000009</v>
      </c>
      <c r="AP80" s="102"/>
      <c r="AQ80" s="12"/>
      <c r="AR80" s="31"/>
      <c r="AS80" s="20"/>
      <c r="AT80" s="20"/>
      <c r="AU80" s="20"/>
      <c r="AV80" s="20"/>
    </row>
    <row r="81" spans="1:48" x14ac:dyDescent="0.35">
      <c r="A81" s="149"/>
      <c r="B81" s="33">
        <v>2</v>
      </c>
      <c r="C81" s="11"/>
      <c r="D81" s="34"/>
      <c r="E81" s="34"/>
      <c r="F81" s="34"/>
      <c r="G81" s="35"/>
      <c r="H81" s="35"/>
      <c r="I81" s="34"/>
      <c r="J81" s="35"/>
      <c r="K81" s="34"/>
      <c r="L81" s="36"/>
      <c r="M81" s="37">
        <f>ROUND(K81*(1-L81),0)</f>
        <v>0</v>
      </c>
      <c r="N81" s="38"/>
      <c r="O81" s="25">
        <f t="shared" si="765"/>
        <v>0</v>
      </c>
      <c r="P81" s="36"/>
      <c r="Q81" s="25">
        <f t="shared" si="766"/>
        <v>0</v>
      </c>
      <c r="R81" s="39"/>
      <c r="S81" s="25">
        <f t="shared" si="767"/>
        <v>0</v>
      </c>
      <c r="T81" s="28"/>
      <c r="U81" s="25">
        <f t="shared" si="768"/>
        <v>0</v>
      </c>
      <c r="V81" s="39"/>
      <c r="W81" s="25">
        <f t="shared" si="769"/>
        <v>0</v>
      </c>
      <c r="X81" s="39"/>
      <c r="Y81" s="25">
        <f t="shared" si="770"/>
        <v>0</v>
      </c>
      <c r="Z81" s="40"/>
      <c r="AA81" s="18">
        <f t="shared" si="771"/>
        <v>0</v>
      </c>
      <c r="AB81" s="27">
        <f>IF(M81&gt;0,(AD81+AL81)/M81,0)</f>
        <v>0</v>
      </c>
      <c r="AC81" s="40"/>
      <c r="AD81" s="37">
        <f t="shared" si="772"/>
        <v>0</v>
      </c>
      <c r="AE81" s="28"/>
      <c r="AF81" s="41">
        <f t="shared" si="773"/>
        <v>0</v>
      </c>
      <c r="AG81" s="28">
        <f t="shared" si="774"/>
        <v>0</v>
      </c>
      <c r="AH81" s="29">
        <f t="shared" si="649"/>
        <v>0</v>
      </c>
      <c r="AI81" s="34"/>
      <c r="AJ81" s="36"/>
      <c r="AK81" s="38"/>
      <c r="AL81" s="41">
        <f t="shared" si="775"/>
        <v>0</v>
      </c>
      <c r="AM81" s="42"/>
      <c r="AN81" s="42"/>
      <c r="AO81" s="121">
        <f>AO80+AI81-AN81</f>
        <v>788.40000000000009</v>
      </c>
      <c r="AP81" s="104"/>
      <c r="AQ81" s="43"/>
      <c r="AR81" s="44"/>
      <c r="AS81" s="45"/>
      <c r="AT81" s="45"/>
      <c r="AU81" s="45"/>
      <c r="AV81" s="45"/>
    </row>
    <row r="82" spans="1:48" x14ac:dyDescent="0.35">
      <c r="A82" s="149"/>
      <c r="B82" s="33">
        <v>3</v>
      </c>
      <c r="C82" s="46"/>
      <c r="D82" s="43"/>
      <c r="E82" s="43"/>
      <c r="F82" s="43"/>
      <c r="G82" s="37"/>
      <c r="H82" s="37"/>
      <c r="I82" s="43"/>
      <c r="J82" s="37"/>
      <c r="K82" s="43"/>
      <c r="L82" s="39"/>
      <c r="M82" s="37">
        <f>ROUND(K82*(1-L82),0)</f>
        <v>0</v>
      </c>
      <c r="N82" s="28"/>
      <c r="O82" s="25">
        <f t="shared" si="765"/>
        <v>0</v>
      </c>
      <c r="P82" s="39"/>
      <c r="Q82" s="25">
        <f t="shared" si="766"/>
        <v>0</v>
      </c>
      <c r="R82" s="39"/>
      <c r="S82" s="25">
        <f t="shared" si="767"/>
        <v>0</v>
      </c>
      <c r="T82" s="28"/>
      <c r="U82" s="25">
        <f t="shared" si="768"/>
        <v>0</v>
      </c>
      <c r="V82" s="39"/>
      <c r="W82" s="25">
        <f t="shared" si="769"/>
        <v>0</v>
      </c>
      <c r="X82" s="39"/>
      <c r="Y82" s="25">
        <f t="shared" si="770"/>
        <v>0</v>
      </c>
      <c r="Z82" s="47"/>
      <c r="AA82" s="18">
        <f t="shared" si="771"/>
        <v>0</v>
      </c>
      <c r="AB82" s="27">
        <f>IF(M82&gt;0,(AD82+AL82)/M82,0)</f>
        <v>0</v>
      </c>
      <c r="AC82" s="47"/>
      <c r="AD82" s="37">
        <f t="shared" si="772"/>
        <v>0</v>
      </c>
      <c r="AE82" s="28"/>
      <c r="AF82" s="41">
        <f t="shared" si="773"/>
        <v>0</v>
      </c>
      <c r="AG82" s="28">
        <f t="shared" si="774"/>
        <v>0</v>
      </c>
      <c r="AH82" s="29">
        <f t="shared" si="649"/>
        <v>0</v>
      </c>
      <c r="AI82" s="43"/>
      <c r="AJ82" s="39"/>
      <c r="AK82" s="28"/>
      <c r="AL82" s="41">
        <f t="shared" si="775"/>
        <v>0</v>
      </c>
      <c r="AM82" s="18"/>
      <c r="AN82" s="18"/>
      <c r="AO82" s="121">
        <f>AO81+AI82-AN82</f>
        <v>788.40000000000009</v>
      </c>
      <c r="AP82" s="104"/>
      <c r="AQ82" s="43"/>
      <c r="AR82" s="48"/>
      <c r="AS82" s="41"/>
      <c r="AT82" s="41"/>
      <c r="AU82" s="41"/>
      <c r="AV82" s="41"/>
    </row>
    <row r="83" spans="1:48" s="22" customFormat="1" ht="13.3" thickBot="1" x14ac:dyDescent="0.4">
      <c r="A83" s="150"/>
      <c r="B83" s="49" t="s">
        <v>38</v>
      </c>
      <c r="C83" s="50"/>
      <c r="D83" s="51">
        <f t="shared" ref="D83" si="776">SUM(D80:D82)</f>
        <v>0</v>
      </c>
      <c r="E83" s="51"/>
      <c r="F83" s="51">
        <f t="shared" ref="F83" si="777">SUM(F80:F82)</f>
        <v>0</v>
      </c>
      <c r="G83" s="52"/>
      <c r="H83" s="52"/>
      <c r="I83" s="51">
        <f t="shared" ref="I83:K83" si="778">SUM(I80:I82)</f>
        <v>0</v>
      </c>
      <c r="J83" s="52"/>
      <c r="K83" s="51">
        <f t="shared" si="778"/>
        <v>0</v>
      </c>
      <c r="L83" s="21">
        <f t="shared" ref="L83" si="779">IF(K83&gt;0,(K80*L80+K81*L81+K82*L82)/K83,0)</f>
        <v>0</v>
      </c>
      <c r="M83" s="52">
        <f t="shared" ref="M83" si="780">M80+M81+M82</f>
        <v>0</v>
      </c>
      <c r="N83" s="53">
        <f t="shared" ref="N83" si="781">IF(M83&gt;0,O83/M83,0)</f>
        <v>0</v>
      </c>
      <c r="O83" s="54">
        <f t="shared" ref="O83" si="782">O80+O81+O82</f>
        <v>0</v>
      </c>
      <c r="P83" s="21">
        <f t="shared" ref="P83" si="783">IF(M83&gt;0,Q83/M83,0)</f>
        <v>0</v>
      </c>
      <c r="Q83" s="54">
        <f t="shared" ref="Q83" si="784">Q80+Q81+Q82</f>
        <v>0</v>
      </c>
      <c r="R83" s="21">
        <f t="shared" ref="R83" si="785">IF(M83&gt;0,S83/M83,0)</f>
        <v>0</v>
      </c>
      <c r="S83" s="54">
        <f t="shared" ref="S83" si="786">S80+S81+S82</f>
        <v>0</v>
      </c>
      <c r="T83" s="21">
        <f t="shared" ref="T83" si="787">IF(M83&gt;0,U83/M83,0)</f>
        <v>0</v>
      </c>
      <c r="U83" s="54">
        <f t="shared" ref="U83" si="788">U80+U81+U82</f>
        <v>0</v>
      </c>
      <c r="V83" s="21">
        <f t="shared" ref="V83" si="789">IF(M83&gt;0,W83/M83,0)</f>
        <v>0</v>
      </c>
      <c r="W83" s="54">
        <f t="shared" ref="W83" si="790">W80+W81+W82</f>
        <v>0</v>
      </c>
      <c r="X83" s="21">
        <f t="shared" ref="X83" si="791">IF(M83&gt;0,Y83/M83,0)</f>
        <v>0</v>
      </c>
      <c r="Y83" s="54">
        <f t="shared" ref="Y83" si="792">Y80+Y81+Y82</f>
        <v>0</v>
      </c>
      <c r="Z83" s="55">
        <f t="shared" ref="Z83" si="793">IF(M83&gt;0,AA83/M83,0)</f>
        <v>0</v>
      </c>
      <c r="AA83" s="56">
        <f t="shared" ref="AA83" si="794">SUM(AA80:AA82)</f>
        <v>0</v>
      </c>
      <c r="AB83" s="55">
        <f t="shared" ref="AB83" si="795">IF(M83&gt;0,(AB80*M80+AB81*M81+AB82*M82)/M83,0)</f>
        <v>0</v>
      </c>
      <c r="AC83" s="55">
        <f t="shared" ref="AC83" si="796">IF(K83&gt;0,(K80*AC80+K81*AC81+K82*AC82)/K83,0)</f>
        <v>0</v>
      </c>
      <c r="AD83" s="52">
        <f t="shared" ref="AD83" si="797">SUM(AD80:AD82)</f>
        <v>0</v>
      </c>
      <c r="AE83" s="53">
        <f t="shared" ref="AE83" si="798">IF(K83&gt;0,(K80*AE80+K81*AE81+K82*AE82)/K83,0)</f>
        <v>0</v>
      </c>
      <c r="AF83" s="58">
        <f t="shared" ref="AF83" si="799">SUM(AF80:AF82)</f>
        <v>0</v>
      </c>
      <c r="AG83" s="53">
        <f t="shared" ref="AG83" si="800">IF(AND(AA83&gt;0),((AA80*AG80+AA81*AG81+AA82*AG82)/AA83),0)</f>
        <v>0</v>
      </c>
      <c r="AH83" s="57">
        <f t="shared" si="649"/>
        <v>0</v>
      </c>
      <c r="AI83" s="51">
        <f t="shared" ref="AI83" si="801">SUM(AI80:AI82)</f>
        <v>0</v>
      </c>
      <c r="AJ83" s="21">
        <f t="shared" ref="AJ83" si="802">IF(AI83&gt;0,(AJ80*AI80+AJ81*AI81+AJ82*AI82)/AI83,0)</f>
        <v>0</v>
      </c>
      <c r="AK83" s="53">
        <f t="shared" ref="AK83" si="803">IF(K83&gt;0,(AK80*K80+AK81*K81+AK82*K82)/K83,0)</f>
        <v>0</v>
      </c>
      <c r="AL83" s="58">
        <f t="shared" ref="AL83" si="804">SUM(AL80:AL82)</f>
        <v>0</v>
      </c>
      <c r="AM83" s="56"/>
      <c r="AN83" s="56">
        <f t="shared" ref="AN83" si="805">SUM(AN80:AN82)</f>
        <v>0</v>
      </c>
      <c r="AO83" s="105"/>
      <c r="AP83" s="106">
        <f>AO82</f>
        <v>788.40000000000009</v>
      </c>
      <c r="AQ83" s="51">
        <f t="shared" ref="AQ83" si="806">SUM(AQ80:AQ82)</f>
        <v>0</v>
      </c>
      <c r="AR83" s="59"/>
      <c r="AS83" s="58"/>
      <c r="AT83" s="58"/>
      <c r="AU83" s="58"/>
      <c r="AV83" s="58"/>
    </row>
    <row r="84" spans="1:48" x14ac:dyDescent="0.35">
      <c r="A84" s="148">
        <v>21</v>
      </c>
      <c r="B84" s="23">
        <v>1</v>
      </c>
      <c r="C84" s="11"/>
      <c r="D84" s="12"/>
      <c r="E84" s="12"/>
      <c r="F84" s="12"/>
      <c r="G84" s="13"/>
      <c r="H84" s="13"/>
      <c r="I84" s="12"/>
      <c r="J84" s="13"/>
      <c r="K84" s="12"/>
      <c r="L84" s="14"/>
      <c r="M84" s="24">
        <f>ROUND(K84*(1-L84),0)</f>
        <v>0</v>
      </c>
      <c r="N84" s="15"/>
      <c r="O84" s="25">
        <f t="shared" ref="O84:O86" si="807">M84*N84</f>
        <v>0</v>
      </c>
      <c r="P84" s="14"/>
      <c r="Q84" s="25">
        <f t="shared" ref="Q84:Q86" si="808">M84*P84</f>
        <v>0</v>
      </c>
      <c r="R84" s="16"/>
      <c r="S84" s="25">
        <f t="shared" ref="S84:S86" si="809">M84*R84</f>
        <v>0</v>
      </c>
      <c r="T84" s="26"/>
      <c r="U84" s="25">
        <f t="shared" ref="U84:U86" si="810">M84*T84</f>
        <v>0</v>
      </c>
      <c r="V84" s="16"/>
      <c r="W84" s="25">
        <f t="shared" ref="W84:W86" si="811">M84*V84</f>
        <v>0</v>
      </c>
      <c r="X84" s="16"/>
      <c r="Y84" s="25">
        <f t="shared" ref="Y84:Y86" si="812">X84*M84</f>
        <v>0</v>
      </c>
      <c r="Z84" s="17"/>
      <c r="AA84" s="18">
        <f t="shared" ref="AA84:AA86" si="813">M84*Z84</f>
        <v>0</v>
      </c>
      <c r="AB84" s="27">
        <f>IF(M84&gt;0,(AD84+AL84)/M84,0)</f>
        <v>0</v>
      </c>
      <c r="AC84" s="17"/>
      <c r="AD84" s="24">
        <f t="shared" ref="AD84:AD86" si="814">AC84*M84</f>
        <v>0</v>
      </c>
      <c r="AE84" s="117"/>
      <c r="AF84" s="30">
        <f t="shared" ref="AF84:AF86" si="815">AI84*(1-AJ84)*AE84</f>
        <v>0</v>
      </c>
      <c r="AG84" s="28">
        <f t="shared" ref="AG84:AG86" si="816">IF(AND(AE84&gt;0,AC84&gt;0,Z84&gt;0),((Z84-AC84)*AE84)/((AE84-AC84)*Z84),0)</f>
        <v>0</v>
      </c>
      <c r="AH84" s="60">
        <f t="shared" si="649"/>
        <v>0</v>
      </c>
      <c r="AI84" s="12"/>
      <c r="AJ84" s="14"/>
      <c r="AK84" s="15"/>
      <c r="AL84" s="30">
        <f t="shared" ref="AL84:AL86" si="817">AI84*(1-AJ84)*AK84</f>
        <v>0</v>
      </c>
      <c r="AM84" s="19"/>
      <c r="AN84" s="19"/>
      <c r="AO84" s="101">
        <f>AO82+AI84-AN84</f>
        <v>788.40000000000009</v>
      </c>
      <c r="AP84" s="102"/>
      <c r="AQ84" s="12"/>
      <c r="AR84" s="31"/>
      <c r="AS84" s="20"/>
      <c r="AT84" s="20"/>
      <c r="AU84" s="20"/>
      <c r="AV84" s="20"/>
    </row>
    <row r="85" spans="1:48" x14ac:dyDescent="0.35">
      <c r="A85" s="149"/>
      <c r="B85" s="33">
        <v>2</v>
      </c>
      <c r="C85" s="11"/>
      <c r="D85" s="34"/>
      <c r="E85" s="34"/>
      <c r="F85" s="34"/>
      <c r="G85" s="35"/>
      <c r="H85" s="35"/>
      <c r="I85" s="34"/>
      <c r="J85" s="35"/>
      <c r="K85" s="34"/>
      <c r="L85" s="36"/>
      <c r="M85" s="37">
        <f>ROUND(K85*(1-L85),0)</f>
        <v>0</v>
      </c>
      <c r="N85" s="38"/>
      <c r="O85" s="25">
        <f t="shared" si="807"/>
        <v>0</v>
      </c>
      <c r="P85" s="36"/>
      <c r="Q85" s="25">
        <f t="shared" si="808"/>
        <v>0</v>
      </c>
      <c r="R85" s="39"/>
      <c r="S85" s="25">
        <f t="shared" si="809"/>
        <v>0</v>
      </c>
      <c r="T85" s="28"/>
      <c r="U85" s="25">
        <f t="shared" si="810"/>
        <v>0</v>
      </c>
      <c r="V85" s="39"/>
      <c r="W85" s="25">
        <f t="shared" si="811"/>
        <v>0</v>
      </c>
      <c r="X85" s="39"/>
      <c r="Y85" s="25">
        <f t="shared" si="812"/>
        <v>0</v>
      </c>
      <c r="Z85" s="40"/>
      <c r="AA85" s="18">
        <f t="shared" si="813"/>
        <v>0</v>
      </c>
      <c r="AB85" s="27">
        <f>IF(M85&gt;0,(AD85+AL85)/M85,0)</f>
        <v>0</v>
      </c>
      <c r="AC85" s="40"/>
      <c r="AD85" s="37">
        <f t="shared" si="814"/>
        <v>0</v>
      </c>
      <c r="AE85" s="28"/>
      <c r="AF85" s="41">
        <f t="shared" si="815"/>
        <v>0</v>
      </c>
      <c r="AG85" s="28">
        <f t="shared" si="816"/>
        <v>0</v>
      </c>
      <c r="AH85" s="29">
        <f t="shared" si="649"/>
        <v>0</v>
      </c>
      <c r="AI85" s="34"/>
      <c r="AJ85" s="36"/>
      <c r="AK85" s="38"/>
      <c r="AL85" s="41">
        <f t="shared" si="817"/>
        <v>0</v>
      </c>
      <c r="AM85" s="42"/>
      <c r="AN85" s="42"/>
      <c r="AO85" s="121">
        <f>AO84+AI85-AN85</f>
        <v>788.40000000000009</v>
      </c>
      <c r="AP85" s="104"/>
      <c r="AQ85" s="43"/>
      <c r="AR85" s="44"/>
      <c r="AS85" s="45"/>
      <c r="AT85" s="45"/>
      <c r="AU85" s="45"/>
      <c r="AV85" s="45"/>
    </row>
    <row r="86" spans="1:48" x14ac:dyDescent="0.35">
      <c r="A86" s="149"/>
      <c r="B86" s="33">
        <v>3</v>
      </c>
      <c r="C86" s="46"/>
      <c r="D86" s="43"/>
      <c r="E86" s="43"/>
      <c r="F86" s="43"/>
      <c r="G86" s="37"/>
      <c r="H86" s="37"/>
      <c r="I86" s="43"/>
      <c r="J86" s="127"/>
      <c r="K86" s="43"/>
      <c r="L86" s="39"/>
      <c r="M86" s="37">
        <f>ROUND(K86*(1-L86),0)</f>
        <v>0</v>
      </c>
      <c r="N86" s="28"/>
      <c r="O86" s="25">
        <f t="shared" si="807"/>
        <v>0</v>
      </c>
      <c r="P86" s="39"/>
      <c r="Q86" s="25">
        <f t="shared" si="808"/>
        <v>0</v>
      </c>
      <c r="R86" s="39"/>
      <c r="S86" s="25">
        <f t="shared" si="809"/>
        <v>0</v>
      </c>
      <c r="T86" s="28"/>
      <c r="U86" s="25">
        <f t="shared" si="810"/>
        <v>0</v>
      </c>
      <c r="V86" s="39"/>
      <c r="W86" s="25">
        <f t="shared" si="811"/>
        <v>0</v>
      </c>
      <c r="X86" s="39"/>
      <c r="Y86" s="25">
        <f t="shared" si="812"/>
        <v>0</v>
      </c>
      <c r="Z86" s="47"/>
      <c r="AA86" s="18">
        <f t="shared" si="813"/>
        <v>0</v>
      </c>
      <c r="AB86" s="27">
        <f>IF(M86&gt;0,(AD86+AL86)/M86,0)</f>
        <v>0</v>
      </c>
      <c r="AC86" s="47"/>
      <c r="AD86" s="37">
        <f t="shared" si="814"/>
        <v>0</v>
      </c>
      <c r="AE86" s="28"/>
      <c r="AF86" s="41">
        <f t="shared" si="815"/>
        <v>0</v>
      </c>
      <c r="AG86" s="28">
        <f t="shared" si="816"/>
        <v>0</v>
      </c>
      <c r="AH86" s="29">
        <f t="shared" si="649"/>
        <v>0</v>
      </c>
      <c r="AI86" s="43"/>
      <c r="AJ86" s="39"/>
      <c r="AK86" s="28"/>
      <c r="AL86" s="41">
        <f t="shared" si="817"/>
        <v>0</v>
      </c>
      <c r="AM86" s="18"/>
      <c r="AN86" s="18"/>
      <c r="AO86" s="121">
        <f>AO85+AI86-AN86</f>
        <v>788.40000000000009</v>
      </c>
      <c r="AP86" s="104"/>
      <c r="AQ86" s="43"/>
      <c r="AR86" s="48"/>
      <c r="AS86" s="41"/>
      <c r="AT86" s="41"/>
      <c r="AU86" s="41"/>
      <c r="AV86" s="41"/>
    </row>
    <row r="87" spans="1:48" s="22" customFormat="1" ht="13.3" thickBot="1" x14ac:dyDescent="0.4">
      <c r="A87" s="150"/>
      <c r="B87" s="49" t="s">
        <v>38</v>
      </c>
      <c r="C87" s="50"/>
      <c r="D87" s="51">
        <f t="shared" ref="D87" si="818">SUM(D84:D86)</f>
        <v>0</v>
      </c>
      <c r="E87" s="51"/>
      <c r="F87" s="51">
        <f t="shared" ref="F87" si="819">SUM(F84:F86)</f>
        <v>0</v>
      </c>
      <c r="G87" s="52"/>
      <c r="H87" s="52"/>
      <c r="I87" s="51">
        <f t="shared" ref="I87:K87" si="820">SUM(I84:I86)</f>
        <v>0</v>
      </c>
      <c r="J87" s="52"/>
      <c r="K87" s="51">
        <f t="shared" si="820"/>
        <v>0</v>
      </c>
      <c r="L87" s="21">
        <f t="shared" ref="L87" si="821">IF(K87&gt;0,(K84*L84+K85*L85+K86*L86)/K87,0)</f>
        <v>0</v>
      </c>
      <c r="M87" s="52">
        <f t="shared" ref="M87" si="822">M84+M85+M86</f>
        <v>0</v>
      </c>
      <c r="N87" s="53">
        <f t="shared" ref="N87" si="823">IF(M87&gt;0,O87/M87,0)</f>
        <v>0</v>
      </c>
      <c r="O87" s="54">
        <f t="shared" ref="O87" si="824">O84+O85+O86</f>
        <v>0</v>
      </c>
      <c r="P87" s="21">
        <f t="shared" ref="P87" si="825">IF(M87&gt;0,Q87/M87,0)</f>
        <v>0</v>
      </c>
      <c r="Q87" s="54">
        <f t="shared" ref="Q87" si="826">Q84+Q85+Q86</f>
        <v>0</v>
      </c>
      <c r="R87" s="21">
        <f t="shared" ref="R87" si="827">IF(M87&gt;0,S87/M87,0)</f>
        <v>0</v>
      </c>
      <c r="S87" s="54">
        <f t="shared" ref="S87" si="828">S84+S85+S86</f>
        <v>0</v>
      </c>
      <c r="T87" s="21">
        <f t="shared" ref="T87" si="829">IF(M87&gt;0,U87/M87,0)</f>
        <v>0</v>
      </c>
      <c r="U87" s="54">
        <f t="shared" ref="U87" si="830">U84+U85+U86</f>
        <v>0</v>
      </c>
      <c r="V87" s="21">
        <f t="shared" ref="V87" si="831">IF(M87&gt;0,W87/M87,0)</f>
        <v>0</v>
      </c>
      <c r="W87" s="54">
        <f t="shared" ref="W87" si="832">W84+W85+W86</f>
        <v>0</v>
      </c>
      <c r="X87" s="21">
        <f t="shared" ref="X87" si="833">IF(M87&gt;0,Y87/M87,0)</f>
        <v>0</v>
      </c>
      <c r="Y87" s="54">
        <f t="shared" ref="Y87" si="834">Y84+Y85+Y86</f>
        <v>0</v>
      </c>
      <c r="Z87" s="55">
        <f t="shared" ref="Z87" si="835">IF(M87&gt;0,AA87/M87,0)</f>
        <v>0</v>
      </c>
      <c r="AA87" s="56">
        <f t="shared" ref="AA87" si="836">SUM(AA84:AA86)</f>
        <v>0</v>
      </c>
      <c r="AB87" s="55">
        <f t="shared" ref="AB87" si="837">IF(M87&gt;0,(AB84*M84+AB85*M85+AB86*M86)/M87,0)</f>
        <v>0</v>
      </c>
      <c r="AC87" s="55">
        <f t="shared" ref="AC87" si="838">IF(K87&gt;0,(K84*AC84+K85*AC85+K86*AC86)/K87,0)</f>
        <v>0</v>
      </c>
      <c r="AD87" s="52">
        <f t="shared" ref="AD87" si="839">SUM(AD84:AD86)</f>
        <v>0</v>
      </c>
      <c r="AE87" s="53">
        <f t="shared" ref="AE87" si="840">IF(K87&gt;0,(K84*AE84+K85*AE85+K86*AE86)/K87,0)</f>
        <v>0</v>
      </c>
      <c r="AF87" s="58">
        <f t="shared" ref="AF87" si="841">SUM(AF84:AF86)</f>
        <v>0</v>
      </c>
      <c r="AG87" s="53">
        <f t="shared" ref="AG87" si="842">IF(AND(AA87&gt;0),((AA84*AG84+AA85*AG85+AA86*AG86)/AA87),0)</f>
        <v>0</v>
      </c>
      <c r="AH87" s="57">
        <f t="shared" si="649"/>
        <v>0</v>
      </c>
      <c r="AI87" s="51">
        <f t="shared" ref="AI87" si="843">SUM(AI84:AI86)</f>
        <v>0</v>
      </c>
      <c r="AJ87" s="21">
        <f t="shared" ref="AJ87" si="844">IF(AI87&gt;0,(AJ84*AI84+AJ85*AI85+AJ86*AI86)/AI87,0)</f>
        <v>0</v>
      </c>
      <c r="AK87" s="53">
        <f t="shared" ref="AK87" si="845">IF(K87&gt;0,(AK84*K84+AK85*K85+AK86*K86)/K87,0)</f>
        <v>0</v>
      </c>
      <c r="AL87" s="58">
        <f t="shared" ref="AL87" si="846">SUM(AL84:AL86)</f>
        <v>0</v>
      </c>
      <c r="AM87" s="56"/>
      <c r="AN87" s="56">
        <f t="shared" ref="AN87" si="847">SUM(AN84:AN86)</f>
        <v>0</v>
      </c>
      <c r="AO87" s="105"/>
      <c r="AP87" s="106">
        <f>AO86</f>
        <v>788.40000000000009</v>
      </c>
      <c r="AQ87" s="51">
        <f t="shared" ref="AQ87" si="848">SUM(AQ84:AQ86)</f>
        <v>0</v>
      </c>
      <c r="AR87" s="59"/>
      <c r="AS87" s="58"/>
      <c r="AT87" s="58"/>
      <c r="AU87" s="58"/>
      <c r="AV87" s="58"/>
    </row>
    <row r="88" spans="1:48" x14ac:dyDescent="0.35">
      <c r="A88" s="148">
        <v>22</v>
      </c>
      <c r="B88" s="23">
        <v>1</v>
      </c>
      <c r="C88" s="11"/>
      <c r="D88" s="12"/>
      <c r="E88" s="12"/>
      <c r="F88" s="12"/>
      <c r="G88" s="13"/>
      <c r="H88" s="13"/>
      <c r="I88" s="12"/>
      <c r="J88" s="125"/>
      <c r="K88" s="12"/>
      <c r="L88" s="14"/>
      <c r="M88" s="24">
        <f>ROUND(K88*(1-L88),0)</f>
        <v>0</v>
      </c>
      <c r="N88" s="15"/>
      <c r="O88" s="25">
        <f t="shared" ref="O88:O90" si="849">M88*N88</f>
        <v>0</v>
      </c>
      <c r="P88" s="14"/>
      <c r="Q88" s="25">
        <f t="shared" ref="Q88:Q90" si="850">M88*P88</f>
        <v>0</v>
      </c>
      <c r="R88" s="16"/>
      <c r="S88" s="25">
        <f t="shared" ref="S88:S90" si="851">M88*R88</f>
        <v>0</v>
      </c>
      <c r="T88" s="26"/>
      <c r="U88" s="25">
        <f t="shared" ref="U88:U90" si="852">M88*T88</f>
        <v>0</v>
      </c>
      <c r="V88" s="16"/>
      <c r="W88" s="25">
        <f t="shared" ref="W88:W90" si="853">M88*V88</f>
        <v>0</v>
      </c>
      <c r="X88" s="16"/>
      <c r="Y88" s="25">
        <f t="shared" ref="Y88:Y90" si="854">X88*M88</f>
        <v>0</v>
      </c>
      <c r="Z88" s="17"/>
      <c r="AA88" s="18">
        <f t="shared" ref="AA88:AA90" si="855">M88*Z88</f>
        <v>0</v>
      </c>
      <c r="AB88" s="27">
        <f>IF(M88&gt;0,(AD88+AL88)/M88,0)</f>
        <v>0</v>
      </c>
      <c r="AC88" s="17"/>
      <c r="AD88" s="24">
        <f t="shared" ref="AD88:AD90" si="856">AC88*M88</f>
        <v>0</v>
      </c>
      <c r="AE88" s="117"/>
      <c r="AF88" s="30">
        <f t="shared" ref="AF88:AF90" si="857">AI88*(1-AJ88)*AE88</f>
        <v>0</v>
      </c>
      <c r="AG88" s="28">
        <f t="shared" ref="AG88:AG90" si="858">IF(AND(AE88&gt;0,AC88&gt;0,Z88&gt;0),((Z88-AC88)*AE88)/((AE88-AC88)*Z88),0)</f>
        <v>0</v>
      </c>
      <c r="AH88" s="60">
        <f t="shared" si="649"/>
        <v>0</v>
      </c>
      <c r="AI88" s="12"/>
      <c r="AJ88" s="14"/>
      <c r="AK88" s="15"/>
      <c r="AL88" s="30">
        <f t="shared" ref="AL88:AL90" si="859">AI88*(1-AJ88)*AK88</f>
        <v>0</v>
      </c>
      <c r="AM88" s="19"/>
      <c r="AN88" s="19"/>
      <c r="AO88" s="101">
        <f>AO86+AI88-AN88</f>
        <v>788.40000000000009</v>
      </c>
      <c r="AP88" s="102"/>
      <c r="AQ88" s="12"/>
      <c r="AR88" s="31"/>
      <c r="AS88" s="20"/>
      <c r="AT88" s="20"/>
      <c r="AU88" s="20"/>
      <c r="AV88" s="20"/>
    </row>
    <row r="89" spans="1:48" x14ac:dyDescent="0.35">
      <c r="A89" s="149"/>
      <c r="B89" s="33">
        <v>2</v>
      </c>
      <c r="C89" s="11"/>
      <c r="D89" s="34"/>
      <c r="E89" s="34"/>
      <c r="F89" s="34"/>
      <c r="G89" s="35"/>
      <c r="H89" s="35"/>
      <c r="I89" s="34"/>
      <c r="J89" s="35"/>
      <c r="K89" s="34"/>
      <c r="L89" s="36"/>
      <c r="M89" s="37">
        <f>ROUND(K89*(1-L89),0)</f>
        <v>0</v>
      </c>
      <c r="N89" s="38"/>
      <c r="O89" s="25">
        <f t="shared" si="849"/>
        <v>0</v>
      </c>
      <c r="P89" s="36"/>
      <c r="Q89" s="25">
        <f t="shared" si="850"/>
        <v>0</v>
      </c>
      <c r="R89" s="39"/>
      <c r="S89" s="25">
        <f t="shared" si="851"/>
        <v>0</v>
      </c>
      <c r="T89" s="28"/>
      <c r="U89" s="25">
        <f t="shared" si="852"/>
        <v>0</v>
      </c>
      <c r="V89" s="39"/>
      <c r="W89" s="25">
        <f t="shared" si="853"/>
        <v>0</v>
      </c>
      <c r="X89" s="39"/>
      <c r="Y89" s="25">
        <f t="shared" si="854"/>
        <v>0</v>
      </c>
      <c r="Z89" s="40"/>
      <c r="AA89" s="18">
        <f t="shared" si="855"/>
        <v>0</v>
      </c>
      <c r="AB89" s="27">
        <f>IF(M89&gt;0,(AD89+AL89)/M89,0)</f>
        <v>0</v>
      </c>
      <c r="AC89" s="40"/>
      <c r="AD89" s="37">
        <f t="shared" si="856"/>
        <v>0</v>
      </c>
      <c r="AE89" s="28"/>
      <c r="AF89" s="41">
        <f t="shared" si="857"/>
        <v>0</v>
      </c>
      <c r="AG89" s="28">
        <f t="shared" si="858"/>
        <v>0</v>
      </c>
      <c r="AH89" s="29">
        <f t="shared" si="649"/>
        <v>0</v>
      </c>
      <c r="AI89" s="34"/>
      <c r="AJ89" s="36"/>
      <c r="AK89" s="38"/>
      <c r="AL89" s="41">
        <f t="shared" si="859"/>
        <v>0</v>
      </c>
      <c r="AM89" s="42"/>
      <c r="AN89" s="42"/>
      <c r="AO89" s="121">
        <f>AO88+AI89-AN89</f>
        <v>788.40000000000009</v>
      </c>
      <c r="AP89" s="104"/>
      <c r="AQ89" s="43"/>
      <c r="AR89" s="44"/>
      <c r="AS89" s="45"/>
      <c r="AT89" s="45"/>
      <c r="AU89" s="45"/>
      <c r="AV89" s="45"/>
    </row>
    <row r="90" spans="1:48" x14ac:dyDescent="0.35">
      <c r="A90" s="149"/>
      <c r="B90" s="33">
        <v>3</v>
      </c>
      <c r="C90" s="46"/>
      <c r="D90" s="43"/>
      <c r="E90" s="43"/>
      <c r="F90" s="43"/>
      <c r="G90" s="37"/>
      <c r="H90" s="37"/>
      <c r="I90" s="43"/>
      <c r="J90" s="127"/>
      <c r="K90" s="43"/>
      <c r="L90" s="39"/>
      <c r="M90" s="37">
        <f>ROUND(K90*(1-L90),0)</f>
        <v>0</v>
      </c>
      <c r="N90" s="28"/>
      <c r="O90" s="25">
        <f t="shared" si="849"/>
        <v>0</v>
      </c>
      <c r="P90" s="39"/>
      <c r="Q90" s="25">
        <f t="shared" si="850"/>
        <v>0</v>
      </c>
      <c r="R90" s="39"/>
      <c r="S90" s="25">
        <f t="shared" si="851"/>
        <v>0</v>
      </c>
      <c r="T90" s="28"/>
      <c r="U90" s="25">
        <f t="shared" si="852"/>
        <v>0</v>
      </c>
      <c r="V90" s="39"/>
      <c r="W90" s="25">
        <f t="shared" si="853"/>
        <v>0</v>
      </c>
      <c r="X90" s="39"/>
      <c r="Y90" s="25">
        <f t="shared" si="854"/>
        <v>0</v>
      </c>
      <c r="Z90" s="47"/>
      <c r="AA90" s="18">
        <f t="shared" si="855"/>
        <v>0</v>
      </c>
      <c r="AB90" s="27">
        <f>IF(M90&gt;0,(AD90+AL90)/M90,0)</f>
        <v>0</v>
      </c>
      <c r="AC90" s="47"/>
      <c r="AD90" s="37">
        <f t="shared" si="856"/>
        <v>0</v>
      </c>
      <c r="AE90" s="28"/>
      <c r="AF90" s="41">
        <f t="shared" si="857"/>
        <v>0</v>
      </c>
      <c r="AG90" s="28">
        <f t="shared" si="858"/>
        <v>0</v>
      </c>
      <c r="AH90" s="29">
        <f t="shared" si="649"/>
        <v>0</v>
      </c>
      <c r="AI90" s="43"/>
      <c r="AJ90" s="39"/>
      <c r="AK90" s="28"/>
      <c r="AL90" s="41">
        <f t="shared" si="859"/>
        <v>0</v>
      </c>
      <c r="AM90" s="18"/>
      <c r="AN90" s="18"/>
      <c r="AO90" s="121">
        <f>AO89+AI90-AN90</f>
        <v>788.40000000000009</v>
      </c>
      <c r="AP90" s="104"/>
      <c r="AQ90" s="43"/>
      <c r="AR90" s="48"/>
      <c r="AS90" s="41"/>
      <c r="AT90" s="41"/>
      <c r="AU90" s="41"/>
      <c r="AV90" s="41"/>
    </row>
    <row r="91" spans="1:48" s="22" customFormat="1" ht="13.3" thickBot="1" x14ac:dyDescent="0.4">
      <c r="A91" s="150"/>
      <c r="B91" s="49" t="s">
        <v>38</v>
      </c>
      <c r="C91" s="50"/>
      <c r="D91" s="51">
        <f t="shared" ref="D91" si="860">SUM(D88:D90)</f>
        <v>0</v>
      </c>
      <c r="E91" s="51"/>
      <c r="F91" s="51">
        <f t="shared" ref="F91" si="861">SUM(F88:F90)</f>
        <v>0</v>
      </c>
      <c r="G91" s="52"/>
      <c r="H91" s="52"/>
      <c r="I91" s="51">
        <f t="shared" ref="I91:K91" si="862">SUM(I88:I90)</f>
        <v>0</v>
      </c>
      <c r="J91" s="52"/>
      <c r="K91" s="51">
        <f t="shared" si="862"/>
        <v>0</v>
      </c>
      <c r="L91" s="21">
        <f t="shared" ref="L91" si="863">IF(K91&gt;0,(K88*L88+K89*L89+K90*L90)/K91,0)</f>
        <v>0</v>
      </c>
      <c r="M91" s="52">
        <f t="shared" ref="M91" si="864">M88+M89+M90</f>
        <v>0</v>
      </c>
      <c r="N91" s="53">
        <f t="shared" ref="N91" si="865">IF(M91&gt;0,O91/M91,0)</f>
        <v>0</v>
      </c>
      <c r="O91" s="54">
        <f t="shared" ref="O91" si="866">O88+O89+O90</f>
        <v>0</v>
      </c>
      <c r="P91" s="21">
        <f t="shared" ref="P91" si="867">IF(M91&gt;0,Q91/M91,0)</f>
        <v>0</v>
      </c>
      <c r="Q91" s="54">
        <f t="shared" ref="Q91" si="868">Q88+Q89+Q90</f>
        <v>0</v>
      </c>
      <c r="R91" s="21">
        <f t="shared" ref="R91" si="869">IF(M91&gt;0,S91/M91,0)</f>
        <v>0</v>
      </c>
      <c r="S91" s="54">
        <f t="shared" ref="S91" si="870">S88+S89+S90</f>
        <v>0</v>
      </c>
      <c r="T91" s="21">
        <f t="shared" ref="T91" si="871">IF(M91&gt;0,U91/M91,0)</f>
        <v>0</v>
      </c>
      <c r="U91" s="54">
        <f t="shared" ref="U91" si="872">U88+U89+U90</f>
        <v>0</v>
      </c>
      <c r="V91" s="21">
        <f t="shared" ref="V91" si="873">IF(M91&gt;0,W91/M91,0)</f>
        <v>0</v>
      </c>
      <c r="W91" s="54">
        <f t="shared" ref="W91" si="874">W88+W89+W90</f>
        <v>0</v>
      </c>
      <c r="X91" s="21">
        <f t="shared" ref="X91" si="875">IF(M91&gt;0,Y91/M91,0)</f>
        <v>0</v>
      </c>
      <c r="Y91" s="54">
        <f t="shared" ref="Y91" si="876">Y88+Y89+Y90</f>
        <v>0</v>
      </c>
      <c r="Z91" s="55">
        <f t="shared" ref="Z91" si="877">IF(M91&gt;0,AA91/M91,0)</f>
        <v>0</v>
      </c>
      <c r="AA91" s="56">
        <f t="shared" ref="AA91" si="878">SUM(AA88:AA90)</f>
        <v>0</v>
      </c>
      <c r="AB91" s="55">
        <f t="shared" ref="AB91" si="879">IF(M91&gt;0,(AB88*M88+AB89*M89+AB90*M90)/M91,0)</f>
        <v>0</v>
      </c>
      <c r="AC91" s="55">
        <f t="shared" ref="AC91" si="880">IF(K91&gt;0,(K88*AC88+K89*AC89+K90*AC90)/K91,0)</f>
        <v>0</v>
      </c>
      <c r="AD91" s="52">
        <f t="shared" ref="AD91" si="881">SUM(AD88:AD90)</f>
        <v>0</v>
      </c>
      <c r="AE91" s="53">
        <f t="shared" ref="AE91" si="882">IF(K91&gt;0,(K88*AE88+K89*AE89+K90*AE90)/K91,0)</f>
        <v>0</v>
      </c>
      <c r="AF91" s="58">
        <f t="shared" ref="AF91" si="883">SUM(AF88:AF90)</f>
        <v>0</v>
      </c>
      <c r="AG91" s="53">
        <f t="shared" ref="AG91" si="884">IF(AND(AA91&gt;0),((AA88*AG88+AA89*AG89+AA90*AG90)/AA91),0)</f>
        <v>0</v>
      </c>
      <c r="AH91" s="57">
        <f t="shared" si="649"/>
        <v>0</v>
      </c>
      <c r="AI91" s="51">
        <f t="shared" ref="AI91" si="885">SUM(AI88:AI90)</f>
        <v>0</v>
      </c>
      <c r="AJ91" s="21">
        <f t="shared" ref="AJ91" si="886">IF(AI91&gt;0,(AJ88*AI88+AJ89*AI89+AJ90*AI90)/AI91,0)</f>
        <v>0</v>
      </c>
      <c r="AK91" s="53">
        <f t="shared" ref="AK91" si="887">IF(K91&gt;0,(AK88*K88+AK89*K89+AK90*K90)/K91,0)</f>
        <v>0</v>
      </c>
      <c r="AL91" s="58">
        <f t="shared" ref="AL91" si="888">SUM(AL88:AL90)</f>
        <v>0</v>
      </c>
      <c r="AM91" s="56"/>
      <c r="AN91" s="56">
        <f t="shared" ref="AN91" si="889">SUM(AN88:AN90)</f>
        <v>0</v>
      </c>
      <c r="AO91" s="105"/>
      <c r="AP91" s="106">
        <f>AO90</f>
        <v>788.40000000000009</v>
      </c>
      <c r="AQ91" s="51">
        <f t="shared" ref="AQ91" si="890">SUM(AQ88:AQ90)</f>
        <v>0</v>
      </c>
      <c r="AR91" s="59"/>
      <c r="AS91" s="58"/>
      <c r="AT91" s="58"/>
      <c r="AU91" s="58"/>
      <c r="AV91" s="58"/>
    </row>
    <row r="92" spans="1:48" x14ac:dyDescent="0.35">
      <c r="A92" s="148">
        <v>23</v>
      </c>
      <c r="B92" s="23">
        <v>1</v>
      </c>
      <c r="C92" s="11"/>
      <c r="D92" s="12"/>
      <c r="E92" s="12"/>
      <c r="F92" s="12"/>
      <c r="G92" s="13"/>
      <c r="H92" s="13"/>
      <c r="I92" s="12"/>
      <c r="J92" s="13"/>
      <c r="K92" s="12"/>
      <c r="L92" s="14"/>
      <c r="M92" s="24">
        <f>ROUND(K92*(1-L92),0)</f>
        <v>0</v>
      </c>
      <c r="N92" s="15"/>
      <c r="O92" s="25">
        <f t="shared" ref="O92:O94" si="891">M92*N92</f>
        <v>0</v>
      </c>
      <c r="P92" s="14"/>
      <c r="Q92" s="25">
        <f t="shared" ref="Q92:Q94" si="892">M92*P92</f>
        <v>0</v>
      </c>
      <c r="R92" s="16"/>
      <c r="S92" s="25">
        <f t="shared" ref="S92:S94" si="893">M92*R92</f>
        <v>0</v>
      </c>
      <c r="T92" s="26"/>
      <c r="U92" s="25">
        <f t="shared" ref="U92:U94" si="894">M92*T92</f>
        <v>0</v>
      </c>
      <c r="V92" s="16"/>
      <c r="W92" s="25">
        <f t="shared" ref="W92:W94" si="895">M92*V92</f>
        <v>0</v>
      </c>
      <c r="X92" s="16"/>
      <c r="Y92" s="25">
        <f t="shared" ref="Y92:Y94" si="896">X92*M92</f>
        <v>0</v>
      </c>
      <c r="Z92" s="17"/>
      <c r="AA92" s="18">
        <f t="shared" ref="AA92:AA94" si="897">M92*Z92</f>
        <v>0</v>
      </c>
      <c r="AB92" s="27">
        <f>IF(M92&gt;0,(AD92+AL92)/M92,0)</f>
        <v>0</v>
      </c>
      <c r="AC92" s="17"/>
      <c r="AD92" s="24">
        <f t="shared" ref="AD92:AD94" si="898">AC92*M92</f>
        <v>0</v>
      </c>
      <c r="AE92" s="117"/>
      <c r="AF92" s="30">
        <f t="shared" ref="AF92:AF94" si="899">AI92*(1-AJ92)*AE92</f>
        <v>0</v>
      </c>
      <c r="AG92" s="28">
        <f t="shared" ref="AG92:AG94" si="900">IF(AND(AE92&gt;0,AC92&gt;0,Z92&gt;0),((Z92-AC92)*AE92)/((AE92-AC92)*Z92),0)</f>
        <v>0</v>
      </c>
      <c r="AH92" s="60">
        <f t="shared" si="649"/>
        <v>0</v>
      </c>
      <c r="AI92" s="12"/>
      <c r="AJ92" s="14"/>
      <c r="AK92" s="15"/>
      <c r="AL92" s="30">
        <f t="shared" ref="AL92:AL94" si="901">AI92*(1-AJ92)*AK92</f>
        <v>0</v>
      </c>
      <c r="AM92" s="19"/>
      <c r="AN92" s="19"/>
      <c r="AO92" s="101">
        <f>AO90+AI92-AN92</f>
        <v>788.40000000000009</v>
      </c>
      <c r="AP92" s="102"/>
      <c r="AQ92" s="12"/>
      <c r="AR92" s="31"/>
      <c r="AS92" s="20"/>
      <c r="AT92" s="20"/>
      <c r="AU92" s="20"/>
      <c r="AV92" s="20"/>
    </row>
    <row r="93" spans="1:48" x14ac:dyDescent="0.35">
      <c r="A93" s="149"/>
      <c r="B93" s="33">
        <v>2</v>
      </c>
      <c r="C93" s="11"/>
      <c r="D93" s="34"/>
      <c r="E93" s="34"/>
      <c r="F93" s="34"/>
      <c r="G93" s="35"/>
      <c r="H93" s="35"/>
      <c r="I93" s="34"/>
      <c r="J93" s="35"/>
      <c r="K93" s="34"/>
      <c r="L93" s="36"/>
      <c r="M93" s="37">
        <f>ROUND(K93*(1-L93),0)</f>
        <v>0</v>
      </c>
      <c r="N93" s="38"/>
      <c r="O93" s="25">
        <f t="shared" si="891"/>
        <v>0</v>
      </c>
      <c r="P93" s="36"/>
      <c r="Q93" s="25">
        <f t="shared" si="892"/>
        <v>0</v>
      </c>
      <c r="R93" s="39"/>
      <c r="S93" s="25">
        <f t="shared" si="893"/>
        <v>0</v>
      </c>
      <c r="T93" s="28"/>
      <c r="U93" s="25">
        <f t="shared" si="894"/>
        <v>0</v>
      </c>
      <c r="V93" s="39"/>
      <c r="W93" s="25">
        <f t="shared" si="895"/>
        <v>0</v>
      </c>
      <c r="X93" s="39"/>
      <c r="Y93" s="25">
        <f t="shared" si="896"/>
        <v>0</v>
      </c>
      <c r="Z93" s="40"/>
      <c r="AA93" s="18">
        <f t="shared" si="897"/>
        <v>0</v>
      </c>
      <c r="AB93" s="27">
        <f>IF(M93&gt;0,(AD93+AL93)/M93,0)</f>
        <v>0</v>
      </c>
      <c r="AC93" s="40"/>
      <c r="AD93" s="37">
        <f t="shared" si="898"/>
        <v>0</v>
      </c>
      <c r="AE93" s="28"/>
      <c r="AF93" s="41">
        <f t="shared" si="899"/>
        <v>0</v>
      </c>
      <c r="AG93" s="28">
        <f t="shared" si="900"/>
        <v>0</v>
      </c>
      <c r="AH93" s="29">
        <f t="shared" si="649"/>
        <v>0</v>
      </c>
      <c r="AI93" s="34"/>
      <c r="AJ93" s="36"/>
      <c r="AK93" s="38"/>
      <c r="AL93" s="41">
        <f t="shared" si="901"/>
        <v>0</v>
      </c>
      <c r="AM93" s="42"/>
      <c r="AN93" s="42"/>
      <c r="AO93" s="121">
        <f>AO92+AI93-AN93</f>
        <v>788.40000000000009</v>
      </c>
      <c r="AP93" s="104"/>
      <c r="AQ93" s="43"/>
      <c r="AR93" s="44"/>
      <c r="AS93" s="45"/>
      <c r="AT93" s="45"/>
      <c r="AU93" s="45"/>
      <c r="AV93" s="45"/>
    </row>
    <row r="94" spans="1:48" x14ac:dyDescent="0.35">
      <c r="A94" s="149"/>
      <c r="B94" s="33">
        <v>3</v>
      </c>
      <c r="C94" s="46"/>
      <c r="D94" s="43"/>
      <c r="E94" s="43"/>
      <c r="F94" s="43"/>
      <c r="G94" s="37"/>
      <c r="H94" s="37"/>
      <c r="I94" s="43"/>
      <c r="J94" s="37"/>
      <c r="K94" s="43"/>
      <c r="L94" s="39"/>
      <c r="M94" s="37">
        <f>ROUND(K94*(1-L94),0)</f>
        <v>0</v>
      </c>
      <c r="N94" s="28"/>
      <c r="O94" s="25">
        <f t="shared" si="891"/>
        <v>0</v>
      </c>
      <c r="P94" s="39"/>
      <c r="Q94" s="25">
        <f t="shared" si="892"/>
        <v>0</v>
      </c>
      <c r="R94" s="39"/>
      <c r="S94" s="25">
        <f t="shared" si="893"/>
        <v>0</v>
      </c>
      <c r="T94" s="28"/>
      <c r="U94" s="25">
        <f t="shared" si="894"/>
        <v>0</v>
      </c>
      <c r="V94" s="39"/>
      <c r="W94" s="25">
        <f t="shared" si="895"/>
        <v>0</v>
      </c>
      <c r="X94" s="39"/>
      <c r="Y94" s="25">
        <f t="shared" si="896"/>
        <v>0</v>
      </c>
      <c r="Z94" s="47"/>
      <c r="AA94" s="18">
        <f t="shared" si="897"/>
        <v>0</v>
      </c>
      <c r="AB94" s="27">
        <f>IF(M94&gt;0,(AD94+AL94)/M94,0)</f>
        <v>0</v>
      </c>
      <c r="AC94" s="47"/>
      <c r="AD94" s="37">
        <f t="shared" si="898"/>
        <v>0</v>
      </c>
      <c r="AE94" s="28"/>
      <c r="AF94" s="41">
        <f t="shared" si="899"/>
        <v>0</v>
      </c>
      <c r="AG94" s="28">
        <f t="shared" si="900"/>
        <v>0</v>
      </c>
      <c r="AH94" s="29">
        <f t="shared" si="649"/>
        <v>0</v>
      </c>
      <c r="AI94" s="43"/>
      <c r="AJ94" s="39"/>
      <c r="AK94" s="28"/>
      <c r="AL94" s="41">
        <f t="shared" si="901"/>
        <v>0</v>
      </c>
      <c r="AM94" s="18"/>
      <c r="AN94" s="18"/>
      <c r="AO94" s="121">
        <f>AO93+AI94-AN94</f>
        <v>788.40000000000009</v>
      </c>
      <c r="AP94" s="104"/>
      <c r="AQ94" s="43"/>
      <c r="AR94" s="48"/>
      <c r="AS94" s="41"/>
      <c r="AT94" s="41"/>
      <c r="AU94" s="41"/>
      <c r="AV94" s="41"/>
    </row>
    <row r="95" spans="1:48" s="22" customFormat="1" ht="13.3" thickBot="1" x14ac:dyDescent="0.4">
      <c r="A95" s="150"/>
      <c r="B95" s="49" t="s">
        <v>38</v>
      </c>
      <c r="C95" s="50"/>
      <c r="D95" s="51">
        <f t="shared" ref="D95" si="902">SUM(D92:D94)</f>
        <v>0</v>
      </c>
      <c r="E95" s="51"/>
      <c r="F95" s="51">
        <f t="shared" ref="F95" si="903">SUM(F92:F94)</f>
        <v>0</v>
      </c>
      <c r="G95" s="52"/>
      <c r="H95" s="52"/>
      <c r="I95" s="51">
        <f t="shared" ref="I95:K95" si="904">SUM(I92:I94)</f>
        <v>0</v>
      </c>
      <c r="J95" s="52"/>
      <c r="K95" s="51">
        <f t="shared" si="904"/>
        <v>0</v>
      </c>
      <c r="L95" s="21">
        <f t="shared" ref="L95" si="905">IF(K95&gt;0,(K92*L92+K93*L93+K94*L94)/K95,0)</f>
        <v>0</v>
      </c>
      <c r="M95" s="52">
        <f t="shared" ref="M95" si="906">M92+M93+M94</f>
        <v>0</v>
      </c>
      <c r="N95" s="53">
        <f t="shared" ref="N95" si="907">IF(M95&gt;0,O95/M95,0)</f>
        <v>0</v>
      </c>
      <c r="O95" s="54">
        <f t="shared" ref="O95" si="908">O92+O93+O94</f>
        <v>0</v>
      </c>
      <c r="P95" s="21">
        <f t="shared" ref="P95" si="909">IF(M95&gt;0,Q95/M95,0)</f>
        <v>0</v>
      </c>
      <c r="Q95" s="54">
        <f t="shared" ref="Q95" si="910">Q92+Q93+Q94</f>
        <v>0</v>
      </c>
      <c r="R95" s="21">
        <f t="shared" ref="R95" si="911">IF(M95&gt;0,S95/M95,0)</f>
        <v>0</v>
      </c>
      <c r="S95" s="54">
        <f t="shared" ref="S95" si="912">S92+S93+S94</f>
        <v>0</v>
      </c>
      <c r="T95" s="21">
        <f t="shared" ref="T95" si="913">IF(M95&gt;0,U95/M95,0)</f>
        <v>0</v>
      </c>
      <c r="U95" s="54">
        <f t="shared" ref="U95" si="914">U92+U93+U94</f>
        <v>0</v>
      </c>
      <c r="V95" s="21">
        <f t="shared" ref="V95" si="915">IF(M95&gt;0,W95/M95,0)</f>
        <v>0</v>
      </c>
      <c r="W95" s="54">
        <f t="shared" ref="W95" si="916">W92+W93+W94</f>
        <v>0</v>
      </c>
      <c r="X95" s="21">
        <f t="shared" ref="X95" si="917">IF(M95&gt;0,Y95/M95,0)</f>
        <v>0</v>
      </c>
      <c r="Y95" s="54">
        <f t="shared" ref="Y95" si="918">Y92+Y93+Y94</f>
        <v>0</v>
      </c>
      <c r="Z95" s="55">
        <f t="shared" ref="Z95" si="919">IF(M95&gt;0,AA95/M95,0)</f>
        <v>0</v>
      </c>
      <c r="AA95" s="56">
        <f t="shared" ref="AA95" si="920">SUM(AA92:AA94)</f>
        <v>0</v>
      </c>
      <c r="AB95" s="55">
        <f t="shared" ref="AB95" si="921">IF(M95&gt;0,(AB92*M92+AB93*M93+AB94*M94)/M95,0)</f>
        <v>0</v>
      </c>
      <c r="AC95" s="55">
        <f t="shared" ref="AC95" si="922">IF(K95&gt;0,(K92*AC92+K93*AC93+K94*AC94)/K95,0)</f>
        <v>0</v>
      </c>
      <c r="AD95" s="52">
        <f t="shared" ref="AD95" si="923">SUM(AD92:AD94)</f>
        <v>0</v>
      </c>
      <c r="AE95" s="53">
        <f t="shared" ref="AE95" si="924">IF(K95&gt;0,(K92*AE92+K93*AE93+K94*AE94)/K95,0)</f>
        <v>0</v>
      </c>
      <c r="AF95" s="58">
        <f t="shared" ref="AF95" si="925">SUM(AF92:AF94)</f>
        <v>0</v>
      </c>
      <c r="AG95" s="53">
        <f t="shared" ref="AG95" si="926">IF(AND(AA95&gt;0),((AA92*AG92+AA93*AG93+AA94*AG94)/AA95),0)</f>
        <v>0</v>
      </c>
      <c r="AH95" s="57">
        <f t="shared" si="649"/>
        <v>0</v>
      </c>
      <c r="AI95" s="51">
        <f t="shared" ref="AI95" si="927">SUM(AI92:AI94)</f>
        <v>0</v>
      </c>
      <c r="AJ95" s="21">
        <f t="shared" ref="AJ95" si="928">IF(AI95&gt;0,(AJ92*AI92+AJ93*AI93+AJ94*AI94)/AI95,0)</f>
        <v>0</v>
      </c>
      <c r="AK95" s="53">
        <f t="shared" ref="AK95" si="929">IF(K95&gt;0,(AK92*K92+AK93*K93+AK94*K94)/K95,0)</f>
        <v>0</v>
      </c>
      <c r="AL95" s="58">
        <f t="shared" ref="AL95" si="930">SUM(AL92:AL94)</f>
        <v>0</v>
      </c>
      <c r="AM95" s="56"/>
      <c r="AN95" s="56">
        <f t="shared" ref="AN95" si="931">SUM(AN92:AN94)</f>
        <v>0</v>
      </c>
      <c r="AO95" s="105"/>
      <c r="AP95" s="106">
        <f>AO94</f>
        <v>788.40000000000009</v>
      </c>
      <c r="AQ95" s="51">
        <f t="shared" ref="AQ95" si="932">SUM(AQ92:AQ94)</f>
        <v>0</v>
      </c>
      <c r="AR95" s="59"/>
      <c r="AS95" s="58"/>
      <c r="AT95" s="58"/>
      <c r="AU95" s="58"/>
      <c r="AV95" s="58"/>
    </row>
    <row r="96" spans="1:48" x14ac:dyDescent="0.35">
      <c r="A96" s="148">
        <v>24</v>
      </c>
      <c r="B96" s="23">
        <v>1</v>
      </c>
      <c r="C96" s="11"/>
      <c r="D96" s="12"/>
      <c r="E96" s="12"/>
      <c r="F96" s="12"/>
      <c r="G96" s="13"/>
      <c r="H96" s="13"/>
      <c r="I96" s="12"/>
      <c r="J96" s="13"/>
      <c r="K96" s="12"/>
      <c r="L96" s="14"/>
      <c r="M96" s="24">
        <f>ROUND(K96*(1-L96),0)</f>
        <v>0</v>
      </c>
      <c r="N96" s="15"/>
      <c r="O96" s="25">
        <f t="shared" ref="O96:O98" si="933">M96*N96</f>
        <v>0</v>
      </c>
      <c r="P96" s="14"/>
      <c r="Q96" s="25">
        <f t="shared" ref="Q96:Q98" si="934">M96*P96</f>
        <v>0</v>
      </c>
      <c r="R96" s="16"/>
      <c r="S96" s="25">
        <f t="shared" ref="S96:S98" si="935">M96*R96</f>
        <v>0</v>
      </c>
      <c r="T96" s="26"/>
      <c r="U96" s="25">
        <f t="shared" ref="U96:U98" si="936">M96*T96</f>
        <v>0</v>
      </c>
      <c r="V96" s="16"/>
      <c r="W96" s="25">
        <f t="shared" ref="W96:W98" si="937">M96*V96</f>
        <v>0</v>
      </c>
      <c r="X96" s="16"/>
      <c r="Y96" s="25">
        <f t="shared" ref="Y96:Y98" si="938">X96*M96</f>
        <v>0</v>
      </c>
      <c r="Z96" s="17"/>
      <c r="AA96" s="18">
        <f t="shared" ref="AA96:AA98" si="939">M96*Z96</f>
        <v>0</v>
      </c>
      <c r="AB96" s="27">
        <f>IF(M96&gt;0,(AD96+AL96)/M96,0)</f>
        <v>0</v>
      </c>
      <c r="AC96" s="17"/>
      <c r="AD96" s="24">
        <f t="shared" ref="AD96:AD98" si="940">AC96*M96</f>
        <v>0</v>
      </c>
      <c r="AE96" s="117"/>
      <c r="AF96" s="30">
        <f t="shared" ref="AF96:AF98" si="941">AI96*(1-AJ96)*AE96</f>
        <v>0</v>
      </c>
      <c r="AG96" s="28">
        <f t="shared" ref="AG96:AG98" si="942">IF(AND(AE96&gt;0,AC96&gt;0,Z96&gt;0),((Z96-AC96)*AE96)/((AE96-AC96)*Z96),0)</f>
        <v>0</v>
      </c>
      <c r="AH96" s="60">
        <f t="shared" si="649"/>
        <v>0</v>
      </c>
      <c r="AI96" s="12"/>
      <c r="AJ96" s="14"/>
      <c r="AK96" s="15"/>
      <c r="AL96" s="30">
        <f t="shared" ref="AL96:AL98" si="943">AI96*(1-AJ96)*AK96</f>
        <v>0</v>
      </c>
      <c r="AM96" s="19"/>
      <c r="AN96" s="19"/>
      <c r="AO96" s="101">
        <f>AO94+AI96-AN96</f>
        <v>788.40000000000009</v>
      </c>
      <c r="AP96" s="102"/>
      <c r="AQ96" s="12"/>
      <c r="AR96" s="31"/>
      <c r="AS96" s="20"/>
      <c r="AT96" s="20"/>
      <c r="AU96" s="20"/>
      <c r="AV96" s="20"/>
    </row>
    <row r="97" spans="1:48" x14ac:dyDescent="0.35">
      <c r="A97" s="149"/>
      <c r="B97" s="33">
        <v>2</v>
      </c>
      <c r="C97" s="11"/>
      <c r="D97" s="34"/>
      <c r="E97" s="34"/>
      <c r="F97" s="34"/>
      <c r="G97" s="35"/>
      <c r="H97" s="35"/>
      <c r="I97" s="34"/>
      <c r="J97" s="35"/>
      <c r="K97" s="34"/>
      <c r="L97" s="36"/>
      <c r="M97" s="37">
        <f>ROUND(K97*(1-L97),0)</f>
        <v>0</v>
      </c>
      <c r="N97" s="38"/>
      <c r="O97" s="25">
        <f t="shared" si="933"/>
        <v>0</v>
      </c>
      <c r="P97" s="36"/>
      <c r="Q97" s="25">
        <f t="shared" si="934"/>
        <v>0</v>
      </c>
      <c r="R97" s="39"/>
      <c r="S97" s="25">
        <f t="shared" si="935"/>
        <v>0</v>
      </c>
      <c r="T97" s="28"/>
      <c r="U97" s="25">
        <f t="shared" si="936"/>
        <v>0</v>
      </c>
      <c r="V97" s="39"/>
      <c r="W97" s="25">
        <f t="shared" si="937"/>
        <v>0</v>
      </c>
      <c r="X97" s="39"/>
      <c r="Y97" s="25">
        <f t="shared" si="938"/>
        <v>0</v>
      </c>
      <c r="Z97" s="40"/>
      <c r="AA97" s="18">
        <f t="shared" si="939"/>
        <v>0</v>
      </c>
      <c r="AB97" s="27">
        <f>IF(M97&gt;0,(AD97+AL97)/M97,0)</f>
        <v>0</v>
      </c>
      <c r="AC97" s="40"/>
      <c r="AD97" s="37">
        <f t="shared" si="940"/>
        <v>0</v>
      </c>
      <c r="AE97" s="28"/>
      <c r="AF97" s="41">
        <f t="shared" si="941"/>
        <v>0</v>
      </c>
      <c r="AG97" s="28">
        <f t="shared" si="942"/>
        <v>0</v>
      </c>
      <c r="AH97" s="29">
        <f t="shared" si="649"/>
        <v>0</v>
      </c>
      <c r="AI97" s="34"/>
      <c r="AJ97" s="36"/>
      <c r="AK97" s="38"/>
      <c r="AL97" s="41">
        <f t="shared" si="943"/>
        <v>0</v>
      </c>
      <c r="AM97" s="42"/>
      <c r="AN97" s="42"/>
      <c r="AO97" s="121">
        <f>AO96+AI97-AN97</f>
        <v>788.40000000000009</v>
      </c>
      <c r="AP97" s="104"/>
      <c r="AQ97" s="43"/>
      <c r="AR97" s="44"/>
      <c r="AS97" s="45"/>
      <c r="AT97" s="45"/>
      <c r="AU97" s="45"/>
      <c r="AV97" s="45"/>
    </row>
    <row r="98" spans="1:48" x14ac:dyDescent="0.35">
      <c r="A98" s="149"/>
      <c r="B98" s="33">
        <v>3</v>
      </c>
      <c r="C98" s="46"/>
      <c r="D98" s="43"/>
      <c r="E98" s="43"/>
      <c r="F98" s="43"/>
      <c r="G98" s="37"/>
      <c r="H98" s="37"/>
      <c r="I98" s="43"/>
      <c r="J98" s="37"/>
      <c r="K98" s="43"/>
      <c r="L98" s="39"/>
      <c r="M98" s="37">
        <f>ROUND(K98*(1-L98),0)</f>
        <v>0</v>
      </c>
      <c r="N98" s="28"/>
      <c r="O98" s="25">
        <f t="shared" si="933"/>
        <v>0</v>
      </c>
      <c r="P98" s="39"/>
      <c r="Q98" s="25">
        <f t="shared" si="934"/>
        <v>0</v>
      </c>
      <c r="R98" s="39"/>
      <c r="S98" s="25">
        <f t="shared" si="935"/>
        <v>0</v>
      </c>
      <c r="T98" s="28"/>
      <c r="U98" s="25">
        <f t="shared" si="936"/>
        <v>0</v>
      </c>
      <c r="V98" s="39"/>
      <c r="W98" s="25">
        <f t="shared" si="937"/>
        <v>0</v>
      </c>
      <c r="X98" s="39"/>
      <c r="Y98" s="25">
        <f t="shared" si="938"/>
        <v>0</v>
      </c>
      <c r="Z98" s="47"/>
      <c r="AA98" s="18">
        <f t="shared" si="939"/>
        <v>0</v>
      </c>
      <c r="AB98" s="27">
        <f>IF(M98&gt;0,(AD98+AL98)/M98,0)</f>
        <v>0</v>
      </c>
      <c r="AC98" s="47"/>
      <c r="AD98" s="37">
        <f t="shared" si="940"/>
        <v>0</v>
      </c>
      <c r="AE98" s="28"/>
      <c r="AF98" s="41">
        <f t="shared" si="941"/>
        <v>0</v>
      </c>
      <c r="AG98" s="28">
        <f t="shared" si="942"/>
        <v>0</v>
      </c>
      <c r="AH98" s="29">
        <f t="shared" si="649"/>
        <v>0</v>
      </c>
      <c r="AI98" s="43"/>
      <c r="AJ98" s="39"/>
      <c r="AK98" s="28"/>
      <c r="AL98" s="41">
        <f t="shared" si="943"/>
        <v>0</v>
      </c>
      <c r="AM98" s="18"/>
      <c r="AN98" s="18"/>
      <c r="AO98" s="121">
        <f>AO97+AI98-AN98</f>
        <v>788.40000000000009</v>
      </c>
      <c r="AP98" s="104"/>
      <c r="AQ98" s="43"/>
      <c r="AR98" s="48"/>
      <c r="AS98" s="41"/>
      <c r="AT98" s="41"/>
      <c r="AU98" s="41"/>
      <c r="AV98" s="41"/>
    </row>
    <row r="99" spans="1:48" s="22" customFormat="1" ht="13.3" thickBot="1" x14ac:dyDescent="0.4">
      <c r="A99" s="150"/>
      <c r="B99" s="49" t="s">
        <v>38</v>
      </c>
      <c r="C99" s="50"/>
      <c r="D99" s="51">
        <f t="shared" ref="D99" si="944">SUM(D96:D98)</f>
        <v>0</v>
      </c>
      <c r="E99" s="51"/>
      <c r="F99" s="51">
        <f t="shared" ref="F99" si="945">SUM(F96:F98)</f>
        <v>0</v>
      </c>
      <c r="G99" s="52"/>
      <c r="H99" s="52"/>
      <c r="I99" s="51">
        <f t="shared" ref="I99:K99" si="946">SUM(I96:I98)</f>
        <v>0</v>
      </c>
      <c r="J99" s="52"/>
      <c r="K99" s="51">
        <f t="shared" si="946"/>
        <v>0</v>
      </c>
      <c r="L99" s="21">
        <f t="shared" ref="L99" si="947">IF(K99&gt;0,(K96*L96+K97*L97+K98*L98)/K99,0)</f>
        <v>0</v>
      </c>
      <c r="M99" s="52">
        <f t="shared" ref="M99" si="948">M96+M97+M98</f>
        <v>0</v>
      </c>
      <c r="N99" s="53">
        <f t="shared" ref="N99" si="949">IF(M99&gt;0,O99/M99,0)</f>
        <v>0</v>
      </c>
      <c r="O99" s="54">
        <f t="shared" ref="O99" si="950">O96+O97+O98</f>
        <v>0</v>
      </c>
      <c r="P99" s="21">
        <f t="shared" ref="P99" si="951">IF(M99&gt;0,Q99/M99,0)</f>
        <v>0</v>
      </c>
      <c r="Q99" s="54">
        <f t="shared" ref="Q99" si="952">Q96+Q97+Q98</f>
        <v>0</v>
      </c>
      <c r="R99" s="21">
        <f t="shared" ref="R99" si="953">IF(M99&gt;0,S99/M99,0)</f>
        <v>0</v>
      </c>
      <c r="S99" s="54">
        <f t="shared" ref="S99" si="954">S96+S97+S98</f>
        <v>0</v>
      </c>
      <c r="T99" s="21">
        <f t="shared" ref="T99" si="955">IF(M99&gt;0,U99/M99,0)</f>
        <v>0</v>
      </c>
      <c r="U99" s="54">
        <f t="shared" ref="U99" si="956">U96+U97+U98</f>
        <v>0</v>
      </c>
      <c r="V99" s="21">
        <f t="shared" ref="V99" si="957">IF(M99&gt;0,W99/M99,0)</f>
        <v>0</v>
      </c>
      <c r="W99" s="54">
        <f t="shared" ref="W99" si="958">W96+W97+W98</f>
        <v>0</v>
      </c>
      <c r="X99" s="21">
        <f t="shared" ref="X99" si="959">IF(M99&gt;0,Y99/M99,0)</f>
        <v>0</v>
      </c>
      <c r="Y99" s="54">
        <f t="shared" ref="Y99" si="960">Y96+Y97+Y98</f>
        <v>0</v>
      </c>
      <c r="Z99" s="55">
        <f t="shared" ref="Z99" si="961">IF(M99&gt;0,AA99/M99,0)</f>
        <v>0</v>
      </c>
      <c r="AA99" s="56">
        <f t="shared" ref="AA99" si="962">SUM(AA96:AA98)</f>
        <v>0</v>
      </c>
      <c r="AB99" s="55">
        <f t="shared" ref="AB99" si="963">IF(M99&gt;0,(AB96*M96+AB97*M97+AB98*M98)/M99,0)</f>
        <v>0</v>
      </c>
      <c r="AC99" s="55">
        <f t="shared" ref="AC99" si="964">IF(K99&gt;0,(K96*AC96+K97*AC97+K98*AC98)/K99,0)</f>
        <v>0</v>
      </c>
      <c r="AD99" s="52">
        <f t="shared" ref="AD99" si="965">SUM(AD96:AD98)</f>
        <v>0</v>
      </c>
      <c r="AE99" s="53">
        <f t="shared" ref="AE99" si="966">IF(K99&gt;0,(K96*AE96+K97*AE97+K98*AE98)/K99,0)</f>
        <v>0</v>
      </c>
      <c r="AF99" s="58">
        <f t="shared" ref="AF99" si="967">SUM(AF96:AF98)</f>
        <v>0</v>
      </c>
      <c r="AG99" s="53">
        <f t="shared" ref="AG99" si="968">IF(AND(AA99&gt;0),((AA96*AG96+AA97*AG97+AA98*AG98)/AA99),0)</f>
        <v>0</v>
      </c>
      <c r="AH99" s="57">
        <f t="shared" si="649"/>
        <v>0</v>
      </c>
      <c r="AI99" s="51">
        <f t="shared" ref="AI99" si="969">SUM(AI96:AI98)</f>
        <v>0</v>
      </c>
      <c r="AJ99" s="21">
        <f t="shared" ref="AJ99" si="970">IF(AI99&gt;0,(AJ96*AI96+AJ97*AI97+AJ98*AI98)/AI99,0)</f>
        <v>0</v>
      </c>
      <c r="AK99" s="53">
        <f t="shared" ref="AK99" si="971">IF(K99&gt;0,(AK96*K96+AK97*K97+AK98*K98)/K99,0)</f>
        <v>0</v>
      </c>
      <c r="AL99" s="58">
        <f t="shared" ref="AL99" si="972">SUM(AL96:AL98)</f>
        <v>0</v>
      </c>
      <c r="AM99" s="56"/>
      <c r="AN99" s="56">
        <f t="shared" ref="AN99" si="973">SUM(AN96:AN98)</f>
        <v>0</v>
      </c>
      <c r="AO99" s="105"/>
      <c r="AP99" s="106">
        <f>AO98</f>
        <v>788.40000000000009</v>
      </c>
      <c r="AQ99" s="51">
        <f t="shared" ref="AQ99" si="974">SUM(AQ96:AQ98)</f>
        <v>0</v>
      </c>
      <c r="AR99" s="59"/>
      <c r="AS99" s="58"/>
      <c r="AT99" s="58"/>
      <c r="AU99" s="58"/>
      <c r="AV99" s="58"/>
    </row>
    <row r="100" spans="1:48" x14ac:dyDescent="0.35">
      <c r="A100" s="157">
        <v>25</v>
      </c>
      <c r="B100" s="33">
        <v>1</v>
      </c>
      <c r="C100" s="11"/>
      <c r="D100" s="12"/>
      <c r="E100" s="12"/>
      <c r="F100" s="12"/>
      <c r="G100" s="13"/>
      <c r="H100" s="13"/>
      <c r="I100" s="12"/>
      <c r="J100" s="13"/>
      <c r="K100" s="12"/>
      <c r="L100" s="14"/>
      <c r="M100" s="24">
        <f>ROUND(K100*(1-L100),0)</f>
        <v>0</v>
      </c>
      <c r="N100" s="15"/>
      <c r="O100" s="25">
        <f t="shared" ref="O100:O102" si="975">M100*N100</f>
        <v>0</v>
      </c>
      <c r="P100" s="14"/>
      <c r="Q100" s="25">
        <f t="shared" ref="Q100:Q102" si="976">M100*P100</f>
        <v>0</v>
      </c>
      <c r="R100" s="16"/>
      <c r="S100" s="25">
        <f t="shared" ref="S100:S102" si="977">M100*R100</f>
        <v>0</v>
      </c>
      <c r="T100" s="26"/>
      <c r="U100" s="25">
        <f t="shared" ref="U100:U102" si="978">M100*T100</f>
        <v>0</v>
      </c>
      <c r="V100" s="16"/>
      <c r="W100" s="25">
        <f t="shared" ref="W100:W102" si="979">M100*V100</f>
        <v>0</v>
      </c>
      <c r="X100" s="16"/>
      <c r="Y100" s="25">
        <f t="shared" ref="Y100:Y102" si="980">X100*M100</f>
        <v>0</v>
      </c>
      <c r="Z100" s="17"/>
      <c r="AA100" s="18">
        <f t="shared" ref="AA100:AA102" si="981">M100*Z100</f>
        <v>0</v>
      </c>
      <c r="AB100" s="27">
        <f>IF(M100&gt;0,(AD100+AL100)/M100,0)</f>
        <v>0</v>
      </c>
      <c r="AC100" s="17"/>
      <c r="AD100" s="24">
        <f t="shared" ref="AD100:AD102" si="982">AC100*M100</f>
        <v>0</v>
      </c>
      <c r="AE100" s="117"/>
      <c r="AF100" s="30">
        <f t="shared" ref="AF100:AF102" si="983">AI100*(1-AJ100)*AE100</f>
        <v>0</v>
      </c>
      <c r="AG100" s="28">
        <f t="shared" ref="AG100:AG102" si="984">IF(AND(AE100&gt;0,AC100&gt;0,Z100&gt;0),((Z100-AC100)*AE100)/((AE100-AC100)*Z100),0)</f>
        <v>0</v>
      </c>
      <c r="AH100" s="60">
        <f t="shared" si="649"/>
        <v>0</v>
      </c>
      <c r="AI100" s="12"/>
      <c r="AJ100" s="14"/>
      <c r="AK100" s="15"/>
      <c r="AL100" s="30">
        <f t="shared" ref="AL100:AL102" si="985">AI100*(1-AJ100)*AK100</f>
        <v>0</v>
      </c>
      <c r="AM100" s="19"/>
      <c r="AN100" s="19"/>
      <c r="AO100" s="101">
        <f>AO98+AI100-AN100</f>
        <v>788.40000000000009</v>
      </c>
      <c r="AP100" s="120"/>
      <c r="AQ100" s="12"/>
      <c r="AR100" s="31"/>
      <c r="AS100" s="20"/>
      <c r="AT100" s="20"/>
      <c r="AU100" s="20"/>
      <c r="AV100" s="20"/>
    </row>
    <row r="101" spans="1:48" x14ac:dyDescent="0.35">
      <c r="A101" s="157"/>
      <c r="B101" s="33">
        <v>2</v>
      </c>
      <c r="C101" s="11"/>
      <c r="D101" s="34"/>
      <c r="E101" s="34"/>
      <c r="F101" s="34"/>
      <c r="G101" s="35"/>
      <c r="H101" s="35"/>
      <c r="I101" s="34"/>
      <c r="J101" s="35"/>
      <c r="K101" s="34"/>
      <c r="L101" s="36"/>
      <c r="M101" s="37">
        <f>ROUND(K101*(1-L101),0)</f>
        <v>0</v>
      </c>
      <c r="N101" s="38"/>
      <c r="O101" s="25">
        <f t="shared" si="975"/>
        <v>0</v>
      </c>
      <c r="P101" s="36"/>
      <c r="Q101" s="25">
        <f t="shared" si="976"/>
        <v>0</v>
      </c>
      <c r="R101" s="39"/>
      <c r="S101" s="25">
        <f t="shared" si="977"/>
        <v>0</v>
      </c>
      <c r="T101" s="28"/>
      <c r="U101" s="25">
        <f t="shared" si="978"/>
        <v>0</v>
      </c>
      <c r="V101" s="39"/>
      <c r="W101" s="25">
        <f t="shared" si="979"/>
        <v>0</v>
      </c>
      <c r="X101" s="39"/>
      <c r="Y101" s="25">
        <f t="shared" si="980"/>
        <v>0</v>
      </c>
      <c r="Z101" s="40"/>
      <c r="AA101" s="18">
        <f t="shared" si="981"/>
        <v>0</v>
      </c>
      <c r="AB101" s="27">
        <f>IF(M101&gt;0,(AD101+AL101)/M101,0)</f>
        <v>0</v>
      </c>
      <c r="AC101" s="40"/>
      <c r="AD101" s="37">
        <f t="shared" si="982"/>
        <v>0</v>
      </c>
      <c r="AE101" s="28"/>
      <c r="AF101" s="41">
        <f t="shared" si="983"/>
        <v>0</v>
      </c>
      <c r="AG101" s="28">
        <f t="shared" si="984"/>
        <v>0</v>
      </c>
      <c r="AH101" s="29">
        <f t="shared" si="649"/>
        <v>0</v>
      </c>
      <c r="AI101" s="34"/>
      <c r="AJ101" s="36"/>
      <c r="AK101" s="38"/>
      <c r="AL101" s="41">
        <f t="shared" si="985"/>
        <v>0</v>
      </c>
      <c r="AM101" s="42"/>
      <c r="AN101" s="42"/>
      <c r="AO101" s="121">
        <f>AO100+AI101-AN101</f>
        <v>788.40000000000009</v>
      </c>
      <c r="AP101" s="104"/>
      <c r="AQ101" s="43"/>
      <c r="AR101" s="44"/>
      <c r="AS101" s="45"/>
      <c r="AT101" s="45"/>
      <c r="AU101" s="45"/>
      <c r="AV101" s="45"/>
    </row>
    <row r="102" spans="1:48" x14ac:dyDescent="0.35">
      <c r="A102" s="157"/>
      <c r="B102" s="33">
        <v>3</v>
      </c>
      <c r="C102" s="46"/>
      <c r="D102" s="43"/>
      <c r="E102" s="43"/>
      <c r="F102" s="43"/>
      <c r="G102" s="37"/>
      <c r="H102" s="37"/>
      <c r="I102" s="43"/>
      <c r="J102" s="37"/>
      <c r="K102" s="43"/>
      <c r="L102" s="39"/>
      <c r="M102" s="37">
        <f>ROUND(K102*(1-L102),0)</f>
        <v>0</v>
      </c>
      <c r="N102" s="28"/>
      <c r="O102" s="25">
        <f t="shared" si="975"/>
        <v>0</v>
      </c>
      <c r="P102" s="39"/>
      <c r="Q102" s="25">
        <f t="shared" si="976"/>
        <v>0</v>
      </c>
      <c r="R102" s="39"/>
      <c r="S102" s="25">
        <f t="shared" si="977"/>
        <v>0</v>
      </c>
      <c r="T102" s="28"/>
      <c r="U102" s="25">
        <f t="shared" si="978"/>
        <v>0</v>
      </c>
      <c r="V102" s="39"/>
      <c r="W102" s="25">
        <f t="shared" si="979"/>
        <v>0</v>
      </c>
      <c r="X102" s="39"/>
      <c r="Y102" s="25">
        <f t="shared" si="980"/>
        <v>0</v>
      </c>
      <c r="Z102" s="47"/>
      <c r="AA102" s="18">
        <f t="shared" si="981"/>
        <v>0</v>
      </c>
      <c r="AB102" s="27">
        <f>IF(M102&gt;0,(AD102+AL102)/M102,0)</f>
        <v>0</v>
      </c>
      <c r="AC102" s="47"/>
      <c r="AD102" s="37">
        <f t="shared" si="982"/>
        <v>0</v>
      </c>
      <c r="AE102" s="28"/>
      <c r="AF102" s="41">
        <f t="shared" si="983"/>
        <v>0</v>
      </c>
      <c r="AG102" s="28">
        <f t="shared" si="984"/>
        <v>0</v>
      </c>
      <c r="AH102" s="29">
        <f t="shared" si="649"/>
        <v>0</v>
      </c>
      <c r="AI102" s="43"/>
      <c r="AJ102" s="39"/>
      <c r="AK102" s="28"/>
      <c r="AL102" s="41">
        <f t="shared" si="985"/>
        <v>0</v>
      </c>
      <c r="AM102" s="18"/>
      <c r="AN102" s="18"/>
      <c r="AO102" s="121">
        <f>AO101+AI102-AN102</f>
        <v>788.40000000000009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3" thickBot="1" x14ac:dyDescent="0.4">
      <c r="A103" s="157"/>
      <c r="B103" s="66" t="s">
        <v>38</v>
      </c>
      <c r="C103" s="50"/>
      <c r="D103" s="51">
        <f t="shared" ref="D103" si="986">SUM(D100:D102)</f>
        <v>0</v>
      </c>
      <c r="E103" s="51"/>
      <c r="F103" s="51">
        <f t="shared" ref="F103" si="987">SUM(F100:F102)</f>
        <v>0</v>
      </c>
      <c r="G103" s="52"/>
      <c r="H103" s="52"/>
      <c r="I103" s="51">
        <f t="shared" ref="I103:K103" si="988">SUM(I100:I102)</f>
        <v>0</v>
      </c>
      <c r="J103" s="52"/>
      <c r="K103" s="51">
        <f t="shared" si="988"/>
        <v>0</v>
      </c>
      <c r="L103" s="21">
        <f t="shared" ref="L103" si="989">IF(K103&gt;0,(K100*L100+K101*L101+K102*L102)/K103,0)</f>
        <v>0</v>
      </c>
      <c r="M103" s="52">
        <f t="shared" ref="M103" si="990">M100+M101+M102</f>
        <v>0</v>
      </c>
      <c r="N103" s="53">
        <f t="shared" ref="N103" si="991">IF(M103&gt;0,O103/M103,0)</f>
        <v>0</v>
      </c>
      <c r="O103" s="54">
        <f t="shared" ref="O103" si="992">O100+O101+O102</f>
        <v>0</v>
      </c>
      <c r="P103" s="21">
        <f t="shared" ref="P103" si="993">IF(M103&gt;0,Q103/M103,0)</f>
        <v>0</v>
      </c>
      <c r="Q103" s="54">
        <f t="shared" ref="Q103" si="994">Q100+Q101+Q102</f>
        <v>0</v>
      </c>
      <c r="R103" s="21">
        <f t="shared" ref="R103" si="995">IF(M103&gt;0,S103/M103,0)</f>
        <v>0</v>
      </c>
      <c r="S103" s="54">
        <f t="shared" ref="S103" si="996">S100+S101+S102</f>
        <v>0</v>
      </c>
      <c r="T103" s="21">
        <f t="shared" ref="T103" si="997">IF(M103&gt;0,U103/M103,0)</f>
        <v>0</v>
      </c>
      <c r="U103" s="54">
        <f t="shared" ref="U103" si="998">U100+U101+U102</f>
        <v>0</v>
      </c>
      <c r="V103" s="21">
        <f t="shared" ref="V103" si="999">IF(M103&gt;0,W103/M103,0)</f>
        <v>0</v>
      </c>
      <c r="W103" s="54">
        <f t="shared" ref="W103" si="1000">W100+W101+W102</f>
        <v>0</v>
      </c>
      <c r="X103" s="21">
        <f t="shared" ref="X103" si="1001">IF(M103&gt;0,Y103/M103,0)</f>
        <v>0</v>
      </c>
      <c r="Y103" s="54">
        <f t="shared" ref="Y103" si="1002">Y100+Y101+Y102</f>
        <v>0</v>
      </c>
      <c r="Z103" s="55">
        <f t="shared" ref="Z103" si="1003">IF(M103&gt;0,AA103/M103,0)</f>
        <v>0</v>
      </c>
      <c r="AA103" s="56">
        <f t="shared" ref="AA103" si="1004">SUM(AA100:AA102)</f>
        <v>0</v>
      </c>
      <c r="AB103" s="55">
        <f t="shared" ref="AB103" si="1005">IF(M103&gt;0,(AB100*M100+AB101*M101+AB102*M102)/M103,0)</f>
        <v>0</v>
      </c>
      <c r="AC103" s="55">
        <f t="shared" ref="AC103" si="1006">IF(K103&gt;0,(K100*AC100+K101*AC101+K102*AC102)/K103,0)</f>
        <v>0</v>
      </c>
      <c r="AD103" s="52">
        <f t="shared" ref="AD103" si="1007">SUM(AD100:AD102)</f>
        <v>0</v>
      </c>
      <c r="AE103" s="53">
        <f t="shared" ref="AE103" si="1008">IF(K103&gt;0,(K100*AE100+K101*AE101+K102*AE102)/K103,0)</f>
        <v>0</v>
      </c>
      <c r="AF103" s="58">
        <f t="shared" ref="AF103" si="1009">SUM(AF100:AF102)</f>
        <v>0</v>
      </c>
      <c r="AG103" s="53">
        <f t="shared" ref="AG103" si="1010">IF(AND(AA103&gt;0),((AA100*AG100+AA101*AG101+AA102*AG102)/AA103),0)</f>
        <v>0</v>
      </c>
      <c r="AH103" s="57">
        <f t="shared" si="649"/>
        <v>0</v>
      </c>
      <c r="AI103" s="51">
        <f t="shared" ref="AI103" si="1011">SUM(AI100:AI102)</f>
        <v>0</v>
      </c>
      <c r="AJ103" s="21">
        <f t="shared" ref="AJ103" si="1012">IF(AI103&gt;0,(AJ100*AI100+AJ101*AI101+AJ102*AI102)/AI103,0)</f>
        <v>0</v>
      </c>
      <c r="AK103" s="53">
        <f t="shared" ref="AK103" si="1013">IF(K103&gt;0,(AK100*K100+AK101*K101+AK102*K102)/K103,0)</f>
        <v>0</v>
      </c>
      <c r="AL103" s="58">
        <f t="shared" ref="AL103" si="1014">SUM(AL100:AL102)</f>
        <v>0</v>
      </c>
      <c r="AM103" s="56"/>
      <c r="AN103" s="56">
        <f t="shared" ref="AN103" si="1015">SUM(AN100:AN102)</f>
        <v>0</v>
      </c>
      <c r="AO103" s="122"/>
      <c r="AP103" s="106">
        <f>AO102</f>
        <v>788.40000000000009</v>
      </c>
      <c r="AQ103" s="51">
        <f t="shared" ref="AQ103" si="1016">SUM(AQ100:AQ102)</f>
        <v>0</v>
      </c>
      <c r="AR103" s="59"/>
      <c r="AS103" s="58"/>
      <c r="AT103" s="58"/>
      <c r="AU103" s="58"/>
      <c r="AV103" s="58"/>
    </row>
    <row r="104" spans="1:48" x14ac:dyDescent="0.35">
      <c r="A104" s="148">
        <v>26</v>
      </c>
      <c r="B104" s="23">
        <v>1</v>
      </c>
      <c r="C104" s="11"/>
      <c r="D104" s="12"/>
      <c r="E104" s="12"/>
      <c r="F104" s="12"/>
      <c r="G104" s="13"/>
      <c r="H104" s="13"/>
      <c r="I104" s="12"/>
      <c r="J104" s="13"/>
      <c r="K104" s="12"/>
      <c r="L104" s="14"/>
      <c r="M104" s="24">
        <f>ROUND(K104*(1-L104),0)</f>
        <v>0</v>
      </c>
      <c r="N104" s="15"/>
      <c r="O104" s="25">
        <f t="shared" ref="O104:O106" si="1017">M104*N104</f>
        <v>0</v>
      </c>
      <c r="P104" s="14"/>
      <c r="Q104" s="25">
        <f t="shared" ref="Q104:Q106" si="1018">M104*P104</f>
        <v>0</v>
      </c>
      <c r="R104" s="16"/>
      <c r="S104" s="25">
        <f t="shared" ref="S104:S106" si="1019">M104*R104</f>
        <v>0</v>
      </c>
      <c r="T104" s="26"/>
      <c r="U104" s="25">
        <f t="shared" ref="U104:U106" si="1020">M104*T104</f>
        <v>0</v>
      </c>
      <c r="V104" s="16"/>
      <c r="W104" s="25">
        <f t="shared" ref="W104:W106" si="1021">M104*V104</f>
        <v>0</v>
      </c>
      <c r="X104" s="16"/>
      <c r="Y104" s="25">
        <f t="shared" ref="Y104:Y106" si="1022">X104*M104</f>
        <v>0</v>
      </c>
      <c r="Z104" s="17"/>
      <c r="AA104" s="18">
        <f t="shared" ref="AA104:AA106" si="1023">M104*Z104</f>
        <v>0</v>
      </c>
      <c r="AB104" s="27">
        <f>IF(M104&gt;0,(AD104+AL104)/M104,0)</f>
        <v>0</v>
      </c>
      <c r="AC104" s="17"/>
      <c r="AD104" s="24">
        <f t="shared" ref="AD104:AD106" si="1024">AC104*M104</f>
        <v>0</v>
      </c>
      <c r="AE104" s="117"/>
      <c r="AF104" s="30">
        <f t="shared" ref="AF104:AF106" si="1025">AI104*(1-AJ104)*AE104</f>
        <v>0</v>
      </c>
      <c r="AG104" s="28">
        <f t="shared" ref="AG104:AG106" si="1026">IF(AND(AE104&gt;0,AC104&gt;0,Z104&gt;0),((Z104-AC104)*AE104)/((AE104-AC104)*Z104),0)</f>
        <v>0</v>
      </c>
      <c r="AH104" s="60">
        <f t="shared" si="649"/>
        <v>0</v>
      </c>
      <c r="AI104" s="12"/>
      <c r="AJ104" s="14"/>
      <c r="AK104" s="15"/>
      <c r="AL104" s="30">
        <f t="shared" ref="AL104:AL106" si="1027">AI104*(1-AJ104)*AK104</f>
        <v>0</v>
      </c>
      <c r="AM104" s="19"/>
      <c r="AN104" s="19"/>
      <c r="AO104" s="101">
        <f>AO102+AI104-AN104</f>
        <v>788.40000000000009</v>
      </c>
      <c r="AP104" s="102"/>
      <c r="AQ104" s="12"/>
      <c r="AR104" s="31"/>
      <c r="AS104" s="20"/>
      <c r="AT104" s="20"/>
      <c r="AU104" s="20"/>
      <c r="AV104" s="20"/>
    </row>
    <row r="105" spans="1:48" x14ac:dyDescent="0.35">
      <c r="A105" s="149"/>
      <c r="B105" s="33">
        <v>2</v>
      </c>
      <c r="C105" s="11"/>
      <c r="D105" s="34"/>
      <c r="E105" s="34"/>
      <c r="F105" s="34"/>
      <c r="G105" s="35"/>
      <c r="H105" s="35"/>
      <c r="I105" s="34"/>
      <c r="J105" s="35"/>
      <c r="K105" s="34"/>
      <c r="L105" s="36"/>
      <c r="M105" s="37">
        <f>ROUND(K105*(1-L105),0)</f>
        <v>0</v>
      </c>
      <c r="N105" s="38"/>
      <c r="O105" s="25">
        <f t="shared" si="1017"/>
        <v>0</v>
      </c>
      <c r="P105" s="36"/>
      <c r="Q105" s="25">
        <f t="shared" si="1018"/>
        <v>0</v>
      </c>
      <c r="R105" s="39"/>
      <c r="S105" s="25">
        <f t="shared" si="1019"/>
        <v>0</v>
      </c>
      <c r="T105" s="28"/>
      <c r="U105" s="25">
        <f t="shared" si="1020"/>
        <v>0</v>
      </c>
      <c r="V105" s="39"/>
      <c r="W105" s="25">
        <f t="shared" si="1021"/>
        <v>0</v>
      </c>
      <c r="X105" s="39"/>
      <c r="Y105" s="25">
        <f t="shared" si="1022"/>
        <v>0</v>
      </c>
      <c r="Z105" s="40"/>
      <c r="AA105" s="18">
        <f t="shared" si="1023"/>
        <v>0</v>
      </c>
      <c r="AB105" s="27">
        <f>IF(M105&gt;0,(AD105+AL105)/M105,0)</f>
        <v>0</v>
      </c>
      <c r="AC105" s="40"/>
      <c r="AD105" s="37">
        <f t="shared" si="1024"/>
        <v>0</v>
      </c>
      <c r="AE105" s="28"/>
      <c r="AF105" s="41">
        <f t="shared" si="1025"/>
        <v>0</v>
      </c>
      <c r="AG105" s="28">
        <f t="shared" si="1026"/>
        <v>0</v>
      </c>
      <c r="AH105" s="29">
        <f t="shared" si="649"/>
        <v>0</v>
      </c>
      <c r="AI105" s="34"/>
      <c r="AJ105" s="36"/>
      <c r="AK105" s="38"/>
      <c r="AL105" s="41">
        <f t="shared" si="1027"/>
        <v>0</v>
      </c>
      <c r="AM105" s="42"/>
      <c r="AN105" s="42"/>
      <c r="AO105" s="121">
        <f>AO104+AI105-AN105</f>
        <v>788.40000000000009</v>
      </c>
      <c r="AP105" s="104"/>
      <c r="AQ105" s="43"/>
      <c r="AR105" s="44"/>
      <c r="AS105" s="45"/>
      <c r="AT105" s="45"/>
      <c r="AU105" s="45"/>
      <c r="AV105" s="45"/>
    </row>
    <row r="106" spans="1:48" x14ac:dyDescent="0.35">
      <c r="A106" s="149"/>
      <c r="B106" s="33">
        <v>3</v>
      </c>
      <c r="C106" s="46"/>
      <c r="D106" s="43"/>
      <c r="E106" s="43"/>
      <c r="F106" s="43"/>
      <c r="G106" s="37"/>
      <c r="H106" s="37"/>
      <c r="I106" s="43"/>
      <c r="J106" s="37"/>
      <c r="K106" s="43"/>
      <c r="L106" s="39"/>
      <c r="M106" s="37">
        <f>ROUND(K106*(1-L106),0)</f>
        <v>0</v>
      </c>
      <c r="N106" s="28"/>
      <c r="O106" s="25">
        <f t="shared" si="1017"/>
        <v>0</v>
      </c>
      <c r="P106" s="39"/>
      <c r="Q106" s="25">
        <f t="shared" si="1018"/>
        <v>0</v>
      </c>
      <c r="R106" s="39"/>
      <c r="S106" s="25">
        <f t="shared" si="1019"/>
        <v>0</v>
      </c>
      <c r="T106" s="28"/>
      <c r="U106" s="25">
        <f t="shared" si="1020"/>
        <v>0</v>
      </c>
      <c r="V106" s="39"/>
      <c r="W106" s="25">
        <f t="shared" si="1021"/>
        <v>0</v>
      </c>
      <c r="X106" s="39"/>
      <c r="Y106" s="25">
        <f t="shared" si="1022"/>
        <v>0</v>
      </c>
      <c r="Z106" s="47"/>
      <c r="AA106" s="18">
        <f t="shared" si="1023"/>
        <v>0</v>
      </c>
      <c r="AB106" s="27">
        <f>IF(M106&gt;0,(AD106+AL106)/M106,0)</f>
        <v>0</v>
      </c>
      <c r="AC106" s="47"/>
      <c r="AD106" s="37">
        <f t="shared" si="1024"/>
        <v>0</v>
      </c>
      <c r="AE106" s="28"/>
      <c r="AF106" s="41">
        <f t="shared" si="1025"/>
        <v>0</v>
      </c>
      <c r="AG106" s="28">
        <f t="shared" si="1026"/>
        <v>0</v>
      </c>
      <c r="AH106" s="29">
        <f t="shared" si="649"/>
        <v>0</v>
      </c>
      <c r="AI106" s="43"/>
      <c r="AJ106" s="39"/>
      <c r="AK106" s="28"/>
      <c r="AL106" s="41">
        <f t="shared" si="1027"/>
        <v>0</v>
      </c>
      <c r="AM106" s="18"/>
      <c r="AN106" s="18"/>
      <c r="AO106" s="121">
        <f>AO105+AI106-AN106</f>
        <v>788.40000000000009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3" thickBot="1" x14ac:dyDescent="0.4">
      <c r="A107" s="150"/>
      <c r="B107" s="49" t="s">
        <v>38</v>
      </c>
      <c r="C107" s="50"/>
      <c r="D107" s="51">
        <f t="shared" ref="D107" si="1028">SUM(D104:D106)</f>
        <v>0</v>
      </c>
      <c r="E107" s="51"/>
      <c r="F107" s="51">
        <f t="shared" ref="F107" si="1029">SUM(F104:F106)</f>
        <v>0</v>
      </c>
      <c r="G107" s="52"/>
      <c r="H107" s="52"/>
      <c r="I107" s="51">
        <f t="shared" ref="I107:K107" si="1030">SUM(I104:I106)</f>
        <v>0</v>
      </c>
      <c r="J107" s="52"/>
      <c r="K107" s="51">
        <f t="shared" si="1030"/>
        <v>0</v>
      </c>
      <c r="L107" s="21">
        <f t="shared" ref="L107" si="1031">IF(K107&gt;0,(K104*L104+K105*L105+K106*L106)/K107,0)</f>
        <v>0</v>
      </c>
      <c r="M107" s="52">
        <f t="shared" ref="M107" si="1032">M104+M105+M106</f>
        <v>0</v>
      </c>
      <c r="N107" s="53">
        <f t="shared" ref="N107" si="1033">IF(M107&gt;0,O107/M107,0)</f>
        <v>0</v>
      </c>
      <c r="O107" s="54">
        <f t="shared" ref="O107" si="1034">O104+O105+O106</f>
        <v>0</v>
      </c>
      <c r="P107" s="21">
        <f t="shared" ref="P107" si="1035">IF(M107&gt;0,Q107/M107,0)</f>
        <v>0</v>
      </c>
      <c r="Q107" s="54">
        <f t="shared" ref="Q107" si="1036">Q104+Q105+Q106</f>
        <v>0</v>
      </c>
      <c r="R107" s="21">
        <f t="shared" ref="R107" si="1037">IF(M107&gt;0,S107/M107,0)</f>
        <v>0</v>
      </c>
      <c r="S107" s="54">
        <f t="shared" ref="S107" si="1038">S104+S105+S106</f>
        <v>0</v>
      </c>
      <c r="T107" s="21">
        <f t="shared" ref="T107" si="1039">IF(M107&gt;0,U107/M107,0)</f>
        <v>0</v>
      </c>
      <c r="U107" s="54">
        <f t="shared" ref="U107" si="1040">U104+U105+U106</f>
        <v>0</v>
      </c>
      <c r="V107" s="21">
        <f t="shared" ref="V107" si="1041">IF(M107&gt;0,W107/M107,0)</f>
        <v>0</v>
      </c>
      <c r="W107" s="54">
        <f t="shared" ref="W107" si="1042">W104+W105+W106</f>
        <v>0</v>
      </c>
      <c r="X107" s="21">
        <f t="shared" ref="X107" si="1043">IF(M107&gt;0,Y107/M107,0)</f>
        <v>0</v>
      </c>
      <c r="Y107" s="54">
        <f t="shared" ref="Y107" si="1044">Y104+Y105+Y106</f>
        <v>0</v>
      </c>
      <c r="Z107" s="55">
        <f t="shared" ref="Z107" si="1045">IF(M107&gt;0,AA107/M107,0)</f>
        <v>0</v>
      </c>
      <c r="AA107" s="56">
        <f t="shared" ref="AA107" si="1046">SUM(AA104:AA106)</f>
        <v>0</v>
      </c>
      <c r="AB107" s="55">
        <f t="shared" ref="AB107" si="1047">IF(M107&gt;0,(AB104*M104+AB105*M105+AB106*M106)/M107,0)</f>
        <v>0</v>
      </c>
      <c r="AC107" s="55">
        <f t="shared" ref="AC107" si="1048">IF(K107&gt;0,(K104*AC104+K105*AC105+K106*AC106)/K107,0)</f>
        <v>0</v>
      </c>
      <c r="AD107" s="52">
        <f t="shared" ref="AD107" si="1049">SUM(AD104:AD106)</f>
        <v>0</v>
      </c>
      <c r="AE107" s="53">
        <f t="shared" ref="AE107" si="1050">IF(K107&gt;0,(K104*AE104+K105*AE105+K106*AE106)/K107,0)</f>
        <v>0</v>
      </c>
      <c r="AF107" s="58">
        <f t="shared" ref="AF107" si="1051">SUM(AF104:AF106)</f>
        <v>0</v>
      </c>
      <c r="AG107" s="53">
        <f t="shared" ref="AG107" si="1052">IF(AND(AA107&gt;0),((AA104*AG104+AA105*AG105+AA106*AG106)/AA107),0)</f>
        <v>0</v>
      </c>
      <c r="AH107" s="57">
        <f t="shared" si="649"/>
        <v>0</v>
      </c>
      <c r="AI107" s="51">
        <f t="shared" ref="AI107" si="1053">SUM(AI104:AI106)</f>
        <v>0</v>
      </c>
      <c r="AJ107" s="21">
        <f t="shared" ref="AJ107" si="1054">IF(AI107&gt;0,(AJ104*AI104+AJ105*AI105+AJ106*AI106)/AI107,0)</f>
        <v>0</v>
      </c>
      <c r="AK107" s="53">
        <f t="shared" ref="AK107" si="1055">IF(K107&gt;0,(AK104*K104+AK105*K105+AK106*K106)/K107,0)</f>
        <v>0</v>
      </c>
      <c r="AL107" s="58">
        <f t="shared" ref="AL107" si="1056">SUM(AL104:AL106)</f>
        <v>0</v>
      </c>
      <c r="AM107" s="56"/>
      <c r="AN107" s="56">
        <f t="shared" ref="AN107" si="1057">SUM(AN104:AN106)</f>
        <v>0</v>
      </c>
      <c r="AO107" s="105"/>
      <c r="AP107" s="106">
        <f>AO106</f>
        <v>788.40000000000009</v>
      </c>
      <c r="AQ107" s="51">
        <f t="shared" ref="AQ107" si="1058">SUM(AQ104:AQ106)</f>
        <v>0</v>
      </c>
      <c r="AR107" s="59"/>
      <c r="AS107" s="58"/>
      <c r="AT107" s="58"/>
      <c r="AU107" s="58"/>
      <c r="AV107" s="58"/>
    </row>
    <row r="108" spans="1:48" x14ac:dyDescent="0.35">
      <c r="A108" s="148">
        <v>27</v>
      </c>
      <c r="B108" s="23">
        <v>1</v>
      </c>
      <c r="C108" s="11"/>
      <c r="D108" s="12"/>
      <c r="E108" s="12"/>
      <c r="F108" s="12"/>
      <c r="G108" s="13"/>
      <c r="H108" s="13"/>
      <c r="I108" s="12"/>
      <c r="J108" s="13"/>
      <c r="K108" s="12"/>
      <c r="L108" s="14"/>
      <c r="M108" s="24">
        <f>ROUND(K108*(1-L108),0)</f>
        <v>0</v>
      </c>
      <c r="N108" s="15"/>
      <c r="O108" s="25">
        <f t="shared" ref="O108:O110" si="1059">M108*N108</f>
        <v>0</v>
      </c>
      <c r="P108" s="14"/>
      <c r="Q108" s="25">
        <f t="shared" ref="Q108:Q110" si="1060">M108*P108</f>
        <v>0</v>
      </c>
      <c r="R108" s="16"/>
      <c r="S108" s="25">
        <f t="shared" ref="S108:S110" si="1061">M108*R108</f>
        <v>0</v>
      </c>
      <c r="T108" s="26"/>
      <c r="U108" s="25">
        <f t="shared" ref="U108:U110" si="1062">M108*T108</f>
        <v>0</v>
      </c>
      <c r="V108" s="16"/>
      <c r="W108" s="25">
        <f t="shared" ref="W108:W110" si="1063">M108*V108</f>
        <v>0</v>
      </c>
      <c r="X108" s="16"/>
      <c r="Y108" s="25">
        <f t="shared" ref="Y108:Y110" si="1064">X108*M108</f>
        <v>0</v>
      </c>
      <c r="Z108" s="17"/>
      <c r="AA108" s="18">
        <f t="shared" ref="AA108:AA110" si="1065">M108*Z108</f>
        <v>0</v>
      </c>
      <c r="AB108" s="27">
        <f>IF(M108&gt;0,(AD108+AL108)/M108,0)</f>
        <v>0</v>
      </c>
      <c r="AC108" s="17"/>
      <c r="AD108" s="24">
        <f t="shared" ref="AD108:AD110" si="1066">AC108*M108</f>
        <v>0</v>
      </c>
      <c r="AE108" s="117"/>
      <c r="AF108" s="30">
        <f t="shared" ref="AF108:AF110" si="1067">AI108*(1-AJ108)*AE108</f>
        <v>0</v>
      </c>
      <c r="AG108" s="28">
        <f t="shared" ref="AG108:AG110" si="1068">IF(AND(AE108&gt;0,AC108&gt;0,Z108&gt;0),((Z108-AC108)*AE108)/((AE108-AC108)*Z108),0)</f>
        <v>0</v>
      </c>
      <c r="AH108" s="60">
        <f t="shared" si="649"/>
        <v>0</v>
      </c>
      <c r="AI108" s="12"/>
      <c r="AJ108" s="14"/>
      <c r="AK108" s="15"/>
      <c r="AL108" s="30">
        <f t="shared" ref="AL108:AL110" si="1069">AI108*(1-AJ108)*AK108</f>
        <v>0</v>
      </c>
      <c r="AM108" s="19"/>
      <c r="AN108" s="19"/>
      <c r="AO108" s="101">
        <f>AO106+AI108-AN108</f>
        <v>788.40000000000009</v>
      </c>
      <c r="AP108" s="102"/>
      <c r="AQ108" s="12"/>
      <c r="AR108" s="31"/>
      <c r="AS108" s="20"/>
      <c r="AT108" s="20"/>
      <c r="AU108" s="20"/>
      <c r="AV108" s="20"/>
    </row>
    <row r="109" spans="1:48" x14ac:dyDescent="0.35">
      <c r="A109" s="149"/>
      <c r="B109" s="33">
        <v>2</v>
      </c>
      <c r="C109" s="11"/>
      <c r="D109" s="34"/>
      <c r="E109" s="34"/>
      <c r="F109" s="34"/>
      <c r="G109" s="35"/>
      <c r="H109" s="35"/>
      <c r="I109" s="34"/>
      <c r="J109" s="35"/>
      <c r="K109" s="34"/>
      <c r="L109" s="36"/>
      <c r="M109" s="37">
        <f>ROUND(K109*(1-L109),0)</f>
        <v>0</v>
      </c>
      <c r="N109" s="38"/>
      <c r="O109" s="25">
        <f t="shared" si="1059"/>
        <v>0</v>
      </c>
      <c r="P109" s="36"/>
      <c r="Q109" s="25">
        <f t="shared" si="1060"/>
        <v>0</v>
      </c>
      <c r="R109" s="39"/>
      <c r="S109" s="25">
        <f t="shared" si="1061"/>
        <v>0</v>
      </c>
      <c r="T109" s="28"/>
      <c r="U109" s="25">
        <f t="shared" si="1062"/>
        <v>0</v>
      </c>
      <c r="V109" s="39"/>
      <c r="W109" s="25">
        <f t="shared" si="1063"/>
        <v>0</v>
      </c>
      <c r="X109" s="39"/>
      <c r="Y109" s="25">
        <f t="shared" si="1064"/>
        <v>0</v>
      </c>
      <c r="Z109" s="40"/>
      <c r="AA109" s="18">
        <f t="shared" si="1065"/>
        <v>0</v>
      </c>
      <c r="AB109" s="27">
        <f>IF(M109&gt;0,(AD109+AL109)/M109,0)</f>
        <v>0</v>
      </c>
      <c r="AC109" s="40"/>
      <c r="AD109" s="37">
        <f t="shared" si="1066"/>
        <v>0</v>
      </c>
      <c r="AE109" s="28"/>
      <c r="AF109" s="41">
        <f t="shared" si="1067"/>
        <v>0</v>
      </c>
      <c r="AG109" s="28">
        <f t="shared" si="1068"/>
        <v>0</v>
      </c>
      <c r="AH109" s="29">
        <f t="shared" si="649"/>
        <v>0</v>
      </c>
      <c r="AI109" s="34"/>
      <c r="AJ109" s="36"/>
      <c r="AK109" s="38"/>
      <c r="AL109" s="41">
        <f t="shared" si="1069"/>
        <v>0</v>
      </c>
      <c r="AM109" s="42"/>
      <c r="AN109" s="42"/>
      <c r="AO109" s="121">
        <f>AO108+AI109-AN109</f>
        <v>788.40000000000009</v>
      </c>
      <c r="AP109" s="104"/>
      <c r="AQ109" s="43"/>
      <c r="AR109" s="44"/>
      <c r="AS109" s="45"/>
      <c r="AT109" s="45"/>
      <c r="AU109" s="45"/>
      <c r="AV109" s="45"/>
    </row>
    <row r="110" spans="1:48" x14ac:dyDescent="0.35">
      <c r="A110" s="149"/>
      <c r="B110" s="33">
        <v>3</v>
      </c>
      <c r="C110" s="46"/>
      <c r="D110" s="43"/>
      <c r="E110" s="43"/>
      <c r="F110" s="43"/>
      <c r="G110" s="37"/>
      <c r="H110" s="37"/>
      <c r="I110" s="43"/>
      <c r="J110" s="37"/>
      <c r="K110" s="43"/>
      <c r="L110" s="39"/>
      <c r="M110" s="37">
        <f>ROUND(K110*(1-L110),0)</f>
        <v>0</v>
      </c>
      <c r="N110" s="28"/>
      <c r="O110" s="25">
        <f t="shared" si="1059"/>
        <v>0</v>
      </c>
      <c r="P110" s="39"/>
      <c r="Q110" s="25">
        <f t="shared" si="1060"/>
        <v>0</v>
      </c>
      <c r="R110" s="39"/>
      <c r="S110" s="25">
        <f t="shared" si="1061"/>
        <v>0</v>
      </c>
      <c r="T110" s="28"/>
      <c r="U110" s="25">
        <f t="shared" si="1062"/>
        <v>0</v>
      </c>
      <c r="V110" s="39"/>
      <c r="W110" s="25">
        <f t="shared" si="1063"/>
        <v>0</v>
      </c>
      <c r="X110" s="39"/>
      <c r="Y110" s="25">
        <f t="shared" si="1064"/>
        <v>0</v>
      </c>
      <c r="Z110" s="47"/>
      <c r="AA110" s="18">
        <f t="shared" si="1065"/>
        <v>0</v>
      </c>
      <c r="AB110" s="27">
        <f>IF(M110&gt;0,(AD110+AL110)/M110,0)</f>
        <v>0</v>
      </c>
      <c r="AC110" s="47"/>
      <c r="AD110" s="37">
        <f t="shared" si="1066"/>
        <v>0</v>
      </c>
      <c r="AE110" s="28"/>
      <c r="AF110" s="41">
        <f t="shared" si="1067"/>
        <v>0</v>
      </c>
      <c r="AG110" s="28">
        <f t="shared" si="1068"/>
        <v>0</v>
      </c>
      <c r="AH110" s="29">
        <f t="shared" si="649"/>
        <v>0</v>
      </c>
      <c r="AI110" s="43"/>
      <c r="AJ110" s="39"/>
      <c r="AK110" s="28"/>
      <c r="AL110" s="41">
        <f t="shared" si="1069"/>
        <v>0</v>
      </c>
      <c r="AM110" s="18"/>
      <c r="AN110" s="18"/>
      <c r="AO110" s="121">
        <f>AO109+AI110-AN110</f>
        <v>788.40000000000009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3" thickBot="1" x14ac:dyDescent="0.4">
      <c r="A111" s="150"/>
      <c r="B111" s="49" t="s">
        <v>38</v>
      </c>
      <c r="C111" s="50"/>
      <c r="D111" s="51">
        <f t="shared" ref="D111" si="1070">SUM(D108:D110)</f>
        <v>0</v>
      </c>
      <c r="E111" s="51"/>
      <c r="F111" s="51">
        <f t="shared" ref="F111" si="1071">SUM(F108:F110)</f>
        <v>0</v>
      </c>
      <c r="G111" s="52"/>
      <c r="H111" s="52"/>
      <c r="I111" s="51">
        <f t="shared" ref="I111:K111" si="1072">SUM(I108:I110)</f>
        <v>0</v>
      </c>
      <c r="J111" s="52"/>
      <c r="K111" s="51">
        <f t="shared" si="1072"/>
        <v>0</v>
      </c>
      <c r="L111" s="21">
        <f t="shared" ref="L111" si="1073">IF(K111&gt;0,(K108*L108+K109*L109+K110*L110)/K111,0)</f>
        <v>0</v>
      </c>
      <c r="M111" s="52">
        <f t="shared" ref="M111" si="1074">M108+M109+M110</f>
        <v>0</v>
      </c>
      <c r="N111" s="53">
        <f t="shared" ref="N111" si="1075">IF(M111&gt;0,O111/M111,0)</f>
        <v>0</v>
      </c>
      <c r="O111" s="54">
        <f t="shared" ref="O111" si="1076">O108+O109+O110</f>
        <v>0</v>
      </c>
      <c r="P111" s="21">
        <f t="shared" ref="P111" si="1077">IF(M111&gt;0,Q111/M111,0)</f>
        <v>0</v>
      </c>
      <c r="Q111" s="54">
        <f t="shared" ref="Q111" si="1078">Q108+Q109+Q110</f>
        <v>0</v>
      </c>
      <c r="R111" s="21">
        <f t="shared" ref="R111" si="1079">IF(M111&gt;0,S111/M111,0)</f>
        <v>0</v>
      </c>
      <c r="S111" s="54">
        <f t="shared" ref="S111" si="1080">S108+S109+S110</f>
        <v>0</v>
      </c>
      <c r="T111" s="21">
        <f t="shared" ref="T111" si="1081">IF(M111&gt;0,U111/M111,0)</f>
        <v>0</v>
      </c>
      <c r="U111" s="54">
        <f t="shared" ref="U111" si="1082">U108+U109+U110</f>
        <v>0</v>
      </c>
      <c r="V111" s="21">
        <f t="shared" ref="V111" si="1083">IF(M111&gt;0,W111/M111,0)</f>
        <v>0</v>
      </c>
      <c r="W111" s="54">
        <f t="shared" ref="W111" si="1084">W108+W109+W110</f>
        <v>0</v>
      </c>
      <c r="X111" s="21">
        <f t="shared" ref="X111" si="1085">IF(M111&gt;0,Y111/M111,0)</f>
        <v>0</v>
      </c>
      <c r="Y111" s="54">
        <f t="shared" ref="Y111" si="1086">Y108+Y109+Y110</f>
        <v>0</v>
      </c>
      <c r="Z111" s="55">
        <f t="shared" ref="Z111" si="1087">IF(M111&gt;0,AA111/M111,0)</f>
        <v>0</v>
      </c>
      <c r="AA111" s="56">
        <f t="shared" ref="AA111" si="1088">SUM(AA108:AA110)</f>
        <v>0</v>
      </c>
      <c r="AB111" s="55">
        <f t="shared" ref="AB111" si="1089">IF(M111&gt;0,(AB108*M108+AB109*M109+AB110*M110)/M111,0)</f>
        <v>0</v>
      </c>
      <c r="AC111" s="55">
        <f t="shared" ref="AC111" si="1090">IF(K111&gt;0,(K108*AC108+K109*AC109+K110*AC110)/K111,0)</f>
        <v>0</v>
      </c>
      <c r="AD111" s="52">
        <f t="shared" ref="AD111" si="1091">SUM(AD108:AD110)</f>
        <v>0</v>
      </c>
      <c r="AE111" s="53">
        <f t="shared" ref="AE111" si="1092">IF(K111&gt;0,(K108*AE108+K109*AE109+K110*AE110)/K111,0)</f>
        <v>0</v>
      </c>
      <c r="AF111" s="58">
        <f t="shared" ref="AF111" si="1093">SUM(AF108:AF110)</f>
        <v>0</v>
      </c>
      <c r="AG111" s="53">
        <f t="shared" ref="AG111" si="1094">IF(AND(AA111&gt;0),((AA108*AG108+AA109*AG109+AA110*AG110)/AA111),0)</f>
        <v>0</v>
      </c>
      <c r="AH111" s="57">
        <f t="shared" si="649"/>
        <v>0</v>
      </c>
      <c r="AI111" s="51">
        <f t="shared" ref="AI111" si="1095">SUM(AI108:AI110)</f>
        <v>0</v>
      </c>
      <c r="AJ111" s="21">
        <f t="shared" ref="AJ111" si="1096">IF(AI111&gt;0,(AJ108*AI108+AJ109*AI109+AJ110*AI110)/AI111,0)</f>
        <v>0</v>
      </c>
      <c r="AK111" s="53">
        <f t="shared" ref="AK111" si="1097">IF(K111&gt;0,(AK108*K108+AK109*K109+AK110*K110)/K111,0)</f>
        <v>0</v>
      </c>
      <c r="AL111" s="58">
        <f t="shared" ref="AL111" si="1098">SUM(AL108:AL110)</f>
        <v>0</v>
      </c>
      <c r="AM111" s="56"/>
      <c r="AN111" s="56">
        <f t="shared" ref="AN111" si="1099">SUM(AN108:AN110)</f>
        <v>0</v>
      </c>
      <c r="AO111" s="105"/>
      <c r="AP111" s="106">
        <f>AO110</f>
        <v>788.40000000000009</v>
      </c>
      <c r="AQ111" s="51">
        <f t="shared" ref="AQ111" si="1100">SUM(AQ108:AQ110)</f>
        <v>0</v>
      </c>
      <c r="AR111" s="59"/>
      <c r="AS111" s="58"/>
      <c r="AT111" s="58"/>
      <c r="AU111" s="58"/>
      <c r="AV111" s="58"/>
    </row>
    <row r="112" spans="1:48" x14ac:dyDescent="0.35">
      <c r="A112" s="148">
        <v>28</v>
      </c>
      <c r="B112" s="23">
        <v>1</v>
      </c>
      <c r="C112" s="11"/>
      <c r="D112" s="12"/>
      <c r="E112" s="12"/>
      <c r="F112" s="12"/>
      <c r="G112" s="13"/>
      <c r="H112" s="13"/>
      <c r="I112" s="12"/>
      <c r="J112" s="13"/>
      <c r="K112" s="12"/>
      <c r="L112" s="14"/>
      <c r="M112" s="24">
        <f>ROUND(K112*(1-L112),0)</f>
        <v>0</v>
      </c>
      <c r="N112" s="15"/>
      <c r="O112" s="25">
        <f t="shared" ref="O112:O114" si="1101">M112*N112</f>
        <v>0</v>
      </c>
      <c r="P112" s="14"/>
      <c r="Q112" s="25">
        <f t="shared" ref="Q112:Q114" si="1102">M112*P112</f>
        <v>0</v>
      </c>
      <c r="R112" s="16"/>
      <c r="S112" s="25">
        <f t="shared" ref="S112:S114" si="1103">M112*R112</f>
        <v>0</v>
      </c>
      <c r="T112" s="26"/>
      <c r="U112" s="25">
        <f t="shared" ref="U112:U114" si="1104">M112*T112</f>
        <v>0</v>
      </c>
      <c r="V112" s="16"/>
      <c r="W112" s="25">
        <f t="shared" ref="W112:W114" si="1105">M112*V112</f>
        <v>0</v>
      </c>
      <c r="X112" s="16"/>
      <c r="Y112" s="25">
        <f t="shared" ref="Y112:Y114" si="1106">X112*M112</f>
        <v>0</v>
      </c>
      <c r="Z112" s="17"/>
      <c r="AA112" s="18">
        <f t="shared" ref="AA112:AA114" si="1107">M112*Z112</f>
        <v>0</v>
      </c>
      <c r="AB112" s="27">
        <f>IF(M112&gt;0,(AD112+AL112)/M112,0)</f>
        <v>0</v>
      </c>
      <c r="AC112" s="17"/>
      <c r="AD112" s="24">
        <f t="shared" ref="AD112:AD114" si="1108">AC112*M112</f>
        <v>0</v>
      </c>
      <c r="AE112" s="117"/>
      <c r="AF112" s="30">
        <f t="shared" ref="AF112:AF114" si="1109">AI112*(1-AJ112)*AE112</f>
        <v>0</v>
      </c>
      <c r="AG112" s="28">
        <f t="shared" ref="AG112:AG114" si="1110">IF(AND(AE112&gt;0,AC112&gt;0,Z112&gt;0),((Z112-AC112)*AE112)/((AE112-AC112)*Z112),0)</f>
        <v>0</v>
      </c>
      <c r="AH112" s="60">
        <f t="shared" si="649"/>
        <v>0</v>
      </c>
      <c r="AI112" s="12"/>
      <c r="AJ112" s="14"/>
      <c r="AK112" s="15"/>
      <c r="AL112" s="30">
        <f t="shared" ref="AL112:AL114" si="1111">AI112*(1-AJ112)*AK112</f>
        <v>0</v>
      </c>
      <c r="AM112" s="19"/>
      <c r="AN112" s="19"/>
      <c r="AO112" s="101">
        <f>AO110+AI112-AN112</f>
        <v>788.40000000000009</v>
      </c>
      <c r="AP112" s="102"/>
      <c r="AQ112" s="12"/>
      <c r="AR112" s="31"/>
      <c r="AS112" s="20"/>
      <c r="AT112" s="20"/>
      <c r="AU112" s="20"/>
      <c r="AV112" s="20"/>
    </row>
    <row r="113" spans="1:48" x14ac:dyDescent="0.35">
      <c r="A113" s="149"/>
      <c r="B113" s="33">
        <v>2</v>
      </c>
      <c r="C113" s="11"/>
      <c r="D113" s="34"/>
      <c r="E113" s="34"/>
      <c r="F113" s="34"/>
      <c r="G113" s="35"/>
      <c r="H113" s="35"/>
      <c r="I113" s="34"/>
      <c r="J113" s="35"/>
      <c r="K113" s="34"/>
      <c r="L113" s="36"/>
      <c r="M113" s="37">
        <f>ROUND(K113*(1-L113),0)</f>
        <v>0</v>
      </c>
      <c r="N113" s="38"/>
      <c r="O113" s="25">
        <f t="shared" si="1101"/>
        <v>0</v>
      </c>
      <c r="P113" s="36"/>
      <c r="Q113" s="25">
        <f t="shared" si="1102"/>
        <v>0</v>
      </c>
      <c r="R113" s="39"/>
      <c r="S113" s="25">
        <f t="shared" si="1103"/>
        <v>0</v>
      </c>
      <c r="T113" s="28"/>
      <c r="U113" s="25">
        <f t="shared" si="1104"/>
        <v>0</v>
      </c>
      <c r="V113" s="39"/>
      <c r="W113" s="25">
        <f t="shared" si="1105"/>
        <v>0</v>
      </c>
      <c r="X113" s="39"/>
      <c r="Y113" s="25">
        <f t="shared" si="1106"/>
        <v>0</v>
      </c>
      <c r="Z113" s="40"/>
      <c r="AA113" s="18">
        <f t="shared" si="1107"/>
        <v>0</v>
      </c>
      <c r="AB113" s="27">
        <f>IF(M113&gt;0,(AD113+AL113)/M113,0)</f>
        <v>0</v>
      </c>
      <c r="AC113" s="40"/>
      <c r="AD113" s="37">
        <f t="shared" si="1108"/>
        <v>0</v>
      </c>
      <c r="AE113" s="28"/>
      <c r="AF113" s="41">
        <f t="shared" si="1109"/>
        <v>0</v>
      </c>
      <c r="AG113" s="28">
        <f t="shared" si="1110"/>
        <v>0</v>
      </c>
      <c r="AH113" s="29">
        <f t="shared" si="649"/>
        <v>0</v>
      </c>
      <c r="AI113" s="34"/>
      <c r="AJ113" s="36"/>
      <c r="AK113" s="38"/>
      <c r="AL113" s="41">
        <f t="shared" si="1111"/>
        <v>0</v>
      </c>
      <c r="AM113" s="42"/>
      <c r="AN113" s="42"/>
      <c r="AO113" s="121">
        <f>AO112+AI113-AN113</f>
        <v>788.40000000000009</v>
      </c>
      <c r="AP113" s="104"/>
      <c r="AQ113" s="43"/>
      <c r="AR113" s="44"/>
      <c r="AS113" s="45"/>
      <c r="AT113" s="45"/>
      <c r="AU113" s="45"/>
      <c r="AV113" s="45"/>
    </row>
    <row r="114" spans="1:48" x14ac:dyDescent="0.35">
      <c r="A114" s="149"/>
      <c r="B114" s="33">
        <v>3</v>
      </c>
      <c r="C114" s="46"/>
      <c r="D114" s="43"/>
      <c r="E114" s="43"/>
      <c r="F114" s="43"/>
      <c r="G114" s="37"/>
      <c r="H114" s="37"/>
      <c r="I114" s="43"/>
      <c r="J114" s="37"/>
      <c r="K114" s="43"/>
      <c r="L114" s="39"/>
      <c r="M114" s="37">
        <f>ROUND(K114*(1-L114),0)</f>
        <v>0</v>
      </c>
      <c r="N114" s="28"/>
      <c r="O114" s="25">
        <f t="shared" si="1101"/>
        <v>0</v>
      </c>
      <c r="P114" s="39"/>
      <c r="Q114" s="25">
        <f t="shared" si="1102"/>
        <v>0</v>
      </c>
      <c r="R114" s="39"/>
      <c r="S114" s="25">
        <f t="shared" si="1103"/>
        <v>0</v>
      </c>
      <c r="T114" s="28"/>
      <c r="U114" s="25">
        <f t="shared" si="1104"/>
        <v>0</v>
      </c>
      <c r="V114" s="39"/>
      <c r="W114" s="25">
        <f t="shared" si="1105"/>
        <v>0</v>
      </c>
      <c r="X114" s="39"/>
      <c r="Y114" s="25">
        <f t="shared" si="1106"/>
        <v>0</v>
      </c>
      <c r="Z114" s="47"/>
      <c r="AA114" s="18">
        <f t="shared" si="1107"/>
        <v>0</v>
      </c>
      <c r="AB114" s="27">
        <f>IF(M114&gt;0,(AD114+AL114)/M114,0)</f>
        <v>0</v>
      </c>
      <c r="AC114" s="47"/>
      <c r="AD114" s="37">
        <f t="shared" si="1108"/>
        <v>0</v>
      </c>
      <c r="AE114" s="28"/>
      <c r="AF114" s="41">
        <f t="shared" si="1109"/>
        <v>0</v>
      </c>
      <c r="AG114" s="28">
        <f t="shared" si="1110"/>
        <v>0</v>
      </c>
      <c r="AH114" s="29">
        <f t="shared" si="649"/>
        <v>0</v>
      </c>
      <c r="AI114" s="43"/>
      <c r="AJ114" s="39"/>
      <c r="AK114" s="28"/>
      <c r="AL114" s="41">
        <f t="shared" si="1111"/>
        <v>0</v>
      </c>
      <c r="AM114" s="18"/>
      <c r="AN114" s="18"/>
      <c r="AO114" s="121">
        <f>AO113+AI114-AN114</f>
        <v>788.40000000000009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3" thickBot="1" x14ac:dyDescent="0.4">
      <c r="A115" s="150"/>
      <c r="B115" s="49" t="s">
        <v>38</v>
      </c>
      <c r="C115" s="50"/>
      <c r="D115" s="51">
        <f t="shared" ref="D115" si="1112">SUM(D112:D114)</f>
        <v>0</v>
      </c>
      <c r="E115" s="51"/>
      <c r="F115" s="51">
        <f t="shared" ref="F115" si="1113">SUM(F112:F114)</f>
        <v>0</v>
      </c>
      <c r="G115" s="52"/>
      <c r="H115" s="52"/>
      <c r="I115" s="51">
        <f t="shared" ref="I115:K115" si="1114">SUM(I112:I114)</f>
        <v>0</v>
      </c>
      <c r="J115" s="52"/>
      <c r="K115" s="51">
        <f t="shared" si="1114"/>
        <v>0</v>
      </c>
      <c r="L115" s="21">
        <f t="shared" ref="L115" si="1115">IF(K115&gt;0,(K112*L112+K113*L113+K114*L114)/K115,0)</f>
        <v>0</v>
      </c>
      <c r="M115" s="52">
        <f t="shared" ref="M115" si="1116">M112+M113+M114</f>
        <v>0</v>
      </c>
      <c r="N115" s="53">
        <f t="shared" ref="N115" si="1117">IF(M115&gt;0,O115/M115,0)</f>
        <v>0</v>
      </c>
      <c r="O115" s="54">
        <f t="shared" ref="O115" si="1118">O112+O113+O114</f>
        <v>0</v>
      </c>
      <c r="P115" s="21">
        <f t="shared" ref="P115" si="1119">IF(M115&gt;0,Q115/M115,0)</f>
        <v>0</v>
      </c>
      <c r="Q115" s="54">
        <f t="shared" ref="Q115" si="1120">Q112+Q113+Q114</f>
        <v>0</v>
      </c>
      <c r="R115" s="21">
        <f t="shared" ref="R115" si="1121">IF(M115&gt;0,S115/M115,0)</f>
        <v>0</v>
      </c>
      <c r="S115" s="54">
        <f t="shared" ref="S115" si="1122">S112+S113+S114</f>
        <v>0</v>
      </c>
      <c r="T115" s="21">
        <f t="shared" ref="T115" si="1123">IF(M115&gt;0,U115/M115,0)</f>
        <v>0</v>
      </c>
      <c r="U115" s="54">
        <f t="shared" ref="U115" si="1124">U112+U113+U114</f>
        <v>0</v>
      </c>
      <c r="V115" s="21">
        <f t="shared" ref="V115" si="1125">IF(M115&gt;0,W115/M115,0)</f>
        <v>0</v>
      </c>
      <c r="W115" s="54">
        <f t="shared" ref="W115" si="1126">W112+W113+W114</f>
        <v>0</v>
      </c>
      <c r="X115" s="21">
        <f t="shared" ref="X115" si="1127">IF(M115&gt;0,Y115/M115,0)</f>
        <v>0</v>
      </c>
      <c r="Y115" s="54">
        <f t="shared" ref="Y115" si="1128">Y112+Y113+Y114</f>
        <v>0</v>
      </c>
      <c r="Z115" s="55">
        <f t="shared" ref="Z115" si="1129">IF(M115&gt;0,AA115/M115,0)</f>
        <v>0</v>
      </c>
      <c r="AA115" s="56">
        <f t="shared" ref="AA115" si="1130">SUM(AA112:AA114)</f>
        <v>0</v>
      </c>
      <c r="AB115" s="55">
        <f t="shared" ref="AB115" si="1131">IF(M115&gt;0,(AB112*M112+AB113*M113+AB114*M114)/M115,0)</f>
        <v>0</v>
      </c>
      <c r="AC115" s="55">
        <f t="shared" ref="AC115" si="1132">IF(K115&gt;0,(K112*AC112+K113*AC113+K114*AC114)/K115,0)</f>
        <v>0</v>
      </c>
      <c r="AD115" s="52">
        <f t="shared" ref="AD115" si="1133">SUM(AD112:AD114)</f>
        <v>0</v>
      </c>
      <c r="AE115" s="53">
        <f t="shared" ref="AE115" si="1134">IF(K115&gt;0,(K112*AE112+K113*AE113+K114*AE114)/K115,0)</f>
        <v>0</v>
      </c>
      <c r="AF115" s="58">
        <f t="shared" ref="AF115" si="1135">SUM(AF112:AF114)</f>
        <v>0</v>
      </c>
      <c r="AG115" s="53">
        <f t="shared" ref="AG115" si="1136">IF(AND(AA115&gt;0),((AA112*AG112+AA113*AG113+AA114*AG114)/AA115),0)</f>
        <v>0</v>
      </c>
      <c r="AH115" s="57">
        <f t="shared" si="649"/>
        <v>0</v>
      </c>
      <c r="AI115" s="51">
        <f t="shared" ref="AI115" si="1137">SUM(AI112:AI114)</f>
        <v>0</v>
      </c>
      <c r="AJ115" s="21">
        <f t="shared" ref="AJ115" si="1138">IF(AI115&gt;0,(AJ112*AI112+AJ113*AI113+AJ114*AI114)/AI115,0)</f>
        <v>0</v>
      </c>
      <c r="AK115" s="53">
        <f t="shared" ref="AK115" si="1139">IF(K115&gt;0,(AK112*K112+AK113*K113+AK114*K114)/K115,0)</f>
        <v>0</v>
      </c>
      <c r="AL115" s="58">
        <f t="shared" ref="AL115" si="1140">SUM(AL112:AL114)</f>
        <v>0</v>
      </c>
      <c r="AM115" s="56"/>
      <c r="AN115" s="56">
        <f t="shared" ref="AN115" si="1141">SUM(AN112:AN114)</f>
        <v>0</v>
      </c>
      <c r="AO115" s="105"/>
      <c r="AP115" s="106">
        <f>AO114</f>
        <v>788.40000000000009</v>
      </c>
      <c r="AQ115" s="51">
        <f t="shared" ref="AQ115" si="1142">SUM(AQ112:AQ114)</f>
        <v>0</v>
      </c>
      <c r="AR115" s="59"/>
      <c r="AS115" s="58"/>
      <c r="AT115" s="58"/>
      <c r="AU115" s="58"/>
      <c r="AV115" s="58"/>
    </row>
    <row r="116" spans="1:48" x14ac:dyDescent="0.35">
      <c r="A116" s="149">
        <v>29</v>
      </c>
      <c r="B116" s="33">
        <v>1</v>
      </c>
      <c r="C116" s="11"/>
      <c r="D116" s="12"/>
      <c r="E116" s="12"/>
      <c r="F116" s="12"/>
      <c r="G116" s="13"/>
      <c r="H116" s="13"/>
      <c r="I116" s="12"/>
      <c r="J116" s="13"/>
      <c r="K116" s="12"/>
      <c r="L116" s="14"/>
      <c r="M116" s="24">
        <f>ROUND(K116*(1-L116),0)</f>
        <v>0</v>
      </c>
      <c r="N116" s="15"/>
      <c r="O116" s="25">
        <f t="shared" ref="O116:O118" si="1143">M116*N116</f>
        <v>0</v>
      </c>
      <c r="P116" s="14"/>
      <c r="Q116" s="25">
        <f t="shared" ref="Q116:Q118" si="1144">M116*P116</f>
        <v>0</v>
      </c>
      <c r="R116" s="16"/>
      <c r="S116" s="25">
        <f t="shared" ref="S116:S118" si="1145">M116*R116</f>
        <v>0</v>
      </c>
      <c r="T116" s="26"/>
      <c r="U116" s="25">
        <f t="shared" ref="U116:U118" si="1146">M116*T116</f>
        <v>0</v>
      </c>
      <c r="V116" s="16"/>
      <c r="W116" s="25">
        <f t="shared" ref="W116:W118" si="1147">M116*V116</f>
        <v>0</v>
      </c>
      <c r="X116" s="16"/>
      <c r="Y116" s="25">
        <f t="shared" ref="Y116:Y118" si="1148">X116*M116</f>
        <v>0</v>
      </c>
      <c r="Z116" s="17"/>
      <c r="AA116" s="18">
        <f t="shared" ref="AA116:AA118" si="1149">M116*Z116</f>
        <v>0</v>
      </c>
      <c r="AB116" s="27">
        <f>IF(M116&gt;0,(AD116+AL116)/M116,0)</f>
        <v>0</v>
      </c>
      <c r="AC116" s="17"/>
      <c r="AD116" s="24">
        <f t="shared" ref="AD116:AD118" si="1150">AC116*M116</f>
        <v>0</v>
      </c>
      <c r="AE116" s="117"/>
      <c r="AF116" s="30">
        <f t="shared" ref="AF116:AF118" si="1151">AI116*(1-AJ116)*AE116</f>
        <v>0</v>
      </c>
      <c r="AG116" s="28">
        <f t="shared" ref="AG116:AG118" si="1152">IF(AND(AE116&gt;0,AC116&gt;0,Z116&gt;0),((Z116-AC116)*AE116)/((AE116-AC116)*Z116),0)</f>
        <v>0</v>
      </c>
      <c r="AH116" s="60">
        <f t="shared" si="649"/>
        <v>0</v>
      </c>
      <c r="AI116" s="12"/>
      <c r="AJ116" s="14"/>
      <c r="AK116" s="15"/>
      <c r="AL116" s="30">
        <f t="shared" ref="AL116:AL118" si="1153">AI116*(1-AJ116)*AK116</f>
        <v>0</v>
      </c>
      <c r="AM116" s="19"/>
      <c r="AN116" s="19"/>
      <c r="AO116" s="101">
        <f>AO114+AI116-AN116</f>
        <v>788.40000000000009</v>
      </c>
      <c r="AP116" s="120"/>
      <c r="AQ116" s="12"/>
      <c r="AR116" s="31"/>
      <c r="AS116" s="20"/>
      <c r="AT116" s="20"/>
      <c r="AU116" s="20"/>
      <c r="AV116" s="20"/>
    </row>
    <row r="117" spans="1:48" x14ac:dyDescent="0.35">
      <c r="A117" s="149"/>
      <c r="B117" s="33">
        <v>2</v>
      </c>
      <c r="C117" s="11"/>
      <c r="D117" s="34"/>
      <c r="E117" s="34"/>
      <c r="F117" s="34"/>
      <c r="G117" s="35"/>
      <c r="H117" s="35"/>
      <c r="I117" s="34"/>
      <c r="J117" s="35"/>
      <c r="K117" s="34"/>
      <c r="L117" s="36"/>
      <c r="M117" s="37">
        <f>ROUND(K117*(1-L117),0)</f>
        <v>0</v>
      </c>
      <c r="N117" s="38"/>
      <c r="O117" s="25">
        <f t="shared" si="1143"/>
        <v>0</v>
      </c>
      <c r="P117" s="36"/>
      <c r="Q117" s="25">
        <f t="shared" si="1144"/>
        <v>0</v>
      </c>
      <c r="R117" s="39"/>
      <c r="S117" s="25">
        <f t="shared" si="1145"/>
        <v>0</v>
      </c>
      <c r="T117" s="28"/>
      <c r="U117" s="25">
        <f t="shared" si="1146"/>
        <v>0</v>
      </c>
      <c r="V117" s="39"/>
      <c r="W117" s="25">
        <f t="shared" si="1147"/>
        <v>0</v>
      </c>
      <c r="X117" s="39"/>
      <c r="Y117" s="25">
        <f t="shared" si="1148"/>
        <v>0</v>
      </c>
      <c r="Z117" s="40"/>
      <c r="AA117" s="18">
        <f t="shared" si="1149"/>
        <v>0</v>
      </c>
      <c r="AB117" s="27">
        <f>IF(M117&gt;0,(AD117+AL117)/M117,0)</f>
        <v>0</v>
      </c>
      <c r="AC117" s="40"/>
      <c r="AD117" s="37">
        <f t="shared" si="1150"/>
        <v>0</v>
      </c>
      <c r="AE117" s="28"/>
      <c r="AF117" s="41">
        <f t="shared" si="1151"/>
        <v>0</v>
      </c>
      <c r="AG117" s="28">
        <f t="shared" si="1152"/>
        <v>0</v>
      </c>
      <c r="AH117" s="29">
        <f t="shared" si="649"/>
        <v>0</v>
      </c>
      <c r="AI117" s="34"/>
      <c r="AJ117" s="36"/>
      <c r="AK117" s="38"/>
      <c r="AL117" s="41">
        <f t="shared" si="1153"/>
        <v>0</v>
      </c>
      <c r="AM117" s="42"/>
      <c r="AN117" s="42"/>
      <c r="AO117" s="121">
        <f>AO116+AI117-AN117</f>
        <v>788.40000000000009</v>
      </c>
      <c r="AP117" s="104"/>
      <c r="AQ117" s="43"/>
      <c r="AR117" s="44"/>
      <c r="AS117" s="45"/>
      <c r="AT117" s="45"/>
      <c r="AU117" s="45"/>
      <c r="AV117" s="45"/>
    </row>
    <row r="118" spans="1:48" x14ac:dyDescent="0.35">
      <c r="A118" s="149"/>
      <c r="B118" s="33">
        <v>3</v>
      </c>
      <c r="C118" s="46"/>
      <c r="D118" s="43"/>
      <c r="E118" s="43"/>
      <c r="F118" s="43"/>
      <c r="G118" s="37"/>
      <c r="H118" s="37"/>
      <c r="I118" s="43"/>
      <c r="J118" s="37"/>
      <c r="K118" s="43"/>
      <c r="L118" s="39"/>
      <c r="M118" s="37">
        <f>ROUND(K118*(1-L118),0)</f>
        <v>0</v>
      </c>
      <c r="N118" s="28"/>
      <c r="O118" s="25">
        <f t="shared" si="1143"/>
        <v>0</v>
      </c>
      <c r="P118" s="39"/>
      <c r="Q118" s="25">
        <f t="shared" si="1144"/>
        <v>0</v>
      </c>
      <c r="R118" s="39"/>
      <c r="S118" s="25">
        <f t="shared" si="1145"/>
        <v>0</v>
      </c>
      <c r="T118" s="28"/>
      <c r="U118" s="25">
        <f t="shared" si="1146"/>
        <v>0</v>
      </c>
      <c r="V118" s="39"/>
      <c r="W118" s="25">
        <f t="shared" si="1147"/>
        <v>0</v>
      </c>
      <c r="X118" s="39"/>
      <c r="Y118" s="25">
        <f t="shared" si="1148"/>
        <v>0</v>
      </c>
      <c r="Z118" s="47"/>
      <c r="AA118" s="18">
        <f t="shared" si="1149"/>
        <v>0</v>
      </c>
      <c r="AB118" s="27">
        <f>IF(M118&gt;0,(AD118+AL118)/M118,0)</f>
        <v>0</v>
      </c>
      <c r="AC118" s="47"/>
      <c r="AD118" s="37">
        <f t="shared" si="1150"/>
        <v>0</v>
      </c>
      <c r="AE118" s="28"/>
      <c r="AF118" s="41">
        <f t="shared" si="1151"/>
        <v>0</v>
      </c>
      <c r="AG118" s="28">
        <f t="shared" si="1152"/>
        <v>0</v>
      </c>
      <c r="AH118" s="29">
        <f t="shared" si="649"/>
        <v>0</v>
      </c>
      <c r="AI118" s="43"/>
      <c r="AJ118" s="39"/>
      <c r="AK118" s="28"/>
      <c r="AL118" s="41">
        <f t="shared" si="1153"/>
        <v>0</v>
      </c>
      <c r="AM118" s="18"/>
      <c r="AN118" s="18"/>
      <c r="AO118" s="121">
        <f>AO117+AI118-AN118</f>
        <v>788.40000000000009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3" thickBot="1" x14ac:dyDescent="0.4">
      <c r="A119" s="150"/>
      <c r="B119" s="49" t="s">
        <v>38</v>
      </c>
      <c r="C119" s="50"/>
      <c r="D119" s="51">
        <f t="shared" ref="D119" si="1154">SUM(D116:D118)</f>
        <v>0</v>
      </c>
      <c r="E119" s="51"/>
      <c r="F119" s="51">
        <f t="shared" ref="F119" si="1155">SUM(F116:F118)</f>
        <v>0</v>
      </c>
      <c r="G119" s="52"/>
      <c r="H119" s="52"/>
      <c r="I119" s="51">
        <f t="shared" ref="I119:K119" si="1156">SUM(I116:I118)</f>
        <v>0</v>
      </c>
      <c r="J119" s="52"/>
      <c r="K119" s="51">
        <f t="shared" si="1156"/>
        <v>0</v>
      </c>
      <c r="L119" s="21">
        <f t="shared" ref="L119" si="1157">IF(K119&gt;0,(K116*L116+K117*L117+K118*L118)/K119,0)</f>
        <v>0</v>
      </c>
      <c r="M119" s="52">
        <f t="shared" ref="M119" si="1158">M116+M117+M118</f>
        <v>0</v>
      </c>
      <c r="N119" s="53">
        <f t="shared" ref="N119" si="1159">IF(M119&gt;0,O119/M119,0)</f>
        <v>0</v>
      </c>
      <c r="O119" s="54">
        <f t="shared" ref="O119" si="1160">O116+O117+O118</f>
        <v>0</v>
      </c>
      <c r="P119" s="21">
        <f t="shared" ref="P119" si="1161">IF(M119&gt;0,Q119/M119,0)</f>
        <v>0</v>
      </c>
      <c r="Q119" s="54">
        <f t="shared" ref="Q119" si="1162">Q116+Q117+Q118</f>
        <v>0</v>
      </c>
      <c r="R119" s="21">
        <f t="shared" ref="R119" si="1163">IF(M119&gt;0,S119/M119,0)</f>
        <v>0</v>
      </c>
      <c r="S119" s="54">
        <f t="shared" ref="S119" si="1164">S116+S117+S118</f>
        <v>0</v>
      </c>
      <c r="T119" s="21">
        <f t="shared" ref="T119" si="1165">IF(M119&gt;0,U119/M119,0)</f>
        <v>0</v>
      </c>
      <c r="U119" s="54">
        <f t="shared" ref="U119" si="1166">U116+U117+U118</f>
        <v>0</v>
      </c>
      <c r="V119" s="21">
        <f t="shared" ref="V119" si="1167">IF(M119&gt;0,W119/M119,0)</f>
        <v>0</v>
      </c>
      <c r="W119" s="54">
        <f t="shared" ref="W119" si="1168">W116+W117+W118</f>
        <v>0</v>
      </c>
      <c r="X119" s="21">
        <f t="shared" ref="X119" si="1169">IF(M119&gt;0,Y119/M119,0)</f>
        <v>0</v>
      </c>
      <c r="Y119" s="54">
        <f t="shared" ref="Y119" si="1170">Y116+Y117+Y118</f>
        <v>0</v>
      </c>
      <c r="Z119" s="55">
        <f t="shared" ref="Z119" si="1171">IF(M119&gt;0,AA119/M119,0)</f>
        <v>0</v>
      </c>
      <c r="AA119" s="56">
        <f t="shared" ref="AA119" si="1172">SUM(AA116:AA118)</f>
        <v>0</v>
      </c>
      <c r="AB119" s="55">
        <f t="shared" ref="AB119" si="1173">IF(M119&gt;0,(AB116*M116+AB117*M117+AB118*M118)/M119,0)</f>
        <v>0</v>
      </c>
      <c r="AC119" s="55">
        <f t="shared" ref="AC119" si="1174">IF(K119&gt;0,(K116*AC116+K117*AC117+K118*AC118)/K119,0)</f>
        <v>0</v>
      </c>
      <c r="AD119" s="52">
        <f t="shared" ref="AD119" si="1175">SUM(AD116:AD118)</f>
        <v>0</v>
      </c>
      <c r="AE119" s="53">
        <f t="shared" ref="AE119" si="1176">IF(K119&gt;0,(K116*AE116+K117*AE117+K118*AE118)/K119,0)</f>
        <v>0</v>
      </c>
      <c r="AF119" s="58">
        <f t="shared" ref="AF119" si="1177">SUM(AF116:AF118)</f>
        <v>0</v>
      </c>
      <c r="AG119" s="53">
        <f t="shared" ref="AG119" si="1178">IF(AND(AA119&gt;0),((AA116*AG116+AA117*AG117+AA118*AG118)/AA119),0)</f>
        <v>0</v>
      </c>
      <c r="AH119" s="57">
        <f t="shared" si="649"/>
        <v>0</v>
      </c>
      <c r="AI119" s="51">
        <f t="shared" ref="AI119" si="1179">SUM(AI116:AI118)</f>
        <v>0</v>
      </c>
      <c r="AJ119" s="21">
        <f t="shared" ref="AJ119" si="1180">IF(AI119&gt;0,(AJ116*AI116+AJ117*AI117+AJ118*AI118)/AI119,0)</f>
        <v>0</v>
      </c>
      <c r="AK119" s="53">
        <f t="shared" ref="AK119" si="1181">IF(K119&gt;0,(AK116*K116+AK117*K117+AK118*K118)/K119,0)</f>
        <v>0</v>
      </c>
      <c r="AL119" s="58">
        <f t="shared" ref="AL119" si="1182">SUM(AL116:AL118)</f>
        <v>0</v>
      </c>
      <c r="AM119" s="56"/>
      <c r="AN119" s="56">
        <f t="shared" ref="AN119" si="1183">SUM(AN116:AN118)</f>
        <v>0</v>
      </c>
      <c r="AO119" s="105"/>
      <c r="AP119" s="106">
        <f>AO118</f>
        <v>788.40000000000009</v>
      </c>
      <c r="AQ119" s="51">
        <f t="shared" ref="AQ119" si="1184">SUM(AQ116:AQ118)</f>
        <v>0</v>
      </c>
      <c r="AR119" s="59"/>
      <c r="AS119" s="58"/>
      <c r="AT119" s="58"/>
      <c r="AU119" s="58"/>
      <c r="AV119" s="58"/>
    </row>
    <row r="120" spans="1:48" x14ac:dyDescent="0.35">
      <c r="A120" s="148">
        <v>30</v>
      </c>
      <c r="B120" s="23">
        <v>1</v>
      </c>
      <c r="C120" s="11"/>
      <c r="D120" s="12"/>
      <c r="E120" s="12"/>
      <c r="F120" s="12"/>
      <c r="G120" s="13"/>
      <c r="H120" s="13"/>
      <c r="I120" s="12"/>
      <c r="J120" s="13"/>
      <c r="K120" s="12"/>
      <c r="L120" s="14"/>
      <c r="M120" s="37">
        <f>ROUND(K120*(1-L120),0)</f>
        <v>0</v>
      </c>
      <c r="N120" s="15"/>
      <c r="O120" s="25">
        <f t="shared" ref="O120:O122" si="1185">M120*N120</f>
        <v>0</v>
      </c>
      <c r="P120" s="14"/>
      <c r="Q120" s="25">
        <f t="shared" ref="Q120:Q122" si="1186">M120*P120</f>
        <v>0</v>
      </c>
      <c r="R120" s="16"/>
      <c r="S120" s="25">
        <f t="shared" ref="S120:S122" si="1187">M120*R120</f>
        <v>0</v>
      </c>
      <c r="T120" s="26"/>
      <c r="U120" s="25">
        <f t="shared" ref="U120:U122" si="1188">M120*T120</f>
        <v>0</v>
      </c>
      <c r="V120" s="16"/>
      <c r="W120" s="25">
        <f t="shared" ref="W120:W122" si="1189">M120*V120</f>
        <v>0</v>
      </c>
      <c r="X120" s="16"/>
      <c r="Y120" s="25">
        <f t="shared" ref="Y120:Y122" si="1190">X120*M120</f>
        <v>0</v>
      </c>
      <c r="Z120" s="17"/>
      <c r="AA120" s="18">
        <f t="shared" ref="AA120:AA122" si="1191">M120*Z120</f>
        <v>0</v>
      </c>
      <c r="AB120" s="27">
        <f>IF(M120&gt;0,(AD120+AL120)/M120,0)</f>
        <v>0</v>
      </c>
      <c r="AC120" s="17"/>
      <c r="AD120" s="24">
        <f t="shared" ref="AD120:AD122" si="1192">AC120*M120</f>
        <v>0</v>
      </c>
      <c r="AE120" s="117"/>
      <c r="AF120" s="30">
        <f t="shared" ref="AF120:AF122" si="1193">AI120*(1-AJ120)*AE120</f>
        <v>0</v>
      </c>
      <c r="AG120" s="28">
        <f t="shared" ref="AG120:AG122" si="1194">IF(AND(AE120&gt;0,AC120&gt;0,Z120&gt;0),((Z120-AC120)*AE120)/((AE120-AC120)*Z120),0)</f>
        <v>0</v>
      </c>
      <c r="AH120" s="60">
        <f t="shared" si="649"/>
        <v>0</v>
      </c>
      <c r="AI120" s="12"/>
      <c r="AJ120" s="14"/>
      <c r="AK120" s="15"/>
      <c r="AL120" s="30">
        <f t="shared" ref="AL120:AL122" si="1195">AI120*(1-AJ120)*AK120</f>
        <v>0</v>
      </c>
      <c r="AM120" s="19"/>
      <c r="AN120" s="19"/>
      <c r="AO120" s="101">
        <f>AO118+AI120-AN120</f>
        <v>788.40000000000009</v>
      </c>
      <c r="AP120" s="102"/>
      <c r="AQ120" s="12"/>
      <c r="AR120" s="31"/>
      <c r="AS120" s="20"/>
      <c r="AT120" s="20"/>
      <c r="AU120" s="20"/>
      <c r="AV120" s="20"/>
    </row>
    <row r="121" spans="1:48" x14ac:dyDescent="0.35">
      <c r="A121" s="149"/>
      <c r="B121" s="33">
        <v>2</v>
      </c>
      <c r="C121" s="11"/>
      <c r="D121" s="34"/>
      <c r="E121" s="34"/>
      <c r="F121" s="34"/>
      <c r="G121" s="35"/>
      <c r="H121" s="35"/>
      <c r="I121" s="34"/>
      <c r="J121" s="35"/>
      <c r="K121" s="34"/>
      <c r="L121" s="36"/>
      <c r="M121" s="37">
        <f>ROUND(K121*(1-L121),0)</f>
        <v>0</v>
      </c>
      <c r="N121" s="38"/>
      <c r="O121" s="25">
        <f t="shared" si="1185"/>
        <v>0</v>
      </c>
      <c r="P121" s="36"/>
      <c r="Q121" s="25">
        <f t="shared" si="1186"/>
        <v>0</v>
      </c>
      <c r="R121" s="39"/>
      <c r="S121" s="25">
        <f t="shared" si="1187"/>
        <v>0</v>
      </c>
      <c r="T121" s="28"/>
      <c r="U121" s="25">
        <f t="shared" si="1188"/>
        <v>0</v>
      </c>
      <c r="V121" s="39"/>
      <c r="W121" s="25">
        <f t="shared" si="1189"/>
        <v>0</v>
      </c>
      <c r="X121" s="39"/>
      <c r="Y121" s="25">
        <f t="shared" si="1190"/>
        <v>0</v>
      </c>
      <c r="Z121" s="40"/>
      <c r="AA121" s="18">
        <f t="shared" si="1191"/>
        <v>0</v>
      </c>
      <c r="AB121" s="27">
        <f>IF(M121&gt;0,(AD121+AL121)/M121,0)</f>
        <v>0</v>
      </c>
      <c r="AC121" s="40"/>
      <c r="AD121" s="37">
        <f t="shared" si="1192"/>
        <v>0</v>
      </c>
      <c r="AE121" s="28"/>
      <c r="AF121" s="41">
        <f t="shared" si="1193"/>
        <v>0</v>
      </c>
      <c r="AG121" s="28">
        <f t="shared" si="1194"/>
        <v>0</v>
      </c>
      <c r="AH121" s="29">
        <f t="shared" si="649"/>
        <v>0</v>
      </c>
      <c r="AI121" s="34"/>
      <c r="AJ121" s="36"/>
      <c r="AK121" s="38"/>
      <c r="AL121" s="41">
        <f t="shared" si="1195"/>
        <v>0</v>
      </c>
      <c r="AM121" s="42"/>
      <c r="AN121" s="42"/>
      <c r="AO121" s="121">
        <f>AO120+AI121-AN121</f>
        <v>788.40000000000009</v>
      </c>
      <c r="AP121" s="104"/>
      <c r="AQ121" s="43"/>
      <c r="AR121" s="44"/>
      <c r="AS121" s="45"/>
      <c r="AT121" s="45"/>
      <c r="AU121" s="45"/>
      <c r="AV121" s="45"/>
    </row>
    <row r="122" spans="1:48" x14ac:dyDescent="0.35">
      <c r="A122" s="149"/>
      <c r="B122" s="33">
        <v>3</v>
      </c>
      <c r="C122" s="46"/>
      <c r="D122" s="43"/>
      <c r="E122" s="43"/>
      <c r="F122" s="43"/>
      <c r="G122" s="37"/>
      <c r="H122" s="37"/>
      <c r="I122" s="43"/>
      <c r="J122" s="37"/>
      <c r="K122" s="43"/>
      <c r="L122" s="39"/>
      <c r="M122" s="37">
        <f>ROUND(K122*(1-L122),0)</f>
        <v>0</v>
      </c>
      <c r="N122" s="28"/>
      <c r="O122" s="25">
        <f t="shared" si="1185"/>
        <v>0</v>
      </c>
      <c r="P122" s="39"/>
      <c r="Q122" s="25">
        <f t="shared" si="1186"/>
        <v>0</v>
      </c>
      <c r="R122" s="39"/>
      <c r="S122" s="25">
        <f t="shared" si="1187"/>
        <v>0</v>
      </c>
      <c r="T122" s="28"/>
      <c r="U122" s="25">
        <f t="shared" si="1188"/>
        <v>0</v>
      </c>
      <c r="V122" s="39"/>
      <c r="W122" s="25">
        <f t="shared" si="1189"/>
        <v>0</v>
      </c>
      <c r="X122" s="39"/>
      <c r="Y122" s="25">
        <f t="shared" si="1190"/>
        <v>0</v>
      </c>
      <c r="Z122" s="47"/>
      <c r="AA122" s="18">
        <f t="shared" si="1191"/>
        <v>0</v>
      </c>
      <c r="AB122" s="27">
        <f>IF(M122&gt;0,(AD122+AL122)/M122,0)</f>
        <v>0</v>
      </c>
      <c r="AC122" s="47"/>
      <c r="AD122" s="37">
        <f t="shared" si="1192"/>
        <v>0</v>
      </c>
      <c r="AE122" s="28"/>
      <c r="AF122" s="41">
        <f t="shared" si="1193"/>
        <v>0</v>
      </c>
      <c r="AG122" s="28">
        <f t="shared" si="1194"/>
        <v>0</v>
      </c>
      <c r="AH122" s="29">
        <f t="shared" si="649"/>
        <v>0</v>
      </c>
      <c r="AI122" s="43"/>
      <c r="AJ122" s="39"/>
      <c r="AK122" s="28"/>
      <c r="AL122" s="41">
        <f t="shared" si="1195"/>
        <v>0</v>
      </c>
      <c r="AM122" s="18"/>
      <c r="AN122" s="18"/>
      <c r="AO122" s="121">
        <f>AO121+AI122-AN122</f>
        <v>788.40000000000009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3" thickBot="1" x14ac:dyDescent="0.4">
      <c r="A123" s="150"/>
      <c r="B123" s="49" t="s">
        <v>38</v>
      </c>
      <c r="C123" s="50"/>
      <c r="D123" s="51">
        <f t="shared" ref="D123" si="1196">SUM(D120:D122)</f>
        <v>0</v>
      </c>
      <c r="E123" s="51"/>
      <c r="F123" s="51">
        <f t="shared" ref="F123" si="1197">SUM(F120:F122)</f>
        <v>0</v>
      </c>
      <c r="G123" s="52"/>
      <c r="H123" s="52"/>
      <c r="I123" s="51">
        <f t="shared" ref="I123:K123" si="1198">SUM(I120:I122)</f>
        <v>0</v>
      </c>
      <c r="J123" s="52"/>
      <c r="K123" s="51">
        <f t="shared" si="1198"/>
        <v>0</v>
      </c>
      <c r="L123" s="21">
        <f t="shared" ref="L123" si="1199">IF(K123&gt;0,(K120*L120+K121*L121+K122*L122)/K123,0)</f>
        <v>0</v>
      </c>
      <c r="M123" s="52">
        <f t="shared" ref="M123" si="1200">M120+M121+M122</f>
        <v>0</v>
      </c>
      <c r="N123" s="53">
        <f t="shared" ref="N123" si="1201">IF(M123&gt;0,O123/M123,0)</f>
        <v>0</v>
      </c>
      <c r="O123" s="54">
        <f t="shared" ref="O123" si="1202">O120+O121+O122</f>
        <v>0</v>
      </c>
      <c r="P123" s="21">
        <f t="shared" ref="P123" si="1203">IF(M123&gt;0,Q123/M123,0)</f>
        <v>0</v>
      </c>
      <c r="Q123" s="54">
        <f t="shared" ref="Q123" si="1204">Q120+Q121+Q122</f>
        <v>0</v>
      </c>
      <c r="R123" s="21">
        <f t="shared" ref="R123" si="1205">IF(M123&gt;0,S123/M123,0)</f>
        <v>0</v>
      </c>
      <c r="S123" s="54">
        <f t="shared" ref="S123" si="1206">S120+S121+S122</f>
        <v>0</v>
      </c>
      <c r="T123" s="21">
        <f t="shared" ref="T123" si="1207">IF(M123&gt;0,U123/M123,0)</f>
        <v>0</v>
      </c>
      <c r="U123" s="54">
        <f t="shared" ref="U123" si="1208">U120+U121+U122</f>
        <v>0</v>
      </c>
      <c r="V123" s="21">
        <f t="shared" ref="V123" si="1209">IF(M123&gt;0,W123/M123,0)</f>
        <v>0</v>
      </c>
      <c r="W123" s="54">
        <f t="shared" ref="W123" si="1210">W120+W121+W122</f>
        <v>0</v>
      </c>
      <c r="X123" s="21">
        <f t="shared" ref="X123" si="1211">IF(M123&gt;0,Y123/M123,0)</f>
        <v>0</v>
      </c>
      <c r="Y123" s="54">
        <f t="shared" ref="Y123" si="1212">Y120+Y121+Y122</f>
        <v>0</v>
      </c>
      <c r="Z123" s="55">
        <f t="shared" ref="Z123" si="1213">IF(M123&gt;0,AA123/M123,0)</f>
        <v>0</v>
      </c>
      <c r="AA123" s="56">
        <f t="shared" ref="AA123" si="1214">SUM(AA120:AA122)</f>
        <v>0</v>
      </c>
      <c r="AB123" s="55">
        <f t="shared" ref="AB123" si="1215">IF(M123&gt;0,(AB120*M120+AB121*M121+AB122*M122)/M123,0)</f>
        <v>0</v>
      </c>
      <c r="AC123" s="55">
        <f t="shared" ref="AC123" si="1216">IF(K123&gt;0,(K120*AC120+K121*AC121+K122*AC122)/K123,0)</f>
        <v>0</v>
      </c>
      <c r="AD123" s="52">
        <f t="shared" ref="AD123" si="1217">SUM(AD120:AD122)</f>
        <v>0</v>
      </c>
      <c r="AE123" s="53">
        <f t="shared" ref="AE123" si="1218">IF(K123&gt;0,(K120*AE120+K121*AE121+K122*AE122)/K123,0)</f>
        <v>0</v>
      </c>
      <c r="AF123" s="58">
        <f t="shared" ref="AF123" si="1219">SUM(AF120:AF122)</f>
        <v>0</v>
      </c>
      <c r="AG123" s="53">
        <f t="shared" ref="AG123" si="1220">IF(AND(AA123&gt;0),((AA120*AG120+AA121*AG121+AA122*AG122)/AA123),0)</f>
        <v>0</v>
      </c>
      <c r="AH123" s="57">
        <f t="shared" si="649"/>
        <v>0</v>
      </c>
      <c r="AI123" s="51">
        <f t="shared" ref="AI123" si="1221">SUM(AI120:AI122)</f>
        <v>0</v>
      </c>
      <c r="AJ123" s="21">
        <f t="shared" ref="AJ123" si="1222">IF(AI123&gt;0,(AJ120*AI120+AJ121*AI121+AJ122*AI122)/AI123,0)</f>
        <v>0</v>
      </c>
      <c r="AK123" s="53">
        <f t="shared" ref="AK123" si="1223">IF(K123&gt;0,(AK120*K120+AK121*K121+AK122*K122)/K123,0)</f>
        <v>0</v>
      </c>
      <c r="AL123" s="58">
        <f t="shared" ref="AL123" si="1224">SUM(AL120:AL122)</f>
        <v>0</v>
      </c>
      <c r="AM123" s="56"/>
      <c r="AN123" s="56">
        <f t="shared" ref="AN123" si="1225">SUM(AN120:AN122)</f>
        <v>0</v>
      </c>
      <c r="AO123" s="105"/>
      <c r="AP123" s="106">
        <f>AO122</f>
        <v>788.40000000000009</v>
      </c>
      <c r="AQ123" s="51">
        <f t="shared" ref="AQ123" si="1226">SUM(AQ120:AQ122)</f>
        <v>0</v>
      </c>
      <c r="AR123" s="59"/>
      <c r="AS123" s="58"/>
      <c r="AT123" s="58"/>
      <c r="AU123" s="58"/>
      <c r="AV123" s="58"/>
    </row>
    <row r="124" spans="1:48" x14ac:dyDescent="0.35">
      <c r="A124" s="148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 t="shared" ref="O124:O126" si="1227">M124*N124</f>
        <v>0</v>
      </c>
      <c r="P124" s="14"/>
      <c r="Q124" s="25">
        <f t="shared" ref="Q124:Q126" si="1228">M124*P124</f>
        <v>0</v>
      </c>
      <c r="R124" s="16"/>
      <c r="S124" s="25">
        <f t="shared" ref="S124:S126" si="1229">M124*R124</f>
        <v>0</v>
      </c>
      <c r="T124" s="26"/>
      <c r="U124" s="25">
        <f t="shared" ref="U124:U126" si="1230">M124*T124</f>
        <v>0</v>
      </c>
      <c r="V124" s="16"/>
      <c r="W124" s="25">
        <f t="shared" ref="W124:W126" si="1231">M124*V124</f>
        <v>0</v>
      </c>
      <c r="X124" s="16"/>
      <c r="Y124" s="25">
        <f t="shared" ref="Y124:Y126" si="1232">X124*M124</f>
        <v>0</v>
      </c>
      <c r="Z124" s="17"/>
      <c r="AA124" s="18">
        <f t="shared" ref="AA124:AA126" si="1233">M124*Z124</f>
        <v>0</v>
      </c>
      <c r="AB124" s="27">
        <f>IF(M124&gt;0,(AD124+AL124)/M124,0)</f>
        <v>0</v>
      </c>
      <c r="AC124" s="17"/>
      <c r="AD124" s="24">
        <f t="shared" ref="AD124:AD126" si="1234">AC124*M124</f>
        <v>0</v>
      </c>
      <c r="AE124" s="117"/>
      <c r="AF124" s="30">
        <f t="shared" ref="AF124:AF126" si="1235">AI124*(1-AJ124)*AE124</f>
        <v>0</v>
      </c>
      <c r="AG124" s="28">
        <f t="shared" ref="AG124:AG126" si="1236">IF(AND(AE124&gt;0,AC124&gt;0,Z124&gt;0),((Z124-AC124)*AE124)/((AE124-AC124)*Z124),0)</f>
        <v>0</v>
      </c>
      <c r="AH124" s="60">
        <f t="shared" si="649"/>
        <v>0</v>
      </c>
      <c r="AI124" s="12"/>
      <c r="AJ124" s="14"/>
      <c r="AK124" s="15"/>
      <c r="AL124" s="30">
        <f t="shared" ref="AL124:AL126" si="1237">AI124*(1-AJ124)*AK124</f>
        <v>0</v>
      </c>
      <c r="AM124" s="19"/>
      <c r="AN124" s="19"/>
      <c r="AO124" s="101">
        <f>AO122+AI124-AN124</f>
        <v>788.40000000000009</v>
      </c>
      <c r="AP124" s="102"/>
      <c r="AQ124" s="12"/>
      <c r="AR124" s="31"/>
      <c r="AS124" s="20"/>
      <c r="AT124" s="20"/>
      <c r="AU124" s="20"/>
      <c r="AV124" s="20"/>
    </row>
    <row r="125" spans="1:48" x14ac:dyDescent="0.35">
      <c r="A125" s="149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 t="shared" si="1227"/>
        <v>0</v>
      </c>
      <c r="P125" s="36"/>
      <c r="Q125" s="25">
        <f t="shared" si="1228"/>
        <v>0</v>
      </c>
      <c r="R125" s="39"/>
      <c r="S125" s="25">
        <f t="shared" si="1229"/>
        <v>0</v>
      </c>
      <c r="T125" s="28"/>
      <c r="U125" s="25">
        <f t="shared" si="1230"/>
        <v>0</v>
      </c>
      <c r="V125" s="39"/>
      <c r="W125" s="25">
        <f t="shared" si="1231"/>
        <v>0</v>
      </c>
      <c r="X125" s="39"/>
      <c r="Y125" s="25">
        <f t="shared" si="1232"/>
        <v>0</v>
      </c>
      <c r="Z125" s="40"/>
      <c r="AA125" s="18">
        <f t="shared" si="1233"/>
        <v>0</v>
      </c>
      <c r="AB125" s="27">
        <f>IF(M125&gt;0,(AD125+AL125)/M125,0)</f>
        <v>0</v>
      </c>
      <c r="AC125" s="40"/>
      <c r="AD125" s="37">
        <f t="shared" si="1234"/>
        <v>0</v>
      </c>
      <c r="AE125" s="28"/>
      <c r="AF125" s="41">
        <f t="shared" si="1235"/>
        <v>0</v>
      </c>
      <c r="AG125" s="28">
        <f t="shared" si="1236"/>
        <v>0</v>
      </c>
      <c r="AH125" s="29">
        <f t="shared" si="649"/>
        <v>0</v>
      </c>
      <c r="AI125" s="34"/>
      <c r="AJ125" s="36"/>
      <c r="AK125" s="38"/>
      <c r="AL125" s="41">
        <f t="shared" si="1237"/>
        <v>0</v>
      </c>
      <c r="AM125" s="42"/>
      <c r="AN125" s="42"/>
      <c r="AO125" s="121">
        <f>AO124+AI125-AN125</f>
        <v>788.40000000000009</v>
      </c>
      <c r="AP125" s="104"/>
      <c r="AQ125" s="43"/>
      <c r="AR125" s="44"/>
      <c r="AS125" s="45"/>
      <c r="AT125" s="45"/>
      <c r="AU125" s="45"/>
      <c r="AV125" s="45"/>
    </row>
    <row r="126" spans="1:48" x14ac:dyDescent="0.35">
      <c r="A126" s="149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 t="shared" si="1227"/>
        <v>0</v>
      </c>
      <c r="P126" s="39"/>
      <c r="Q126" s="25">
        <f t="shared" si="1228"/>
        <v>0</v>
      </c>
      <c r="R126" s="39"/>
      <c r="S126" s="25">
        <f t="shared" si="1229"/>
        <v>0</v>
      </c>
      <c r="T126" s="28"/>
      <c r="U126" s="25">
        <f t="shared" si="1230"/>
        <v>0</v>
      </c>
      <c r="V126" s="39"/>
      <c r="W126" s="25">
        <f t="shared" si="1231"/>
        <v>0</v>
      </c>
      <c r="X126" s="39"/>
      <c r="Y126" s="25">
        <f t="shared" si="1232"/>
        <v>0</v>
      </c>
      <c r="Z126" s="47"/>
      <c r="AA126" s="18">
        <f t="shared" si="1233"/>
        <v>0</v>
      </c>
      <c r="AB126" s="27">
        <f>IF(M126&gt;0,(AD126+AL126)/M126,0)</f>
        <v>0</v>
      </c>
      <c r="AC126" s="47"/>
      <c r="AD126" s="37">
        <f t="shared" si="1234"/>
        <v>0</v>
      </c>
      <c r="AE126" s="28"/>
      <c r="AF126" s="41">
        <f t="shared" si="1235"/>
        <v>0</v>
      </c>
      <c r="AG126" s="28">
        <f t="shared" si="1236"/>
        <v>0</v>
      </c>
      <c r="AH126" s="29">
        <f t="shared" si="649"/>
        <v>0</v>
      </c>
      <c r="AI126" s="43"/>
      <c r="AJ126" s="39"/>
      <c r="AK126" s="28"/>
      <c r="AL126" s="41">
        <f t="shared" si="1237"/>
        <v>0</v>
      </c>
      <c r="AM126" s="18"/>
      <c r="AN126" s="18"/>
      <c r="AO126" s="121">
        <f>AO125+AI126-AN126</f>
        <v>788.40000000000009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3" thickBot="1" x14ac:dyDescent="0.4">
      <c r="A127" s="150"/>
      <c r="B127" s="49" t="s">
        <v>38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 t="shared" ref="O127" si="1238">O124+O125+O126</f>
        <v>0</v>
      </c>
      <c r="P127" s="21">
        <f>IF(M127&gt;0,Q127/M127,0)</f>
        <v>0</v>
      </c>
      <c r="Q127" s="54">
        <f t="shared" ref="Q127" si="1239">Q124+Q125+Q126</f>
        <v>0</v>
      </c>
      <c r="R127" s="21">
        <f>IF(M127&gt;0,S127/M127,0)</f>
        <v>0</v>
      </c>
      <c r="S127" s="54">
        <f t="shared" ref="S127" si="1240">S124+S125+S126</f>
        <v>0</v>
      </c>
      <c r="T127" s="21">
        <f>IF(M127&gt;0,U127/M127,0)</f>
        <v>0</v>
      </c>
      <c r="U127" s="54">
        <f t="shared" ref="U127" si="1241">U124+U125+U126</f>
        <v>0</v>
      </c>
      <c r="V127" s="21">
        <f>IF(M127&gt;0,W127/M127,0)</f>
        <v>0</v>
      </c>
      <c r="W127" s="54">
        <f t="shared" ref="W127" si="1242">W124+W125+W126</f>
        <v>0</v>
      </c>
      <c r="X127" s="21">
        <f>IF(M127&gt;0,Y127/M127,0)</f>
        <v>0</v>
      </c>
      <c r="Y127" s="54">
        <f t="shared" ref="Y127" si="1243">Y124+Y125+Y126</f>
        <v>0</v>
      </c>
      <c r="Z127" s="55">
        <f>IF(M127&gt;0,AA127/M127,0)</f>
        <v>0</v>
      </c>
      <c r="AA127" s="56">
        <f t="shared" ref="AA127" si="1244">SUM(AA124:AA126)</f>
        <v>0</v>
      </c>
      <c r="AB127" s="55">
        <f t="shared" ref="AB127" si="1245">IF(M127&gt;0,(AB124*M124+AB125*M125+AB126*M126)/M127,0)</f>
        <v>0</v>
      </c>
      <c r="AC127" s="55">
        <f>IF(K127&gt;0,(K124*AC124+K125*AC125+K126*AC126)/K127,0)</f>
        <v>0</v>
      </c>
      <c r="AD127" s="52">
        <f t="shared" ref="AD127" si="1246">SUM(AD124:AD126)</f>
        <v>0</v>
      </c>
      <c r="AE127" s="53">
        <f>IF(K127&gt;0,(K124*AE124+K125*AE125+K126*AE126)/K127,0)</f>
        <v>0</v>
      </c>
      <c r="AF127" s="58">
        <f>SUM(AF124:AF126)</f>
        <v>0</v>
      </c>
      <c r="AG127" s="53">
        <f>IF(AND(AA127&gt;0),((AA124*AG124+AA125*AG125+AA126*AG126)/AA127),0)</f>
        <v>0</v>
      </c>
      <c r="AH127" s="57">
        <f t="shared" si="649"/>
        <v>0</v>
      </c>
      <c r="AI127" s="51">
        <f>SUM(AI124:AI126)</f>
        <v>0</v>
      </c>
      <c r="AJ127" s="21">
        <f>IF(AI127&gt;0,(AJ124*AI124+AJ125*AI125+AJ126*AI126)/AI127,0)</f>
        <v>0</v>
      </c>
      <c r="AK127" s="53">
        <f>IF(K127&gt;0,(AK124*K124+AK125*K125+AK126*K126)/K127,0)</f>
        <v>0</v>
      </c>
      <c r="AL127" s="58">
        <f>SUM(AL124:AL126)</f>
        <v>0</v>
      </c>
      <c r="AM127" s="63"/>
      <c r="AN127" s="56">
        <f>SUM(AN124:AN126)</f>
        <v>0</v>
      </c>
      <c r="AO127" s="105"/>
      <c r="AP127" s="106">
        <f>AO126</f>
        <v>788.40000000000009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thickBot="1" x14ac:dyDescent="0.3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0</v>
      </c>
      <c r="E128" s="69"/>
      <c r="F128" s="69">
        <f>SUM(F127,F123,F119,F115,F111,F107,F103,F99,F95,F91,F87,F83,F79,F75,F71,F67,F63,F59,F55,F51,F47,F43,F39,F35,F31,F27,F23,F19,F15,F11,F7)</f>
        <v>0</v>
      </c>
      <c r="G128" s="75"/>
      <c r="H128" s="69"/>
      <c r="I128" s="69">
        <f>SUM(I127,I123,I119,I115,I111,I107,I103,I99,I95,I91,I87,I83,I79,I75,I71,I67,I63,I59,I55,I51,I47,I43,I39,I35,I31,I27,I23,I19,I15,I11,I7)</f>
        <v>0</v>
      </c>
      <c r="J128" s="75"/>
      <c r="K128" s="69">
        <f>SUM(K127,K123,K119,K115,K111,K107,K103,K99,K95,K91,K87,K83,K79,K75,K71,K67,K63,K59,K55,K51,K47,K43,K39,K35,K31,K27,K23,K19,K15,K11,K7)</f>
        <v>0</v>
      </c>
      <c r="L128" s="70" t="e">
        <f>1-M128/K128</f>
        <v>#DIV/0!</v>
      </c>
      <c r="M128" s="69">
        <f>SUM(M127,M123,M119,M115,M111,M107,M103,M99,M95,M91,M87,M83,M79,M75,M71,M67,M63,M59,M55,M51,M47,M43,M39,M35,M31,M27,M23,M19,M15,M11,M7)</f>
        <v>0</v>
      </c>
      <c r="N128" s="71">
        <f>IF(AND(M128&gt;0),(O128/M128),0)</f>
        <v>0</v>
      </c>
      <c r="O128" s="69">
        <f>SUM(O127,O123,O119,O115,O111,O107,O103,O99,O95,O91,O87,O83,O79,O75,O71,O67,O63,O59,O55,O51,O47,O43,O39,O35,O31,O27,O23,O19,O15,O11,O7)</f>
        <v>0</v>
      </c>
      <c r="P128" s="71" t="e">
        <f>Q128/M128</f>
        <v>#DIV/0!</v>
      </c>
      <c r="Q128" s="69">
        <f>SUM(Q127,Q123,Q119,Q115,Q111,Q107,Q103,Q99,Q95,Q91,Q87,Q83,Q79,Q75,Q71,Q67,Q63,Q59,Q55,Q51,Q47,Q43,Q39,Q35,Q31,Q27,Q23,Q19,Q15,Q11,Q7)</f>
        <v>0</v>
      </c>
      <c r="R128" s="71" t="e">
        <f>S128/M128</f>
        <v>#DIV/0!</v>
      </c>
      <c r="S128" s="69">
        <f>SUM(S127,S123,S119,S115,S111,S107,S103,S99,S95,S91,S87,S83,S79,S75,S71,S67,S63,S59,S55,S51,S47,S43,S39,S35,S31,S27,S23,S19,S15,S11,S7)</f>
        <v>0</v>
      </c>
      <c r="T128" s="71" t="e">
        <f>U128/M128</f>
        <v>#DIV/0!</v>
      </c>
      <c r="U128" s="69">
        <f>SUM(U127,U123,U119,U115,U111,U107,U103,U99,U95,U91,U87,U83,U79,U75,U71,U67,U63,U59,U55,U51,U47,U43,U39,U35,U31,U27,U23,U19,U15,U11,U7)</f>
        <v>0</v>
      </c>
      <c r="V128" s="71" t="e">
        <f>W128/M128</f>
        <v>#DIV/0!</v>
      </c>
      <c r="W128" s="69">
        <f>SUM(W127,W123,W119,W115,W111,W107,W103,W99,W95,W91,W87,W83,W79,W75,W71,W67,W63,W59,W55,W51,W47,W43,W39,W35,W31,W27,W23,W19,W15,W11,W7)</f>
        <v>0</v>
      </c>
      <c r="X128" s="71">
        <f>IF(AND(M128&gt;0),(Y128/M128),0)</f>
        <v>0</v>
      </c>
      <c r="Y128" s="69">
        <f>SUM(Y127,Y123,Y119,Y115,Y111,Y107,Y103,Y99,Y95,Y91,Y87,Y83,Y79,Y75,Y71,Y67,Y63,Y59,Y55,Y51,Y47,Y43,Y39,Y35,Y31,Y27,Y23,Y19,Y15,Y11,Y7)</f>
        <v>0</v>
      </c>
      <c r="Z128" s="72">
        <f>IF(AND(M128&gt;0),(AA128/M128),0)</f>
        <v>0</v>
      </c>
      <c r="AA128" s="69">
        <f>SUM(AA127,AA123,AA119,AA115,AA111,AA107,AA103,AA99,AA95,AA91,AA87,AA83,AA79,AA75,AA71,AA67,AA63,AA59,AA55,AA51,AA47,AA43,AA39,AA35,AA31,AA27,AA23,AA19,AA15,AA11,AA7)</f>
        <v>0</v>
      </c>
      <c r="AB128" s="73" t="e">
        <f>(AD128+AL128)/M128</f>
        <v>#DIV/0!</v>
      </c>
      <c r="AC128" s="74" t="e">
        <f>AD128/(M128-AI128)</f>
        <v>#DIV/0!</v>
      </c>
      <c r="AD128" s="75">
        <f>SUM(AD127,AD123,AD119,AD115,AD111,AD107,AD103,AD99,AD95,AD91,AD87,AD83,AD79,AD75,AD71,AD67,AD63,AD59,AD55,AD51,AD47,AD43,AD39,AD35,AD31,AD27,AD23,AD19,AD15,AD11,AD7)</f>
        <v>0</v>
      </c>
      <c r="AE128" s="71" t="e">
        <f>AF128/AI128</f>
        <v>#DIV/0!</v>
      </c>
      <c r="AF128" s="69">
        <f>SUM(AF127,AF123,AF119,AF115,AF111,AF107,AF103,AF99,AF95,AF91,AF87,AF83,AF79,AF75,AF71,AF67,AF63,AF59,AF55,AF51,AF47,AF43,AF39,AF35,AF31,AF27,AF23,AF19,AF15,AF11,AF7)</f>
        <v>0</v>
      </c>
      <c r="AG128" s="76" t="e">
        <f>((Z128-AC128)*AE128)/((AE128-AC128)*Z128)</f>
        <v>#DIV/0!</v>
      </c>
      <c r="AH128" s="77" t="e">
        <f>((AB128-AC128)*AK128)/((AK128-AC128)*AB128)</f>
        <v>#DIV/0!</v>
      </c>
      <c r="AI128" s="69">
        <f>SUM(AI127,AI123,AI119,AI115,AI111,AI107,AI103,AI99,AI95,AI91,AI87,AI83,AI79,AI75,AI71,AI67,AI63,AI59,AI55,AI51,AI47,AI43,AI39,AI35,AI31,AI27,AI23,AI19,AI15,AI11,AI7)</f>
        <v>0</v>
      </c>
      <c r="AJ128" s="70" t="e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#DIV/0!</v>
      </c>
      <c r="AK128" s="71" t="e">
        <f>AL128/AI128</f>
        <v>#DIV/0!</v>
      </c>
      <c r="AL128" s="69">
        <f>SUM(AL127,AL123,AL119,AL115,AL111,AL107,AL103,AL99,AL95,AL91,AL87,AL83,AL79,AL75,AL71,AL67,AL63,AL59,AL55,AL51,AL47,AL43,AL39,AL35,AL31,AL27,AL23,AL19,AL15,AL11,AL7)</f>
        <v>0</v>
      </c>
      <c r="AM128" s="69"/>
      <c r="AN128" s="107">
        <f>SUM(AN127,AN123,AN119,AN115,AN111,AN107,AN103,AN99,AN95,AN91,AN87,AN83,AN79,AN75,AN71,AN67,AN63,AN59,AN55,AN51,AN47,AN43,AN39,AN35,AN31,AN27,AN23,AN19,AN15,AN11,AN7)</f>
        <v>0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35">
      <c r="AH131" s="80"/>
    </row>
    <row r="132" spans="34:34" x14ac:dyDescent="0.35">
      <c r="AH132" s="80"/>
    </row>
  </sheetData>
  <protectedRanges>
    <protectedRange sqref="Q1:Q3 U1:U3 W1:W3 Y1:Y3 AL1:AL1048576 O1:O3 S1:S3 AD1:AD3 AH1:AH1048576 AA1:AB3 AA128:AB1048576 O128:O1048576 Q128:Q1048576 S128:S1048576 U128:U1048576 W128:W1048576 Y128:Y1048576 AD128:AD1048576 M1:M1048576" name="Range1_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_2"/>
    <protectedRange sqref="O4:O127" name="Range1_1_1_1_1_5_1"/>
    <protectedRange sqref="Q4:Q127" name="Range1_1_1_1_1_7_1"/>
    <protectedRange sqref="S4:S127" name="Range1_1_1_1_1_8_1"/>
    <protectedRange sqref="U4:U127" name="Range1_1_1_1_1_10_1"/>
    <protectedRange sqref="W4:W127" name="Range1_1_1_1_1_12_1"/>
    <protectedRange sqref="Y4:Y127" name="Range1_1_1_1_1_16_1"/>
    <protectedRange sqref="AD4:AD127" name="Range1_1_1_1_1_18_1"/>
    <protectedRange sqref="AB4:AB6" name="Range1_1_1_1_1_2_1_31_1"/>
    <protectedRange sqref="AB8:AB10" name="Range1_1_1_1_1_2_1_1_2_1"/>
    <protectedRange sqref="AB12:AB14" name="Range1_1_1_1_1_2_1_2_1_1"/>
    <protectedRange sqref="AB16:AB18" name="Range1_1_1_1_1_2_1_3_1_1"/>
    <protectedRange sqref="AB20:AB22" name="Range1_1_1_1_1_2_1_4_1_1"/>
    <protectedRange sqref="AB24:AB26" name="Range1_1_1_1_1_2_1_5_1_1"/>
    <protectedRange sqref="AB28:AB30" name="Range1_1_1_1_1_2_1_6_1_1"/>
    <protectedRange sqref="AB32:AB34" name="Range1_1_1_1_1_2_1_7_1_1"/>
    <protectedRange sqref="AB36:AB38" name="Range1_1_1_1_1_2_1_8_1_1"/>
    <protectedRange sqref="AB40:AB42" name="Range1_1_1_1_1_2_1_9_1_1"/>
    <protectedRange sqref="AB44:AB46" name="Range1_1_1_1_1_2_1_10_1_1"/>
    <protectedRange sqref="AB48:AB50" name="Range1_1_1_1_1_2_1_11_1_1"/>
    <protectedRange sqref="AB52:AB54" name="Range1_1_1_1_1_2_1_12_1_1"/>
    <protectedRange sqref="AB56:AB58" name="Range1_1_1_1_1_2_1_13_1_1"/>
    <protectedRange sqref="AB60:AB62" name="Range1_1_1_1_1_2_1_14_1_1"/>
    <protectedRange sqref="AB64:AB66" name="Range1_1_1_1_1_2_1_15_1_1"/>
    <protectedRange sqref="AB68:AB70" name="Range1_1_1_1_1_2_1_16_1_1"/>
    <protectedRange sqref="AB72:AB74" name="Range1_1_1_1_1_2_1_17_1_1"/>
    <protectedRange sqref="AB76:AB78" name="Range1_1_1_1_1_2_1_18_1_1"/>
    <protectedRange sqref="AB80:AB82" name="Range1_1_1_1_1_2_1_19_1_1"/>
    <protectedRange sqref="AB84:AB86" name="Range1_1_1_1_1_2_1_20_1_1"/>
    <protectedRange sqref="AB88:AB90" name="Range1_1_1_1_1_2_1_21_1_1"/>
    <protectedRange sqref="AB92:AB94" name="Range1_1_1_1_1_2_1_22_1_1"/>
    <protectedRange sqref="AB96:AB98" name="Range1_1_1_1_1_2_1_23_1_1"/>
    <protectedRange sqref="AB100:AB102" name="Range1_1_1_1_1_2_1_24_1_1"/>
    <protectedRange sqref="AB104:AB106" name="Range1_1_1_1_1_2_1_25_1_1"/>
    <protectedRange sqref="AB108:AB110" name="Range1_1_1_1_1_2_1_26_1_1"/>
    <protectedRange sqref="AB112:AB114" name="Range1_1_1_1_1_2_1_27_1_1"/>
    <protectedRange sqref="AB116:AB118" name="Range1_1_1_1_1_2_1_28_1_1"/>
    <protectedRange sqref="AB120:AB122" name="Range1_1_1_1_1_2_1_29_1_1"/>
    <protectedRange sqref="AB124:AB126" name="Range1_1_1_1_1_2_1_30_1_1"/>
  </protectedRanges>
  <mergeCells count="36">
    <mergeCell ref="A32:A35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16:A19"/>
    <mergeCell ref="A1:A2"/>
    <mergeCell ref="B1:B2"/>
    <mergeCell ref="A24:A27"/>
    <mergeCell ref="A28:A31"/>
    <mergeCell ref="AS1:AT1"/>
    <mergeCell ref="AU1:AV1"/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132"/>
  <sheetViews>
    <sheetView zoomScale="110" zoomScaleNormal="110" workbookViewId="0">
      <pane ySplit="2" topLeftCell="A3" activePane="bottomLeft" state="frozen"/>
      <selection pane="bottomLeft" sqref="A1:A2"/>
    </sheetView>
  </sheetViews>
  <sheetFormatPr defaultColWidth="9.15234375" defaultRowHeight="12.9" x14ac:dyDescent="0.35"/>
  <cols>
    <col min="1" max="1" width="3.3046875" style="79" bestFit="1" customWidth="1"/>
    <col min="2" max="2" width="5.84375" style="22" customWidth="1"/>
    <col min="3" max="3" width="18.15234375" style="32" customWidth="1"/>
    <col min="4" max="4" width="13.69140625" style="32" bestFit="1" customWidth="1"/>
    <col min="5" max="5" width="11.3046875" style="32" bestFit="1" customWidth="1"/>
    <col min="6" max="6" width="11.3046875" style="32" customWidth="1"/>
    <col min="7" max="7" width="11.3046875" style="81" customWidth="1"/>
    <col min="8" max="8" width="8.84375" style="32" customWidth="1"/>
    <col min="9" max="9" width="13.3828125" style="32" bestFit="1" customWidth="1"/>
    <col min="10" max="10" width="13.3828125" style="81" customWidth="1"/>
    <col min="11" max="11" width="13" style="32" customWidth="1"/>
    <col min="12" max="12" width="14.53515625" style="32" customWidth="1"/>
    <col min="13" max="13" width="12.53515625" style="32" customWidth="1"/>
    <col min="14" max="14" width="8.53515625" style="32" bestFit="1" customWidth="1"/>
    <col min="15" max="15" width="10.69140625" style="32" hidden="1" customWidth="1"/>
    <col min="16" max="16" width="7.69140625" style="32" bestFit="1" customWidth="1"/>
    <col min="17" max="17" width="11.84375" style="32" hidden="1" customWidth="1"/>
    <col min="18" max="18" width="7.69140625" style="32" bestFit="1" customWidth="1"/>
    <col min="19" max="19" width="8.3828125" style="32" hidden="1" customWidth="1"/>
    <col min="20" max="20" width="9" style="32" customWidth="1"/>
    <col min="21" max="21" width="6.69140625" style="32" hidden="1" customWidth="1"/>
    <col min="22" max="22" width="9" style="32" customWidth="1"/>
    <col min="23" max="23" width="7.3828125" style="32" hidden="1" customWidth="1"/>
    <col min="24" max="24" width="9.84375" style="32" customWidth="1"/>
    <col min="25" max="25" width="14.3828125" style="32" hidden="1" customWidth="1"/>
    <col min="26" max="26" width="11.53515625" style="32" bestFit="1" customWidth="1"/>
    <col min="27" max="27" width="7.53515625" style="32" hidden="1" customWidth="1"/>
    <col min="28" max="28" width="11.69140625" style="32" hidden="1" customWidth="1"/>
    <col min="29" max="29" width="11.53515625" style="32" bestFit="1" customWidth="1"/>
    <col min="30" max="30" width="12.3046875" style="32" hidden="1" customWidth="1"/>
    <col min="31" max="31" width="15" style="80" customWidth="1"/>
    <col min="32" max="32" width="15" style="82" hidden="1" customWidth="1"/>
    <col min="33" max="33" width="13.84375" style="32" customWidth="1"/>
    <col min="34" max="34" width="10" style="32" customWidth="1"/>
    <col min="35" max="35" width="12" style="32" customWidth="1"/>
    <col min="36" max="36" width="11.53515625" style="81" customWidth="1"/>
    <col min="37" max="37" width="12.3046875" style="82" bestFit="1" customWidth="1"/>
    <col min="38" max="38" width="11.69140625" style="32" bestFit="1" customWidth="1"/>
    <col min="39" max="39" width="11.84375" style="32" customWidth="1"/>
    <col min="40" max="40" width="12" style="110" customWidth="1"/>
    <col min="41" max="41" width="11.53515625" style="111" customWidth="1"/>
    <col min="42" max="42" width="11.53515625" style="112" customWidth="1"/>
    <col min="43" max="43" width="12.15234375" style="83" customWidth="1"/>
    <col min="44" max="44" width="14.84375" style="32" customWidth="1"/>
    <col min="45" max="45" width="6.3828125" style="32" bestFit="1" customWidth="1"/>
    <col min="46" max="46" width="10.3828125" style="32" customWidth="1"/>
    <col min="47" max="47" width="6.3828125" style="32" bestFit="1" customWidth="1"/>
    <col min="48" max="48" width="11.15234375" style="32" customWidth="1"/>
    <col min="49" max="16384" width="9.15234375" style="32"/>
  </cols>
  <sheetData>
    <row r="1" spans="1:48" s="22" customFormat="1" ht="66" customHeight="1" x14ac:dyDescent="0.35">
      <c r="A1" s="151" t="s">
        <v>47</v>
      </c>
      <c r="B1" s="153" t="s">
        <v>46</v>
      </c>
      <c r="C1" s="155" t="s">
        <v>45</v>
      </c>
      <c r="D1" s="129" t="s">
        <v>0</v>
      </c>
      <c r="E1" s="129" t="s">
        <v>1</v>
      </c>
      <c r="F1" s="129" t="s">
        <v>2</v>
      </c>
      <c r="G1" s="2" t="s">
        <v>48</v>
      </c>
      <c r="H1" s="129" t="s">
        <v>3</v>
      </c>
      <c r="I1" s="129" t="s">
        <v>4</v>
      </c>
      <c r="J1" s="124" t="s">
        <v>49</v>
      </c>
      <c r="K1" s="129" t="s">
        <v>5</v>
      </c>
      <c r="L1" s="129" t="s">
        <v>6</v>
      </c>
      <c r="M1" s="129" t="s">
        <v>7</v>
      </c>
      <c r="N1" s="129" t="s">
        <v>8</v>
      </c>
      <c r="O1" s="129"/>
      <c r="P1" s="1" t="s">
        <v>9</v>
      </c>
      <c r="Q1" s="1"/>
      <c r="R1" s="1" t="s">
        <v>10</v>
      </c>
      <c r="S1" s="1"/>
      <c r="T1" s="129" t="s">
        <v>11</v>
      </c>
      <c r="U1" s="129"/>
      <c r="V1" s="129" t="s">
        <v>12</v>
      </c>
      <c r="W1" s="129"/>
      <c r="X1" s="129" t="s">
        <v>13</v>
      </c>
      <c r="Y1" s="129"/>
      <c r="Z1" s="129" t="s">
        <v>14</v>
      </c>
      <c r="AA1" s="129" t="s">
        <v>15</v>
      </c>
      <c r="AB1" s="129" t="s">
        <v>16</v>
      </c>
      <c r="AC1" s="129" t="s">
        <v>17</v>
      </c>
      <c r="AD1" s="129" t="s">
        <v>18</v>
      </c>
      <c r="AE1" s="114" t="s">
        <v>43</v>
      </c>
      <c r="AF1" s="3" t="s">
        <v>44</v>
      </c>
      <c r="AG1" s="129" t="s">
        <v>19</v>
      </c>
      <c r="AH1" s="129" t="s">
        <v>20</v>
      </c>
      <c r="AI1" s="129" t="s">
        <v>21</v>
      </c>
      <c r="AJ1" s="2" t="s">
        <v>22</v>
      </c>
      <c r="AK1" s="3" t="s">
        <v>23</v>
      </c>
      <c r="AL1" s="129" t="s">
        <v>24</v>
      </c>
      <c r="AM1" s="129" t="s">
        <v>25</v>
      </c>
      <c r="AN1" s="93" t="s">
        <v>40</v>
      </c>
      <c r="AO1" s="94" t="s">
        <v>41</v>
      </c>
      <c r="AP1" s="95" t="s">
        <v>41</v>
      </c>
      <c r="AQ1" s="4" t="s">
        <v>26</v>
      </c>
      <c r="AR1" s="129" t="s">
        <v>27</v>
      </c>
      <c r="AS1" s="147" t="s">
        <v>28</v>
      </c>
      <c r="AT1" s="147"/>
      <c r="AU1" s="147" t="s">
        <v>29</v>
      </c>
      <c r="AV1" s="147"/>
    </row>
    <row r="2" spans="1:48" s="22" customFormat="1" ht="13.3" thickBot="1" x14ac:dyDescent="0.4">
      <c r="A2" s="152"/>
      <c r="B2" s="154"/>
      <c r="C2" s="156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 t="s">
        <v>32</v>
      </c>
      <c r="U2" s="5"/>
      <c r="V2" s="5" t="s">
        <v>33</v>
      </c>
      <c r="W2" s="5"/>
      <c r="X2" s="5" t="s">
        <v>33</v>
      </c>
      <c r="Y2" s="5"/>
      <c r="Z2" s="7" t="s">
        <v>32</v>
      </c>
      <c r="AA2" s="7" t="s">
        <v>32</v>
      </c>
      <c r="AB2" s="7" t="s">
        <v>32</v>
      </c>
      <c r="AC2" s="7" t="s">
        <v>32</v>
      </c>
      <c r="AD2" s="7" t="s">
        <v>30</v>
      </c>
      <c r="AE2" s="115" t="s">
        <v>32</v>
      </c>
      <c r="AF2" s="118" t="s">
        <v>30</v>
      </c>
      <c r="AG2" s="7" t="s">
        <v>32</v>
      </c>
      <c r="AH2" s="7" t="s">
        <v>32</v>
      </c>
      <c r="AI2" s="5" t="s">
        <v>30</v>
      </c>
      <c r="AJ2" s="8" t="s">
        <v>32</v>
      </c>
      <c r="AK2" s="9" t="s">
        <v>32</v>
      </c>
      <c r="AL2" s="5" t="s">
        <v>30</v>
      </c>
      <c r="AM2" s="5" t="s">
        <v>34</v>
      </c>
      <c r="AN2" s="96" t="s">
        <v>42</v>
      </c>
      <c r="AO2" s="97" t="s">
        <v>42</v>
      </c>
      <c r="AP2" s="98" t="s">
        <v>42</v>
      </c>
      <c r="AQ2" s="10" t="s">
        <v>35</v>
      </c>
      <c r="AR2" s="5" t="s">
        <v>32</v>
      </c>
      <c r="AS2" s="5" t="s">
        <v>36</v>
      </c>
      <c r="AT2" s="5" t="s">
        <v>37</v>
      </c>
      <c r="AU2" s="5" t="s">
        <v>36</v>
      </c>
      <c r="AV2" s="5" t="s">
        <v>37</v>
      </c>
    </row>
    <row r="3" spans="1:48" s="22" customFormat="1" ht="13.3" thickBot="1" x14ac:dyDescent="0.4">
      <c r="A3" s="84"/>
      <c r="B3" s="85"/>
      <c r="C3" s="91"/>
      <c r="D3" s="128"/>
      <c r="E3" s="128"/>
      <c r="F3" s="128"/>
      <c r="G3" s="88"/>
      <c r="H3" s="128"/>
      <c r="I3" s="128"/>
      <c r="J3" s="88"/>
      <c r="K3" s="128"/>
      <c r="L3" s="128"/>
      <c r="M3" s="128"/>
      <c r="N3" s="128"/>
      <c r="O3" s="6"/>
      <c r="P3" s="128"/>
      <c r="Q3" s="6"/>
      <c r="R3" s="128"/>
      <c r="S3" s="6"/>
      <c r="T3" s="91"/>
      <c r="U3" s="6"/>
      <c r="V3" s="128"/>
      <c r="W3" s="6"/>
      <c r="X3" s="128"/>
      <c r="Y3" s="91"/>
      <c r="Z3" s="86"/>
      <c r="AA3" s="87"/>
      <c r="AB3" s="92"/>
      <c r="AC3" s="86"/>
      <c r="AD3" s="86"/>
      <c r="AE3" s="116"/>
      <c r="AF3" s="119"/>
      <c r="AG3" s="92"/>
      <c r="AH3" s="92"/>
      <c r="AI3" s="128"/>
      <c r="AJ3" s="88"/>
      <c r="AK3" s="89"/>
      <c r="AL3" s="128"/>
      <c r="AM3" s="128"/>
      <c r="AN3" s="99"/>
      <c r="AO3" s="123">
        <f>Май!AP127</f>
        <v>788.40000000000009</v>
      </c>
      <c r="AP3" s="100"/>
      <c r="AQ3" s="90"/>
      <c r="AR3" s="128"/>
      <c r="AS3" s="128"/>
      <c r="AT3" s="128"/>
      <c r="AU3" s="128"/>
      <c r="AV3" s="128"/>
    </row>
    <row r="4" spans="1:48" x14ac:dyDescent="0.35">
      <c r="A4" s="148">
        <v>1</v>
      </c>
      <c r="B4" s="23">
        <v>1</v>
      </c>
      <c r="C4" s="11"/>
      <c r="D4" s="12"/>
      <c r="E4" s="12"/>
      <c r="F4" s="12"/>
      <c r="G4" s="13"/>
      <c r="H4" s="13"/>
      <c r="I4" s="12"/>
      <c r="J4" s="13"/>
      <c r="K4" s="12"/>
      <c r="L4" s="14"/>
      <c r="M4" s="24">
        <f>ROUND(K4*(1-L4),0)</f>
        <v>0</v>
      </c>
      <c r="N4" s="15"/>
      <c r="O4" s="25">
        <f t="shared" ref="O4:O6" si="0">M4*N4</f>
        <v>0</v>
      </c>
      <c r="P4" s="14"/>
      <c r="Q4" s="25">
        <f t="shared" ref="Q4:Q6" si="1">M4*P4</f>
        <v>0</v>
      </c>
      <c r="R4" s="16"/>
      <c r="S4" s="25">
        <f t="shared" ref="S4:S6" si="2">M4*R4</f>
        <v>0</v>
      </c>
      <c r="T4" s="26"/>
      <c r="U4" s="25">
        <f t="shared" ref="U4:U6" si="3">M4*T4</f>
        <v>0</v>
      </c>
      <c r="V4" s="16"/>
      <c r="W4" s="25">
        <f>M4*V4</f>
        <v>0</v>
      </c>
      <c r="X4" s="16"/>
      <c r="Y4" s="130">
        <f t="shared" ref="Y4:Y6" si="4">X4*M4</f>
        <v>0</v>
      </c>
      <c r="Z4" s="17"/>
      <c r="AA4" s="19">
        <f>M4*Z4</f>
        <v>0</v>
      </c>
      <c r="AB4" s="27">
        <f>IF(M4&gt;0,(AD4+AL4)/M4,0)</f>
        <v>0</v>
      </c>
      <c r="AC4" s="17"/>
      <c r="AD4" s="24">
        <f t="shared" ref="AD4:AD6" si="5">AC4*M4</f>
        <v>0</v>
      </c>
      <c r="AE4" s="117"/>
      <c r="AF4" s="30">
        <f>AI4*(1-AJ4)*AE4</f>
        <v>0</v>
      </c>
      <c r="AG4" s="28">
        <f>IF(AND(AE4&gt;0,AC4&gt;0,Z4&gt;0),((Z4-AC4)*AE4)/((AE4-AC4)*Z4),0)</f>
        <v>0</v>
      </c>
      <c r="AH4" s="60">
        <f>IF(AND(AB4&gt;0,AK4&gt;0,AC4&gt;0),((AK4*(AB4-AC4))/(AB4*(AK4-AC4))),0)</f>
        <v>0</v>
      </c>
      <c r="AI4" s="12"/>
      <c r="AJ4" s="14"/>
      <c r="AK4" s="15"/>
      <c r="AL4" s="30">
        <f>AI4*(1-AJ4)*AK4</f>
        <v>0</v>
      </c>
      <c r="AM4" s="19"/>
      <c r="AN4" s="19"/>
      <c r="AO4" s="113">
        <f>AO3+AI4-AN4</f>
        <v>788.40000000000009</v>
      </c>
      <c r="AP4" s="102"/>
      <c r="AQ4" s="12"/>
      <c r="AR4" s="31"/>
      <c r="AS4" s="20"/>
      <c r="AT4" s="20"/>
      <c r="AU4" s="20"/>
      <c r="AV4" s="20"/>
    </row>
    <row r="5" spans="1:48" x14ac:dyDescent="0.35">
      <c r="A5" s="149"/>
      <c r="B5" s="33">
        <v>2</v>
      </c>
      <c r="C5" s="11"/>
      <c r="D5" s="34"/>
      <c r="E5" s="34"/>
      <c r="F5" s="34"/>
      <c r="G5" s="35"/>
      <c r="H5" s="35"/>
      <c r="I5" s="34"/>
      <c r="J5" s="35"/>
      <c r="K5" s="34"/>
      <c r="L5" s="36"/>
      <c r="M5" s="37">
        <f>ROUND(K5*(1-L5),0)</f>
        <v>0</v>
      </c>
      <c r="N5" s="38"/>
      <c r="O5" s="25">
        <f t="shared" si="0"/>
        <v>0</v>
      </c>
      <c r="P5" s="36"/>
      <c r="Q5" s="25">
        <f t="shared" si="1"/>
        <v>0</v>
      </c>
      <c r="R5" s="39"/>
      <c r="S5" s="25">
        <f t="shared" si="2"/>
        <v>0</v>
      </c>
      <c r="T5" s="28"/>
      <c r="U5" s="25">
        <f t="shared" si="3"/>
        <v>0</v>
      </c>
      <c r="V5" s="39"/>
      <c r="W5" s="25">
        <f>M5*V5</f>
        <v>0</v>
      </c>
      <c r="X5" s="39"/>
      <c r="Y5" s="25">
        <f t="shared" si="4"/>
        <v>0</v>
      </c>
      <c r="Z5" s="40"/>
      <c r="AA5" s="18">
        <f>M5*Z5</f>
        <v>0</v>
      </c>
      <c r="AB5" s="27">
        <f>IF(M5&gt;0,(AD5+AL5)/M5,0)</f>
        <v>0</v>
      </c>
      <c r="AC5" s="40"/>
      <c r="AD5" s="37">
        <f t="shared" si="5"/>
        <v>0</v>
      </c>
      <c r="AE5" s="28"/>
      <c r="AF5" s="41">
        <f>AI5*(1-AJ5)*AE5</f>
        <v>0</v>
      </c>
      <c r="AG5" s="28">
        <f>IF(AND(AE5&gt;0,AC5&gt;0,Z5&gt;0),((Z5-AC5)*AE5)/((AE5-AC5)*Z5),0)</f>
        <v>0</v>
      </c>
      <c r="AH5" s="29">
        <f t="shared" ref="AH5:AH68" si="6">IF(AND(AB5&gt;0,AK5&gt;0,AC5&gt;0),((AK5*(AB5-AC5))/(AB5*(AK5-AC5))),0)</f>
        <v>0</v>
      </c>
      <c r="AI5" s="34"/>
      <c r="AJ5" s="36"/>
      <c r="AK5" s="38"/>
      <c r="AL5" s="41">
        <f>AI5*(1-AJ5)*AK5</f>
        <v>0</v>
      </c>
      <c r="AM5" s="42"/>
      <c r="AN5" s="42"/>
      <c r="AO5" s="113">
        <f t="shared" ref="AO5:AO6" si="7">AO4+AI5-AN5</f>
        <v>788.40000000000009</v>
      </c>
      <c r="AP5" s="103"/>
      <c r="AQ5" s="43"/>
      <c r="AR5" s="44"/>
      <c r="AS5" s="45"/>
      <c r="AT5" s="45"/>
      <c r="AU5" s="45"/>
      <c r="AV5" s="45"/>
    </row>
    <row r="6" spans="1:48" x14ac:dyDescent="0.35">
      <c r="A6" s="149"/>
      <c r="B6" s="33">
        <v>3</v>
      </c>
      <c r="C6" s="11"/>
      <c r="D6" s="43"/>
      <c r="E6" s="43"/>
      <c r="F6" s="43"/>
      <c r="G6" s="37"/>
      <c r="H6" s="37"/>
      <c r="I6" s="43"/>
      <c r="J6" s="37"/>
      <c r="K6" s="43"/>
      <c r="L6" s="39"/>
      <c r="M6" s="37">
        <f>ROUND(K6*(1-L6),0)</f>
        <v>0</v>
      </c>
      <c r="N6" s="28"/>
      <c r="O6" s="25">
        <f t="shared" si="0"/>
        <v>0</v>
      </c>
      <c r="P6" s="39"/>
      <c r="Q6" s="25">
        <f t="shared" si="1"/>
        <v>0</v>
      </c>
      <c r="R6" s="39"/>
      <c r="S6" s="25">
        <f t="shared" si="2"/>
        <v>0</v>
      </c>
      <c r="T6" s="28"/>
      <c r="U6" s="25">
        <f t="shared" si="3"/>
        <v>0</v>
      </c>
      <c r="V6" s="39"/>
      <c r="W6" s="25">
        <f>M6*V6</f>
        <v>0</v>
      </c>
      <c r="X6" s="39"/>
      <c r="Y6" s="25">
        <f t="shared" si="4"/>
        <v>0</v>
      </c>
      <c r="Z6" s="47"/>
      <c r="AA6" s="18">
        <f>M6*Z6</f>
        <v>0</v>
      </c>
      <c r="AB6" s="27">
        <f>IF(M6&gt;0,(AD6+AL6)/M6,0)</f>
        <v>0</v>
      </c>
      <c r="AC6" s="47"/>
      <c r="AD6" s="37">
        <f t="shared" si="5"/>
        <v>0</v>
      </c>
      <c r="AE6" s="28"/>
      <c r="AF6" s="41">
        <f>AI6*(1-AJ6)*AE6</f>
        <v>0</v>
      </c>
      <c r="AG6" s="28">
        <f>IF(AND(AE6&gt;0,AC6&gt;0,Z6&gt;0),((Z6-AC6)*AE6)/((AE6-AC6)*Z6),0)</f>
        <v>0</v>
      </c>
      <c r="AH6" s="29">
        <f t="shared" si="6"/>
        <v>0</v>
      </c>
      <c r="AI6" s="43"/>
      <c r="AJ6" s="39"/>
      <c r="AK6" s="28"/>
      <c r="AL6" s="41">
        <f>AI6*(1-AJ6)*AK6</f>
        <v>0</v>
      </c>
      <c r="AM6" s="18"/>
      <c r="AN6" s="18"/>
      <c r="AO6" s="113">
        <f t="shared" si="7"/>
        <v>788.40000000000009</v>
      </c>
      <c r="AP6" s="104"/>
      <c r="AQ6" s="43"/>
      <c r="AR6" s="48"/>
      <c r="AS6" s="41"/>
      <c r="AT6" s="41"/>
      <c r="AU6" s="41"/>
      <c r="AV6" s="41"/>
    </row>
    <row r="7" spans="1:48" s="22" customFormat="1" ht="13.3" thickBot="1" x14ac:dyDescent="0.4">
      <c r="A7" s="150"/>
      <c r="B7" s="49" t="s">
        <v>38</v>
      </c>
      <c r="C7" s="50"/>
      <c r="D7" s="51">
        <f>SUM(D4:D6)</f>
        <v>0</v>
      </c>
      <c r="E7" s="51"/>
      <c r="F7" s="51">
        <f>SUM(F4:F6)</f>
        <v>0</v>
      </c>
      <c r="G7" s="52"/>
      <c r="H7" s="52"/>
      <c r="I7" s="51">
        <f>SUM(I4:I6)</f>
        <v>0</v>
      </c>
      <c r="J7" s="52"/>
      <c r="K7" s="51">
        <f>SUM(K4:K6)</f>
        <v>0</v>
      </c>
      <c r="L7" s="21">
        <f>IF(K7&gt;0,(K4*L4+K5*L5+K6*L6)/K7,0)</f>
        <v>0</v>
      </c>
      <c r="M7" s="52">
        <f>M4+M5+M6</f>
        <v>0</v>
      </c>
      <c r="N7" s="53">
        <f>IF(M7&gt;0,O7/M7,0)</f>
        <v>0</v>
      </c>
      <c r="O7" s="54">
        <f>O4+O5+O6</f>
        <v>0</v>
      </c>
      <c r="P7" s="21">
        <f>IF(M7&gt;0,Q7/M7,0)</f>
        <v>0</v>
      </c>
      <c r="Q7" s="54">
        <f>Q4+Q5+Q6</f>
        <v>0</v>
      </c>
      <c r="R7" s="21">
        <f>IF(M7&gt;0,S7/M7,0)</f>
        <v>0</v>
      </c>
      <c r="S7" s="54">
        <f>S4+S5+S6</f>
        <v>0</v>
      </c>
      <c r="T7" s="21">
        <f>IF(M7&gt;0,U7/M7,0)</f>
        <v>0</v>
      </c>
      <c r="U7" s="54">
        <f>U4+U5+U6</f>
        <v>0</v>
      </c>
      <c r="V7" s="21">
        <f>IF(M7&gt;0,W7/M7,0)</f>
        <v>0</v>
      </c>
      <c r="W7" s="54">
        <f>W4+W5+W6</f>
        <v>0</v>
      </c>
      <c r="X7" s="21">
        <f>IF(M7&gt;0,Y7/M7,0)</f>
        <v>0</v>
      </c>
      <c r="Y7" s="54">
        <f>Y4+Y5+Y6</f>
        <v>0</v>
      </c>
      <c r="Z7" s="55">
        <f>IF(M7&gt;0,AA7/M7,0)</f>
        <v>0</v>
      </c>
      <c r="AA7" s="56">
        <f>SUM(AA4:AA6)</f>
        <v>0</v>
      </c>
      <c r="AB7" s="55">
        <f>IF(M7&gt;0,(AB4*M4+AB5*M5+AB6*M6)/M7,0)</f>
        <v>0</v>
      </c>
      <c r="AC7" s="55">
        <f>IF(K7&gt;0,(K4*AC4+K5*AC5+K6*AC6)/K7,0)</f>
        <v>0</v>
      </c>
      <c r="AD7" s="52">
        <f>SUM(AD4:AD6)</f>
        <v>0</v>
      </c>
      <c r="AE7" s="53">
        <f>IF(K7&gt;0,(K4*AE4+K5*AE5+K6*AE6)/K7,0)</f>
        <v>0</v>
      </c>
      <c r="AF7" s="58">
        <f>SUM(AF4:AF6)</f>
        <v>0</v>
      </c>
      <c r="AG7" s="53">
        <f>IF(AND(AA7&gt;0),((AA4*AG4+AA5*AG5+AA6*AG6)/AA7),0)</f>
        <v>0</v>
      </c>
      <c r="AH7" s="57">
        <f t="shared" si="6"/>
        <v>0</v>
      </c>
      <c r="AI7" s="51">
        <f>SUM(AI4:AI6)</f>
        <v>0</v>
      </c>
      <c r="AJ7" s="21">
        <f>IF(AI7&gt;0,(AJ4*AI4+AJ5*AI5+AJ6*AI6)/AI7,0)</f>
        <v>0</v>
      </c>
      <c r="AK7" s="53">
        <f>IF(K7&gt;0,(AK4*K4+AK5*K5+AK6*K6)/K7,0)</f>
        <v>0</v>
      </c>
      <c r="AL7" s="58">
        <f>SUM(AL4:AL6)</f>
        <v>0</v>
      </c>
      <c r="AM7" s="56"/>
      <c r="AN7" s="56">
        <f>SUM(AN4:AN6)</f>
        <v>0</v>
      </c>
      <c r="AO7" s="105"/>
      <c r="AP7" s="106">
        <f>AO6</f>
        <v>788.40000000000009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35">
      <c r="A8" s="148">
        <v>2</v>
      </c>
      <c r="B8" s="23">
        <v>1</v>
      </c>
      <c r="C8" s="11"/>
      <c r="D8" s="12"/>
      <c r="E8" s="12"/>
      <c r="F8" s="12"/>
      <c r="G8" s="13"/>
      <c r="H8" s="13"/>
      <c r="I8" s="12"/>
      <c r="J8" s="13"/>
      <c r="K8" s="12"/>
      <c r="L8" s="14"/>
      <c r="M8" s="24">
        <f>ROUND(K8*(1-L8),0)</f>
        <v>0</v>
      </c>
      <c r="N8" s="15"/>
      <c r="O8" s="25">
        <f t="shared" ref="O8:O10" si="8">M8*N8</f>
        <v>0</v>
      </c>
      <c r="P8" s="14"/>
      <c r="Q8" s="25">
        <f t="shared" ref="Q8:Q10" si="9">M8*P8</f>
        <v>0</v>
      </c>
      <c r="R8" s="16"/>
      <c r="S8" s="25">
        <f t="shared" ref="S8:S10" si="10">M8*R8</f>
        <v>0</v>
      </c>
      <c r="T8" s="26"/>
      <c r="U8" s="25">
        <f t="shared" ref="U8:U10" si="11">M8*T8</f>
        <v>0</v>
      </c>
      <c r="V8" s="16"/>
      <c r="W8" s="25">
        <f t="shared" ref="W8:W10" si="12">M8*V8</f>
        <v>0</v>
      </c>
      <c r="X8" s="16"/>
      <c r="Y8" s="25">
        <f t="shared" ref="Y8:Y10" si="13">X8*M8</f>
        <v>0</v>
      </c>
      <c r="Z8" s="17"/>
      <c r="AA8" s="18">
        <f t="shared" ref="AA8:AA10" si="14">M8*Z8</f>
        <v>0</v>
      </c>
      <c r="AB8" s="27">
        <f>IF(M8&gt;0,(AD8+AL8)/M8,0)</f>
        <v>0</v>
      </c>
      <c r="AC8" s="17"/>
      <c r="AD8" s="24">
        <f t="shared" ref="AD8:AD10" si="15">AC8*M8</f>
        <v>0</v>
      </c>
      <c r="AE8" s="117"/>
      <c r="AF8" s="30">
        <f t="shared" ref="AF8:AF10" si="16">AI8*(1-AJ8)*AE8</f>
        <v>0</v>
      </c>
      <c r="AG8" s="28">
        <f t="shared" ref="AG8:AG10" si="17">IF(AND(AE8&gt;0,AC8&gt;0,Z8&gt;0),((Z8-AC8)*AE8)/((AE8-AC8)*Z8),0)</f>
        <v>0</v>
      </c>
      <c r="AH8" s="60">
        <f t="shared" si="6"/>
        <v>0</v>
      </c>
      <c r="AI8" s="12"/>
      <c r="AJ8" s="14"/>
      <c r="AK8" s="15"/>
      <c r="AL8" s="30">
        <f t="shared" ref="AL8:AL10" si="18">AI8*(1-AJ8)*AK8</f>
        <v>0</v>
      </c>
      <c r="AM8" s="19"/>
      <c r="AN8" s="19"/>
      <c r="AO8" s="101">
        <f>AO6+AI8-AN8</f>
        <v>788.40000000000009</v>
      </c>
      <c r="AP8" s="102"/>
      <c r="AQ8" s="12"/>
      <c r="AR8" s="31"/>
      <c r="AS8" s="20"/>
      <c r="AT8" s="20"/>
      <c r="AU8" s="20"/>
      <c r="AV8" s="20"/>
    </row>
    <row r="9" spans="1:48" x14ac:dyDescent="0.35">
      <c r="A9" s="149"/>
      <c r="B9" s="33">
        <v>2</v>
      </c>
      <c r="C9" s="11"/>
      <c r="D9" s="34"/>
      <c r="E9" s="34"/>
      <c r="F9" s="34"/>
      <c r="G9" s="35"/>
      <c r="H9" s="35"/>
      <c r="I9" s="34"/>
      <c r="J9" s="35"/>
      <c r="K9" s="34"/>
      <c r="L9" s="36"/>
      <c r="M9" s="37">
        <f>ROUND(K9*(1-L9),0)</f>
        <v>0</v>
      </c>
      <c r="N9" s="38"/>
      <c r="O9" s="25">
        <f t="shared" si="8"/>
        <v>0</v>
      </c>
      <c r="P9" s="36"/>
      <c r="Q9" s="25">
        <f t="shared" si="9"/>
        <v>0</v>
      </c>
      <c r="R9" s="39"/>
      <c r="S9" s="25">
        <f t="shared" si="10"/>
        <v>0</v>
      </c>
      <c r="T9" s="28"/>
      <c r="U9" s="25">
        <f t="shared" si="11"/>
        <v>0</v>
      </c>
      <c r="V9" s="39"/>
      <c r="W9" s="25">
        <f t="shared" si="12"/>
        <v>0</v>
      </c>
      <c r="X9" s="39"/>
      <c r="Y9" s="25">
        <f t="shared" si="13"/>
        <v>0</v>
      </c>
      <c r="Z9" s="40"/>
      <c r="AA9" s="18">
        <f t="shared" si="14"/>
        <v>0</v>
      </c>
      <c r="AB9" s="27">
        <f>IF(M9&gt;0,(AD9+AL9)/M9,0)</f>
        <v>0</v>
      </c>
      <c r="AC9" s="40"/>
      <c r="AD9" s="37">
        <f t="shared" si="15"/>
        <v>0</v>
      </c>
      <c r="AE9" s="28"/>
      <c r="AF9" s="41">
        <f t="shared" si="16"/>
        <v>0</v>
      </c>
      <c r="AG9" s="28">
        <f t="shared" si="17"/>
        <v>0</v>
      </c>
      <c r="AH9" s="29">
        <f t="shared" si="6"/>
        <v>0</v>
      </c>
      <c r="AI9" s="34"/>
      <c r="AJ9" s="36"/>
      <c r="AK9" s="38"/>
      <c r="AL9" s="41">
        <f t="shared" si="18"/>
        <v>0</v>
      </c>
      <c r="AM9" s="42"/>
      <c r="AN9" s="42"/>
      <c r="AO9" s="113">
        <f>AO8+AI9-AN9</f>
        <v>788.40000000000009</v>
      </c>
      <c r="AP9" s="104"/>
      <c r="AQ9" s="43"/>
      <c r="AR9" s="44"/>
      <c r="AS9" s="45"/>
      <c r="AT9" s="45"/>
      <c r="AU9" s="45"/>
      <c r="AV9" s="45"/>
    </row>
    <row r="10" spans="1:48" x14ac:dyDescent="0.35">
      <c r="A10" s="149"/>
      <c r="B10" s="33">
        <v>3</v>
      </c>
      <c r="C10" s="46"/>
      <c r="D10" s="43"/>
      <c r="E10" s="43"/>
      <c r="F10" s="43"/>
      <c r="G10" s="37"/>
      <c r="H10" s="37"/>
      <c r="I10" s="43"/>
      <c r="J10" s="37"/>
      <c r="K10" s="43"/>
      <c r="L10" s="39"/>
      <c r="M10" s="37">
        <f>ROUND(K10*(1-L10),0)</f>
        <v>0</v>
      </c>
      <c r="N10" s="28"/>
      <c r="O10" s="25">
        <f t="shared" si="8"/>
        <v>0</v>
      </c>
      <c r="P10" s="39"/>
      <c r="Q10" s="25">
        <f t="shared" si="9"/>
        <v>0</v>
      </c>
      <c r="R10" s="39"/>
      <c r="S10" s="25">
        <f t="shared" si="10"/>
        <v>0</v>
      </c>
      <c r="T10" s="28"/>
      <c r="U10" s="25">
        <f t="shared" si="11"/>
        <v>0</v>
      </c>
      <c r="V10" s="39"/>
      <c r="W10" s="25">
        <f t="shared" si="12"/>
        <v>0</v>
      </c>
      <c r="X10" s="39"/>
      <c r="Y10" s="25">
        <f t="shared" si="13"/>
        <v>0</v>
      </c>
      <c r="Z10" s="47"/>
      <c r="AA10" s="18">
        <f t="shared" si="14"/>
        <v>0</v>
      </c>
      <c r="AB10" s="27">
        <f>IF(M10&gt;0,(AD10+AL10)/M10,0)</f>
        <v>0</v>
      </c>
      <c r="AC10" s="47"/>
      <c r="AD10" s="37">
        <f t="shared" si="15"/>
        <v>0</v>
      </c>
      <c r="AE10" s="28"/>
      <c r="AF10" s="41">
        <f t="shared" si="16"/>
        <v>0</v>
      </c>
      <c r="AG10" s="28">
        <f t="shared" si="17"/>
        <v>0</v>
      </c>
      <c r="AH10" s="29">
        <f t="shared" si="6"/>
        <v>0</v>
      </c>
      <c r="AI10" s="43"/>
      <c r="AJ10" s="39"/>
      <c r="AK10" s="28"/>
      <c r="AL10" s="41">
        <f t="shared" si="18"/>
        <v>0</v>
      </c>
      <c r="AM10" s="18"/>
      <c r="AN10" s="18"/>
      <c r="AO10" s="113">
        <f>AO9+AI10-AN10</f>
        <v>788.40000000000009</v>
      </c>
      <c r="AP10" s="104"/>
      <c r="AQ10" s="43"/>
      <c r="AR10" s="48"/>
      <c r="AS10" s="41"/>
      <c r="AT10" s="41"/>
      <c r="AU10" s="41"/>
      <c r="AV10" s="41"/>
    </row>
    <row r="11" spans="1:48" s="22" customFormat="1" ht="13.3" thickBot="1" x14ac:dyDescent="0.4">
      <c r="A11" s="150"/>
      <c r="B11" s="49" t="s">
        <v>38</v>
      </c>
      <c r="C11" s="50"/>
      <c r="D11" s="51">
        <f t="shared" ref="D11" si="19">SUM(D8:D10)</f>
        <v>0</v>
      </c>
      <c r="E11" s="51"/>
      <c r="F11" s="51">
        <f t="shared" ref="F11" si="20">SUM(F8:F10)</f>
        <v>0</v>
      </c>
      <c r="G11" s="52"/>
      <c r="H11" s="52"/>
      <c r="I11" s="51">
        <f t="shared" ref="I11:K11" si="21">SUM(I8:I10)</f>
        <v>0</v>
      </c>
      <c r="J11" s="52"/>
      <c r="K11" s="51">
        <f t="shared" si="21"/>
        <v>0</v>
      </c>
      <c r="L11" s="21">
        <f t="shared" ref="L11" si="22">IF(K11&gt;0,(K8*L8+K9*L9+K10*L10)/K11,0)</f>
        <v>0</v>
      </c>
      <c r="M11" s="52">
        <f t="shared" ref="M11" si="23">M8+M9+M10</f>
        <v>0</v>
      </c>
      <c r="N11" s="53">
        <f t="shared" ref="N11" si="24">IF(M11&gt;0,O11/M11,0)</f>
        <v>0</v>
      </c>
      <c r="O11" s="54">
        <f t="shared" ref="O11" si="25">O8+O9+O10</f>
        <v>0</v>
      </c>
      <c r="P11" s="21">
        <f t="shared" ref="P11" si="26">IF(M11&gt;0,Q11/M11,0)</f>
        <v>0</v>
      </c>
      <c r="Q11" s="54">
        <f t="shared" ref="Q11" si="27">Q8+Q9+Q10</f>
        <v>0</v>
      </c>
      <c r="R11" s="21">
        <f t="shared" ref="R11" si="28">IF(M11&gt;0,S11/M11,0)</f>
        <v>0</v>
      </c>
      <c r="S11" s="54">
        <f t="shared" ref="S11" si="29">S8+S9+S10</f>
        <v>0</v>
      </c>
      <c r="T11" s="21">
        <f t="shared" ref="T11" si="30">IF(M11&gt;0,U11/M11,0)</f>
        <v>0</v>
      </c>
      <c r="U11" s="54">
        <f t="shared" ref="U11" si="31">U8+U9+U10</f>
        <v>0</v>
      </c>
      <c r="V11" s="21">
        <f t="shared" ref="V11" si="32">IF(M11&gt;0,W11/M11,0)</f>
        <v>0</v>
      </c>
      <c r="W11" s="54">
        <f t="shared" ref="W11" si="33">W8+W9+W10</f>
        <v>0</v>
      </c>
      <c r="X11" s="21">
        <f t="shared" ref="X11" si="34">IF(M11&gt;0,Y11/M11,0)</f>
        <v>0</v>
      </c>
      <c r="Y11" s="54">
        <f t="shared" ref="Y11" si="35">Y8+Y9+Y10</f>
        <v>0</v>
      </c>
      <c r="Z11" s="55">
        <f t="shared" ref="Z11" si="36">IF(M11&gt;0,AA11/M11,0)</f>
        <v>0</v>
      </c>
      <c r="AA11" s="56">
        <f t="shared" ref="AA11" si="37">SUM(AA8:AA10)</f>
        <v>0</v>
      </c>
      <c r="AB11" s="55">
        <f t="shared" ref="AB11" si="38">IF(M11&gt;0,(AB8*M8+AB9*M9+AB10*M10)/M11,0)</f>
        <v>0</v>
      </c>
      <c r="AC11" s="55">
        <f t="shared" ref="AC11" si="39">IF(K11&gt;0,(K8*AC8+K9*AC9+K10*AC10)/K11,0)</f>
        <v>0</v>
      </c>
      <c r="AD11" s="52">
        <f t="shared" ref="AD11" si="40">SUM(AD8:AD10)</f>
        <v>0</v>
      </c>
      <c r="AE11" s="53">
        <f t="shared" ref="AE11" si="41">IF(K11&gt;0,(K8*AE8+K9*AE9+K10*AE10)/K11,0)</f>
        <v>0</v>
      </c>
      <c r="AF11" s="58">
        <f t="shared" ref="AF11" si="42">SUM(AF8:AF10)</f>
        <v>0</v>
      </c>
      <c r="AG11" s="53">
        <f t="shared" ref="AG11" si="43">IF(AND(AA11&gt;0),((AA8*AG8+AA9*AG9+AA10*AG10)/AA11),0)</f>
        <v>0</v>
      </c>
      <c r="AH11" s="57">
        <f t="shared" si="6"/>
        <v>0</v>
      </c>
      <c r="AI11" s="51">
        <f t="shared" ref="AI11" si="44">SUM(AI8:AI10)</f>
        <v>0</v>
      </c>
      <c r="AJ11" s="21">
        <f t="shared" ref="AJ11" si="45">IF(AI11&gt;0,(AJ8*AI8+AJ9*AI9+AJ10*AI10)/AI11,0)</f>
        <v>0</v>
      </c>
      <c r="AK11" s="53">
        <f t="shared" ref="AK11" si="46">IF(K11&gt;0,(AK8*K8+AK9*K9+AK10*K10)/K11,0)</f>
        <v>0</v>
      </c>
      <c r="AL11" s="58">
        <f t="shared" ref="AL11" si="47">SUM(AL8:AL10)</f>
        <v>0</v>
      </c>
      <c r="AM11" s="56"/>
      <c r="AN11" s="56">
        <f t="shared" ref="AN11" si="48">SUM(AN8:AN10)</f>
        <v>0</v>
      </c>
      <c r="AO11" s="105"/>
      <c r="AP11" s="106">
        <f>AO10</f>
        <v>788.40000000000009</v>
      </c>
      <c r="AQ11" s="51">
        <f t="shared" ref="AQ11" si="49">SUM(AQ8:AQ10)</f>
        <v>0</v>
      </c>
      <c r="AR11" s="59"/>
      <c r="AS11" s="58"/>
      <c r="AT11" s="58"/>
      <c r="AU11" s="58"/>
      <c r="AV11" s="58"/>
    </row>
    <row r="12" spans="1:48" x14ac:dyDescent="0.35">
      <c r="A12" s="148">
        <v>3</v>
      </c>
      <c r="B12" s="23">
        <v>1</v>
      </c>
      <c r="C12" s="11"/>
      <c r="D12" s="12"/>
      <c r="E12" s="12"/>
      <c r="F12" s="12"/>
      <c r="G12" s="13"/>
      <c r="H12" s="13"/>
      <c r="I12" s="12"/>
      <c r="J12" s="13"/>
      <c r="K12" s="12"/>
      <c r="L12" s="14"/>
      <c r="M12" s="24">
        <f>ROUND(K12*(1-L12),0)</f>
        <v>0</v>
      </c>
      <c r="N12" s="15"/>
      <c r="O12" s="25">
        <f t="shared" ref="O12:O14" si="50">M12*N12</f>
        <v>0</v>
      </c>
      <c r="P12" s="14"/>
      <c r="Q12" s="25">
        <f t="shared" ref="Q12:Q14" si="51">M12*P12</f>
        <v>0</v>
      </c>
      <c r="R12" s="16"/>
      <c r="S12" s="25">
        <f t="shared" ref="S12:S14" si="52">M12*R12</f>
        <v>0</v>
      </c>
      <c r="T12" s="26"/>
      <c r="U12" s="25">
        <f t="shared" ref="U12:U14" si="53">M12*T12</f>
        <v>0</v>
      </c>
      <c r="V12" s="16"/>
      <c r="W12" s="25">
        <f t="shared" ref="W12:W14" si="54">M12*V12</f>
        <v>0</v>
      </c>
      <c r="X12" s="16"/>
      <c r="Y12" s="25">
        <f t="shared" ref="Y12:Y14" si="55">X12*M12</f>
        <v>0</v>
      </c>
      <c r="Z12" s="17"/>
      <c r="AA12" s="18">
        <f t="shared" ref="AA12:AA14" si="56">M12*Z12</f>
        <v>0</v>
      </c>
      <c r="AB12" s="27">
        <f>IF(M12&gt;0,(AD12+AL12)/M12,0)</f>
        <v>0</v>
      </c>
      <c r="AC12" s="17"/>
      <c r="AD12" s="24">
        <f t="shared" ref="AD12:AD14" si="57">AC12*M12</f>
        <v>0</v>
      </c>
      <c r="AE12" s="117"/>
      <c r="AF12" s="30">
        <f t="shared" ref="AF12:AF14" si="58">AI12*(1-AJ12)*AE12</f>
        <v>0</v>
      </c>
      <c r="AG12" s="28">
        <f t="shared" ref="AG12:AG14" si="59">IF(AND(AE12&gt;0,AC12&gt;0,Z12&gt;0),((Z12-AC12)*AE12)/((AE12-AC12)*Z12),0)</f>
        <v>0</v>
      </c>
      <c r="AH12" s="60">
        <f t="shared" si="6"/>
        <v>0</v>
      </c>
      <c r="AI12" s="12"/>
      <c r="AJ12" s="14"/>
      <c r="AK12" s="15"/>
      <c r="AL12" s="30">
        <f t="shared" ref="AL12:AL14" si="60">AI12*(1-AJ12)*AK12</f>
        <v>0</v>
      </c>
      <c r="AM12" s="19"/>
      <c r="AN12" s="19"/>
      <c r="AO12" s="101">
        <f>AO10+AI12-AN12</f>
        <v>788.40000000000009</v>
      </c>
      <c r="AP12" s="102"/>
      <c r="AQ12" s="12"/>
      <c r="AR12" s="31"/>
      <c r="AS12" s="20"/>
      <c r="AT12" s="20"/>
      <c r="AU12" s="20"/>
      <c r="AV12" s="20"/>
    </row>
    <row r="13" spans="1:48" x14ac:dyDescent="0.35">
      <c r="A13" s="149"/>
      <c r="B13" s="33">
        <v>2</v>
      </c>
      <c r="C13" s="11"/>
      <c r="D13" s="34"/>
      <c r="E13" s="34"/>
      <c r="F13" s="34"/>
      <c r="G13" s="35"/>
      <c r="H13" s="35"/>
      <c r="I13" s="34"/>
      <c r="J13" s="35"/>
      <c r="K13" s="34"/>
      <c r="L13" s="36"/>
      <c r="M13" s="37">
        <f>ROUND(K13*(1-L13),0)</f>
        <v>0</v>
      </c>
      <c r="N13" s="38"/>
      <c r="O13" s="25">
        <f t="shared" si="50"/>
        <v>0</v>
      </c>
      <c r="P13" s="36"/>
      <c r="Q13" s="25">
        <f t="shared" si="51"/>
        <v>0</v>
      </c>
      <c r="R13" s="39"/>
      <c r="S13" s="25">
        <f t="shared" si="52"/>
        <v>0</v>
      </c>
      <c r="T13" s="28"/>
      <c r="U13" s="25">
        <f t="shared" si="53"/>
        <v>0</v>
      </c>
      <c r="V13" s="39"/>
      <c r="W13" s="25">
        <f t="shared" si="54"/>
        <v>0</v>
      </c>
      <c r="X13" s="39"/>
      <c r="Y13" s="25">
        <f t="shared" si="55"/>
        <v>0</v>
      </c>
      <c r="Z13" s="40"/>
      <c r="AA13" s="18">
        <f t="shared" si="56"/>
        <v>0</v>
      </c>
      <c r="AB13" s="27">
        <f>IF(M13&gt;0,(AD13+AL13)/M13,0)</f>
        <v>0</v>
      </c>
      <c r="AC13" s="40"/>
      <c r="AD13" s="37">
        <f t="shared" si="57"/>
        <v>0</v>
      </c>
      <c r="AE13" s="28"/>
      <c r="AF13" s="41">
        <f t="shared" si="58"/>
        <v>0</v>
      </c>
      <c r="AG13" s="28">
        <f t="shared" si="59"/>
        <v>0</v>
      </c>
      <c r="AH13" s="29">
        <f t="shared" si="6"/>
        <v>0</v>
      </c>
      <c r="AI13" s="34"/>
      <c r="AJ13" s="36"/>
      <c r="AK13" s="38"/>
      <c r="AL13" s="41">
        <f t="shared" si="60"/>
        <v>0</v>
      </c>
      <c r="AM13" s="42"/>
      <c r="AN13" s="42"/>
      <c r="AO13" s="113">
        <f>AO12+AI13-AN13</f>
        <v>788.40000000000009</v>
      </c>
      <c r="AP13" s="104"/>
      <c r="AQ13" s="43"/>
      <c r="AR13" s="44"/>
      <c r="AS13" s="45"/>
      <c r="AT13" s="45"/>
      <c r="AU13" s="45"/>
      <c r="AV13" s="45"/>
    </row>
    <row r="14" spans="1:48" x14ac:dyDescent="0.35">
      <c r="A14" s="149"/>
      <c r="B14" s="33">
        <v>3</v>
      </c>
      <c r="C14" s="46"/>
      <c r="D14" s="43"/>
      <c r="E14" s="43"/>
      <c r="F14" s="43"/>
      <c r="G14" s="37"/>
      <c r="H14" s="37"/>
      <c r="I14" s="43"/>
      <c r="J14" s="37"/>
      <c r="K14" s="43"/>
      <c r="L14" s="39"/>
      <c r="M14" s="37">
        <f>ROUND(K14*(1-L14),0)</f>
        <v>0</v>
      </c>
      <c r="N14" s="28"/>
      <c r="O14" s="25">
        <f t="shared" si="50"/>
        <v>0</v>
      </c>
      <c r="P14" s="39"/>
      <c r="Q14" s="25">
        <f t="shared" si="51"/>
        <v>0</v>
      </c>
      <c r="R14" s="39"/>
      <c r="S14" s="25">
        <f t="shared" si="52"/>
        <v>0</v>
      </c>
      <c r="T14" s="28"/>
      <c r="U14" s="25">
        <f t="shared" si="53"/>
        <v>0</v>
      </c>
      <c r="V14" s="39"/>
      <c r="W14" s="25">
        <f t="shared" si="54"/>
        <v>0</v>
      </c>
      <c r="X14" s="39"/>
      <c r="Y14" s="25">
        <f t="shared" si="55"/>
        <v>0</v>
      </c>
      <c r="Z14" s="47"/>
      <c r="AA14" s="18">
        <f t="shared" si="56"/>
        <v>0</v>
      </c>
      <c r="AB14" s="27">
        <f>IF(M14&gt;0,(AD14+AL14)/M14,0)</f>
        <v>0</v>
      </c>
      <c r="AC14" s="47"/>
      <c r="AD14" s="37">
        <f t="shared" si="57"/>
        <v>0</v>
      </c>
      <c r="AE14" s="28"/>
      <c r="AF14" s="41">
        <f t="shared" si="58"/>
        <v>0</v>
      </c>
      <c r="AG14" s="28">
        <f t="shared" si="59"/>
        <v>0</v>
      </c>
      <c r="AH14" s="29">
        <f t="shared" si="6"/>
        <v>0</v>
      </c>
      <c r="AI14" s="43"/>
      <c r="AJ14" s="39"/>
      <c r="AK14" s="28"/>
      <c r="AL14" s="41">
        <f t="shared" si="60"/>
        <v>0</v>
      </c>
      <c r="AM14" s="18"/>
      <c r="AN14" s="18"/>
      <c r="AO14" s="113">
        <f>AO13+AI14-AN14</f>
        <v>788.40000000000009</v>
      </c>
      <c r="AP14" s="104"/>
      <c r="AQ14" s="43"/>
      <c r="AR14" s="48"/>
      <c r="AS14" s="41"/>
      <c r="AT14" s="41"/>
      <c r="AU14" s="41"/>
      <c r="AV14" s="41"/>
    </row>
    <row r="15" spans="1:48" s="22" customFormat="1" ht="13.3" thickBot="1" x14ac:dyDescent="0.4">
      <c r="A15" s="150"/>
      <c r="B15" s="49" t="s">
        <v>38</v>
      </c>
      <c r="C15" s="50"/>
      <c r="D15" s="51">
        <f t="shared" ref="D15" si="61">SUM(D12:D14)</f>
        <v>0</v>
      </c>
      <c r="E15" s="51"/>
      <c r="F15" s="51">
        <f t="shared" ref="F15" si="62">SUM(F12:F14)</f>
        <v>0</v>
      </c>
      <c r="G15" s="52"/>
      <c r="H15" s="52"/>
      <c r="I15" s="51">
        <f t="shared" ref="I15:K15" si="63">SUM(I12:I14)</f>
        <v>0</v>
      </c>
      <c r="J15" s="52"/>
      <c r="K15" s="51">
        <f t="shared" si="63"/>
        <v>0</v>
      </c>
      <c r="L15" s="21">
        <f t="shared" ref="L15" si="64">IF(K15&gt;0,(K12*L12+K13*L13+K14*L14)/K15,0)</f>
        <v>0</v>
      </c>
      <c r="M15" s="52">
        <f t="shared" ref="M15" si="65">M12+M13+M14</f>
        <v>0</v>
      </c>
      <c r="N15" s="53">
        <f t="shared" ref="N15" si="66">IF(M15&gt;0,O15/M15,0)</f>
        <v>0</v>
      </c>
      <c r="O15" s="54">
        <f t="shared" ref="O15" si="67">O12+O13+O14</f>
        <v>0</v>
      </c>
      <c r="P15" s="21">
        <f t="shared" ref="P15" si="68">IF(M15&gt;0,Q15/M15,0)</f>
        <v>0</v>
      </c>
      <c r="Q15" s="54">
        <f t="shared" ref="Q15" si="69">Q12+Q13+Q14</f>
        <v>0</v>
      </c>
      <c r="R15" s="21">
        <f t="shared" ref="R15" si="70">IF(M15&gt;0,S15/M15,0)</f>
        <v>0</v>
      </c>
      <c r="S15" s="54">
        <f t="shared" ref="S15" si="71">S12+S13+S14</f>
        <v>0</v>
      </c>
      <c r="T15" s="21">
        <f t="shared" ref="T15" si="72">IF(M15&gt;0,U15/M15,0)</f>
        <v>0</v>
      </c>
      <c r="U15" s="54">
        <f t="shared" ref="U15" si="73">U12+U13+U14</f>
        <v>0</v>
      </c>
      <c r="V15" s="21">
        <f t="shared" ref="V15" si="74">IF(M15&gt;0,W15/M15,0)</f>
        <v>0</v>
      </c>
      <c r="W15" s="54">
        <f t="shared" ref="W15" si="75">W12+W13+W14</f>
        <v>0</v>
      </c>
      <c r="X15" s="21">
        <f t="shared" ref="X15" si="76">IF(M15&gt;0,Y15/M15,0)</f>
        <v>0</v>
      </c>
      <c r="Y15" s="54">
        <f t="shared" ref="Y15" si="77">Y12+Y13+Y14</f>
        <v>0</v>
      </c>
      <c r="Z15" s="55">
        <f t="shared" ref="Z15" si="78">IF(M15&gt;0,AA15/M15,0)</f>
        <v>0</v>
      </c>
      <c r="AA15" s="56">
        <f t="shared" ref="AA15" si="79">SUM(AA12:AA14)</f>
        <v>0</v>
      </c>
      <c r="AB15" s="55">
        <f t="shared" ref="AB15" si="80">IF(M15&gt;0,(AB12*M12+AB13*M13+AB14*M14)/M15,0)</f>
        <v>0</v>
      </c>
      <c r="AC15" s="55">
        <f t="shared" ref="AC15" si="81">IF(K15&gt;0,(K12*AC12+K13*AC13+K14*AC14)/K15,0)</f>
        <v>0</v>
      </c>
      <c r="AD15" s="52">
        <f t="shared" ref="AD15" si="82">SUM(AD12:AD14)</f>
        <v>0</v>
      </c>
      <c r="AE15" s="53">
        <f t="shared" ref="AE15" si="83">IF(K15&gt;0,(K12*AE12+K13*AE13+K14*AE14)/K15,0)</f>
        <v>0</v>
      </c>
      <c r="AF15" s="58">
        <f t="shared" ref="AF15" si="84">SUM(AF12:AF14)</f>
        <v>0</v>
      </c>
      <c r="AG15" s="53">
        <f t="shared" ref="AG15" si="85">IF(AND(AA15&gt;0),((AA12*AG12+AA13*AG13+AA14*AG14)/AA15),0)</f>
        <v>0</v>
      </c>
      <c r="AH15" s="57">
        <f t="shared" si="6"/>
        <v>0</v>
      </c>
      <c r="AI15" s="51">
        <f t="shared" ref="AI15" si="86">SUM(AI12:AI14)</f>
        <v>0</v>
      </c>
      <c r="AJ15" s="21">
        <f t="shared" ref="AJ15" si="87">IF(AI15&gt;0,(AJ12*AI12+AJ13*AI13+AJ14*AI14)/AI15,0)</f>
        <v>0</v>
      </c>
      <c r="AK15" s="53">
        <f t="shared" ref="AK15" si="88">IF(K15&gt;0,(AK12*K12+AK13*K13+AK14*K14)/K15,0)</f>
        <v>0</v>
      </c>
      <c r="AL15" s="58">
        <f t="shared" ref="AL15" si="89">SUM(AL12:AL14)</f>
        <v>0</v>
      </c>
      <c r="AM15" s="56"/>
      <c r="AN15" s="56">
        <f t="shared" ref="AN15" si="90">SUM(AN12:AN14)</f>
        <v>0</v>
      </c>
      <c r="AO15" s="105"/>
      <c r="AP15" s="106">
        <f>AO14</f>
        <v>788.40000000000009</v>
      </c>
      <c r="AQ15" s="51">
        <f t="shared" ref="AQ15" si="91">SUM(AQ12:AQ14)</f>
        <v>0</v>
      </c>
      <c r="AR15" s="59"/>
      <c r="AS15" s="58"/>
      <c r="AT15" s="58"/>
      <c r="AU15" s="58"/>
      <c r="AV15" s="58"/>
    </row>
    <row r="16" spans="1:48" x14ac:dyDescent="0.35">
      <c r="A16" s="148">
        <v>4</v>
      </c>
      <c r="B16" s="23">
        <v>1</v>
      </c>
      <c r="C16" s="11"/>
      <c r="D16" s="12"/>
      <c r="E16" s="12"/>
      <c r="F16" s="12"/>
      <c r="G16" s="13"/>
      <c r="H16" s="13"/>
      <c r="I16" s="12"/>
      <c r="J16" s="13"/>
      <c r="K16" s="12"/>
      <c r="L16" s="14"/>
      <c r="M16" s="24">
        <f>ROUND(K16*(1-L16),0)</f>
        <v>0</v>
      </c>
      <c r="N16" s="15"/>
      <c r="O16" s="25">
        <f t="shared" ref="O16:O18" si="92">M16*N16</f>
        <v>0</v>
      </c>
      <c r="P16" s="14"/>
      <c r="Q16" s="25">
        <f t="shared" ref="Q16:Q18" si="93">M16*P16</f>
        <v>0</v>
      </c>
      <c r="R16" s="16"/>
      <c r="S16" s="25">
        <f t="shared" ref="S16:S18" si="94">M16*R16</f>
        <v>0</v>
      </c>
      <c r="T16" s="26"/>
      <c r="U16" s="25">
        <f t="shared" ref="U16:U18" si="95">M16*T16</f>
        <v>0</v>
      </c>
      <c r="V16" s="16"/>
      <c r="W16" s="25">
        <f t="shared" ref="W16:W18" si="96">M16*V16</f>
        <v>0</v>
      </c>
      <c r="X16" s="16"/>
      <c r="Y16" s="25">
        <f t="shared" ref="Y16:Y18" si="97">X16*M16</f>
        <v>0</v>
      </c>
      <c r="Z16" s="17"/>
      <c r="AA16" s="18">
        <f t="shared" ref="AA16:AA18" si="98">M16*Z16</f>
        <v>0</v>
      </c>
      <c r="AB16" s="27">
        <f>IF(M16&gt;0,(AD16+AL16)/M16,0)</f>
        <v>0</v>
      </c>
      <c r="AC16" s="17"/>
      <c r="AD16" s="24">
        <f t="shared" ref="AD16:AD18" si="99">AC16*M16</f>
        <v>0</v>
      </c>
      <c r="AE16" s="117"/>
      <c r="AF16" s="30">
        <f t="shared" ref="AF16:AF18" si="100">AI16*(1-AJ16)*AE16</f>
        <v>0</v>
      </c>
      <c r="AG16" s="28">
        <f t="shared" ref="AG16:AG18" si="101">IF(AND(AE16&gt;0,AC16&gt;0,Z16&gt;0),((Z16-AC16)*AE16)/((AE16-AC16)*Z16),0)</f>
        <v>0</v>
      </c>
      <c r="AH16" s="60">
        <f t="shared" si="6"/>
        <v>0</v>
      </c>
      <c r="AI16" s="12"/>
      <c r="AJ16" s="14"/>
      <c r="AK16" s="15"/>
      <c r="AL16" s="30">
        <f t="shared" ref="AL16:AL18" si="102">AI16*(1-AJ16)*AK16</f>
        <v>0</v>
      </c>
      <c r="AM16" s="19"/>
      <c r="AN16" s="19"/>
      <c r="AO16" s="101">
        <f>AO14+AI16-AN16</f>
        <v>788.40000000000009</v>
      </c>
      <c r="AP16" s="102"/>
      <c r="AQ16" s="12"/>
      <c r="AR16" s="31"/>
      <c r="AS16" s="20"/>
      <c r="AT16" s="20"/>
      <c r="AU16" s="20"/>
      <c r="AV16" s="20"/>
    </row>
    <row r="17" spans="1:48" x14ac:dyDescent="0.35">
      <c r="A17" s="149"/>
      <c r="B17" s="33">
        <v>2</v>
      </c>
      <c r="C17" s="11"/>
      <c r="D17" s="34"/>
      <c r="E17" s="34"/>
      <c r="F17" s="34"/>
      <c r="G17" s="35"/>
      <c r="H17" s="35"/>
      <c r="I17" s="34"/>
      <c r="J17" s="35"/>
      <c r="K17" s="34"/>
      <c r="L17" s="36"/>
      <c r="M17" s="37">
        <f>ROUND(K17*(1-L17),0)</f>
        <v>0</v>
      </c>
      <c r="N17" s="38"/>
      <c r="O17" s="25">
        <f t="shared" si="92"/>
        <v>0</v>
      </c>
      <c r="P17" s="36"/>
      <c r="Q17" s="25">
        <f t="shared" si="93"/>
        <v>0</v>
      </c>
      <c r="R17" s="39"/>
      <c r="S17" s="25">
        <f t="shared" si="94"/>
        <v>0</v>
      </c>
      <c r="T17" s="28"/>
      <c r="U17" s="25">
        <f t="shared" si="95"/>
        <v>0</v>
      </c>
      <c r="V17" s="39"/>
      <c r="W17" s="25">
        <f t="shared" si="96"/>
        <v>0</v>
      </c>
      <c r="X17" s="39"/>
      <c r="Y17" s="25">
        <f t="shared" si="97"/>
        <v>0</v>
      </c>
      <c r="Z17" s="40"/>
      <c r="AA17" s="18">
        <f t="shared" si="98"/>
        <v>0</v>
      </c>
      <c r="AB17" s="27">
        <f>IF(M17&gt;0,(AD17+AL17)/M17,0)</f>
        <v>0</v>
      </c>
      <c r="AC17" s="40"/>
      <c r="AD17" s="37">
        <f t="shared" si="99"/>
        <v>0</v>
      </c>
      <c r="AE17" s="28"/>
      <c r="AF17" s="41">
        <f t="shared" si="100"/>
        <v>0</v>
      </c>
      <c r="AG17" s="28">
        <f t="shared" si="101"/>
        <v>0</v>
      </c>
      <c r="AH17" s="29">
        <f t="shared" si="6"/>
        <v>0</v>
      </c>
      <c r="AI17" s="34"/>
      <c r="AJ17" s="36"/>
      <c r="AK17" s="38"/>
      <c r="AL17" s="41">
        <f t="shared" si="102"/>
        <v>0</v>
      </c>
      <c r="AM17" s="42"/>
      <c r="AN17" s="42"/>
      <c r="AO17" s="113">
        <f>AO16+AI17-AN17</f>
        <v>788.40000000000009</v>
      </c>
      <c r="AP17" s="104"/>
      <c r="AQ17" s="43"/>
      <c r="AR17" s="44"/>
      <c r="AS17" s="45"/>
      <c r="AT17" s="45"/>
      <c r="AU17" s="45"/>
      <c r="AV17" s="45"/>
    </row>
    <row r="18" spans="1:48" x14ac:dyDescent="0.35">
      <c r="A18" s="149"/>
      <c r="B18" s="33">
        <v>3</v>
      </c>
      <c r="C18" s="46"/>
      <c r="D18" s="43"/>
      <c r="E18" s="43"/>
      <c r="F18" s="43"/>
      <c r="G18" s="37"/>
      <c r="H18" s="37"/>
      <c r="I18" s="43"/>
      <c r="J18" s="37"/>
      <c r="K18" s="43"/>
      <c r="L18" s="39"/>
      <c r="M18" s="37">
        <f>ROUND(K18*(1-L18),0)</f>
        <v>0</v>
      </c>
      <c r="N18" s="28"/>
      <c r="O18" s="25">
        <f t="shared" si="92"/>
        <v>0</v>
      </c>
      <c r="P18" s="39"/>
      <c r="Q18" s="25">
        <f t="shared" si="93"/>
        <v>0</v>
      </c>
      <c r="R18" s="39"/>
      <c r="S18" s="25">
        <f t="shared" si="94"/>
        <v>0</v>
      </c>
      <c r="T18" s="28"/>
      <c r="U18" s="25">
        <f t="shared" si="95"/>
        <v>0</v>
      </c>
      <c r="V18" s="39"/>
      <c r="W18" s="25">
        <f t="shared" si="96"/>
        <v>0</v>
      </c>
      <c r="X18" s="39"/>
      <c r="Y18" s="25">
        <f t="shared" si="97"/>
        <v>0</v>
      </c>
      <c r="Z18" s="47"/>
      <c r="AA18" s="18">
        <f t="shared" si="98"/>
        <v>0</v>
      </c>
      <c r="AB18" s="27">
        <f>IF(M18&gt;0,(AD18+AL18)/M18,0)</f>
        <v>0</v>
      </c>
      <c r="AC18" s="47"/>
      <c r="AD18" s="37">
        <f t="shared" si="99"/>
        <v>0</v>
      </c>
      <c r="AE18" s="28"/>
      <c r="AF18" s="41">
        <f t="shared" si="100"/>
        <v>0</v>
      </c>
      <c r="AG18" s="28">
        <f t="shared" si="101"/>
        <v>0</v>
      </c>
      <c r="AH18" s="29">
        <f t="shared" si="6"/>
        <v>0</v>
      </c>
      <c r="AI18" s="43"/>
      <c r="AJ18" s="39"/>
      <c r="AK18" s="28"/>
      <c r="AL18" s="41">
        <f t="shared" si="102"/>
        <v>0</v>
      </c>
      <c r="AM18" s="18"/>
      <c r="AN18" s="18"/>
      <c r="AO18" s="113">
        <f>AO17+AI18-AN18</f>
        <v>788.40000000000009</v>
      </c>
      <c r="AP18" s="104"/>
      <c r="AQ18" s="43"/>
      <c r="AR18" s="48"/>
      <c r="AS18" s="41"/>
      <c r="AT18" s="41"/>
      <c r="AU18" s="41"/>
      <c r="AV18" s="41"/>
    </row>
    <row r="19" spans="1:48" s="22" customFormat="1" ht="13.3" thickBot="1" x14ac:dyDescent="0.4">
      <c r="A19" s="150"/>
      <c r="B19" s="49" t="s">
        <v>38</v>
      </c>
      <c r="C19" s="50"/>
      <c r="D19" s="51">
        <f t="shared" ref="D19" si="103">SUM(D16:D18)</f>
        <v>0</v>
      </c>
      <c r="E19" s="51"/>
      <c r="F19" s="51">
        <f t="shared" ref="F19" si="104">SUM(F16:F18)</f>
        <v>0</v>
      </c>
      <c r="G19" s="52"/>
      <c r="H19" s="52"/>
      <c r="I19" s="51">
        <f t="shared" ref="I19:K19" si="105">SUM(I16:I18)</f>
        <v>0</v>
      </c>
      <c r="J19" s="52"/>
      <c r="K19" s="51">
        <f t="shared" si="105"/>
        <v>0</v>
      </c>
      <c r="L19" s="21">
        <f t="shared" ref="L19" si="106">IF(K19&gt;0,(K16*L16+K17*L17+K18*L18)/K19,0)</f>
        <v>0</v>
      </c>
      <c r="M19" s="52">
        <f t="shared" ref="M19" si="107">M16+M17+M18</f>
        <v>0</v>
      </c>
      <c r="N19" s="53">
        <f t="shared" ref="N19" si="108">IF(M19&gt;0,O19/M19,0)</f>
        <v>0</v>
      </c>
      <c r="O19" s="54">
        <f t="shared" ref="O19" si="109">O16+O17+O18</f>
        <v>0</v>
      </c>
      <c r="P19" s="21">
        <f t="shared" ref="P19" si="110">IF(M19&gt;0,Q19/M19,0)</f>
        <v>0</v>
      </c>
      <c r="Q19" s="54">
        <f t="shared" ref="Q19" si="111">Q16+Q17+Q18</f>
        <v>0</v>
      </c>
      <c r="R19" s="21">
        <f t="shared" ref="R19" si="112">IF(M19&gt;0,S19/M19,0)</f>
        <v>0</v>
      </c>
      <c r="S19" s="54">
        <f t="shared" ref="S19" si="113">S16+S17+S18</f>
        <v>0</v>
      </c>
      <c r="T19" s="21">
        <f t="shared" ref="T19" si="114">IF(M19&gt;0,U19/M19,0)</f>
        <v>0</v>
      </c>
      <c r="U19" s="54">
        <f t="shared" ref="U19" si="115">U16+U17+U18</f>
        <v>0</v>
      </c>
      <c r="V19" s="21">
        <f t="shared" ref="V19" si="116">IF(M19&gt;0,W19/M19,0)</f>
        <v>0</v>
      </c>
      <c r="W19" s="54">
        <f t="shared" ref="W19" si="117">W16+W17+W18</f>
        <v>0</v>
      </c>
      <c r="X19" s="21">
        <f t="shared" ref="X19" si="118">IF(M19&gt;0,Y19/M19,0)</f>
        <v>0</v>
      </c>
      <c r="Y19" s="54">
        <f t="shared" ref="Y19" si="119">Y16+Y17+Y18</f>
        <v>0</v>
      </c>
      <c r="Z19" s="55">
        <f t="shared" ref="Z19" si="120">IF(M19&gt;0,AA19/M19,0)</f>
        <v>0</v>
      </c>
      <c r="AA19" s="56">
        <f t="shared" ref="AA19" si="121">SUM(AA16:AA18)</f>
        <v>0</v>
      </c>
      <c r="AB19" s="55">
        <f t="shared" ref="AB19" si="122">IF(M19&gt;0,(AB16*M16+AB17*M17+AB18*M18)/M19,0)</f>
        <v>0</v>
      </c>
      <c r="AC19" s="55">
        <f t="shared" ref="AC19" si="123">IF(K19&gt;0,(K16*AC16+K17*AC17+K18*AC18)/K19,0)</f>
        <v>0</v>
      </c>
      <c r="AD19" s="52">
        <f t="shared" ref="AD19" si="124">SUM(AD16:AD18)</f>
        <v>0</v>
      </c>
      <c r="AE19" s="53">
        <f t="shared" ref="AE19" si="125">IF(K19&gt;0,(K16*AE16+K17*AE17+K18*AE18)/K19,0)</f>
        <v>0</v>
      </c>
      <c r="AF19" s="58">
        <f t="shared" ref="AF19" si="126">SUM(AF16:AF18)</f>
        <v>0</v>
      </c>
      <c r="AG19" s="53">
        <f t="shared" ref="AG19" si="127">IF(AND(AA19&gt;0),((AA16*AG16+AA17*AG17+AA18*AG18)/AA19),0)</f>
        <v>0</v>
      </c>
      <c r="AH19" s="57">
        <f t="shared" si="6"/>
        <v>0</v>
      </c>
      <c r="AI19" s="51">
        <f t="shared" ref="AI19" si="128">SUM(AI16:AI18)</f>
        <v>0</v>
      </c>
      <c r="AJ19" s="21">
        <f t="shared" ref="AJ19" si="129">IF(AI19&gt;0,(AJ16*AI16+AJ17*AI17+AJ18*AI18)/AI19,0)</f>
        <v>0</v>
      </c>
      <c r="AK19" s="53">
        <f t="shared" ref="AK19" si="130">IF(K19&gt;0,(AK16*K16+AK17*K17+AK18*K18)/K19,0)</f>
        <v>0</v>
      </c>
      <c r="AL19" s="58">
        <f t="shared" ref="AL19" si="131">SUM(AL16:AL18)</f>
        <v>0</v>
      </c>
      <c r="AM19" s="56"/>
      <c r="AN19" s="56">
        <f t="shared" ref="AN19" si="132">SUM(AN16:AN18)</f>
        <v>0</v>
      </c>
      <c r="AO19" s="105"/>
      <c r="AP19" s="106">
        <f>AO18</f>
        <v>788.40000000000009</v>
      </c>
      <c r="AQ19" s="51">
        <f t="shared" ref="AQ19" si="133">SUM(AQ16:AQ18)</f>
        <v>0</v>
      </c>
      <c r="AR19" s="59"/>
      <c r="AS19" s="58"/>
      <c r="AT19" s="58"/>
      <c r="AU19" s="58"/>
      <c r="AV19" s="58"/>
    </row>
    <row r="20" spans="1:48" x14ac:dyDescent="0.35">
      <c r="A20" s="148">
        <v>5</v>
      </c>
      <c r="B20" s="23">
        <v>1</v>
      </c>
      <c r="C20" s="11"/>
      <c r="D20" s="12"/>
      <c r="E20" s="12"/>
      <c r="F20" s="12"/>
      <c r="G20" s="13"/>
      <c r="H20" s="13"/>
      <c r="I20" s="12"/>
      <c r="J20" s="13"/>
      <c r="K20" s="12"/>
      <c r="L20" s="14"/>
      <c r="M20" s="24">
        <f>ROUND(K20*(1-L20),0)</f>
        <v>0</v>
      </c>
      <c r="N20" s="15"/>
      <c r="O20" s="25">
        <f t="shared" ref="O20:O22" si="134">M20*N20</f>
        <v>0</v>
      </c>
      <c r="P20" s="14"/>
      <c r="Q20" s="25">
        <f t="shared" ref="Q20:Q22" si="135">M20*P20</f>
        <v>0</v>
      </c>
      <c r="R20" s="16"/>
      <c r="S20" s="25">
        <f t="shared" ref="S20:S22" si="136">M20*R20</f>
        <v>0</v>
      </c>
      <c r="T20" s="26"/>
      <c r="U20" s="25">
        <f t="shared" ref="U20:U22" si="137">M20*T20</f>
        <v>0</v>
      </c>
      <c r="V20" s="16"/>
      <c r="W20" s="25">
        <f t="shared" ref="W20:W22" si="138">M20*V20</f>
        <v>0</v>
      </c>
      <c r="X20" s="16"/>
      <c r="Y20" s="25">
        <f t="shared" ref="Y20:Y22" si="139">X20*M20</f>
        <v>0</v>
      </c>
      <c r="Z20" s="17"/>
      <c r="AA20" s="18">
        <f t="shared" ref="AA20:AA22" si="140">M20*Z20</f>
        <v>0</v>
      </c>
      <c r="AB20" s="27">
        <f>IF(M20&gt;0,(AD20+AL20)/M20,0)</f>
        <v>0</v>
      </c>
      <c r="AC20" s="17"/>
      <c r="AD20" s="24">
        <f t="shared" ref="AD20:AD22" si="141">AC20*M20</f>
        <v>0</v>
      </c>
      <c r="AE20" s="117"/>
      <c r="AF20" s="30">
        <f t="shared" ref="AF20:AF22" si="142">AI20*(1-AJ20)*AE20</f>
        <v>0</v>
      </c>
      <c r="AG20" s="28">
        <f t="shared" ref="AG20:AG22" si="143">IF(AND(AE20&gt;0,AC20&gt;0,Z20&gt;0),((Z20-AC20)*AE20)/((AE20-AC20)*Z20),0)</f>
        <v>0</v>
      </c>
      <c r="AH20" s="60">
        <f t="shared" si="6"/>
        <v>0</v>
      </c>
      <c r="AI20" s="12"/>
      <c r="AJ20" s="14"/>
      <c r="AK20" s="15"/>
      <c r="AL20" s="30">
        <f t="shared" ref="AL20:AL22" si="144">AI20*(1-AJ20)*AK20</f>
        <v>0</v>
      </c>
      <c r="AM20" s="19"/>
      <c r="AN20" s="19"/>
      <c r="AO20" s="101">
        <f>AO18+AI20-AN20</f>
        <v>788.40000000000009</v>
      </c>
      <c r="AP20" s="102"/>
      <c r="AQ20" s="12"/>
      <c r="AR20" s="31"/>
      <c r="AS20" s="20"/>
      <c r="AT20" s="20"/>
      <c r="AU20" s="20"/>
      <c r="AV20" s="20"/>
    </row>
    <row r="21" spans="1:48" x14ac:dyDescent="0.35">
      <c r="A21" s="149"/>
      <c r="B21" s="33">
        <v>2</v>
      </c>
      <c r="C21" s="11"/>
      <c r="D21" s="34"/>
      <c r="E21" s="34"/>
      <c r="F21" s="34"/>
      <c r="G21" s="35"/>
      <c r="H21" s="35"/>
      <c r="I21" s="34"/>
      <c r="J21" s="35"/>
      <c r="K21" s="34"/>
      <c r="L21" s="36"/>
      <c r="M21" s="37">
        <f>ROUND(K21*(1-L21),0)</f>
        <v>0</v>
      </c>
      <c r="N21" s="38"/>
      <c r="O21" s="25">
        <f t="shared" si="134"/>
        <v>0</v>
      </c>
      <c r="P21" s="36"/>
      <c r="Q21" s="25">
        <f t="shared" si="135"/>
        <v>0</v>
      </c>
      <c r="R21" s="39"/>
      <c r="S21" s="25">
        <f t="shared" si="136"/>
        <v>0</v>
      </c>
      <c r="T21" s="28"/>
      <c r="U21" s="25">
        <f t="shared" si="137"/>
        <v>0</v>
      </c>
      <c r="V21" s="39"/>
      <c r="W21" s="25">
        <f t="shared" si="138"/>
        <v>0</v>
      </c>
      <c r="X21" s="39"/>
      <c r="Y21" s="25">
        <f t="shared" si="139"/>
        <v>0</v>
      </c>
      <c r="Z21" s="40"/>
      <c r="AA21" s="18">
        <f t="shared" si="140"/>
        <v>0</v>
      </c>
      <c r="AB21" s="27">
        <f>IF(M21&gt;0,(AD21+AL21)/M21,0)</f>
        <v>0</v>
      </c>
      <c r="AC21" s="40"/>
      <c r="AD21" s="37">
        <f t="shared" si="141"/>
        <v>0</v>
      </c>
      <c r="AE21" s="28"/>
      <c r="AF21" s="41">
        <f t="shared" si="142"/>
        <v>0</v>
      </c>
      <c r="AG21" s="28">
        <f t="shared" si="143"/>
        <v>0</v>
      </c>
      <c r="AH21" s="29">
        <f t="shared" si="6"/>
        <v>0</v>
      </c>
      <c r="AI21" s="34"/>
      <c r="AJ21" s="36"/>
      <c r="AK21" s="38"/>
      <c r="AL21" s="41">
        <f t="shared" si="144"/>
        <v>0</v>
      </c>
      <c r="AM21" s="42"/>
      <c r="AN21" s="42"/>
      <c r="AO21" s="121">
        <f>AO20+AI21-AN21</f>
        <v>788.40000000000009</v>
      </c>
      <c r="AP21" s="104"/>
      <c r="AQ21" s="43"/>
      <c r="AR21" s="44"/>
      <c r="AS21" s="45"/>
      <c r="AT21" s="45"/>
      <c r="AU21" s="45"/>
      <c r="AV21" s="45"/>
    </row>
    <row r="22" spans="1:48" x14ac:dyDescent="0.35">
      <c r="A22" s="149"/>
      <c r="B22" s="33">
        <v>3</v>
      </c>
      <c r="C22" s="46"/>
      <c r="D22" s="43"/>
      <c r="E22" s="43"/>
      <c r="F22" s="43"/>
      <c r="G22" s="37"/>
      <c r="H22" s="37"/>
      <c r="I22" s="43"/>
      <c r="J22" s="37"/>
      <c r="K22" s="43"/>
      <c r="L22" s="39"/>
      <c r="M22" s="37">
        <f>ROUND(K22*(1-L22),0)</f>
        <v>0</v>
      </c>
      <c r="N22" s="28"/>
      <c r="O22" s="25">
        <f t="shared" si="134"/>
        <v>0</v>
      </c>
      <c r="P22" s="39"/>
      <c r="Q22" s="25">
        <f t="shared" si="135"/>
        <v>0</v>
      </c>
      <c r="R22" s="39"/>
      <c r="S22" s="25">
        <f t="shared" si="136"/>
        <v>0</v>
      </c>
      <c r="T22" s="28"/>
      <c r="U22" s="25">
        <f t="shared" si="137"/>
        <v>0</v>
      </c>
      <c r="V22" s="39"/>
      <c r="W22" s="25">
        <f t="shared" si="138"/>
        <v>0</v>
      </c>
      <c r="X22" s="39"/>
      <c r="Y22" s="25">
        <f t="shared" si="139"/>
        <v>0</v>
      </c>
      <c r="Z22" s="47"/>
      <c r="AA22" s="18">
        <f t="shared" si="140"/>
        <v>0</v>
      </c>
      <c r="AB22" s="27">
        <f>IF(M22&gt;0,(AD22+AL22)/M22,0)</f>
        <v>0</v>
      </c>
      <c r="AC22" s="47"/>
      <c r="AD22" s="37">
        <f t="shared" si="141"/>
        <v>0</v>
      </c>
      <c r="AE22" s="28"/>
      <c r="AF22" s="41">
        <f t="shared" si="142"/>
        <v>0</v>
      </c>
      <c r="AG22" s="28">
        <f t="shared" si="143"/>
        <v>0</v>
      </c>
      <c r="AH22" s="29">
        <f t="shared" si="6"/>
        <v>0</v>
      </c>
      <c r="AI22" s="43"/>
      <c r="AJ22" s="39"/>
      <c r="AK22" s="28"/>
      <c r="AL22" s="41">
        <f t="shared" si="144"/>
        <v>0</v>
      </c>
      <c r="AM22" s="18"/>
      <c r="AN22" s="18"/>
      <c r="AO22" s="121">
        <f>AO21+AI22-AN22</f>
        <v>788.40000000000009</v>
      </c>
      <c r="AP22" s="104"/>
      <c r="AQ22" s="43"/>
      <c r="AR22" s="48"/>
      <c r="AS22" s="41"/>
      <c r="AT22" s="41"/>
      <c r="AU22" s="41"/>
      <c r="AV22" s="41"/>
    </row>
    <row r="23" spans="1:48" s="22" customFormat="1" ht="13.3" thickBot="1" x14ac:dyDescent="0.4">
      <c r="A23" s="150"/>
      <c r="B23" s="49" t="s">
        <v>38</v>
      </c>
      <c r="C23" s="50"/>
      <c r="D23" s="51">
        <f t="shared" ref="D23" si="145">SUM(D20:D22)</f>
        <v>0</v>
      </c>
      <c r="E23" s="51"/>
      <c r="F23" s="51">
        <f t="shared" ref="F23" si="146">SUM(F20:F22)</f>
        <v>0</v>
      </c>
      <c r="G23" s="52"/>
      <c r="H23" s="52"/>
      <c r="I23" s="51">
        <f t="shared" ref="I23:K23" si="147">SUM(I20:I22)</f>
        <v>0</v>
      </c>
      <c r="J23" s="52"/>
      <c r="K23" s="51">
        <f t="shared" si="147"/>
        <v>0</v>
      </c>
      <c r="L23" s="21">
        <f t="shared" ref="L23" si="148">IF(K23&gt;0,(K20*L20+K21*L21+K22*L22)/K23,0)</f>
        <v>0</v>
      </c>
      <c r="M23" s="52">
        <f t="shared" ref="M23" si="149">M20+M21+M22</f>
        <v>0</v>
      </c>
      <c r="N23" s="53">
        <f t="shared" ref="N23" si="150">IF(M23&gt;0,O23/M23,0)</f>
        <v>0</v>
      </c>
      <c r="O23" s="54">
        <f t="shared" ref="O23" si="151">O20+O21+O22</f>
        <v>0</v>
      </c>
      <c r="P23" s="21">
        <f t="shared" ref="P23" si="152">IF(M23&gt;0,Q23/M23,0)</f>
        <v>0</v>
      </c>
      <c r="Q23" s="54">
        <f t="shared" ref="Q23" si="153">Q20+Q21+Q22</f>
        <v>0</v>
      </c>
      <c r="R23" s="21">
        <f t="shared" ref="R23" si="154">IF(M23&gt;0,S23/M23,0)</f>
        <v>0</v>
      </c>
      <c r="S23" s="54">
        <f t="shared" ref="S23" si="155">S20+S21+S22</f>
        <v>0</v>
      </c>
      <c r="T23" s="21">
        <f t="shared" ref="T23" si="156">IF(M23&gt;0,U23/M23,0)</f>
        <v>0</v>
      </c>
      <c r="U23" s="54">
        <f t="shared" ref="U23" si="157">U20+U21+U22</f>
        <v>0</v>
      </c>
      <c r="V23" s="21">
        <f t="shared" ref="V23" si="158">IF(M23&gt;0,W23/M23,0)</f>
        <v>0</v>
      </c>
      <c r="W23" s="54">
        <f t="shared" ref="W23" si="159">W20+W21+W22</f>
        <v>0</v>
      </c>
      <c r="X23" s="21">
        <f t="shared" ref="X23" si="160">IF(M23&gt;0,Y23/M23,0)</f>
        <v>0</v>
      </c>
      <c r="Y23" s="54">
        <f t="shared" ref="Y23" si="161">Y20+Y21+Y22</f>
        <v>0</v>
      </c>
      <c r="Z23" s="55">
        <f t="shared" ref="Z23" si="162">IF(M23&gt;0,AA23/M23,0)</f>
        <v>0</v>
      </c>
      <c r="AA23" s="56">
        <f t="shared" ref="AA23" si="163">SUM(AA20:AA22)</f>
        <v>0</v>
      </c>
      <c r="AB23" s="55">
        <f t="shared" ref="AB23" si="164">IF(M23&gt;0,(AB20*M20+AB21*M21+AB22*M22)/M23,0)</f>
        <v>0</v>
      </c>
      <c r="AC23" s="55">
        <f t="shared" ref="AC23" si="165">IF(K23&gt;0,(K20*AC20+K21*AC21+K22*AC22)/K23,0)</f>
        <v>0</v>
      </c>
      <c r="AD23" s="52">
        <f t="shared" ref="AD23" si="166">SUM(AD20:AD22)</f>
        <v>0</v>
      </c>
      <c r="AE23" s="53">
        <f t="shared" ref="AE23" si="167">IF(K23&gt;0,(K20*AE20+K21*AE21+K22*AE22)/K23,0)</f>
        <v>0</v>
      </c>
      <c r="AF23" s="58">
        <f t="shared" ref="AF23" si="168">SUM(AF20:AF22)</f>
        <v>0</v>
      </c>
      <c r="AG23" s="53">
        <f t="shared" ref="AG23" si="169">IF(AND(AA23&gt;0),((AA20*AG20+AA21*AG21+AA22*AG22)/AA23),0)</f>
        <v>0</v>
      </c>
      <c r="AH23" s="57">
        <f t="shared" si="6"/>
        <v>0</v>
      </c>
      <c r="AI23" s="51">
        <f t="shared" ref="AI23" si="170">SUM(AI20:AI22)</f>
        <v>0</v>
      </c>
      <c r="AJ23" s="21">
        <f t="shared" ref="AJ23" si="171">IF(AI23&gt;0,(AJ20*AI20+AJ21*AI21+AJ22*AI22)/AI23,0)</f>
        <v>0</v>
      </c>
      <c r="AK23" s="53">
        <f t="shared" ref="AK23" si="172">IF(K23&gt;0,(AK20*K20+AK21*K21+AK22*K22)/K23,0)</f>
        <v>0</v>
      </c>
      <c r="AL23" s="58">
        <f t="shared" ref="AL23" si="173">SUM(AL20:AL22)</f>
        <v>0</v>
      </c>
      <c r="AM23" s="56"/>
      <c r="AN23" s="56">
        <f t="shared" ref="AN23" si="174">SUM(AN20:AN22)</f>
        <v>0</v>
      </c>
      <c r="AO23" s="105"/>
      <c r="AP23" s="106">
        <f>AO22</f>
        <v>788.40000000000009</v>
      </c>
      <c r="AQ23" s="51">
        <f t="shared" ref="AQ23" si="175">SUM(AQ20:AQ22)</f>
        <v>0</v>
      </c>
      <c r="AR23" s="59"/>
      <c r="AS23" s="58"/>
      <c r="AT23" s="58"/>
      <c r="AU23" s="58"/>
      <c r="AV23" s="58"/>
    </row>
    <row r="24" spans="1:48" x14ac:dyDescent="0.35">
      <c r="A24" s="148">
        <v>6</v>
      </c>
      <c r="B24" s="23">
        <v>1</v>
      </c>
      <c r="C24" s="11"/>
      <c r="D24" s="12"/>
      <c r="E24" s="12"/>
      <c r="F24" s="12"/>
      <c r="G24" s="13"/>
      <c r="H24" s="13"/>
      <c r="I24" s="12"/>
      <c r="J24" s="13"/>
      <c r="K24" s="12"/>
      <c r="L24" s="14"/>
      <c r="M24" s="24">
        <f>ROUND(K24*(1-L24),0)</f>
        <v>0</v>
      </c>
      <c r="N24" s="15"/>
      <c r="O24" s="25">
        <f t="shared" ref="O24:O26" si="176">M24*N24</f>
        <v>0</v>
      </c>
      <c r="P24" s="14"/>
      <c r="Q24" s="25">
        <f t="shared" ref="Q24:Q26" si="177">M24*P24</f>
        <v>0</v>
      </c>
      <c r="R24" s="16"/>
      <c r="S24" s="25">
        <f t="shared" ref="S24:S26" si="178">M24*R24</f>
        <v>0</v>
      </c>
      <c r="T24" s="26"/>
      <c r="U24" s="25">
        <f t="shared" ref="U24:U26" si="179">M24*T24</f>
        <v>0</v>
      </c>
      <c r="V24" s="16"/>
      <c r="W24" s="25">
        <f t="shared" ref="W24:W26" si="180">M24*V24</f>
        <v>0</v>
      </c>
      <c r="X24" s="16"/>
      <c r="Y24" s="25">
        <f t="shared" ref="Y24:Y26" si="181">X24*M24</f>
        <v>0</v>
      </c>
      <c r="Z24" s="17"/>
      <c r="AA24" s="18">
        <f t="shared" ref="AA24:AA26" si="182">M24*Z24</f>
        <v>0</v>
      </c>
      <c r="AB24" s="27">
        <f>IF(M24&gt;0,(AD24+AL24)/M24,0)</f>
        <v>0</v>
      </c>
      <c r="AC24" s="17"/>
      <c r="AD24" s="24">
        <f t="shared" ref="AD24:AD26" si="183">AC24*M24</f>
        <v>0</v>
      </c>
      <c r="AE24" s="117"/>
      <c r="AF24" s="30">
        <f t="shared" ref="AF24:AF26" si="184">AI24*(1-AJ24)*AE24</f>
        <v>0</v>
      </c>
      <c r="AG24" s="28">
        <f t="shared" ref="AG24:AG26" si="185">IF(AND(AE24&gt;0,AC24&gt;0,Z24&gt;0),((Z24-AC24)*AE24)/((AE24-AC24)*Z24),0)</f>
        <v>0</v>
      </c>
      <c r="AH24" s="60">
        <f t="shared" si="6"/>
        <v>0</v>
      </c>
      <c r="AI24" s="12"/>
      <c r="AJ24" s="14"/>
      <c r="AK24" s="15"/>
      <c r="AL24" s="30">
        <f t="shared" ref="AL24:AL26" si="186">AI24*(1-AJ24)*AK24</f>
        <v>0</v>
      </c>
      <c r="AM24" s="19"/>
      <c r="AN24" s="19"/>
      <c r="AO24" s="101">
        <f>AO22+AI24-AN24</f>
        <v>788.40000000000009</v>
      </c>
      <c r="AP24" s="102"/>
      <c r="AQ24" s="12"/>
      <c r="AR24" s="31"/>
      <c r="AS24" s="20"/>
      <c r="AT24" s="20"/>
      <c r="AU24" s="20"/>
      <c r="AV24" s="20"/>
    </row>
    <row r="25" spans="1:48" x14ac:dyDescent="0.35">
      <c r="A25" s="149"/>
      <c r="B25" s="33">
        <v>2</v>
      </c>
      <c r="C25" s="11"/>
      <c r="D25" s="34"/>
      <c r="E25" s="34"/>
      <c r="F25" s="34"/>
      <c r="G25" s="35"/>
      <c r="H25" s="35"/>
      <c r="I25" s="34"/>
      <c r="J25" s="35"/>
      <c r="K25" s="34"/>
      <c r="L25" s="36"/>
      <c r="M25" s="37">
        <f>ROUND(K25*(1-L25),0)</f>
        <v>0</v>
      </c>
      <c r="N25" s="38"/>
      <c r="O25" s="25">
        <f t="shared" si="176"/>
        <v>0</v>
      </c>
      <c r="P25" s="36"/>
      <c r="Q25" s="25">
        <f t="shared" si="177"/>
        <v>0</v>
      </c>
      <c r="R25" s="39"/>
      <c r="S25" s="25">
        <f t="shared" si="178"/>
        <v>0</v>
      </c>
      <c r="T25" s="28"/>
      <c r="U25" s="25">
        <f t="shared" si="179"/>
        <v>0</v>
      </c>
      <c r="V25" s="39"/>
      <c r="W25" s="25">
        <f t="shared" si="180"/>
        <v>0</v>
      </c>
      <c r="X25" s="39"/>
      <c r="Y25" s="25">
        <f t="shared" si="181"/>
        <v>0</v>
      </c>
      <c r="Z25" s="40"/>
      <c r="AA25" s="18">
        <f t="shared" si="182"/>
        <v>0</v>
      </c>
      <c r="AB25" s="27">
        <f>IF(M25&gt;0,(AD25+AL25)/M25,0)</f>
        <v>0</v>
      </c>
      <c r="AC25" s="40"/>
      <c r="AD25" s="37">
        <f t="shared" si="183"/>
        <v>0</v>
      </c>
      <c r="AE25" s="28"/>
      <c r="AF25" s="41">
        <f t="shared" si="184"/>
        <v>0</v>
      </c>
      <c r="AG25" s="28">
        <f t="shared" si="185"/>
        <v>0</v>
      </c>
      <c r="AH25" s="29">
        <f t="shared" si="6"/>
        <v>0</v>
      </c>
      <c r="AI25" s="34"/>
      <c r="AJ25" s="36"/>
      <c r="AK25" s="38"/>
      <c r="AL25" s="41">
        <f t="shared" si="186"/>
        <v>0</v>
      </c>
      <c r="AM25" s="42"/>
      <c r="AN25" s="42"/>
      <c r="AO25" s="121">
        <f>AO24+AI25-AN25</f>
        <v>788.40000000000009</v>
      </c>
      <c r="AP25" s="104"/>
      <c r="AQ25" s="43"/>
      <c r="AR25" s="44"/>
      <c r="AS25" s="45"/>
      <c r="AT25" s="45"/>
      <c r="AU25" s="45"/>
      <c r="AV25" s="45"/>
    </row>
    <row r="26" spans="1:48" x14ac:dyDescent="0.35">
      <c r="A26" s="149"/>
      <c r="B26" s="33">
        <v>3</v>
      </c>
      <c r="C26" s="46"/>
      <c r="D26" s="43"/>
      <c r="E26" s="43"/>
      <c r="F26" s="43"/>
      <c r="G26" s="37"/>
      <c r="H26" s="37"/>
      <c r="I26" s="43"/>
      <c r="J26" s="37"/>
      <c r="K26" s="43"/>
      <c r="L26" s="39"/>
      <c r="M26" s="37">
        <f>ROUND(K26*(1-L26),0)</f>
        <v>0</v>
      </c>
      <c r="N26" s="28"/>
      <c r="O26" s="25">
        <f t="shared" si="176"/>
        <v>0</v>
      </c>
      <c r="P26" s="39"/>
      <c r="Q26" s="25">
        <f t="shared" si="177"/>
        <v>0</v>
      </c>
      <c r="R26" s="39"/>
      <c r="S26" s="25">
        <f t="shared" si="178"/>
        <v>0</v>
      </c>
      <c r="T26" s="28"/>
      <c r="U26" s="25">
        <f t="shared" si="179"/>
        <v>0</v>
      </c>
      <c r="V26" s="39"/>
      <c r="W26" s="25">
        <f t="shared" si="180"/>
        <v>0</v>
      </c>
      <c r="X26" s="39"/>
      <c r="Y26" s="25">
        <f t="shared" si="181"/>
        <v>0</v>
      </c>
      <c r="Z26" s="47"/>
      <c r="AA26" s="18">
        <f t="shared" si="182"/>
        <v>0</v>
      </c>
      <c r="AB26" s="27">
        <f>IF(M26&gt;0,(AD26+AL26)/M26,0)</f>
        <v>0</v>
      </c>
      <c r="AC26" s="47"/>
      <c r="AD26" s="37">
        <f t="shared" si="183"/>
        <v>0</v>
      </c>
      <c r="AE26" s="28"/>
      <c r="AF26" s="41">
        <f t="shared" si="184"/>
        <v>0</v>
      </c>
      <c r="AG26" s="28">
        <f t="shared" si="185"/>
        <v>0</v>
      </c>
      <c r="AH26" s="29">
        <f t="shared" si="6"/>
        <v>0</v>
      </c>
      <c r="AI26" s="43"/>
      <c r="AJ26" s="39"/>
      <c r="AK26" s="28"/>
      <c r="AL26" s="41">
        <f t="shared" si="186"/>
        <v>0</v>
      </c>
      <c r="AM26" s="18"/>
      <c r="AN26" s="18"/>
      <c r="AO26" s="121">
        <f>AO25+AI26-AN26</f>
        <v>788.40000000000009</v>
      </c>
      <c r="AP26" s="104"/>
      <c r="AQ26" s="43"/>
      <c r="AR26" s="48"/>
      <c r="AS26" s="41"/>
      <c r="AT26" s="41"/>
      <c r="AU26" s="41"/>
      <c r="AV26" s="41"/>
    </row>
    <row r="27" spans="1:48" s="22" customFormat="1" ht="13.3" thickBot="1" x14ac:dyDescent="0.4">
      <c r="A27" s="150"/>
      <c r="B27" s="49" t="s">
        <v>38</v>
      </c>
      <c r="C27" s="50"/>
      <c r="D27" s="51">
        <f t="shared" ref="D27" si="187">SUM(D24:D26)</f>
        <v>0</v>
      </c>
      <c r="E27" s="51"/>
      <c r="F27" s="51">
        <f t="shared" ref="F27" si="188">SUM(F24:F26)</f>
        <v>0</v>
      </c>
      <c r="G27" s="52"/>
      <c r="H27" s="52"/>
      <c r="I27" s="51">
        <f t="shared" ref="I27:K27" si="189">SUM(I24:I26)</f>
        <v>0</v>
      </c>
      <c r="J27" s="52"/>
      <c r="K27" s="51">
        <f t="shared" si="189"/>
        <v>0</v>
      </c>
      <c r="L27" s="21">
        <f t="shared" ref="L27" si="190">IF(K27&gt;0,(K24*L24+K25*L25+K26*L26)/K27,0)</f>
        <v>0</v>
      </c>
      <c r="M27" s="52">
        <f t="shared" ref="M27" si="191">M24+M25+M26</f>
        <v>0</v>
      </c>
      <c r="N27" s="53">
        <f t="shared" ref="N27" si="192">IF(M27&gt;0,O27/M27,0)</f>
        <v>0</v>
      </c>
      <c r="O27" s="54">
        <f t="shared" ref="O27" si="193">O24+O25+O26</f>
        <v>0</v>
      </c>
      <c r="P27" s="21">
        <f t="shared" ref="P27" si="194">IF(M27&gt;0,Q27/M27,0)</f>
        <v>0</v>
      </c>
      <c r="Q27" s="54">
        <f t="shared" ref="Q27" si="195">Q24+Q25+Q26</f>
        <v>0</v>
      </c>
      <c r="R27" s="21">
        <f t="shared" ref="R27" si="196">IF(M27&gt;0,S27/M27,0)</f>
        <v>0</v>
      </c>
      <c r="S27" s="54">
        <f t="shared" ref="S27" si="197">S24+S25+S26</f>
        <v>0</v>
      </c>
      <c r="T27" s="21">
        <f t="shared" ref="T27" si="198">IF(M27&gt;0,U27/M27,0)</f>
        <v>0</v>
      </c>
      <c r="U27" s="54">
        <f t="shared" ref="U27" si="199">U24+U25+U26</f>
        <v>0</v>
      </c>
      <c r="V27" s="21">
        <f t="shared" ref="V27" si="200">IF(M27&gt;0,W27/M27,0)</f>
        <v>0</v>
      </c>
      <c r="W27" s="54">
        <f t="shared" ref="W27" si="201">W24+W25+W26</f>
        <v>0</v>
      </c>
      <c r="X27" s="21">
        <f t="shared" ref="X27" si="202">IF(M27&gt;0,Y27/M27,0)</f>
        <v>0</v>
      </c>
      <c r="Y27" s="54">
        <f t="shared" ref="Y27" si="203">Y24+Y25+Y26</f>
        <v>0</v>
      </c>
      <c r="Z27" s="55">
        <f t="shared" ref="Z27" si="204">IF(M27&gt;0,AA27/M27,0)</f>
        <v>0</v>
      </c>
      <c r="AA27" s="56">
        <f t="shared" ref="AA27" si="205">SUM(AA24:AA26)</f>
        <v>0</v>
      </c>
      <c r="AB27" s="55">
        <f t="shared" ref="AB27" si="206">IF(M27&gt;0,(AB24*M24+AB25*M25+AB26*M26)/M27,0)</f>
        <v>0</v>
      </c>
      <c r="AC27" s="55">
        <f t="shared" ref="AC27" si="207">IF(K27&gt;0,(K24*AC24+K25*AC25+K26*AC26)/K27,0)</f>
        <v>0</v>
      </c>
      <c r="AD27" s="52">
        <f t="shared" ref="AD27" si="208">SUM(AD24:AD26)</f>
        <v>0</v>
      </c>
      <c r="AE27" s="53">
        <f t="shared" ref="AE27" si="209">IF(K27&gt;0,(K24*AE24+K25*AE25+K26*AE26)/K27,0)</f>
        <v>0</v>
      </c>
      <c r="AF27" s="58">
        <f t="shared" ref="AF27" si="210">SUM(AF24:AF26)</f>
        <v>0</v>
      </c>
      <c r="AG27" s="53">
        <f t="shared" ref="AG27" si="211">IF(AND(AA27&gt;0),((AA24*AG24+AA25*AG25+AA26*AG26)/AA27),0)</f>
        <v>0</v>
      </c>
      <c r="AH27" s="57">
        <f t="shared" si="6"/>
        <v>0</v>
      </c>
      <c r="AI27" s="51">
        <f t="shared" ref="AI27" si="212">SUM(AI24:AI26)</f>
        <v>0</v>
      </c>
      <c r="AJ27" s="21">
        <f t="shared" ref="AJ27" si="213">IF(AI27&gt;0,(AJ24*AI24+AJ25*AI25+AJ26*AI26)/AI27,0)</f>
        <v>0</v>
      </c>
      <c r="AK27" s="53">
        <f t="shared" ref="AK27" si="214">IF(K27&gt;0,(AK24*K24+AK25*K25+AK26*K26)/K27,0)</f>
        <v>0</v>
      </c>
      <c r="AL27" s="58">
        <f t="shared" ref="AL27" si="215">SUM(AL24:AL26)</f>
        <v>0</v>
      </c>
      <c r="AM27" s="56"/>
      <c r="AN27" s="56">
        <f t="shared" ref="AN27" si="216">SUM(AN24:AN26)</f>
        <v>0</v>
      </c>
      <c r="AO27" s="105"/>
      <c r="AP27" s="106">
        <f>AO26</f>
        <v>788.40000000000009</v>
      </c>
      <c r="AQ27" s="51">
        <f t="shared" ref="AQ27" si="217">SUM(AQ24:AQ26)</f>
        <v>0</v>
      </c>
      <c r="AR27" s="59"/>
      <c r="AS27" s="58"/>
      <c r="AT27" s="58"/>
      <c r="AU27" s="58"/>
      <c r="AV27" s="58"/>
    </row>
    <row r="28" spans="1:48" x14ac:dyDescent="0.35">
      <c r="A28" s="148">
        <v>7</v>
      </c>
      <c r="B28" s="23">
        <v>1</v>
      </c>
      <c r="C28" s="11"/>
      <c r="D28" s="12"/>
      <c r="E28" s="12"/>
      <c r="F28" s="12"/>
      <c r="G28" s="13"/>
      <c r="H28" s="13"/>
      <c r="I28" s="12"/>
      <c r="J28" s="13"/>
      <c r="K28" s="12"/>
      <c r="L28" s="14"/>
      <c r="M28" s="24">
        <f>ROUND(K28*(1-L28),0)</f>
        <v>0</v>
      </c>
      <c r="N28" s="15"/>
      <c r="O28" s="25">
        <f t="shared" ref="O28:O30" si="218">M28*N28</f>
        <v>0</v>
      </c>
      <c r="P28" s="14"/>
      <c r="Q28" s="25">
        <f t="shared" ref="Q28:Q30" si="219">M28*P28</f>
        <v>0</v>
      </c>
      <c r="R28" s="16"/>
      <c r="S28" s="25">
        <f t="shared" ref="S28:S30" si="220">M28*R28</f>
        <v>0</v>
      </c>
      <c r="T28" s="26"/>
      <c r="U28" s="25">
        <f t="shared" ref="U28:U30" si="221">M28*T28</f>
        <v>0</v>
      </c>
      <c r="V28" s="16"/>
      <c r="W28" s="25">
        <f t="shared" ref="W28:W30" si="222">M28*V28</f>
        <v>0</v>
      </c>
      <c r="X28" s="16"/>
      <c r="Y28" s="25">
        <f t="shared" ref="Y28:Y30" si="223">X28*M28</f>
        <v>0</v>
      </c>
      <c r="Z28" s="17"/>
      <c r="AA28" s="18">
        <f t="shared" ref="AA28:AA30" si="224">M28*Z28</f>
        <v>0</v>
      </c>
      <c r="AB28" s="27">
        <f>IF(M28&gt;0,(AD28+AL28)/M28,0)</f>
        <v>0</v>
      </c>
      <c r="AC28" s="17"/>
      <c r="AD28" s="24">
        <f t="shared" ref="AD28:AD30" si="225">AC28*M28</f>
        <v>0</v>
      </c>
      <c r="AE28" s="117"/>
      <c r="AF28" s="30">
        <f t="shared" ref="AF28:AF30" si="226">AI28*(1-AJ28)*AE28</f>
        <v>0</v>
      </c>
      <c r="AG28" s="28">
        <f t="shared" ref="AG28:AG30" si="227">IF(AND(AE28&gt;0,AC28&gt;0,Z28&gt;0),((Z28-AC28)*AE28)/((AE28-AC28)*Z28),0)</f>
        <v>0</v>
      </c>
      <c r="AH28" s="60">
        <f t="shared" si="6"/>
        <v>0</v>
      </c>
      <c r="AI28" s="12"/>
      <c r="AJ28" s="14"/>
      <c r="AK28" s="15"/>
      <c r="AL28" s="30">
        <f t="shared" ref="AL28:AL30" si="228">AI28*(1-AJ28)*AK28</f>
        <v>0</v>
      </c>
      <c r="AM28" s="19"/>
      <c r="AN28" s="19"/>
      <c r="AO28" s="101">
        <f>AO26+AI28-AN28</f>
        <v>788.40000000000009</v>
      </c>
      <c r="AP28" s="102"/>
      <c r="AQ28" s="12"/>
      <c r="AR28" s="31"/>
      <c r="AS28" s="20"/>
      <c r="AT28" s="20"/>
      <c r="AU28" s="20"/>
      <c r="AV28" s="20"/>
    </row>
    <row r="29" spans="1:48" x14ac:dyDescent="0.35">
      <c r="A29" s="149"/>
      <c r="B29" s="33">
        <v>2</v>
      </c>
      <c r="C29" s="11"/>
      <c r="D29" s="34"/>
      <c r="E29" s="34"/>
      <c r="F29" s="34"/>
      <c r="G29" s="35"/>
      <c r="H29" s="35"/>
      <c r="I29" s="34"/>
      <c r="J29" s="35"/>
      <c r="K29" s="34"/>
      <c r="L29" s="36"/>
      <c r="M29" s="37">
        <f>ROUND(K29*(1-L29),0)</f>
        <v>0</v>
      </c>
      <c r="N29" s="38"/>
      <c r="O29" s="25">
        <f t="shared" si="218"/>
        <v>0</v>
      </c>
      <c r="P29" s="36"/>
      <c r="Q29" s="25">
        <f t="shared" si="219"/>
        <v>0</v>
      </c>
      <c r="R29" s="39"/>
      <c r="S29" s="25">
        <f t="shared" si="220"/>
        <v>0</v>
      </c>
      <c r="T29" s="28"/>
      <c r="U29" s="25">
        <f t="shared" si="221"/>
        <v>0</v>
      </c>
      <c r="V29" s="39"/>
      <c r="W29" s="25">
        <f t="shared" si="222"/>
        <v>0</v>
      </c>
      <c r="X29" s="39"/>
      <c r="Y29" s="25">
        <f t="shared" si="223"/>
        <v>0</v>
      </c>
      <c r="Z29" s="40"/>
      <c r="AA29" s="18">
        <f t="shared" si="224"/>
        <v>0</v>
      </c>
      <c r="AB29" s="27">
        <f>IF(M29&gt;0,(AD29+AL29)/M29,0)</f>
        <v>0</v>
      </c>
      <c r="AC29" s="40"/>
      <c r="AD29" s="37">
        <f t="shared" si="225"/>
        <v>0</v>
      </c>
      <c r="AE29" s="28"/>
      <c r="AF29" s="41">
        <f t="shared" si="226"/>
        <v>0</v>
      </c>
      <c r="AG29" s="28">
        <f t="shared" si="227"/>
        <v>0</v>
      </c>
      <c r="AH29" s="29">
        <f t="shared" si="6"/>
        <v>0</v>
      </c>
      <c r="AI29" s="34"/>
      <c r="AJ29" s="36"/>
      <c r="AK29" s="38"/>
      <c r="AL29" s="41">
        <f t="shared" si="228"/>
        <v>0</v>
      </c>
      <c r="AM29" s="42"/>
      <c r="AN29" s="42"/>
      <c r="AO29" s="121">
        <f>AO28+AI29-AN29</f>
        <v>788.40000000000009</v>
      </c>
      <c r="AP29" s="104"/>
      <c r="AQ29" s="43"/>
      <c r="AR29" s="44"/>
      <c r="AS29" s="45"/>
      <c r="AT29" s="45"/>
      <c r="AU29" s="45"/>
      <c r="AV29" s="45"/>
    </row>
    <row r="30" spans="1:48" x14ac:dyDescent="0.35">
      <c r="A30" s="149"/>
      <c r="B30" s="33">
        <v>3</v>
      </c>
      <c r="C30" s="46"/>
      <c r="D30" s="43"/>
      <c r="E30" s="43"/>
      <c r="F30" s="43"/>
      <c r="G30" s="37"/>
      <c r="H30" s="37"/>
      <c r="I30" s="43"/>
      <c r="J30" s="37"/>
      <c r="K30" s="43"/>
      <c r="L30" s="39"/>
      <c r="M30" s="37">
        <f>ROUND(K30*(1-L30),0)</f>
        <v>0</v>
      </c>
      <c r="N30" s="28"/>
      <c r="O30" s="25">
        <f t="shared" si="218"/>
        <v>0</v>
      </c>
      <c r="P30" s="39"/>
      <c r="Q30" s="25">
        <f t="shared" si="219"/>
        <v>0</v>
      </c>
      <c r="R30" s="39"/>
      <c r="S30" s="25">
        <f t="shared" si="220"/>
        <v>0</v>
      </c>
      <c r="T30" s="28"/>
      <c r="U30" s="25">
        <f t="shared" si="221"/>
        <v>0</v>
      </c>
      <c r="V30" s="39"/>
      <c r="W30" s="25">
        <f t="shared" si="222"/>
        <v>0</v>
      </c>
      <c r="X30" s="39"/>
      <c r="Y30" s="25">
        <f t="shared" si="223"/>
        <v>0</v>
      </c>
      <c r="Z30" s="47"/>
      <c r="AA30" s="18">
        <f t="shared" si="224"/>
        <v>0</v>
      </c>
      <c r="AB30" s="27">
        <f>IF(M30&gt;0,(AD30+AL30)/M30,0)</f>
        <v>0</v>
      </c>
      <c r="AC30" s="47"/>
      <c r="AD30" s="37">
        <f t="shared" si="225"/>
        <v>0</v>
      </c>
      <c r="AE30" s="28"/>
      <c r="AF30" s="41">
        <f t="shared" si="226"/>
        <v>0</v>
      </c>
      <c r="AG30" s="28">
        <f t="shared" si="227"/>
        <v>0</v>
      </c>
      <c r="AH30" s="29">
        <f t="shared" si="6"/>
        <v>0</v>
      </c>
      <c r="AI30" s="43"/>
      <c r="AJ30" s="39"/>
      <c r="AK30" s="28"/>
      <c r="AL30" s="41">
        <f t="shared" si="228"/>
        <v>0</v>
      </c>
      <c r="AM30" s="18"/>
      <c r="AN30" s="18"/>
      <c r="AO30" s="121">
        <f>AO29+AI30-AN30</f>
        <v>788.40000000000009</v>
      </c>
      <c r="AP30" s="104"/>
      <c r="AQ30" s="43"/>
      <c r="AR30" s="48"/>
      <c r="AS30" s="41"/>
      <c r="AT30" s="41"/>
      <c r="AU30" s="41"/>
      <c r="AV30" s="41"/>
    </row>
    <row r="31" spans="1:48" s="22" customFormat="1" ht="13.3" thickBot="1" x14ac:dyDescent="0.4">
      <c r="A31" s="150"/>
      <c r="B31" s="49" t="s">
        <v>38</v>
      </c>
      <c r="C31" s="50"/>
      <c r="D31" s="51">
        <f t="shared" ref="D31" si="229">SUM(D28:D30)</f>
        <v>0</v>
      </c>
      <c r="E31" s="51"/>
      <c r="F31" s="51">
        <f t="shared" ref="F31" si="230">SUM(F28:F30)</f>
        <v>0</v>
      </c>
      <c r="G31" s="52"/>
      <c r="H31" s="52"/>
      <c r="I31" s="51">
        <f t="shared" ref="I31:K31" si="231">SUM(I28:I30)</f>
        <v>0</v>
      </c>
      <c r="J31" s="52"/>
      <c r="K31" s="51">
        <f t="shared" si="231"/>
        <v>0</v>
      </c>
      <c r="L31" s="21">
        <f t="shared" ref="L31" si="232">IF(K31&gt;0,(K28*L28+K29*L29+K30*L30)/K31,0)</f>
        <v>0</v>
      </c>
      <c r="M31" s="52">
        <f t="shared" ref="M31" si="233">M28+M29+M30</f>
        <v>0</v>
      </c>
      <c r="N31" s="53">
        <f t="shared" ref="N31" si="234">IF(M31&gt;0,O31/M31,0)</f>
        <v>0</v>
      </c>
      <c r="O31" s="54">
        <f t="shared" ref="O31" si="235">O28+O29+O30</f>
        <v>0</v>
      </c>
      <c r="P31" s="21">
        <f t="shared" ref="P31" si="236">IF(M31&gt;0,Q31/M31,0)</f>
        <v>0</v>
      </c>
      <c r="Q31" s="54">
        <f t="shared" ref="Q31" si="237">Q28+Q29+Q30</f>
        <v>0</v>
      </c>
      <c r="R31" s="21">
        <f t="shared" ref="R31" si="238">IF(M31&gt;0,S31/M31,0)</f>
        <v>0</v>
      </c>
      <c r="S31" s="54">
        <f t="shared" ref="S31" si="239">S28+S29+S30</f>
        <v>0</v>
      </c>
      <c r="T31" s="21">
        <f t="shared" ref="T31" si="240">IF(M31&gt;0,U31/M31,0)</f>
        <v>0</v>
      </c>
      <c r="U31" s="54">
        <f t="shared" ref="U31" si="241">U28+U29+U30</f>
        <v>0</v>
      </c>
      <c r="V31" s="21">
        <f t="shared" ref="V31" si="242">IF(M31&gt;0,W31/M31,0)</f>
        <v>0</v>
      </c>
      <c r="W31" s="54">
        <f t="shared" ref="W31" si="243">W28+W29+W30</f>
        <v>0</v>
      </c>
      <c r="X31" s="21">
        <f t="shared" ref="X31" si="244">IF(M31&gt;0,Y31/M31,0)</f>
        <v>0</v>
      </c>
      <c r="Y31" s="54">
        <f t="shared" ref="Y31" si="245">Y28+Y29+Y30</f>
        <v>0</v>
      </c>
      <c r="Z31" s="55">
        <f t="shared" ref="Z31" si="246">IF(M31&gt;0,AA31/M31,0)</f>
        <v>0</v>
      </c>
      <c r="AA31" s="56">
        <f t="shared" ref="AA31" si="247">SUM(AA28:AA30)</f>
        <v>0</v>
      </c>
      <c r="AB31" s="55">
        <f t="shared" ref="AB31" si="248">IF(M31&gt;0,(AB28*M28+AB29*M29+AB30*M30)/M31,0)</f>
        <v>0</v>
      </c>
      <c r="AC31" s="55">
        <f t="shared" ref="AC31" si="249">IF(K31&gt;0,(K28*AC28+K29*AC29+K30*AC30)/K31,0)</f>
        <v>0</v>
      </c>
      <c r="AD31" s="52">
        <f t="shared" ref="AD31" si="250">SUM(AD28:AD30)</f>
        <v>0</v>
      </c>
      <c r="AE31" s="53">
        <f t="shared" ref="AE31" si="251">IF(K31&gt;0,(K28*AE28+K29*AE29+K30*AE30)/K31,0)</f>
        <v>0</v>
      </c>
      <c r="AF31" s="58">
        <f t="shared" ref="AF31" si="252">SUM(AF28:AF30)</f>
        <v>0</v>
      </c>
      <c r="AG31" s="53">
        <f t="shared" ref="AG31" si="253">IF(AND(AA31&gt;0),((AA28*AG28+AA29*AG29+AA30*AG30)/AA31),0)</f>
        <v>0</v>
      </c>
      <c r="AH31" s="57">
        <f t="shared" si="6"/>
        <v>0</v>
      </c>
      <c r="AI31" s="51">
        <f t="shared" ref="AI31" si="254">SUM(AI28:AI30)</f>
        <v>0</v>
      </c>
      <c r="AJ31" s="21">
        <f t="shared" ref="AJ31" si="255">IF(AI31&gt;0,(AJ28*AI28+AJ29*AI29+AJ30*AI30)/AI31,0)</f>
        <v>0</v>
      </c>
      <c r="AK31" s="53">
        <f t="shared" ref="AK31" si="256">IF(K31&gt;0,(AK28*K28+AK29*K29+AK30*K30)/K31,0)</f>
        <v>0</v>
      </c>
      <c r="AL31" s="58">
        <f t="shared" ref="AL31" si="257">SUM(AL28:AL30)</f>
        <v>0</v>
      </c>
      <c r="AM31" s="56"/>
      <c r="AN31" s="56">
        <f t="shared" ref="AN31" si="258">SUM(AN28:AN30)</f>
        <v>0</v>
      </c>
      <c r="AO31" s="105"/>
      <c r="AP31" s="106">
        <f>AO30</f>
        <v>788.40000000000009</v>
      </c>
      <c r="AQ31" s="51">
        <f t="shared" ref="AQ31" si="259">SUM(AQ28:AQ30)</f>
        <v>0</v>
      </c>
      <c r="AR31" s="59"/>
      <c r="AS31" s="58"/>
      <c r="AT31" s="58"/>
      <c r="AU31" s="58"/>
      <c r="AV31" s="58"/>
    </row>
    <row r="32" spans="1:48" x14ac:dyDescent="0.35">
      <c r="A32" s="148">
        <v>8</v>
      </c>
      <c r="B32" s="23">
        <v>1</v>
      </c>
      <c r="C32" s="11"/>
      <c r="D32" s="12"/>
      <c r="E32" s="12"/>
      <c r="F32" s="12"/>
      <c r="G32" s="13"/>
      <c r="H32" s="13"/>
      <c r="I32" s="12"/>
      <c r="J32" s="13"/>
      <c r="K32" s="12"/>
      <c r="L32" s="14"/>
      <c r="M32" s="24">
        <f>ROUND(K32*(1-L32),0)</f>
        <v>0</v>
      </c>
      <c r="N32" s="15"/>
      <c r="O32" s="25">
        <f t="shared" ref="O32:O34" si="260">M32*N32</f>
        <v>0</v>
      </c>
      <c r="P32" s="14"/>
      <c r="Q32" s="25">
        <f t="shared" ref="Q32:Q34" si="261">M32*P32</f>
        <v>0</v>
      </c>
      <c r="R32" s="16"/>
      <c r="S32" s="25">
        <f t="shared" ref="S32:S34" si="262">M32*R32</f>
        <v>0</v>
      </c>
      <c r="T32" s="26"/>
      <c r="U32" s="25">
        <f t="shared" ref="U32:U34" si="263">M32*T32</f>
        <v>0</v>
      </c>
      <c r="V32" s="16"/>
      <c r="W32" s="25">
        <f t="shared" ref="W32:W34" si="264">M32*V32</f>
        <v>0</v>
      </c>
      <c r="X32" s="16"/>
      <c r="Y32" s="25">
        <f t="shared" ref="Y32:Y34" si="265">X32*M32</f>
        <v>0</v>
      </c>
      <c r="Z32" s="17"/>
      <c r="AA32" s="18">
        <f t="shared" ref="AA32:AA34" si="266">M32*Z32</f>
        <v>0</v>
      </c>
      <c r="AB32" s="27">
        <f>IF(M32&gt;0,(AD32+AL32)/M32,0)</f>
        <v>0</v>
      </c>
      <c r="AC32" s="17"/>
      <c r="AD32" s="24">
        <f t="shared" ref="AD32:AD34" si="267">AC32*M32</f>
        <v>0</v>
      </c>
      <c r="AE32" s="117"/>
      <c r="AF32" s="30">
        <f t="shared" ref="AF32:AF34" si="268">AI32*(1-AJ32)*AE32</f>
        <v>0</v>
      </c>
      <c r="AG32" s="28">
        <f t="shared" ref="AG32:AG34" si="269">IF(AND(AE32&gt;0,AC32&gt;0,Z32&gt;0),((Z32-AC32)*AE32)/((AE32-AC32)*Z32),0)</f>
        <v>0</v>
      </c>
      <c r="AH32" s="60">
        <f t="shared" si="6"/>
        <v>0</v>
      </c>
      <c r="AI32" s="12"/>
      <c r="AJ32" s="14"/>
      <c r="AK32" s="15"/>
      <c r="AL32" s="30">
        <f t="shared" ref="AL32:AL34" si="270">AI32*(1-AJ32)*AK32</f>
        <v>0</v>
      </c>
      <c r="AM32" s="19"/>
      <c r="AN32" s="19"/>
      <c r="AO32" s="101">
        <f>AO30+AI32-AN32</f>
        <v>788.40000000000009</v>
      </c>
      <c r="AP32" s="102"/>
      <c r="AQ32" s="12"/>
      <c r="AR32" s="31"/>
      <c r="AS32" s="20"/>
      <c r="AT32" s="20"/>
      <c r="AU32" s="20"/>
      <c r="AV32" s="20"/>
    </row>
    <row r="33" spans="1:48" x14ac:dyDescent="0.35">
      <c r="A33" s="149"/>
      <c r="B33" s="33">
        <v>2</v>
      </c>
      <c r="C33" s="11"/>
      <c r="D33" s="34"/>
      <c r="E33" s="34"/>
      <c r="F33" s="34"/>
      <c r="G33" s="35"/>
      <c r="H33" s="35"/>
      <c r="I33" s="34"/>
      <c r="J33" s="35"/>
      <c r="K33" s="34"/>
      <c r="L33" s="36"/>
      <c r="M33" s="37">
        <f>ROUND(K33*(1-L33),0)</f>
        <v>0</v>
      </c>
      <c r="N33" s="38"/>
      <c r="O33" s="25">
        <f t="shared" si="260"/>
        <v>0</v>
      </c>
      <c r="P33" s="36"/>
      <c r="Q33" s="25">
        <f t="shared" si="261"/>
        <v>0</v>
      </c>
      <c r="R33" s="39"/>
      <c r="S33" s="25">
        <f t="shared" si="262"/>
        <v>0</v>
      </c>
      <c r="T33" s="28"/>
      <c r="U33" s="25">
        <f t="shared" si="263"/>
        <v>0</v>
      </c>
      <c r="V33" s="39"/>
      <c r="W33" s="25">
        <f t="shared" si="264"/>
        <v>0</v>
      </c>
      <c r="X33" s="39"/>
      <c r="Y33" s="25">
        <f t="shared" si="265"/>
        <v>0</v>
      </c>
      <c r="Z33" s="40"/>
      <c r="AA33" s="18">
        <f t="shared" si="266"/>
        <v>0</v>
      </c>
      <c r="AB33" s="27">
        <f>IF(M33&gt;0,(AD33+AL33)/M33,0)</f>
        <v>0</v>
      </c>
      <c r="AC33" s="40"/>
      <c r="AD33" s="37">
        <f t="shared" si="267"/>
        <v>0</v>
      </c>
      <c r="AE33" s="28"/>
      <c r="AF33" s="41">
        <f t="shared" si="268"/>
        <v>0</v>
      </c>
      <c r="AG33" s="28">
        <f t="shared" si="269"/>
        <v>0</v>
      </c>
      <c r="AH33" s="29">
        <f t="shared" si="6"/>
        <v>0</v>
      </c>
      <c r="AI33" s="34"/>
      <c r="AJ33" s="36"/>
      <c r="AK33" s="38"/>
      <c r="AL33" s="41">
        <f t="shared" si="270"/>
        <v>0</v>
      </c>
      <c r="AM33" s="42"/>
      <c r="AN33" s="42"/>
      <c r="AO33" s="121">
        <f>AO32+AI33-AN33</f>
        <v>788.40000000000009</v>
      </c>
      <c r="AP33" s="104"/>
      <c r="AQ33" s="43"/>
      <c r="AR33" s="44"/>
      <c r="AS33" s="45"/>
      <c r="AT33" s="45"/>
      <c r="AU33" s="45"/>
      <c r="AV33" s="45"/>
    </row>
    <row r="34" spans="1:48" x14ac:dyDescent="0.35">
      <c r="A34" s="149"/>
      <c r="B34" s="33">
        <v>3</v>
      </c>
      <c r="C34" s="46"/>
      <c r="D34" s="43"/>
      <c r="E34" s="43"/>
      <c r="F34" s="43"/>
      <c r="G34" s="37"/>
      <c r="H34" s="37"/>
      <c r="I34" s="43"/>
      <c r="J34" s="37"/>
      <c r="K34" s="43"/>
      <c r="L34" s="39"/>
      <c r="M34" s="37">
        <f>ROUND(K34*(1-L34),0)</f>
        <v>0</v>
      </c>
      <c r="N34" s="28"/>
      <c r="O34" s="25">
        <f t="shared" si="260"/>
        <v>0</v>
      </c>
      <c r="P34" s="39"/>
      <c r="Q34" s="25">
        <f t="shared" si="261"/>
        <v>0</v>
      </c>
      <c r="R34" s="39"/>
      <c r="S34" s="25">
        <f t="shared" si="262"/>
        <v>0</v>
      </c>
      <c r="T34" s="28"/>
      <c r="U34" s="25">
        <f t="shared" si="263"/>
        <v>0</v>
      </c>
      <c r="V34" s="39"/>
      <c r="W34" s="25">
        <f t="shared" si="264"/>
        <v>0</v>
      </c>
      <c r="X34" s="39"/>
      <c r="Y34" s="25">
        <f t="shared" si="265"/>
        <v>0</v>
      </c>
      <c r="Z34" s="47"/>
      <c r="AA34" s="18">
        <f t="shared" si="266"/>
        <v>0</v>
      </c>
      <c r="AB34" s="27">
        <f>IF(M34&gt;0,(AD34+AL34)/M34,0)</f>
        <v>0</v>
      </c>
      <c r="AC34" s="47"/>
      <c r="AD34" s="37">
        <f t="shared" si="267"/>
        <v>0</v>
      </c>
      <c r="AE34" s="28"/>
      <c r="AF34" s="41">
        <f t="shared" si="268"/>
        <v>0</v>
      </c>
      <c r="AG34" s="28">
        <f t="shared" si="269"/>
        <v>0</v>
      </c>
      <c r="AH34" s="29">
        <f t="shared" si="6"/>
        <v>0</v>
      </c>
      <c r="AI34" s="43"/>
      <c r="AJ34" s="39"/>
      <c r="AK34" s="28"/>
      <c r="AL34" s="41">
        <f t="shared" si="270"/>
        <v>0</v>
      </c>
      <c r="AM34" s="18"/>
      <c r="AN34" s="18"/>
      <c r="AO34" s="121">
        <f>AO33+AI34-AN34</f>
        <v>788.40000000000009</v>
      </c>
      <c r="AP34" s="104"/>
      <c r="AQ34" s="43"/>
      <c r="AR34" s="48"/>
      <c r="AS34" s="41"/>
      <c r="AT34" s="41"/>
      <c r="AU34" s="41"/>
      <c r="AV34" s="41"/>
    </row>
    <row r="35" spans="1:48" s="22" customFormat="1" ht="13.3" thickBot="1" x14ac:dyDescent="0.4">
      <c r="A35" s="150"/>
      <c r="B35" s="49" t="s">
        <v>38</v>
      </c>
      <c r="C35" s="50"/>
      <c r="D35" s="51">
        <f t="shared" ref="D35" si="271">SUM(D32:D34)</f>
        <v>0</v>
      </c>
      <c r="E35" s="51"/>
      <c r="F35" s="51">
        <f t="shared" ref="F35" si="272">SUM(F32:F34)</f>
        <v>0</v>
      </c>
      <c r="G35" s="52"/>
      <c r="H35" s="52"/>
      <c r="I35" s="51">
        <f t="shared" ref="I35:K35" si="273">SUM(I32:I34)</f>
        <v>0</v>
      </c>
      <c r="J35" s="52"/>
      <c r="K35" s="51">
        <f t="shared" si="273"/>
        <v>0</v>
      </c>
      <c r="L35" s="21">
        <f t="shared" ref="L35" si="274">IF(K35&gt;0,(K32*L32+K33*L33+K34*L34)/K35,0)</f>
        <v>0</v>
      </c>
      <c r="M35" s="52">
        <f t="shared" ref="M35" si="275">M32+M33+M34</f>
        <v>0</v>
      </c>
      <c r="N35" s="53">
        <f t="shared" ref="N35" si="276">IF(M35&gt;0,O35/M35,0)</f>
        <v>0</v>
      </c>
      <c r="O35" s="54">
        <f t="shared" ref="O35" si="277">O32+O33+O34</f>
        <v>0</v>
      </c>
      <c r="P35" s="21">
        <f t="shared" ref="P35" si="278">IF(M35&gt;0,Q35/M35,0)</f>
        <v>0</v>
      </c>
      <c r="Q35" s="54">
        <f t="shared" ref="Q35" si="279">Q32+Q33+Q34</f>
        <v>0</v>
      </c>
      <c r="R35" s="21">
        <f t="shared" ref="R35" si="280">IF(M35&gt;0,S35/M35,0)</f>
        <v>0</v>
      </c>
      <c r="S35" s="54">
        <f t="shared" ref="S35" si="281">S32+S33+S34</f>
        <v>0</v>
      </c>
      <c r="T35" s="21">
        <f t="shared" ref="T35" si="282">IF(M35&gt;0,U35/M35,0)</f>
        <v>0</v>
      </c>
      <c r="U35" s="54">
        <f t="shared" ref="U35" si="283">U32+U33+U34</f>
        <v>0</v>
      </c>
      <c r="V35" s="21">
        <f t="shared" ref="V35" si="284">IF(M35&gt;0,W35/M35,0)</f>
        <v>0</v>
      </c>
      <c r="W35" s="54">
        <f t="shared" ref="W35" si="285">W32+W33+W34</f>
        <v>0</v>
      </c>
      <c r="X35" s="21">
        <f t="shared" ref="X35" si="286">IF(M35&gt;0,Y35/M35,0)</f>
        <v>0</v>
      </c>
      <c r="Y35" s="54">
        <f t="shared" ref="Y35" si="287">Y32+Y33+Y34</f>
        <v>0</v>
      </c>
      <c r="Z35" s="55">
        <f t="shared" ref="Z35" si="288">IF(M35&gt;0,AA35/M35,0)</f>
        <v>0</v>
      </c>
      <c r="AA35" s="56">
        <f t="shared" ref="AA35" si="289">SUM(AA32:AA34)</f>
        <v>0</v>
      </c>
      <c r="AB35" s="55">
        <f t="shared" ref="AB35" si="290">IF(M35&gt;0,(AB32*M32+AB33*M33+AB34*M34)/M35,0)</f>
        <v>0</v>
      </c>
      <c r="AC35" s="55">
        <f t="shared" ref="AC35" si="291">IF(K35&gt;0,(K32*AC32+K33*AC33+K34*AC34)/K35,0)</f>
        <v>0</v>
      </c>
      <c r="AD35" s="52">
        <f t="shared" ref="AD35" si="292">SUM(AD32:AD34)</f>
        <v>0</v>
      </c>
      <c r="AE35" s="53">
        <f t="shared" ref="AE35" si="293">IF(K35&gt;0,(K32*AE32+K33*AE33+K34*AE34)/K35,0)</f>
        <v>0</v>
      </c>
      <c r="AF35" s="58">
        <f t="shared" ref="AF35" si="294">SUM(AF32:AF34)</f>
        <v>0</v>
      </c>
      <c r="AG35" s="53">
        <f t="shared" ref="AG35" si="295">IF(AND(AA35&gt;0),((AA32*AG32+AA33*AG33+AA34*AG34)/AA35),0)</f>
        <v>0</v>
      </c>
      <c r="AH35" s="57">
        <f t="shared" si="6"/>
        <v>0</v>
      </c>
      <c r="AI35" s="51">
        <f t="shared" ref="AI35" si="296">SUM(AI32:AI34)</f>
        <v>0</v>
      </c>
      <c r="AJ35" s="21">
        <f t="shared" ref="AJ35" si="297">IF(AI35&gt;0,(AJ32*AI32+AJ33*AI33+AJ34*AI34)/AI35,0)</f>
        <v>0</v>
      </c>
      <c r="AK35" s="53">
        <f t="shared" ref="AK35" si="298">IF(K35&gt;0,(AK32*K32+AK33*K33+AK34*K34)/K35,0)</f>
        <v>0</v>
      </c>
      <c r="AL35" s="58">
        <f t="shared" ref="AL35" si="299">SUM(AL32:AL34)</f>
        <v>0</v>
      </c>
      <c r="AM35" s="56"/>
      <c r="AN35" s="56">
        <f t="shared" ref="AN35" si="300">SUM(AN32:AN34)</f>
        <v>0</v>
      </c>
      <c r="AO35" s="105"/>
      <c r="AP35" s="106">
        <f>AO34</f>
        <v>788.40000000000009</v>
      </c>
      <c r="AQ35" s="51">
        <f t="shared" ref="AQ35" si="301">SUM(AQ32:AQ34)</f>
        <v>0</v>
      </c>
      <c r="AR35" s="59"/>
      <c r="AS35" s="58"/>
      <c r="AT35" s="58"/>
      <c r="AU35" s="58"/>
      <c r="AV35" s="58"/>
    </row>
    <row r="36" spans="1:48" x14ac:dyDescent="0.35">
      <c r="A36" s="148">
        <v>9</v>
      </c>
      <c r="B36" s="23">
        <v>1</v>
      </c>
      <c r="C36" s="11"/>
      <c r="D36" s="12"/>
      <c r="E36" s="12"/>
      <c r="F36" s="12"/>
      <c r="G36" s="13"/>
      <c r="H36" s="13"/>
      <c r="I36" s="12"/>
      <c r="J36" s="13"/>
      <c r="K36" s="12"/>
      <c r="L36" s="14"/>
      <c r="M36" s="24">
        <f>ROUND(K36*(1-L36),0)</f>
        <v>0</v>
      </c>
      <c r="N36" s="15"/>
      <c r="O36" s="25">
        <f t="shared" ref="O36:O38" si="302">M36*N36</f>
        <v>0</v>
      </c>
      <c r="P36" s="14"/>
      <c r="Q36" s="25">
        <f t="shared" ref="Q36:Q38" si="303">M36*P36</f>
        <v>0</v>
      </c>
      <c r="R36" s="16"/>
      <c r="S36" s="25">
        <f t="shared" ref="S36:S38" si="304">M36*R36</f>
        <v>0</v>
      </c>
      <c r="T36" s="26"/>
      <c r="U36" s="25">
        <f t="shared" ref="U36:U38" si="305">M36*T36</f>
        <v>0</v>
      </c>
      <c r="V36" s="16"/>
      <c r="W36" s="25">
        <f t="shared" ref="W36:W38" si="306">M36*V36</f>
        <v>0</v>
      </c>
      <c r="X36" s="16"/>
      <c r="Y36" s="25">
        <f t="shared" ref="Y36:Y38" si="307">X36*M36</f>
        <v>0</v>
      </c>
      <c r="Z36" s="17"/>
      <c r="AA36" s="18">
        <f t="shared" ref="AA36:AA38" si="308">M36*Z36</f>
        <v>0</v>
      </c>
      <c r="AB36" s="27">
        <f>IF(M36&gt;0,(AD36+AL36)/M36,0)</f>
        <v>0</v>
      </c>
      <c r="AC36" s="17"/>
      <c r="AD36" s="24">
        <f t="shared" ref="AD36:AD38" si="309">AC36*M36</f>
        <v>0</v>
      </c>
      <c r="AE36" s="117"/>
      <c r="AF36" s="30">
        <f t="shared" ref="AF36:AF38" si="310">AI36*(1-AJ36)*AE36</f>
        <v>0</v>
      </c>
      <c r="AG36" s="28">
        <f t="shared" ref="AG36:AG38" si="311">IF(AND(AE36&gt;0,AC36&gt;0,Z36&gt;0),((Z36-AC36)*AE36)/((AE36-AC36)*Z36),0)</f>
        <v>0</v>
      </c>
      <c r="AH36" s="60">
        <f t="shared" si="6"/>
        <v>0</v>
      </c>
      <c r="AI36" s="12"/>
      <c r="AJ36" s="14"/>
      <c r="AK36" s="15"/>
      <c r="AL36" s="30">
        <f t="shared" ref="AL36:AL38" si="312">AI36*(1-AJ36)*AK36</f>
        <v>0</v>
      </c>
      <c r="AM36" s="19"/>
      <c r="AN36" s="19"/>
      <c r="AO36" s="101">
        <f>AO34+AI36-AN36</f>
        <v>788.40000000000009</v>
      </c>
      <c r="AP36" s="102"/>
      <c r="AQ36" s="12"/>
      <c r="AR36" s="31"/>
      <c r="AS36" s="20"/>
      <c r="AT36" s="20"/>
      <c r="AU36" s="20"/>
      <c r="AV36" s="20"/>
    </row>
    <row r="37" spans="1:48" x14ac:dyDescent="0.35">
      <c r="A37" s="149"/>
      <c r="B37" s="33">
        <v>2</v>
      </c>
      <c r="C37" s="11"/>
      <c r="D37" s="34"/>
      <c r="E37" s="34"/>
      <c r="F37" s="34"/>
      <c r="G37" s="35"/>
      <c r="H37" s="35"/>
      <c r="I37" s="34"/>
      <c r="J37" s="35"/>
      <c r="K37" s="34"/>
      <c r="L37" s="36"/>
      <c r="M37" s="37">
        <f>ROUND(K37*(1-L37),0)</f>
        <v>0</v>
      </c>
      <c r="N37" s="38"/>
      <c r="O37" s="25">
        <f t="shared" si="302"/>
        <v>0</v>
      </c>
      <c r="P37" s="36"/>
      <c r="Q37" s="25">
        <f t="shared" si="303"/>
        <v>0</v>
      </c>
      <c r="R37" s="39"/>
      <c r="S37" s="25">
        <f t="shared" si="304"/>
        <v>0</v>
      </c>
      <c r="T37" s="28"/>
      <c r="U37" s="25">
        <f t="shared" si="305"/>
        <v>0</v>
      </c>
      <c r="V37" s="39"/>
      <c r="W37" s="25">
        <f t="shared" si="306"/>
        <v>0</v>
      </c>
      <c r="X37" s="39"/>
      <c r="Y37" s="25">
        <f t="shared" si="307"/>
        <v>0</v>
      </c>
      <c r="Z37" s="40"/>
      <c r="AA37" s="18">
        <f t="shared" si="308"/>
        <v>0</v>
      </c>
      <c r="AB37" s="27">
        <f>IF(M37&gt;0,(AD37+AL37)/M37,0)</f>
        <v>0</v>
      </c>
      <c r="AC37" s="40"/>
      <c r="AD37" s="37">
        <f t="shared" si="309"/>
        <v>0</v>
      </c>
      <c r="AE37" s="28"/>
      <c r="AF37" s="41">
        <f t="shared" si="310"/>
        <v>0</v>
      </c>
      <c r="AG37" s="28">
        <f t="shared" si="311"/>
        <v>0</v>
      </c>
      <c r="AH37" s="29">
        <f t="shared" si="6"/>
        <v>0</v>
      </c>
      <c r="AI37" s="34"/>
      <c r="AJ37" s="36"/>
      <c r="AK37" s="38"/>
      <c r="AL37" s="41">
        <f t="shared" si="312"/>
        <v>0</v>
      </c>
      <c r="AM37" s="42"/>
      <c r="AN37" s="42"/>
      <c r="AO37" s="121">
        <f>AO36+AI37-AN37</f>
        <v>788.40000000000009</v>
      </c>
      <c r="AP37" s="104"/>
      <c r="AQ37" s="43"/>
      <c r="AR37" s="44"/>
      <c r="AS37" s="45"/>
      <c r="AT37" s="45"/>
      <c r="AU37" s="45"/>
      <c r="AV37" s="45"/>
    </row>
    <row r="38" spans="1:48" x14ac:dyDescent="0.35">
      <c r="A38" s="149"/>
      <c r="B38" s="33">
        <v>3</v>
      </c>
      <c r="C38" s="46"/>
      <c r="D38" s="43"/>
      <c r="E38" s="43"/>
      <c r="F38" s="43"/>
      <c r="G38" s="37"/>
      <c r="H38" s="37"/>
      <c r="I38" s="43"/>
      <c r="J38" s="37"/>
      <c r="K38" s="43"/>
      <c r="L38" s="39"/>
      <c r="M38" s="37">
        <f>ROUND(K38*(1-L38),0)</f>
        <v>0</v>
      </c>
      <c r="N38" s="28"/>
      <c r="O38" s="25">
        <f t="shared" si="302"/>
        <v>0</v>
      </c>
      <c r="P38" s="39"/>
      <c r="Q38" s="25">
        <f t="shared" si="303"/>
        <v>0</v>
      </c>
      <c r="R38" s="39"/>
      <c r="S38" s="25">
        <f t="shared" si="304"/>
        <v>0</v>
      </c>
      <c r="T38" s="28"/>
      <c r="U38" s="25">
        <f t="shared" si="305"/>
        <v>0</v>
      </c>
      <c r="V38" s="39"/>
      <c r="W38" s="25">
        <f t="shared" si="306"/>
        <v>0</v>
      </c>
      <c r="X38" s="39"/>
      <c r="Y38" s="25">
        <f t="shared" si="307"/>
        <v>0</v>
      </c>
      <c r="Z38" s="47"/>
      <c r="AA38" s="18">
        <f t="shared" si="308"/>
        <v>0</v>
      </c>
      <c r="AB38" s="27">
        <f>IF(M38&gt;0,(AD38+AL38)/M38,0)</f>
        <v>0</v>
      </c>
      <c r="AC38" s="47"/>
      <c r="AD38" s="37">
        <f t="shared" si="309"/>
        <v>0</v>
      </c>
      <c r="AE38" s="28"/>
      <c r="AF38" s="41">
        <f t="shared" si="310"/>
        <v>0</v>
      </c>
      <c r="AG38" s="28">
        <f t="shared" si="311"/>
        <v>0</v>
      </c>
      <c r="AH38" s="29">
        <f t="shared" si="6"/>
        <v>0</v>
      </c>
      <c r="AI38" s="43"/>
      <c r="AJ38" s="39"/>
      <c r="AK38" s="28"/>
      <c r="AL38" s="41">
        <f t="shared" si="312"/>
        <v>0</v>
      </c>
      <c r="AM38" s="18"/>
      <c r="AN38" s="18"/>
      <c r="AO38" s="121">
        <f>AO37+AI38-AN38</f>
        <v>788.40000000000009</v>
      </c>
      <c r="AP38" s="104"/>
      <c r="AQ38" s="43"/>
      <c r="AR38" s="48"/>
      <c r="AS38" s="41"/>
      <c r="AT38" s="41"/>
      <c r="AU38" s="41"/>
      <c r="AV38" s="41"/>
    </row>
    <row r="39" spans="1:48" s="22" customFormat="1" ht="13.3" thickBot="1" x14ac:dyDescent="0.4">
      <c r="A39" s="150"/>
      <c r="B39" s="49" t="s">
        <v>38</v>
      </c>
      <c r="C39" s="50"/>
      <c r="D39" s="51">
        <f t="shared" ref="D39" si="313">SUM(D36:D38)</f>
        <v>0</v>
      </c>
      <c r="E39" s="51"/>
      <c r="F39" s="51">
        <f t="shared" ref="F39" si="314">SUM(F36:F38)</f>
        <v>0</v>
      </c>
      <c r="G39" s="52"/>
      <c r="H39" s="52"/>
      <c r="I39" s="51">
        <f t="shared" ref="I39:K39" si="315">SUM(I36:I38)</f>
        <v>0</v>
      </c>
      <c r="J39" s="52"/>
      <c r="K39" s="51">
        <f t="shared" si="315"/>
        <v>0</v>
      </c>
      <c r="L39" s="21">
        <f t="shared" ref="L39" si="316">IF(K39&gt;0,(K36*L36+K37*L37+K38*L38)/K39,0)</f>
        <v>0</v>
      </c>
      <c r="M39" s="52">
        <f t="shared" ref="M39" si="317">M36+M37+M38</f>
        <v>0</v>
      </c>
      <c r="N39" s="53">
        <f t="shared" ref="N39" si="318">IF(M39&gt;0,O39/M39,0)</f>
        <v>0</v>
      </c>
      <c r="O39" s="54">
        <f t="shared" ref="O39" si="319">O36+O37+O38</f>
        <v>0</v>
      </c>
      <c r="P39" s="21">
        <f t="shared" ref="P39" si="320">IF(M39&gt;0,Q39/M39,0)</f>
        <v>0</v>
      </c>
      <c r="Q39" s="54">
        <f t="shared" ref="Q39" si="321">Q36+Q37+Q38</f>
        <v>0</v>
      </c>
      <c r="R39" s="21">
        <f t="shared" ref="R39" si="322">IF(M39&gt;0,S39/M39,0)</f>
        <v>0</v>
      </c>
      <c r="S39" s="54">
        <f t="shared" ref="S39" si="323">S36+S37+S38</f>
        <v>0</v>
      </c>
      <c r="T39" s="21">
        <f t="shared" ref="T39" si="324">IF(M39&gt;0,U39/M39,0)</f>
        <v>0</v>
      </c>
      <c r="U39" s="54">
        <f t="shared" ref="U39" si="325">U36+U37+U38</f>
        <v>0</v>
      </c>
      <c r="V39" s="21">
        <f t="shared" ref="V39" si="326">IF(M39&gt;0,W39/M39,0)</f>
        <v>0</v>
      </c>
      <c r="W39" s="54">
        <f t="shared" ref="W39" si="327">W36+W37+W38</f>
        <v>0</v>
      </c>
      <c r="X39" s="21">
        <f t="shared" ref="X39" si="328">IF(M39&gt;0,Y39/M39,0)</f>
        <v>0</v>
      </c>
      <c r="Y39" s="54">
        <f t="shared" ref="Y39" si="329">Y36+Y37+Y38</f>
        <v>0</v>
      </c>
      <c r="Z39" s="55">
        <f t="shared" ref="Z39" si="330">IF(M39&gt;0,AA39/M39,0)</f>
        <v>0</v>
      </c>
      <c r="AA39" s="56">
        <f t="shared" ref="AA39" si="331">SUM(AA36:AA38)</f>
        <v>0</v>
      </c>
      <c r="AB39" s="55">
        <f t="shared" ref="AB39" si="332">IF(M39&gt;0,(AB36*M36+AB37*M37+AB38*M38)/M39,0)</f>
        <v>0</v>
      </c>
      <c r="AC39" s="55">
        <f t="shared" ref="AC39" si="333">IF(K39&gt;0,(K36*AC36+K37*AC37+K38*AC38)/K39,0)</f>
        <v>0</v>
      </c>
      <c r="AD39" s="52">
        <f t="shared" ref="AD39" si="334">SUM(AD36:AD38)</f>
        <v>0</v>
      </c>
      <c r="AE39" s="53">
        <f t="shared" ref="AE39" si="335">IF(K39&gt;0,(K36*AE36+K37*AE37+K38*AE38)/K39,0)</f>
        <v>0</v>
      </c>
      <c r="AF39" s="58">
        <f t="shared" ref="AF39" si="336">SUM(AF36:AF38)</f>
        <v>0</v>
      </c>
      <c r="AG39" s="53">
        <f t="shared" ref="AG39" si="337">IF(AND(AA39&gt;0),((AA36*AG36+AA37*AG37+AA38*AG38)/AA39),0)</f>
        <v>0</v>
      </c>
      <c r="AH39" s="57">
        <f t="shared" si="6"/>
        <v>0</v>
      </c>
      <c r="AI39" s="51">
        <f t="shared" ref="AI39" si="338">SUM(AI36:AI38)</f>
        <v>0</v>
      </c>
      <c r="AJ39" s="21">
        <f t="shared" ref="AJ39" si="339">IF(AI39&gt;0,(AJ36*AI36+AJ37*AI37+AJ38*AI38)/AI39,0)</f>
        <v>0</v>
      </c>
      <c r="AK39" s="53">
        <f t="shared" ref="AK39" si="340">IF(K39&gt;0,(AK36*K36+AK37*K37+AK38*K38)/K39,0)</f>
        <v>0</v>
      </c>
      <c r="AL39" s="58">
        <f t="shared" ref="AL39" si="341">SUM(AL36:AL38)</f>
        <v>0</v>
      </c>
      <c r="AM39" s="56"/>
      <c r="AN39" s="56">
        <f t="shared" ref="AN39" si="342">SUM(AN36:AN38)</f>
        <v>0</v>
      </c>
      <c r="AO39" s="105"/>
      <c r="AP39" s="106">
        <f>AO38</f>
        <v>788.40000000000009</v>
      </c>
      <c r="AQ39" s="51">
        <f t="shared" ref="AQ39" si="343">SUM(AQ36:AQ38)</f>
        <v>0</v>
      </c>
      <c r="AR39" s="59"/>
      <c r="AS39" s="58"/>
      <c r="AT39" s="58"/>
      <c r="AU39" s="58"/>
      <c r="AV39" s="58"/>
    </row>
    <row r="40" spans="1:48" x14ac:dyDescent="0.35">
      <c r="A40" s="148">
        <v>10</v>
      </c>
      <c r="B40" s="23">
        <v>1</v>
      </c>
      <c r="C40" s="11"/>
      <c r="D40" s="12"/>
      <c r="E40" s="12"/>
      <c r="F40" s="12"/>
      <c r="G40" s="13"/>
      <c r="H40" s="13"/>
      <c r="I40" s="12"/>
      <c r="J40" s="13"/>
      <c r="K40" s="12"/>
      <c r="L40" s="14"/>
      <c r="M40" s="24">
        <f>ROUND(K40*(1-L40),0)</f>
        <v>0</v>
      </c>
      <c r="N40" s="15"/>
      <c r="O40" s="25">
        <f t="shared" ref="O40:O42" si="344">M40*N40</f>
        <v>0</v>
      </c>
      <c r="P40" s="14"/>
      <c r="Q40" s="25">
        <f t="shared" ref="Q40:Q42" si="345">M40*P40</f>
        <v>0</v>
      </c>
      <c r="R40" s="16"/>
      <c r="S40" s="25">
        <f t="shared" ref="S40:S42" si="346">M40*R40</f>
        <v>0</v>
      </c>
      <c r="T40" s="26"/>
      <c r="U40" s="25">
        <f t="shared" ref="U40:U42" si="347">M40*T40</f>
        <v>0</v>
      </c>
      <c r="V40" s="16"/>
      <c r="W40" s="25">
        <f t="shared" ref="W40:W42" si="348">M40*V40</f>
        <v>0</v>
      </c>
      <c r="X40" s="16"/>
      <c r="Y40" s="25">
        <f t="shared" ref="Y40:Y42" si="349">X40*M40</f>
        <v>0</v>
      </c>
      <c r="Z40" s="17"/>
      <c r="AA40" s="18">
        <f t="shared" ref="AA40:AA42" si="350">M40*Z40</f>
        <v>0</v>
      </c>
      <c r="AB40" s="27">
        <f>IF(M40&gt;0,(AD40+AL40)/M40,0)</f>
        <v>0</v>
      </c>
      <c r="AC40" s="17"/>
      <c r="AD40" s="24">
        <f t="shared" ref="AD40:AD42" si="351">AC40*M40</f>
        <v>0</v>
      </c>
      <c r="AE40" s="117"/>
      <c r="AF40" s="30">
        <f t="shared" ref="AF40:AF42" si="352">AI40*(1-AJ40)*AE40</f>
        <v>0</v>
      </c>
      <c r="AG40" s="28">
        <f t="shared" ref="AG40:AG42" si="353">IF(AND(AE40&gt;0,AC40&gt;0,Z40&gt;0),((Z40-AC40)*AE40)/((AE40-AC40)*Z40),0)</f>
        <v>0</v>
      </c>
      <c r="AH40" s="60">
        <f t="shared" si="6"/>
        <v>0</v>
      </c>
      <c r="AI40" s="12"/>
      <c r="AJ40" s="14"/>
      <c r="AK40" s="15"/>
      <c r="AL40" s="30">
        <f t="shared" ref="AL40:AL42" si="354">AI40*(1-AJ40)*AK40</f>
        <v>0</v>
      </c>
      <c r="AM40" s="19"/>
      <c r="AN40" s="19"/>
      <c r="AO40" s="101">
        <f>AO38+AI40-AN40</f>
        <v>788.40000000000009</v>
      </c>
      <c r="AP40" s="102"/>
      <c r="AQ40" s="12"/>
      <c r="AR40" s="31"/>
      <c r="AS40" s="20"/>
      <c r="AT40" s="20"/>
      <c r="AU40" s="20"/>
      <c r="AV40" s="20"/>
    </row>
    <row r="41" spans="1:48" x14ac:dyDescent="0.35">
      <c r="A41" s="149"/>
      <c r="B41" s="33">
        <v>2</v>
      </c>
      <c r="C41" s="11"/>
      <c r="D41" s="34"/>
      <c r="E41" s="34"/>
      <c r="F41" s="34"/>
      <c r="G41" s="35"/>
      <c r="H41" s="35"/>
      <c r="I41" s="34"/>
      <c r="J41" s="35"/>
      <c r="K41" s="34"/>
      <c r="L41" s="36"/>
      <c r="M41" s="37">
        <f>ROUND(K41*(1-L41),0)</f>
        <v>0</v>
      </c>
      <c r="N41" s="38"/>
      <c r="O41" s="25">
        <f t="shared" si="344"/>
        <v>0</v>
      </c>
      <c r="P41" s="36"/>
      <c r="Q41" s="25">
        <f t="shared" si="345"/>
        <v>0</v>
      </c>
      <c r="R41" s="39"/>
      <c r="S41" s="25">
        <f t="shared" si="346"/>
        <v>0</v>
      </c>
      <c r="T41" s="28"/>
      <c r="U41" s="25">
        <f t="shared" si="347"/>
        <v>0</v>
      </c>
      <c r="V41" s="39"/>
      <c r="W41" s="25">
        <f t="shared" si="348"/>
        <v>0</v>
      </c>
      <c r="X41" s="39"/>
      <c r="Y41" s="25">
        <f t="shared" si="349"/>
        <v>0</v>
      </c>
      <c r="Z41" s="40"/>
      <c r="AA41" s="18">
        <f t="shared" si="350"/>
        <v>0</v>
      </c>
      <c r="AB41" s="27">
        <f>IF(M41&gt;0,(AD41+AL41)/M41,0)</f>
        <v>0</v>
      </c>
      <c r="AC41" s="40"/>
      <c r="AD41" s="37">
        <f t="shared" si="351"/>
        <v>0</v>
      </c>
      <c r="AE41" s="28"/>
      <c r="AF41" s="41">
        <f t="shared" si="352"/>
        <v>0</v>
      </c>
      <c r="AG41" s="28">
        <f t="shared" si="353"/>
        <v>0</v>
      </c>
      <c r="AH41" s="29">
        <f t="shared" si="6"/>
        <v>0</v>
      </c>
      <c r="AI41" s="34"/>
      <c r="AJ41" s="36"/>
      <c r="AK41" s="38"/>
      <c r="AL41" s="41">
        <f t="shared" si="354"/>
        <v>0</v>
      </c>
      <c r="AM41" s="42"/>
      <c r="AN41" s="42"/>
      <c r="AO41" s="121">
        <f>AO40+AI41-AN41</f>
        <v>788.40000000000009</v>
      </c>
      <c r="AP41" s="104"/>
      <c r="AQ41" s="43"/>
      <c r="AR41" s="44"/>
      <c r="AS41" s="45"/>
      <c r="AT41" s="45"/>
      <c r="AU41" s="45"/>
      <c r="AV41" s="45"/>
    </row>
    <row r="42" spans="1:48" x14ac:dyDescent="0.35">
      <c r="A42" s="149"/>
      <c r="B42" s="33">
        <v>3</v>
      </c>
      <c r="C42" s="46"/>
      <c r="D42" s="43"/>
      <c r="E42" s="43"/>
      <c r="F42" s="43"/>
      <c r="G42" s="37"/>
      <c r="H42" s="37"/>
      <c r="I42" s="43"/>
      <c r="J42" s="37"/>
      <c r="K42" s="43"/>
      <c r="L42" s="39"/>
      <c r="M42" s="37">
        <f>ROUND(K42*(1-L42),0)</f>
        <v>0</v>
      </c>
      <c r="N42" s="28"/>
      <c r="O42" s="25">
        <f t="shared" si="344"/>
        <v>0</v>
      </c>
      <c r="P42" s="39"/>
      <c r="Q42" s="25">
        <f t="shared" si="345"/>
        <v>0</v>
      </c>
      <c r="R42" s="39"/>
      <c r="S42" s="25">
        <f t="shared" si="346"/>
        <v>0</v>
      </c>
      <c r="T42" s="28"/>
      <c r="U42" s="25">
        <f t="shared" si="347"/>
        <v>0</v>
      </c>
      <c r="V42" s="39"/>
      <c r="W42" s="25">
        <f t="shared" si="348"/>
        <v>0</v>
      </c>
      <c r="X42" s="39"/>
      <c r="Y42" s="25">
        <f t="shared" si="349"/>
        <v>0</v>
      </c>
      <c r="Z42" s="47"/>
      <c r="AA42" s="18">
        <f t="shared" si="350"/>
        <v>0</v>
      </c>
      <c r="AB42" s="27">
        <f>IF(M42&gt;0,(AD42+AL42)/M42,0)</f>
        <v>0</v>
      </c>
      <c r="AC42" s="47"/>
      <c r="AD42" s="37">
        <f t="shared" si="351"/>
        <v>0</v>
      </c>
      <c r="AE42" s="28"/>
      <c r="AF42" s="41">
        <f t="shared" si="352"/>
        <v>0</v>
      </c>
      <c r="AG42" s="28">
        <f t="shared" si="353"/>
        <v>0</v>
      </c>
      <c r="AH42" s="29">
        <f t="shared" si="6"/>
        <v>0</v>
      </c>
      <c r="AI42" s="43"/>
      <c r="AJ42" s="39"/>
      <c r="AK42" s="28"/>
      <c r="AL42" s="41">
        <f t="shared" si="354"/>
        <v>0</v>
      </c>
      <c r="AM42" s="18"/>
      <c r="AN42" s="18"/>
      <c r="AO42" s="121">
        <f>AO41+AI42-AN42</f>
        <v>788.40000000000009</v>
      </c>
      <c r="AP42" s="104"/>
      <c r="AQ42" s="43"/>
      <c r="AR42" s="48"/>
      <c r="AS42" s="41"/>
      <c r="AT42" s="41"/>
      <c r="AU42" s="41"/>
      <c r="AV42" s="41"/>
    </row>
    <row r="43" spans="1:48" s="22" customFormat="1" ht="13.3" thickBot="1" x14ac:dyDescent="0.4">
      <c r="A43" s="150"/>
      <c r="B43" s="49" t="s">
        <v>38</v>
      </c>
      <c r="C43" s="50"/>
      <c r="D43" s="51">
        <f t="shared" ref="D43" si="355">SUM(D40:D42)</f>
        <v>0</v>
      </c>
      <c r="E43" s="51"/>
      <c r="F43" s="51">
        <f t="shared" ref="F43" si="356">SUM(F40:F42)</f>
        <v>0</v>
      </c>
      <c r="G43" s="52"/>
      <c r="H43" s="52"/>
      <c r="I43" s="51">
        <f t="shared" ref="I43:K43" si="357">SUM(I40:I42)</f>
        <v>0</v>
      </c>
      <c r="J43" s="52"/>
      <c r="K43" s="51">
        <f t="shared" si="357"/>
        <v>0</v>
      </c>
      <c r="L43" s="21">
        <f t="shared" ref="L43" si="358">IF(K43&gt;0,(K40*L40+K41*L41+K42*L42)/K43,0)</f>
        <v>0</v>
      </c>
      <c r="M43" s="52">
        <f t="shared" ref="M43" si="359">M40+M41+M42</f>
        <v>0</v>
      </c>
      <c r="N43" s="53">
        <f t="shared" ref="N43" si="360">IF(M43&gt;0,O43/M43,0)</f>
        <v>0</v>
      </c>
      <c r="O43" s="54">
        <f t="shared" ref="O43" si="361">O40+O41+O42</f>
        <v>0</v>
      </c>
      <c r="P43" s="21">
        <f t="shared" ref="P43" si="362">IF(M43&gt;0,Q43/M43,0)</f>
        <v>0</v>
      </c>
      <c r="Q43" s="54">
        <f t="shared" ref="Q43" si="363">Q40+Q41+Q42</f>
        <v>0</v>
      </c>
      <c r="R43" s="21">
        <f t="shared" ref="R43" si="364">IF(M43&gt;0,S43/M43,0)</f>
        <v>0</v>
      </c>
      <c r="S43" s="54">
        <f t="shared" ref="S43" si="365">S40+S41+S42</f>
        <v>0</v>
      </c>
      <c r="T43" s="21">
        <f t="shared" ref="T43" si="366">IF(M43&gt;0,U43/M43,0)</f>
        <v>0</v>
      </c>
      <c r="U43" s="54">
        <f t="shared" ref="U43" si="367">U40+U41+U42</f>
        <v>0</v>
      </c>
      <c r="V43" s="21">
        <f t="shared" ref="V43" si="368">IF(M43&gt;0,W43/M43,0)</f>
        <v>0</v>
      </c>
      <c r="W43" s="54">
        <f t="shared" ref="W43" si="369">W40+W41+W42</f>
        <v>0</v>
      </c>
      <c r="X43" s="21">
        <f t="shared" ref="X43" si="370">IF(M43&gt;0,Y43/M43,0)</f>
        <v>0</v>
      </c>
      <c r="Y43" s="54">
        <f t="shared" ref="Y43" si="371">Y40+Y41+Y42</f>
        <v>0</v>
      </c>
      <c r="Z43" s="55">
        <f t="shared" ref="Z43" si="372">IF(M43&gt;0,AA43/M43,0)</f>
        <v>0</v>
      </c>
      <c r="AA43" s="56">
        <f t="shared" ref="AA43" si="373">SUM(AA40:AA42)</f>
        <v>0</v>
      </c>
      <c r="AB43" s="55">
        <f t="shared" ref="AB43" si="374">IF(M43&gt;0,(AB40*M40+AB41*M41+AB42*M42)/M43,0)</f>
        <v>0</v>
      </c>
      <c r="AC43" s="55">
        <f t="shared" ref="AC43" si="375">IF(K43&gt;0,(K40*AC40+K41*AC41+K42*AC42)/K43,0)</f>
        <v>0</v>
      </c>
      <c r="AD43" s="52">
        <f t="shared" ref="AD43" si="376">SUM(AD40:AD42)</f>
        <v>0</v>
      </c>
      <c r="AE43" s="53">
        <f t="shared" ref="AE43" si="377">IF(K43&gt;0,(K40*AE40+K41*AE41+K42*AE42)/K43,0)</f>
        <v>0</v>
      </c>
      <c r="AF43" s="58">
        <f t="shared" ref="AF43" si="378">SUM(AF40:AF42)</f>
        <v>0</v>
      </c>
      <c r="AG43" s="53">
        <f t="shared" ref="AG43" si="379">IF(AND(AA43&gt;0),((AA40*AG40+AA41*AG41+AA42*AG42)/AA43),0)</f>
        <v>0</v>
      </c>
      <c r="AH43" s="57">
        <f t="shared" si="6"/>
        <v>0</v>
      </c>
      <c r="AI43" s="51">
        <f t="shared" ref="AI43" si="380">SUM(AI40:AI42)</f>
        <v>0</v>
      </c>
      <c r="AJ43" s="21">
        <f t="shared" ref="AJ43" si="381">IF(AI43&gt;0,(AJ40*AI40+AJ41*AI41+AJ42*AI42)/AI43,0)</f>
        <v>0</v>
      </c>
      <c r="AK43" s="53">
        <f t="shared" ref="AK43" si="382">IF(K43&gt;0,(AK40*K40+AK41*K41+AK42*K42)/K43,0)</f>
        <v>0</v>
      </c>
      <c r="AL43" s="58">
        <f t="shared" ref="AL43" si="383">SUM(AL40:AL42)</f>
        <v>0</v>
      </c>
      <c r="AM43" s="56"/>
      <c r="AN43" s="56">
        <f t="shared" ref="AN43" si="384">SUM(AN40:AN42)</f>
        <v>0</v>
      </c>
      <c r="AO43" s="105"/>
      <c r="AP43" s="106">
        <f>AO42</f>
        <v>788.40000000000009</v>
      </c>
      <c r="AQ43" s="51">
        <f t="shared" ref="AQ43" si="385">SUM(AQ40:AQ42)</f>
        <v>0</v>
      </c>
      <c r="AR43" s="59"/>
      <c r="AS43" s="58"/>
      <c r="AT43" s="58"/>
      <c r="AU43" s="58"/>
      <c r="AV43" s="58"/>
    </row>
    <row r="44" spans="1:48" x14ac:dyDescent="0.35">
      <c r="A44" s="148">
        <v>11</v>
      </c>
      <c r="B44" s="23">
        <v>1</v>
      </c>
      <c r="C44" s="11"/>
      <c r="D44" s="12"/>
      <c r="E44" s="12"/>
      <c r="F44" s="12"/>
      <c r="G44" s="13"/>
      <c r="H44" s="13"/>
      <c r="I44" s="12"/>
      <c r="J44" s="13"/>
      <c r="K44" s="12"/>
      <c r="L44" s="14"/>
      <c r="M44" s="24">
        <f>ROUND(K44*(1-L44),0)</f>
        <v>0</v>
      </c>
      <c r="N44" s="15"/>
      <c r="O44" s="25">
        <f t="shared" ref="O44:O46" si="386">M44*N44</f>
        <v>0</v>
      </c>
      <c r="P44" s="14"/>
      <c r="Q44" s="25">
        <f t="shared" ref="Q44:Q46" si="387">M44*P44</f>
        <v>0</v>
      </c>
      <c r="R44" s="16"/>
      <c r="S44" s="25">
        <f t="shared" ref="S44:S46" si="388">M44*R44</f>
        <v>0</v>
      </c>
      <c r="T44" s="26"/>
      <c r="U44" s="25">
        <f t="shared" ref="U44:U46" si="389">M44*T44</f>
        <v>0</v>
      </c>
      <c r="V44" s="16"/>
      <c r="W44" s="25">
        <f t="shared" ref="W44:W46" si="390">M44*V44</f>
        <v>0</v>
      </c>
      <c r="X44" s="16"/>
      <c r="Y44" s="25">
        <f t="shared" ref="Y44:Y46" si="391">X44*M44</f>
        <v>0</v>
      </c>
      <c r="Z44" s="17"/>
      <c r="AA44" s="18">
        <f t="shared" ref="AA44:AA46" si="392">M44*Z44</f>
        <v>0</v>
      </c>
      <c r="AB44" s="27">
        <f>IF(M44&gt;0,(AD44+AL44)/M44,0)</f>
        <v>0</v>
      </c>
      <c r="AC44" s="17"/>
      <c r="AD44" s="24">
        <f t="shared" ref="AD44:AD46" si="393">AC44*M44</f>
        <v>0</v>
      </c>
      <c r="AE44" s="117"/>
      <c r="AF44" s="30">
        <f t="shared" ref="AF44:AF46" si="394">AI44*(1-AJ44)*AE44</f>
        <v>0</v>
      </c>
      <c r="AG44" s="28">
        <f t="shared" ref="AG44:AG46" si="395">IF(AND(AE44&gt;0,AC44&gt;0,Z44&gt;0),((Z44-AC44)*AE44)/((AE44-AC44)*Z44),0)</f>
        <v>0</v>
      </c>
      <c r="AH44" s="60">
        <f t="shared" si="6"/>
        <v>0</v>
      </c>
      <c r="AI44" s="12"/>
      <c r="AJ44" s="14"/>
      <c r="AK44" s="15"/>
      <c r="AL44" s="30">
        <f t="shared" ref="AL44:AL46" si="396">AI44*(1-AJ44)*AK44</f>
        <v>0</v>
      </c>
      <c r="AM44" s="19"/>
      <c r="AN44" s="19"/>
      <c r="AO44" s="101">
        <f>AO42+AI44-AN44</f>
        <v>788.40000000000009</v>
      </c>
      <c r="AP44" s="102"/>
      <c r="AQ44" s="12"/>
      <c r="AR44" s="31"/>
      <c r="AS44" s="20"/>
      <c r="AT44" s="20"/>
      <c r="AU44" s="20"/>
      <c r="AV44" s="20"/>
    </row>
    <row r="45" spans="1:48" x14ac:dyDescent="0.35">
      <c r="A45" s="149"/>
      <c r="B45" s="33">
        <v>2</v>
      </c>
      <c r="C45" s="11"/>
      <c r="D45" s="34"/>
      <c r="E45" s="34"/>
      <c r="F45" s="34"/>
      <c r="G45" s="35"/>
      <c r="H45" s="35"/>
      <c r="I45" s="34"/>
      <c r="J45" s="35"/>
      <c r="K45" s="34"/>
      <c r="L45" s="36"/>
      <c r="M45" s="37">
        <f>ROUND(K45*(1-L45),0)</f>
        <v>0</v>
      </c>
      <c r="N45" s="38"/>
      <c r="O45" s="25">
        <f t="shared" si="386"/>
        <v>0</v>
      </c>
      <c r="P45" s="36"/>
      <c r="Q45" s="25">
        <f t="shared" si="387"/>
        <v>0</v>
      </c>
      <c r="R45" s="39"/>
      <c r="S45" s="25">
        <f t="shared" si="388"/>
        <v>0</v>
      </c>
      <c r="T45" s="28"/>
      <c r="U45" s="25">
        <f t="shared" si="389"/>
        <v>0</v>
      </c>
      <c r="V45" s="39"/>
      <c r="W45" s="25">
        <f t="shared" si="390"/>
        <v>0</v>
      </c>
      <c r="X45" s="39"/>
      <c r="Y45" s="25">
        <f t="shared" si="391"/>
        <v>0</v>
      </c>
      <c r="Z45" s="40"/>
      <c r="AA45" s="18">
        <f t="shared" si="392"/>
        <v>0</v>
      </c>
      <c r="AB45" s="27">
        <f>IF(M45&gt;0,(AD45+AL45)/M45,0)</f>
        <v>0</v>
      </c>
      <c r="AC45" s="40"/>
      <c r="AD45" s="37">
        <f t="shared" si="393"/>
        <v>0</v>
      </c>
      <c r="AE45" s="28"/>
      <c r="AF45" s="41">
        <f t="shared" si="394"/>
        <v>0</v>
      </c>
      <c r="AG45" s="28">
        <f t="shared" si="395"/>
        <v>0</v>
      </c>
      <c r="AH45" s="29">
        <f t="shared" si="6"/>
        <v>0</v>
      </c>
      <c r="AI45" s="34"/>
      <c r="AJ45" s="36"/>
      <c r="AK45" s="38"/>
      <c r="AL45" s="41">
        <f t="shared" si="396"/>
        <v>0</v>
      </c>
      <c r="AM45" s="42"/>
      <c r="AN45" s="42"/>
      <c r="AO45" s="121">
        <f>AO44+AI45-AN45</f>
        <v>788.40000000000009</v>
      </c>
      <c r="AP45" s="104"/>
      <c r="AQ45" s="43"/>
      <c r="AR45" s="44"/>
      <c r="AS45" s="45"/>
      <c r="AT45" s="45"/>
      <c r="AU45" s="45"/>
      <c r="AV45" s="45"/>
    </row>
    <row r="46" spans="1:48" x14ac:dyDescent="0.35">
      <c r="A46" s="149"/>
      <c r="B46" s="33">
        <v>3</v>
      </c>
      <c r="C46" s="46"/>
      <c r="D46" s="43"/>
      <c r="E46" s="43"/>
      <c r="F46" s="43"/>
      <c r="G46" s="37"/>
      <c r="H46" s="37"/>
      <c r="I46" s="43"/>
      <c r="J46" s="37"/>
      <c r="K46" s="43"/>
      <c r="L46" s="39"/>
      <c r="M46" s="37">
        <f>ROUND(K46*(1-L46),0)</f>
        <v>0</v>
      </c>
      <c r="N46" s="28"/>
      <c r="O46" s="25">
        <f t="shared" si="386"/>
        <v>0</v>
      </c>
      <c r="P46" s="39"/>
      <c r="Q46" s="25">
        <f t="shared" si="387"/>
        <v>0</v>
      </c>
      <c r="R46" s="39"/>
      <c r="S46" s="25">
        <f t="shared" si="388"/>
        <v>0</v>
      </c>
      <c r="T46" s="28"/>
      <c r="U46" s="25">
        <f t="shared" si="389"/>
        <v>0</v>
      </c>
      <c r="V46" s="39"/>
      <c r="W46" s="25">
        <f t="shared" si="390"/>
        <v>0</v>
      </c>
      <c r="X46" s="39"/>
      <c r="Y46" s="25">
        <f t="shared" si="391"/>
        <v>0</v>
      </c>
      <c r="Z46" s="47"/>
      <c r="AA46" s="18">
        <f t="shared" si="392"/>
        <v>0</v>
      </c>
      <c r="AB46" s="27">
        <f>IF(M46&gt;0,(AD46+AL46)/M46,0)</f>
        <v>0</v>
      </c>
      <c r="AC46" s="47"/>
      <c r="AD46" s="37">
        <f t="shared" si="393"/>
        <v>0</v>
      </c>
      <c r="AE46" s="28"/>
      <c r="AF46" s="41">
        <f t="shared" si="394"/>
        <v>0</v>
      </c>
      <c r="AG46" s="28">
        <f t="shared" si="395"/>
        <v>0</v>
      </c>
      <c r="AH46" s="29">
        <f t="shared" si="6"/>
        <v>0</v>
      </c>
      <c r="AI46" s="43"/>
      <c r="AJ46" s="39"/>
      <c r="AK46" s="28"/>
      <c r="AL46" s="41">
        <f t="shared" si="396"/>
        <v>0</v>
      </c>
      <c r="AM46" s="18"/>
      <c r="AN46" s="18"/>
      <c r="AO46" s="121">
        <f>AO45+AI46-AN46</f>
        <v>788.40000000000009</v>
      </c>
      <c r="AP46" s="104"/>
      <c r="AQ46" s="43"/>
      <c r="AR46" s="48"/>
      <c r="AS46" s="41"/>
      <c r="AT46" s="41"/>
      <c r="AU46" s="41"/>
      <c r="AV46" s="41"/>
    </row>
    <row r="47" spans="1:48" s="22" customFormat="1" ht="13.3" thickBot="1" x14ac:dyDescent="0.4">
      <c r="A47" s="150"/>
      <c r="B47" s="49" t="s">
        <v>38</v>
      </c>
      <c r="C47" s="50"/>
      <c r="D47" s="51">
        <f t="shared" ref="D47" si="397">SUM(D44:D46)</f>
        <v>0</v>
      </c>
      <c r="E47" s="51"/>
      <c r="F47" s="51">
        <f t="shared" ref="F47" si="398">SUM(F44:F46)</f>
        <v>0</v>
      </c>
      <c r="G47" s="52"/>
      <c r="H47" s="52"/>
      <c r="I47" s="51">
        <f t="shared" ref="I47:K47" si="399">SUM(I44:I46)</f>
        <v>0</v>
      </c>
      <c r="J47" s="52"/>
      <c r="K47" s="51">
        <f t="shared" si="399"/>
        <v>0</v>
      </c>
      <c r="L47" s="21">
        <f t="shared" ref="L47" si="400">IF(K47&gt;0,(K44*L44+K45*L45+K46*L46)/K47,0)</f>
        <v>0</v>
      </c>
      <c r="M47" s="52">
        <f t="shared" ref="M47" si="401">M44+M45+M46</f>
        <v>0</v>
      </c>
      <c r="N47" s="53">
        <f t="shared" ref="N47" si="402">IF(M47&gt;0,O47/M47,0)</f>
        <v>0</v>
      </c>
      <c r="O47" s="54">
        <f t="shared" ref="O47" si="403">O44+O45+O46</f>
        <v>0</v>
      </c>
      <c r="P47" s="21">
        <f t="shared" ref="P47" si="404">IF(M47&gt;0,Q47/M47,0)</f>
        <v>0</v>
      </c>
      <c r="Q47" s="54">
        <f t="shared" ref="Q47" si="405">Q44+Q45+Q46</f>
        <v>0</v>
      </c>
      <c r="R47" s="21">
        <f t="shared" ref="R47" si="406">IF(M47&gt;0,S47/M47,0)</f>
        <v>0</v>
      </c>
      <c r="S47" s="54">
        <f t="shared" ref="S47" si="407">S44+S45+S46</f>
        <v>0</v>
      </c>
      <c r="T47" s="21">
        <f t="shared" ref="T47" si="408">IF(M47&gt;0,U47/M47,0)</f>
        <v>0</v>
      </c>
      <c r="U47" s="54">
        <f t="shared" ref="U47" si="409">U44+U45+U46</f>
        <v>0</v>
      </c>
      <c r="V47" s="21">
        <f t="shared" ref="V47" si="410">IF(M47&gt;0,W47/M47,0)</f>
        <v>0</v>
      </c>
      <c r="W47" s="54">
        <f t="shared" ref="W47" si="411">W44+W45+W46</f>
        <v>0</v>
      </c>
      <c r="X47" s="21">
        <f t="shared" ref="X47" si="412">IF(M47&gt;0,Y47/M47,0)</f>
        <v>0</v>
      </c>
      <c r="Y47" s="54">
        <f t="shared" ref="Y47" si="413">Y44+Y45+Y46</f>
        <v>0</v>
      </c>
      <c r="Z47" s="55">
        <f t="shared" ref="Z47" si="414">IF(M47&gt;0,AA47/M47,0)</f>
        <v>0</v>
      </c>
      <c r="AA47" s="56">
        <f t="shared" ref="AA47" si="415">SUM(AA44:AA46)</f>
        <v>0</v>
      </c>
      <c r="AB47" s="55">
        <f t="shared" ref="AB47" si="416">IF(M47&gt;0,(AB44*M44+AB45*M45+AB46*M46)/M47,0)</f>
        <v>0</v>
      </c>
      <c r="AC47" s="55">
        <f t="shared" ref="AC47" si="417">IF(K47&gt;0,(K44*AC44+K45*AC45+K46*AC46)/K47,0)</f>
        <v>0</v>
      </c>
      <c r="AD47" s="52">
        <f t="shared" ref="AD47" si="418">SUM(AD44:AD46)</f>
        <v>0</v>
      </c>
      <c r="AE47" s="53">
        <f t="shared" ref="AE47" si="419">IF(K47&gt;0,(K44*AE44+K45*AE45+K46*AE46)/K47,0)</f>
        <v>0</v>
      </c>
      <c r="AF47" s="58">
        <f t="shared" ref="AF47" si="420">SUM(AF44:AF46)</f>
        <v>0</v>
      </c>
      <c r="AG47" s="53">
        <f t="shared" ref="AG47" si="421">IF(AND(AA47&gt;0),((AA44*AG44+AA45*AG45+AA46*AG46)/AA47),0)</f>
        <v>0</v>
      </c>
      <c r="AH47" s="57">
        <f t="shared" si="6"/>
        <v>0</v>
      </c>
      <c r="AI47" s="51">
        <f t="shared" ref="AI47" si="422">SUM(AI44:AI46)</f>
        <v>0</v>
      </c>
      <c r="AJ47" s="21">
        <f t="shared" ref="AJ47" si="423">IF(AI47&gt;0,(AJ44*AI44+AJ45*AI45+AJ46*AI46)/AI47,0)</f>
        <v>0</v>
      </c>
      <c r="AK47" s="53">
        <f t="shared" ref="AK47" si="424">IF(K47&gt;0,(AK44*K44+AK45*K45+AK46*K46)/K47,0)</f>
        <v>0</v>
      </c>
      <c r="AL47" s="58">
        <f t="shared" ref="AL47" si="425">SUM(AL44:AL46)</f>
        <v>0</v>
      </c>
      <c r="AM47" s="56"/>
      <c r="AN47" s="56">
        <f t="shared" ref="AN47" si="426">SUM(AN44:AN46)</f>
        <v>0</v>
      </c>
      <c r="AO47" s="105"/>
      <c r="AP47" s="106">
        <f>AO46</f>
        <v>788.40000000000009</v>
      </c>
      <c r="AQ47" s="51">
        <f t="shared" ref="AQ47" si="427">SUM(AQ44:AQ46)</f>
        <v>0</v>
      </c>
      <c r="AR47" s="59"/>
      <c r="AS47" s="58"/>
      <c r="AT47" s="58"/>
      <c r="AU47" s="58"/>
      <c r="AV47" s="58"/>
    </row>
    <row r="48" spans="1:48" x14ac:dyDescent="0.35">
      <c r="A48" s="148">
        <v>12</v>
      </c>
      <c r="B48" s="23">
        <v>1</v>
      </c>
      <c r="C48" s="11"/>
      <c r="D48" s="12"/>
      <c r="E48" s="12"/>
      <c r="F48" s="12"/>
      <c r="G48" s="13"/>
      <c r="H48" s="13"/>
      <c r="I48" s="12"/>
      <c r="J48" s="13"/>
      <c r="K48" s="12"/>
      <c r="L48" s="14"/>
      <c r="M48" s="24">
        <f>ROUND(K48*(1-L48),0)</f>
        <v>0</v>
      </c>
      <c r="N48" s="15"/>
      <c r="O48" s="25">
        <f t="shared" ref="O48:O50" si="428">M48*N48</f>
        <v>0</v>
      </c>
      <c r="P48" s="14"/>
      <c r="Q48" s="25">
        <f t="shared" ref="Q48:Q50" si="429">M48*P48</f>
        <v>0</v>
      </c>
      <c r="R48" s="16"/>
      <c r="S48" s="25">
        <f t="shared" ref="S48:S50" si="430">M48*R48</f>
        <v>0</v>
      </c>
      <c r="T48" s="26"/>
      <c r="U48" s="25">
        <f t="shared" ref="U48:U50" si="431">M48*T48</f>
        <v>0</v>
      </c>
      <c r="V48" s="16"/>
      <c r="W48" s="25">
        <f t="shared" ref="W48:W50" si="432">M48*V48</f>
        <v>0</v>
      </c>
      <c r="X48" s="16"/>
      <c r="Y48" s="25">
        <f t="shared" ref="Y48:Y50" si="433">X48*M48</f>
        <v>0</v>
      </c>
      <c r="Z48" s="17"/>
      <c r="AA48" s="18">
        <f t="shared" ref="AA48:AA50" si="434">M48*Z48</f>
        <v>0</v>
      </c>
      <c r="AB48" s="27">
        <f>IF(M48&gt;0,(AD48+AL48)/M48,0)</f>
        <v>0</v>
      </c>
      <c r="AC48" s="17"/>
      <c r="AD48" s="24">
        <f t="shared" ref="AD48:AD50" si="435">AC48*M48</f>
        <v>0</v>
      </c>
      <c r="AE48" s="117"/>
      <c r="AF48" s="30">
        <f t="shared" ref="AF48:AF50" si="436">AI48*(1-AJ48)*AE48</f>
        <v>0</v>
      </c>
      <c r="AG48" s="28">
        <f t="shared" ref="AG48:AG50" si="437">IF(AND(AE48&gt;0,AC48&gt;0,Z48&gt;0),((Z48-AC48)*AE48)/((AE48-AC48)*Z48),0)</f>
        <v>0</v>
      </c>
      <c r="AH48" s="60">
        <f t="shared" si="6"/>
        <v>0</v>
      </c>
      <c r="AI48" s="12"/>
      <c r="AJ48" s="14"/>
      <c r="AK48" s="15"/>
      <c r="AL48" s="30">
        <f t="shared" ref="AL48:AL50" si="438">AI48*(1-AJ48)*AK48</f>
        <v>0</v>
      </c>
      <c r="AM48" s="19"/>
      <c r="AN48" s="19"/>
      <c r="AO48" s="101">
        <f>AO46+AI48-AN48</f>
        <v>788.40000000000009</v>
      </c>
      <c r="AP48" s="102"/>
      <c r="AQ48" s="12"/>
      <c r="AR48" s="31"/>
      <c r="AS48" s="20"/>
      <c r="AT48" s="20"/>
      <c r="AU48" s="20"/>
      <c r="AV48" s="20"/>
    </row>
    <row r="49" spans="1:48" x14ac:dyDescent="0.35">
      <c r="A49" s="149"/>
      <c r="B49" s="33">
        <v>2</v>
      </c>
      <c r="C49" s="11"/>
      <c r="D49" s="34"/>
      <c r="E49" s="34"/>
      <c r="F49" s="34"/>
      <c r="G49" s="35"/>
      <c r="H49" s="35"/>
      <c r="I49" s="34"/>
      <c r="J49" s="35"/>
      <c r="K49" s="34"/>
      <c r="L49" s="36"/>
      <c r="M49" s="37">
        <f>ROUND(K49*(1-L49),0)</f>
        <v>0</v>
      </c>
      <c r="N49" s="38"/>
      <c r="O49" s="25">
        <f t="shared" si="428"/>
        <v>0</v>
      </c>
      <c r="P49" s="36"/>
      <c r="Q49" s="25">
        <f t="shared" si="429"/>
        <v>0</v>
      </c>
      <c r="R49" s="39"/>
      <c r="S49" s="25">
        <f t="shared" si="430"/>
        <v>0</v>
      </c>
      <c r="T49" s="28"/>
      <c r="U49" s="25">
        <f t="shared" si="431"/>
        <v>0</v>
      </c>
      <c r="V49" s="39"/>
      <c r="W49" s="25">
        <f t="shared" si="432"/>
        <v>0</v>
      </c>
      <c r="X49" s="39"/>
      <c r="Y49" s="25">
        <f t="shared" si="433"/>
        <v>0</v>
      </c>
      <c r="Z49" s="40"/>
      <c r="AA49" s="18">
        <f t="shared" si="434"/>
        <v>0</v>
      </c>
      <c r="AB49" s="27">
        <f>IF(M49&gt;0,(AD49+AL49)/M49,0)</f>
        <v>0</v>
      </c>
      <c r="AC49" s="40"/>
      <c r="AD49" s="37">
        <f t="shared" si="435"/>
        <v>0</v>
      </c>
      <c r="AE49" s="28"/>
      <c r="AF49" s="41">
        <f t="shared" si="436"/>
        <v>0</v>
      </c>
      <c r="AG49" s="28">
        <f t="shared" si="437"/>
        <v>0</v>
      </c>
      <c r="AH49" s="29">
        <f t="shared" si="6"/>
        <v>0</v>
      </c>
      <c r="AI49" s="34"/>
      <c r="AJ49" s="36"/>
      <c r="AK49" s="38"/>
      <c r="AL49" s="41">
        <f t="shared" si="438"/>
        <v>0</v>
      </c>
      <c r="AM49" s="42"/>
      <c r="AN49" s="42"/>
      <c r="AO49" s="121">
        <f>AO48+AI49-AN49</f>
        <v>788.40000000000009</v>
      </c>
      <c r="AP49" s="104"/>
      <c r="AQ49" s="43"/>
      <c r="AR49" s="44"/>
      <c r="AS49" s="45"/>
      <c r="AT49" s="45"/>
      <c r="AU49" s="45"/>
      <c r="AV49" s="45"/>
    </row>
    <row r="50" spans="1:48" x14ac:dyDescent="0.35">
      <c r="A50" s="149"/>
      <c r="B50" s="33">
        <v>3</v>
      </c>
      <c r="C50" s="46"/>
      <c r="D50" s="43"/>
      <c r="E50" s="43"/>
      <c r="F50" s="43"/>
      <c r="G50" s="37"/>
      <c r="H50" s="37"/>
      <c r="I50" s="43"/>
      <c r="J50" s="37"/>
      <c r="K50" s="43"/>
      <c r="L50" s="39"/>
      <c r="M50" s="37">
        <f>ROUND(K50*(1-L50),0)</f>
        <v>0</v>
      </c>
      <c r="N50" s="28"/>
      <c r="O50" s="25">
        <f t="shared" si="428"/>
        <v>0</v>
      </c>
      <c r="P50" s="39"/>
      <c r="Q50" s="25">
        <f t="shared" si="429"/>
        <v>0</v>
      </c>
      <c r="R50" s="39"/>
      <c r="S50" s="25">
        <f t="shared" si="430"/>
        <v>0</v>
      </c>
      <c r="T50" s="28"/>
      <c r="U50" s="25">
        <f t="shared" si="431"/>
        <v>0</v>
      </c>
      <c r="V50" s="39"/>
      <c r="W50" s="25">
        <f t="shared" si="432"/>
        <v>0</v>
      </c>
      <c r="X50" s="39"/>
      <c r="Y50" s="25">
        <f t="shared" si="433"/>
        <v>0</v>
      </c>
      <c r="Z50" s="47"/>
      <c r="AA50" s="18">
        <f t="shared" si="434"/>
        <v>0</v>
      </c>
      <c r="AB50" s="27">
        <f>IF(M50&gt;0,(AD50+AL50)/M50,0)</f>
        <v>0</v>
      </c>
      <c r="AC50" s="47"/>
      <c r="AD50" s="37">
        <f t="shared" si="435"/>
        <v>0</v>
      </c>
      <c r="AE50" s="28"/>
      <c r="AF50" s="41">
        <f t="shared" si="436"/>
        <v>0</v>
      </c>
      <c r="AG50" s="28">
        <f t="shared" si="437"/>
        <v>0</v>
      </c>
      <c r="AH50" s="29">
        <f t="shared" si="6"/>
        <v>0</v>
      </c>
      <c r="AI50" s="43"/>
      <c r="AJ50" s="39"/>
      <c r="AK50" s="28"/>
      <c r="AL50" s="41">
        <f t="shared" si="438"/>
        <v>0</v>
      </c>
      <c r="AM50" s="18"/>
      <c r="AN50" s="18"/>
      <c r="AO50" s="121">
        <f>AO49+AI50-AN50</f>
        <v>788.40000000000009</v>
      </c>
      <c r="AP50" s="104"/>
      <c r="AQ50" s="43"/>
      <c r="AR50" s="48"/>
      <c r="AS50" s="41"/>
      <c r="AT50" s="41"/>
      <c r="AU50" s="41"/>
      <c r="AV50" s="41"/>
    </row>
    <row r="51" spans="1:48" s="22" customFormat="1" ht="13.3" thickBot="1" x14ac:dyDescent="0.4">
      <c r="A51" s="150"/>
      <c r="B51" s="49" t="s">
        <v>38</v>
      </c>
      <c r="C51" s="50"/>
      <c r="D51" s="51">
        <f t="shared" ref="D51" si="439">SUM(D48:D50)</f>
        <v>0</v>
      </c>
      <c r="E51" s="51"/>
      <c r="F51" s="51">
        <f t="shared" ref="F51" si="440">SUM(F48:F50)</f>
        <v>0</v>
      </c>
      <c r="G51" s="52"/>
      <c r="H51" s="52"/>
      <c r="I51" s="51">
        <f t="shared" ref="I51:K51" si="441">SUM(I48:I50)</f>
        <v>0</v>
      </c>
      <c r="J51" s="52"/>
      <c r="K51" s="51">
        <f t="shared" si="441"/>
        <v>0</v>
      </c>
      <c r="L51" s="21">
        <f t="shared" ref="L51" si="442">IF(K51&gt;0,(K48*L48+K49*L49+K50*L50)/K51,0)</f>
        <v>0</v>
      </c>
      <c r="M51" s="52">
        <f t="shared" ref="M51" si="443">M48+M49+M50</f>
        <v>0</v>
      </c>
      <c r="N51" s="53">
        <f t="shared" ref="N51" si="444">IF(M51&gt;0,O51/M51,0)</f>
        <v>0</v>
      </c>
      <c r="O51" s="54">
        <f t="shared" ref="O51" si="445">O48+O49+O50</f>
        <v>0</v>
      </c>
      <c r="P51" s="21">
        <f t="shared" ref="P51" si="446">IF(M51&gt;0,Q51/M51,0)</f>
        <v>0</v>
      </c>
      <c r="Q51" s="54">
        <f t="shared" ref="Q51" si="447">Q48+Q49+Q50</f>
        <v>0</v>
      </c>
      <c r="R51" s="21">
        <f t="shared" ref="R51" si="448">IF(M51&gt;0,S51/M51,0)</f>
        <v>0</v>
      </c>
      <c r="S51" s="54">
        <f t="shared" ref="S51" si="449">S48+S49+S50</f>
        <v>0</v>
      </c>
      <c r="T51" s="21">
        <f t="shared" ref="T51" si="450">IF(M51&gt;0,U51/M51,0)</f>
        <v>0</v>
      </c>
      <c r="U51" s="54">
        <f t="shared" ref="U51" si="451">U48+U49+U50</f>
        <v>0</v>
      </c>
      <c r="V51" s="21">
        <f t="shared" ref="V51" si="452">IF(M51&gt;0,W51/M51,0)</f>
        <v>0</v>
      </c>
      <c r="W51" s="54">
        <f t="shared" ref="W51" si="453">W48+W49+W50</f>
        <v>0</v>
      </c>
      <c r="X51" s="21">
        <f t="shared" ref="X51" si="454">IF(M51&gt;0,Y51/M51,0)</f>
        <v>0</v>
      </c>
      <c r="Y51" s="54">
        <f t="shared" ref="Y51" si="455">Y48+Y49+Y50</f>
        <v>0</v>
      </c>
      <c r="Z51" s="55">
        <f t="shared" ref="Z51" si="456">IF(M51&gt;0,AA51/M51,0)</f>
        <v>0</v>
      </c>
      <c r="AA51" s="56">
        <f t="shared" ref="AA51" si="457">SUM(AA48:AA50)</f>
        <v>0</v>
      </c>
      <c r="AB51" s="55">
        <f t="shared" ref="AB51" si="458">IF(M51&gt;0,(AB48*M48+AB49*M49+AB50*M50)/M51,0)</f>
        <v>0</v>
      </c>
      <c r="AC51" s="55">
        <f t="shared" ref="AC51" si="459">IF(K51&gt;0,(K48*AC48+K49*AC49+K50*AC50)/K51,0)</f>
        <v>0</v>
      </c>
      <c r="AD51" s="52">
        <f t="shared" ref="AD51" si="460">SUM(AD48:AD50)</f>
        <v>0</v>
      </c>
      <c r="AE51" s="53">
        <f t="shared" ref="AE51" si="461">IF(K51&gt;0,(K48*AE48+K49*AE49+K50*AE50)/K51,0)</f>
        <v>0</v>
      </c>
      <c r="AF51" s="58">
        <f t="shared" ref="AF51" si="462">SUM(AF48:AF50)</f>
        <v>0</v>
      </c>
      <c r="AG51" s="53">
        <f t="shared" ref="AG51" si="463">IF(AND(AA51&gt;0),((AA48*AG48+AA49*AG49+AA50*AG50)/AA51),0)</f>
        <v>0</v>
      </c>
      <c r="AH51" s="57">
        <f t="shared" si="6"/>
        <v>0</v>
      </c>
      <c r="AI51" s="51">
        <f t="shared" ref="AI51" si="464">SUM(AI48:AI50)</f>
        <v>0</v>
      </c>
      <c r="AJ51" s="21">
        <f t="shared" ref="AJ51" si="465">IF(AI51&gt;0,(AJ48*AI48+AJ49*AI49+AJ50*AI50)/AI51,0)</f>
        <v>0</v>
      </c>
      <c r="AK51" s="53">
        <f t="shared" ref="AK51" si="466">IF(K51&gt;0,(AK48*K48+AK49*K49+AK50*K50)/K51,0)</f>
        <v>0</v>
      </c>
      <c r="AL51" s="58">
        <f t="shared" ref="AL51" si="467">SUM(AL48:AL50)</f>
        <v>0</v>
      </c>
      <c r="AM51" s="56"/>
      <c r="AN51" s="56">
        <f t="shared" ref="AN51" si="468">SUM(AN48:AN50)</f>
        <v>0</v>
      </c>
      <c r="AO51" s="105"/>
      <c r="AP51" s="106">
        <f>AO50</f>
        <v>788.40000000000009</v>
      </c>
      <c r="AQ51" s="51">
        <f t="shared" ref="AQ51" si="469">SUM(AQ48:AQ50)</f>
        <v>0</v>
      </c>
      <c r="AR51" s="59"/>
      <c r="AS51" s="58"/>
      <c r="AT51" s="58"/>
      <c r="AU51" s="58"/>
      <c r="AV51" s="58"/>
    </row>
    <row r="52" spans="1:48" x14ac:dyDescent="0.35">
      <c r="A52" s="148">
        <v>13</v>
      </c>
      <c r="B52" s="23">
        <v>1</v>
      </c>
      <c r="C52" s="11"/>
      <c r="D52" s="12"/>
      <c r="E52" s="12"/>
      <c r="F52" s="12"/>
      <c r="G52" s="13"/>
      <c r="H52" s="13"/>
      <c r="I52" s="12"/>
      <c r="J52" s="13"/>
      <c r="K52" s="12"/>
      <c r="L52" s="14"/>
      <c r="M52" s="24">
        <f>ROUND(K52*(1-L52),0)</f>
        <v>0</v>
      </c>
      <c r="N52" s="15"/>
      <c r="O52" s="25">
        <f t="shared" ref="O52:O54" si="470">M52*N52</f>
        <v>0</v>
      </c>
      <c r="P52" s="14"/>
      <c r="Q52" s="25">
        <f t="shared" ref="Q52:Q54" si="471">M52*P52</f>
        <v>0</v>
      </c>
      <c r="R52" s="16"/>
      <c r="S52" s="25">
        <f t="shared" ref="S52:S54" si="472">M52*R52</f>
        <v>0</v>
      </c>
      <c r="T52" s="26"/>
      <c r="U52" s="25">
        <f t="shared" ref="U52:U54" si="473">M52*T52</f>
        <v>0</v>
      </c>
      <c r="V52" s="16"/>
      <c r="W52" s="25">
        <f t="shared" ref="W52:W54" si="474">M52*V52</f>
        <v>0</v>
      </c>
      <c r="X52" s="16"/>
      <c r="Y52" s="25">
        <f t="shared" ref="Y52:Y54" si="475">X52*M52</f>
        <v>0</v>
      </c>
      <c r="Z52" s="17"/>
      <c r="AA52" s="18">
        <f t="shared" ref="AA52:AA54" si="476">M52*Z52</f>
        <v>0</v>
      </c>
      <c r="AB52" s="27">
        <f>IF(M52&gt;0,(AD52+AL52)/M52,0)</f>
        <v>0</v>
      </c>
      <c r="AC52" s="17"/>
      <c r="AD52" s="24">
        <f t="shared" ref="AD52:AD54" si="477">AC52*M52</f>
        <v>0</v>
      </c>
      <c r="AE52" s="117"/>
      <c r="AF52" s="30">
        <f t="shared" ref="AF52:AF54" si="478">AI52*(1-AJ52)*AE52</f>
        <v>0</v>
      </c>
      <c r="AG52" s="28">
        <f t="shared" ref="AG52:AG54" si="479">IF(AND(AE52&gt;0,AC52&gt;0,Z52&gt;0),((Z52-AC52)*AE52)/((AE52-AC52)*Z52),0)</f>
        <v>0</v>
      </c>
      <c r="AH52" s="60">
        <f t="shared" si="6"/>
        <v>0</v>
      </c>
      <c r="AI52" s="12"/>
      <c r="AJ52" s="14"/>
      <c r="AK52" s="15"/>
      <c r="AL52" s="30">
        <f t="shared" ref="AL52:AL54" si="480">AI52*(1-AJ52)*AK52</f>
        <v>0</v>
      </c>
      <c r="AM52" s="19"/>
      <c r="AN52" s="19"/>
      <c r="AO52" s="101">
        <f>AO50+AI52-AN52</f>
        <v>788.40000000000009</v>
      </c>
      <c r="AP52" s="102"/>
      <c r="AQ52" s="12"/>
      <c r="AR52" s="31"/>
      <c r="AS52" s="20"/>
      <c r="AT52" s="20"/>
      <c r="AU52" s="20"/>
      <c r="AV52" s="20"/>
    </row>
    <row r="53" spans="1:48" x14ac:dyDescent="0.35">
      <c r="A53" s="149"/>
      <c r="B53" s="33">
        <v>2</v>
      </c>
      <c r="C53" s="11"/>
      <c r="D53" s="34"/>
      <c r="E53" s="34"/>
      <c r="F53" s="34"/>
      <c r="G53" s="35"/>
      <c r="H53" s="35"/>
      <c r="I53" s="34"/>
      <c r="J53" s="35"/>
      <c r="K53" s="34"/>
      <c r="L53" s="36"/>
      <c r="M53" s="37">
        <f>ROUND(K53*(1-L53),0)</f>
        <v>0</v>
      </c>
      <c r="N53" s="38"/>
      <c r="O53" s="25">
        <f t="shared" si="470"/>
        <v>0</v>
      </c>
      <c r="P53" s="36"/>
      <c r="Q53" s="25">
        <f t="shared" si="471"/>
        <v>0</v>
      </c>
      <c r="R53" s="39"/>
      <c r="S53" s="25">
        <f t="shared" si="472"/>
        <v>0</v>
      </c>
      <c r="T53" s="28"/>
      <c r="U53" s="25">
        <f t="shared" si="473"/>
        <v>0</v>
      </c>
      <c r="V53" s="39"/>
      <c r="W53" s="25">
        <f t="shared" si="474"/>
        <v>0</v>
      </c>
      <c r="X53" s="39"/>
      <c r="Y53" s="25">
        <f t="shared" si="475"/>
        <v>0</v>
      </c>
      <c r="Z53" s="40"/>
      <c r="AA53" s="18">
        <f t="shared" si="476"/>
        <v>0</v>
      </c>
      <c r="AB53" s="27">
        <f>IF(M53&gt;0,(AD53+AL53)/M53,0)</f>
        <v>0</v>
      </c>
      <c r="AC53" s="40"/>
      <c r="AD53" s="37">
        <f t="shared" si="477"/>
        <v>0</v>
      </c>
      <c r="AE53" s="28"/>
      <c r="AF53" s="41">
        <f t="shared" si="478"/>
        <v>0</v>
      </c>
      <c r="AG53" s="28">
        <f t="shared" si="479"/>
        <v>0</v>
      </c>
      <c r="AH53" s="29">
        <f t="shared" si="6"/>
        <v>0</v>
      </c>
      <c r="AI53" s="34"/>
      <c r="AJ53" s="36"/>
      <c r="AK53" s="38"/>
      <c r="AL53" s="41">
        <f t="shared" si="480"/>
        <v>0</v>
      </c>
      <c r="AM53" s="42"/>
      <c r="AN53" s="42"/>
      <c r="AO53" s="121">
        <f>AO52+AI53-AN53</f>
        <v>788.40000000000009</v>
      </c>
      <c r="AP53" s="104"/>
      <c r="AQ53" s="43"/>
      <c r="AR53" s="44"/>
      <c r="AS53" s="45"/>
      <c r="AT53" s="45"/>
      <c r="AU53" s="45"/>
      <c r="AV53" s="45"/>
    </row>
    <row r="54" spans="1:48" x14ac:dyDescent="0.35">
      <c r="A54" s="149"/>
      <c r="B54" s="33">
        <v>3</v>
      </c>
      <c r="C54" s="46"/>
      <c r="D54" s="43"/>
      <c r="E54" s="43"/>
      <c r="F54" s="43"/>
      <c r="G54" s="37"/>
      <c r="H54" s="37"/>
      <c r="I54" s="43"/>
      <c r="J54" s="37"/>
      <c r="K54" s="43"/>
      <c r="L54" s="39"/>
      <c r="M54" s="37">
        <f>ROUND(K54*(1-L54),0)</f>
        <v>0</v>
      </c>
      <c r="N54" s="28"/>
      <c r="O54" s="25">
        <f t="shared" si="470"/>
        <v>0</v>
      </c>
      <c r="P54" s="39"/>
      <c r="Q54" s="25">
        <f t="shared" si="471"/>
        <v>0</v>
      </c>
      <c r="R54" s="39"/>
      <c r="S54" s="25">
        <f t="shared" si="472"/>
        <v>0</v>
      </c>
      <c r="T54" s="28"/>
      <c r="U54" s="25">
        <f t="shared" si="473"/>
        <v>0</v>
      </c>
      <c r="V54" s="39"/>
      <c r="W54" s="25">
        <f t="shared" si="474"/>
        <v>0</v>
      </c>
      <c r="X54" s="39"/>
      <c r="Y54" s="25">
        <f t="shared" si="475"/>
        <v>0</v>
      </c>
      <c r="Z54" s="47"/>
      <c r="AA54" s="18">
        <f t="shared" si="476"/>
        <v>0</v>
      </c>
      <c r="AB54" s="27">
        <f>IF(M54&gt;0,(AD54+AL54)/M54,0)</f>
        <v>0</v>
      </c>
      <c r="AC54" s="47"/>
      <c r="AD54" s="37">
        <f t="shared" si="477"/>
        <v>0</v>
      </c>
      <c r="AE54" s="28"/>
      <c r="AF54" s="41">
        <f t="shared" si="478"/>
        <v>0</v>
      </c>
      <c r="AG54" s="28">
        <f t="shared" si="479"/>
        <v>0</v>
      </c>
      <c r="AH54" s="29">
        <f t="shared" si="6"/>
        <v>0</v>
      </c>
      <c r="AI54" s="43"/>
      <c r="AJ54" s="39"/>
      <c r="AK54" s="28"/>
      <c r="AL54" s="41">
        <f t="shared" si="480"/>
        <v>0</v>
      </c>
      <c r="AM54" s="18"/>
      <c r="AN54" s="18"/>
      <c r="AO54" s="121">
        <f>AO53+AI54-AN54</f>
        <v>788.40000000000009</v>
      </c>
      <c r="AP54" s="104"/>
      <c r="AQ54" s="43"/>
      <c r="AR54" s="48"/>
      <c r="AS54" s="41"/>
      <c r="AT54" s="41"/>
      <c r="AU54" s="41"/>
      <c r="AV54" s="41"/>
    </row>
    <row r="55" spans="1:48" s="22" customFormat="1" ht="13.3" thickBot="1" x14ac:dyDescent="0.4">
      <c r="A55" s="150"/>
      <c r="B55" s="49" t="s">
        <v>38</v>
      </c>
      <c r="C55" s="50"/>
      <c r="D55" s="51">
        <f t="shared" ref="D55" si="481">SUM(D52:D54)</f>
        <v>0</v>
      </c>
      <c r="E55" s="51"/>
      <c r="F55" s="51">
        <f t="shared" ref="F55" si="482">SUM(F52:F54)</f>
        <v>0</v>
      </c>
      <c r="G55" s="52"/>
      <c r="H55" s="52"/>
      <c r="I55" s="51">
        <f t="shared" ref="I55:K55" si="483">SUM(I52:I54)</f>
        <v>0</v>
      </c>
      <c r="J55" s="52"/>
      <c r="K55" s="51">
        <f t="shared" si="483"/>
        <v>0</v>
      </c>
      <c r="L55" s="21">
        <f t="shared" ref="L55" si="484">IF(K55&gt;0,(K52*L52+K53*L53+K54*L54)/K55,0)</f>
        <v>0</v>
      </c>
      <c r="M55" s="52">
        <f t="shared" ref="M55" si="485">M52+M53+M54</f>
        <v>0</v>
      </c>
      <c r="N55" s="53">
        <f t="shared" ref="N55" si="486">IF(M55&gt;0,O55/M55,0)</f>
        <v>0</v>
      </c>
      <c r="O55" s="54">
        <f t="shared" ref="O55" si="487">O52+O53+O54</f>
        <v>0</v>
      </c>
      <c r="P55" s="21">
        <f t="shared" ref="P55" si="488">IF(M55&gt;0,Q55/M55,0)</f>
        <v>0</v>
      </c>
      <c r="Q55" s="54">
        <f t="shared" ref="Q55" si="489">Q52+Q53+Q54</f>
        <v>0</v>
      </c>
      <c r="R55" s="21">
        <f t="shared" ref="R55" si="490">IF(M55&gt;0,S55/M55,0)</f>
        <v>0</v>
      </c>
      <c r="S55" s="54">
        <f t="shared" ref="S55" si="491">S52+S53+S54</f>
        <v>0</v>
      </c>
      <c r="T55" s="21">
        <f t="shared" ref="T55" si="492">IF(M55&gt;0,U55/M55,0)</f>
        <v>0</v>
      </c>
      <c r="U55" s="54">
        <f t="shared" ref="U55" si="493">U52+U53+U54</f>
        <v>0</v>
      </c>
      <c r="V55" s="21">
        <f t="shared" ref="V55" si="494">IF(M55&gt;0,W55/M55,0)</f>
        <v>0</v>
      </c>
      <c r="W55" s="54">
        <f t="shared" ref="W55" si="495">W52+W53+W54</f>
        <v>0</v>
      </c>
      <c r="X55" s="21">
        <f t="shared" ref="X55" si="496">IF(M55&gt;0,Y55/M55,0)</f>
        <v>0</v>
      </c>
      <c r="Y55" s="54">
        <f t="shared" ref="Y55" si="497">Y52+Y53+Y54</f>
        <v>0</v>
      </c>
      <c r="Z55" s="55">
        <f t="shared" ref="Z55" si="498">IF(M55&gt;0,AA55/M55,0)</f>
        <v>0</v>
      </c>
      <c r="AA55" s="56">
        <f t="shared" ref="AA55" si="499">SUM(AA52:AA54)</f>
        <v>0</v>
      </c>
      <c r="AB55" s="55">
        <f t="shared" ref="AB55" si="500">IF(M55&gt;0,(AB52*M52+AB53*M53+AB54*M54)/M55,0)</f>
        <v>0</v>
      </c>
      <c r="AC55" s="55">
        <f t="shared" ref="AC55" si="501">IF(K55&gt;0,(K52*AC52+K53*AC53+K54*AC54)/K55,0)</f>
        <v>0</v>
      </c>
      <c r="AD55" s="52">
        <f t="shared" ref="AD55" si="502">SUM(AD52:AD54)</f>
        <v>0</v>
      </c>
      <c r="AE55" s="53">
        <f t="shared" ref="AE55" si="503">IF(K55&gt;0,(K52*AE52+K53*AE53+K54*AE54)/K55,0)</f>
        <v>0</v>
      </c>
      <c r="AF55" s="58">
        <f t="shared" ref="AF55" si="504">SUM(AF52:AF54)</f>
        <v>0</v>
      </c>
      <c r="AG55" s="53">
        <f t="shared" ref="AG55" si="505">IF(AND(AA55&gt;0),((AA52*AG52+AA53*AG53+AA54*AG54)/AA55),0)</f>
        <v>0</v>
      </c>
      <c r="AH55" s="57">
        <f t="shared" si="6"/>
        <v>0</v>
      </c>
      <c r="AI55" s="51">
        <f t="shared" ref="AI55" si="506">SUM(AI52:AI54)</f>
        <v>0</v>
      </c>
      <c r="AJ55" s="21">
        <f t="shared" ref="AJ55" si="507">IF(AI55&gt;0,(AJ52*AI52+AJ53*AI53+AJ54*AI54)/AI55,0)</f>
        <v>0</v>
      </c>
      <c r="AK55" s="53">
        <f t="shared" ref="AK55" si="508">IF(K55&gt;0,(AK52*K52+AK53*K53+AK54*K54)/K55,0)</f>
        <v>0</v>
      </c>
      <c r="AL55" s="58">
        <f t="shared" ref="AL55" si="509">SUM(AL52:AL54)</f>
        <v>0</v>
      </c>
      <c r="AM55" s="56"/>
      <c r="AN55" s="56">
        <f t="shared" ref="AN55" si="510">SUM(AN52:AN54)</f>
        <v>0</v>
      </c>
      <c r="AO55" s="105"/>
      <c r="AP55" s="106">
        <f>AO54</f>
        <v>788.40000000000009</v>
      </c>
      <c r="AQ55" s="51">
        <f t="shared" ref="AQ55" si="511">SUM(AQ52:AQ54)</f>
        <v>0</v>
      </c>
      <c r="AR55" s="59"/>
      <c r="AS55" s="58"/>
      <c r="AT55" s="58"/>
      <c r="AU55" s="58"/>
      <c r="AV55" s="58"/>
    </row>
    <row r="56" spans="1:48" x14ac:dyDescent="0.35">
      <c r="A56" s="148">
        <v>14</v>
      </c>
      <c r="B56" s="23">
        <v>1</v>
      </c>
      <c r="C56" s="11"/>
      <c r="D56" s="12"/>
      <c r="E56" s="12"/>
      <c r="F56" s="12"/>
      <c r="G56" s="13"/>
      <c r="H56" s="13"/>
      <c r="I56" s="12"/>
      <c r="J56" s="13"/>
      <c r="K56" s="12"/>
      <c r="L56" s="14"/>
      <c r="M56" s="24">
        <f>ROUND(K56*(1-L56),0)</f>
        <v>0</v>
      </c>
      <c r="N56" s="15"/>
      <c r="O56" s="25">
        <f t="shared" ref="O56:O58" si="512">M56*N56</f>
        <v>0</v>
      </c>
      <c r="P56" s="14"/>
      <c r="Q56" s="25">
        <f t="shared" ref="Q56:Q58" si="513">M56*P56</f>
        <v>0</v>
      </c>
      <c r="R56" s="16"/>
      <c r="S56" s="25">
        <f t="shared" ref="S56:S58" si="514">M56*R56</f>
        <v>0</v>
      </c>
      <c r="T56" s="26"/>
      <c r="U56" s="25">
        <f t="shared" ref="U56:U58" si="515">M56*T56</f>
        <v>0</v>
      </c>
      <c r="V56" s="16"/>
      <c r="W56" s="25">
        <f t="shared" ref="W56:W58" si="516">M56*V56</f>
        <v>0</v>
      </c>
      <c r="X56" s="16"/>
      <c r="Y56" s="25">
        <f t="shared" ref="Y56:Y58" si="517">X56*M56</f>
        <v>0</v>
      </c>
      <c r="Z56" s="17"/>
      <c r="AA56" s="18">
        <f t="shared" ref="AA56:AA58" si="518">M56*Z56</f>
        <v>0</v>
      </c>
      <c r="AB56" s="27">
        <f>IF(M56&gt;0,(AD56+AL56)/M56,0)</f>
        <v>0</v>
      </c>
      <c r="AC56" s="17"/>
      <c r="AD56" s="24">
        <f t="shared" ref="AD56:AD58" si="519">AC56*M56</f>
        <v>0</v>
      </c>
      <c r="AE56" s="117"/>
      <c r="AF56" s="30">
        <f t="shared" ref="AF56:AF58" si="520">AI56*(1-AJ56)*AE56</f>
        <v>0</v>
      </c>
      <c r="AG56" s="28">
        <f t="shared" ref="AG56:AG58" si="521">IF(AND(AE56&gt;0,AC56&gt;0,Z56&gt;0),((Z56-AC56)*AE56)/((AE56-AC56)*Z56),0)</f>
        <v>0</v>
      </c>
      <c r="AH56" s="60">
        <f t="shared" si="6"/>
        <v>0</v>
      </c>
      <c r="AI56" s="12"/>
      <c r="AJ56" s="14"/>
      <c r="AK56" s="15"/>
      <c r="AL56" s="30">
        <f t="shared" ref="AL56:AL58" si="522">AI56*(1-AJ56)*AK56</f>
        <v>0</v>
      </c>
      <c r="AM56" s="19"/>
      <c r="AN56" s="19"/>
      <c r="AO56" s="101">
        <f>AO54+AI56-AN56</f>
        <v>788.40000000000009</v>
      </c>
      <c r="AP56" s="102"/>
      <c r="AQ56" s="12"/>
      <c r="AR56" s="31"/>
      <c r="AS56" s="20"/>
      <c r="AT56" s="20"/>
      <c r="AU56" s="20"/>
      <c r="AV56" s="20"/>
    </row>
    <row r="57" spans="1:48" x14ac:dyDescent="0.35">
      <c r="A57" s="149"/>
      <c r="B57" s="33">
        <v>2</v>
      </c>
      <c r="C57" s="11"/>
      <c r="D57" s="34"/>
      <c r="E57" s="34"/>
      <c r="F57" s="34"/>
      <c r="G57" s="35"/>
      <c r="H57" s="35"/>
      <c r="I57" s="34"/>
      <c r="J57" s="35"/>
      <c r="K57" s="34"/>
      <c r="L57" s="36"/>
      <c r="M57" s="37">
        <f>ROUND(K57*(1-L57),0)</f>
        <v>0</v>
      </c>
      <c r="N57" s="38"/>
      <c r="O57" s="25">
        <f t="shared" si="512"/>
        <v>0</v>
      </c>
      <c r="P57" s="36"/>
      <c r="Q57" s="25">
        <f t="shared" si="513"/>
        <v>0</v>
      </c>
      <c r="R57" s="39"/>
      <c r="S57" s="25">
        <f t="shared" si="514"/>
        <v>0</v>
      </c>
      <c r="T57" s="28"/>
      <c r="U57" s="25">
        <f t="shared" si="515"/>
        <v>0</v>
      </c>
      <c r="V57" s="39"/>
      <c r="W57" s="25">
        <f t="shared" si="516"/>
        <v>0</v>
      </c>
      <c r="X57" s="39"/>
      <c r="Y57" s="25">
        <f t="shared" si="517"/>
        <v>0</v>
      </c>
      <c r="Z57" s="40"/>
      <c r="AA57" s="18">
        <f t="shared" si="518"/>
        <v>0</v>
      </c>
      <c r="AB57" s="27">
        <f>IF(M57&gt;0,(AD57+AL57)/M57,0)</f>
        <v>0</v>
      </c>
      <c r="AC57" s="40"/>
      <c r="AD57" s="37">
        <f t="shared" si="519"/>
        <v>0</v>
      </c>
      <c r="AE57" s="28"/>
      <c r="AF57" s="41">
        <f t="shared" si="520"/>
        <v>0</v>
      </c>
      <c r="AG57" s="28">
        <f t="shared" si="521"/>
        <v>0</v>
      </c>
      <c r="AH57" s="29">
        <f t="shared" si="6"/>
        <v>0</v>
      </c>
      <c r="AI57" s="34"/>
      <c r="AJ57" s="36"/>
      <c r="AK57" s="38"/>
      <c r="AL57" s="41">
        <f t="shared" si="522"/>
        <v>0</v>
      </c>
      <c r="AM57" s="42"/>
      <c r="AN57" s="42"/>
      <c r="AO57" s="121">
        <f>AO56+AI57-AN57</f>
        <v>788.40000000000009</v>
      </c>
      <c r="AP57" s="104"/>
      <c r="AQ57" s="43"/>
      <c r="AR57" s="44"/>
      <c r="AS57" s="45"/>
      <c r="AT57" s="45"/>
      <c r="AU57" s="45"/>
      <c r="AV57" s="45"/>
    </row>
    <row r="58" spans="1:48" x14ac:dyDescent="0.35">
      <c r="A58" s="149"/>
      <c r="B58" s="33">
        <v>3</v>
      </c>
      <c r="C58" s="46"/>
      <c r="D58" s="43"/>
      <c r="E58" s="43"/>
      <c r="F58" s="43"/>
      <c r="G58" s="37"/>
      <c r="H58" s="37"/>
      <c r="I58" s="43"/>
      <c r="J58" s="37"/>
      <c r="K58" s="43"/>
      <c r="L58" s="39"/>
      <c r="M58" s="37">
        <f>ROUND(K58*(1-L58),0)</f>
        <v>0</v>
      </c>
      <c r="N58" s="28"/>
      <c r="O58" s="25">
        <f t="shared" si="512"/>
        <v>0</v>
      </c>
      <c r="P58" s="39"/>
      <c r="Q58" s="25">
        <f t="shared" si="513"/>
        <v>0</v>
      </c>
      <c r="R58" s="39"/>
      <c r="S58" s="25">
        <f t="shared" si="514"/>
        <v>0</v>
      </c>
      <c r="T58" s="28"/>
      <c r="U58" s="25">
        <f t="shared" si="515"/>
        <v>0</v>
      </c>
      <c r="V58" s="39"/>
      <c r="W58" s="25">
        <f t="shared" si="516"/>
        <v>0</v>
      </c>
      <c r="X58" s="39"/>
      <c r="Y58" s="25">
        <f t="shared" si="517"/>
        <v>0</v>
      </c>
      <c r="Z58" s="47"/>
      <c r="AA58" s="18">
        <f t="shared" si="518"/>
        <v>0</v>
      </c>
      <c r="AB58" s="27">
        <f>IF(M58&gt;0,(AD58+AL58)/M58,0)</f>
        <v>0</v>
      </c>
      <c r="AC58" s="47"/>
      <c r="AD58" s="37">
        <f t="shared" si="519"/>
        <v>0</v>
      </c>
      <c r="AE58" s="28"/>
      <c r="AF58" s="41">
        <f t="shared" si="520"/>
        <v>0</v>
      </c>
      <c r="AG58" s="28">
        <f t="shared" si="521"/>
        <v>0</v>
      </c>
      <c r="AH58" s="29">
        <f t="shared" si="6"/>
        <v>0</v>
      </c>
      <c r="AI58" s="43"/>
      <c r="AJ58" s="39"/>
      <c r="AK58" s="28"/>
      <c r="AL58" s="41">
        <f t="shared" si="522"/>
        <v>0</v>
      </c>
      <c r="AM58" s="18"/>
      <c r="AN58" s="18"/>
      <c r="AO58" s="121">
        <f>AO57+AI58-AN58</f>
        <v>788.40000000000009</v>
      </c>
      <c r="AP58" s="104"/>
      <c r="AQ58" s="43"/>
      <c r="AR58" s="48"/>
      <c r="AS58" s="41"/>
      <c r="AT58" s="41"/>
      <c r="AU58" s="41"/>
      <c r="AV58" s="41"/>
    </row>
    <row r="59" spans="1:48" s="22" customFormat="1" ht="13.3" thickBot="1" x14ac:dyDescent="0.4">
      <c r="A59" s="150"/>
      <c r="B59" s="49" t="s">
        <v>38</v>
      </c>
      <c r="C59" s="50"/>
      <c r="D59" s="51">
        <f t="shared" ref="D59" si="523">SUM(D56:D58)</f>
        <v>0</v>
      </c>
      <c r="E59" s="51"/>
      <c r="F59" s="51">
        <f t="shared" ref="F59" si="524">SUM(F56:F58)</f>
        <v>0</v>
      </c>
      <c r="G59" s="52"/>
      <c r="H59" s="52"/>
      <c r="I59" s="51">
        <f t="shared" ref="I59:K59" si="525">SUM(I56:I58)</f>
        <v>0</v>
      </c>
      <c r="J59" s="52"/>
      <c r="K59" s="51">
        <f t="shared" si="525"/>
        <v>0</v>
      </c>
      <c r="L59" s="21">
        <f t="shared" ref="L59" si="526">IF(K59&gt;0,(K56*L56+K57*L57+K58*L58)/K59,0)</f>
        <v>0</v>
      </c>
      <c r="M59" s="52">
        <f t="shared" ref="M59" si="527">M56+M57+M58</f>
        <v>0</v>
      </c>
      <c r="N59" s="53">
        <f t="shared" ref="N59" si="528">IF(M59&gt;0,O59/M59,0)</f>
        <v>0</v>
      </c>
      <c r="O59" s="54">
        <f t="shared" ref="O59" si="529">O56+O57+O58</f>
        <v>0</v>
      </c>
      <c r="P59" s="21">
        <f t="shared" ref="P59" si="530">IF(M59&gt;0,Q59/M59,0)</f>
        <v>0</v>
      </c>
      <c r="Q59" s="54">
        <f t="shared" ref="Q59" si="531">Q56+Q57+Q58</f>
        <v>0</v>
      </c>
      <c r="R59" s="21">
        <f t="shared" ref="R59" si="532">IF(M59&gt;0,S59/M59,0)</f>
        <v>0</v>
      </c>
      <c r="S59" s="54">
        <f t="shared" ref="S59" si="533">S56+S57+S58</f>
        <v>0</v>
      </c>
      <c r="T59" s="21">
        <f t="shared" ref="T59" si="534">IF(M59&gt;0,U59/M59,0)</f>
        <v>0</v>
      </c>
      <c r="U59" s="54">
        <f t="shared" ref="U59" si="535">U56+U57+U58</f>
        <v>0</v>
      </c>
      <c r="V59" s="21">
        <f t="shared" ref="V59" si="536">IF(M59&gt;0,W59/M59,0)</f>
        <v>0</v>
      </c>
      <c r="W59" s="54">
        <f t="shared" ref="W59" si="537">W56+W57+W58</f>
        <v>0</v>
      </c>
      <c r="X59" s="21">
        <f t="shared" ref="X59" si="538">IF(M59&gt;0,Y59/M59,0)</f>
        <v>0</v>
      </c>
      <c r="Y59" s="54">
        <f t="shared" ref="Y59" si="539">Y56+Y57+Y58</f>
        <v>0</v>
      </c>
      <c r="Z59" s="55">
        <f t="shared" ref="Z59" si="540">IF(M59&gt;0,AA59/M59,0)</f>
        <v>0</v>
      </c>
      <c r="AA59" s="56">
        <f t="shared" ref="AA59" si="541">SUM(AA56:AA58)</f>
        <v>0</v>
      </c>
      <c r="AB59" s="55">
        <f t="shared" ref="AB59" si="542">IF(M59&gt;0,(AB56*M56+AB57*M57+AB58*M58)/M59,0)</f>
        <v>0</v>
      </c>
      <c r="AC59" s="55">
        <f t="shared" ref="AC59" si="543">IF(K59&gt;0,(K56*AC56+K57*AC57+K58*AC58)/K59,0)</f>
        <v>0</v>
      </c>
      <c r="AD59" s="52">
        <f t="shared" ref="AD59" si="544">SUM(AD56:AD58)</f>
        <v>0</v>
      </c>
      <c r="AE59" s="53">
        <f t="shared" ref="AE59" si="545">IF(K59&gt;0,(K56*AE56+K57*AE57+K58*AE58)/K59,0)</f>
        <v>0</v>
      </c>
      <c r="AF59" s="58">
        <f t="shared" ref="AF59" si="546">SUM(AF56:AF58)</f>
        <v>0</v>
      </c>
      <c r="AG59" s="53">
        <f t="shared" ref="AG59" si="547">IF(AND(AA59&gt;0),((AA56*AG56+AA57*AG57+AA58*AG58)/AA59),0)</f>
        <v>0</v>
      </c>
      <c r="AH59" s="57">
        <f t="shared" si="6"/>
        <v>0</v>
      </c>
      <c r="AI59" s="51">
        <f t="shared" ref="AI59" si="548">SUM(AI56:AI58)</f>
        <v>0</v>
      </c>
      <c r="AJ59" s="21">
        <f t="shared" ref="AJ59" si="549">IF(AI59&gt;0,(AJ56*AI56+AJ57*AI57+AJ58*AI58)/AI59,0)</f>
        <v>0</v>
      </c>
      <c r="AK59" s="53">
        <f t="shared" ref="AK59" si="550">IF(K59&gt;0,(AK56*K56+AK57*K57+AK58*K58)/K59,0)</f>
        <v>0</v>
      </c>
      <c r="AL59" s="58">
        <f t="shared" ref="AL59" si="551">SUM(AL56:AL58)</f>
        <v>0</v>
      </c>
      <c r="AM59" s="56"/>
      <c r="AN59" s="56">
        <f t="shared" ref="AN59" si="552">SUM(AN56:AN58)</f>
        <v>0</v>
      </c>
      <c r="AO59" s="105"/>
      <c r="AP59" s="106">
        <f>AO58</f>
        <v>788.40000000000009</v>
      </c>
      <c r="AQ59" s="51">
        <f t="shared" ref="AQ59" si="553">SUM(AQ56:AQ58)</f>
        <v>0</v>
      </c>
      <c r="AR59" s="59"/>
      <c r="AS59" s="58"/>
      <c r="AT59" s="58"/>
      <c r="AU59" s="58"/>
      <c r="AV59" s="58"/>
    </row>
    <row r="60" spans="1:48" x14ac:dyDescent="0.35">
      <c r="A60" s="148">
        <v>15</v>
      </c>
      <c r="B60" s="23">
        <v>1</v>
      </c>
      <c r="C60" s="11"/>
      <c r="D60" s="12"/>
      <c r="E60" s="12"/>
      <c r="F60" s="12"/>
      <c r="G60" s="13"/>
      <c r="H60" s="13"/>
      <c r="I60" s="12"/>
      <c r="J60" s="13"/>
      <c r="K60" s="12"/>
      <c r="L60" s="14"/>
      <c r="M60" s="24">
        <f>ROUND(K60*(1-L60),0)</f>
        <v>0</v>
      </c>
      <c r="N60" s="15"/>
      <c r="O60" s="25">
        <f t="shared" ref="O60:O62" si="554">M60*N60</f>
        <v>0</v>
      </c>
      <c r="P60" s="14"/>
      <c r="Q60" s="25">
        <f t="shared" ref="Q60:Q62" si="555">M60*P60</f>
        <v>0</v>
      </c>
      <c r="R60" s="16"/>
      <c r="S60" s="25">
        <f t="shared" ref="S60:S62" si="556">M60*R60</f>
        <v>0</v>
      </c>
      <c r="T60" s="26"/>
      <c r="U60" s="25">
        <f t="shared" ref="U60:U62" si="557">M60*T60</f>
        <v>0</v>
      </c>
      <c r="V60" s="16"/>
      <c r="W60" s="25">
        <f t="shared" ref="W60:W62" si="558">M60*V60</f>
        <v>0</v>
      </c>
      <c r="X60" s="16"/>
      <c r="Y60" s="25">
        <f t="shared" ref="Y60:Y62" si="559">X60*M60</f>
        <v>0</v>
      </c>
      <c r="Z60" s="17"/>
      <c r="AA60" s="18">
        <f t="shared" ref="AA60:AA62" si="560">M60*Z60</f>
        <v>0</v>
      </c>
      <c r="AB60" s="27">
        <f>IF(M60&gt;0,(AD60+AL60)/M60,0)</f>
        <v>0</v>
      </c>
      <c r="AC60" s="17"/>
      <c r="AD60" s="24">
        <f t="shared" ref="AD60:AD62" si="561">AC60*M60</f>
        <v>0</v>
      </c>
      <c r="AE60" s="117"/>
      <c r="AF60" s="30">
        <f t="shared" ref="AF60:AF62" si="562">AI60*(1-AJ60)*AE60</f>
        <v>0</v>
      </c>
      <c r="AG60" s="28">
        <f t="shared" ref="AG60:AG62" si="563">IF(AND(AE60&gt;0,AC60&gt;0,Z60&gt;0),((Z60-AC60)*AE60)/((AE60-AC60)*Z60),0)</f>
        <v>0</v>
      </c>
      <c r="AH60" s="60">
        <f t="shared" si="6"/>
        <v>0</v>
      </c>
      <c r="AI60" s="12"/>
      <c r="AJ60" s="14"/>
      <c r="AK60" s="15"/>
      <c r="AL60" s="30">
        <f t="shared" ref="AL60:AL62" si="564">AI60*(1-AJ60)*AK60</f>
        <v>0</v>
      </c>
      <c r="AM60" s="19"/>
      <c r="AN60" s="19"/>
      <c r="AO60" s="101">
        <f>AO58+AI60-AN60</f>
        <v>788.40000000000009</v>
      </c>
      <c r="AP60" s="102"/>
      <c r="AQ60" s="12"/>
      <c r="AR60" s="31"/>
      <c r="AS60" s="20"/>
      <c r="AT60" s="20"/>
      <c r="AU60" s="20"/>
      <c r="AV60" s="20"/>
    </row>
    <row r="61" spans="1:48" x14ac:dyDescent="0.35">
      <c r="A61" s="149"/>
      <c r="B61" s="33">
        <v>2</v>
      </c>
      <c r="C61" s="11"/>
      <c r="D61" s="34"/>
      <c r="E61" s="34"/>
      <c r="F61" s="34"/>
      <c r="G61" s="35"/>
      <c r="H61" s="35"/>
      <c r="I61" s="34"/>
      <c r="J61" s="35"/>
      <c r="K61" s="34"/>
      <c r="L61" s="36"/>
      <c r="M61" s="37">
        <f>ROUND(K61*(1-L61),0)</f>
        <v>0</v>
      </c>
      <c r="N61" s="38"/>
      <c r="O61" s="25">
        <f t="shared" si="554"/>
        <v>0</v>
      </c>
      <c r="P61" s="36"/>
      <c r="Q61" s="25">
        <f t="shared" si="555"/>
        <v>0</v>
      </c>
      <c r="R61" s="39"/>
      <c r="S61" s="25">
        <f t="shared" si="556"/>
        <v>0</v>
      </c>
      <c r="T61" s="28"/>
      <c r="U61" s="25">
        <f t="shared" si="557"/>
        <v>0</v>
      </c>
      <c r="V61" s="39"/>
      <c r="W61" s="25">
        <f t="shared" si="558"/>
        <v>0</v>
      </c>
      <c r="X61" s="39"/>
      <c r="Y61" s="25">
        <f t="shared" si="559"/>
        <v>0</v>
      </c>
      <c r="Z61" s="40"/>
      <c r="AA61" s="18">
        <f t="shared" si="560"/>
        <v>0</v>
      </c>
      <c r="AB61" s="27">
        <f>IF(M61&gt;0,(AD61+AL61)/M61,0)</f>
        <v>0</v>
      </c>
      <c r="AC61" s="40"/>
      <c r="AD61" s="37">
        <f t="shared" si="561"/>
        <v>0</v>
      </c>
      <c r="AE61" s="28"/>
      <c r="AF61" s="41">
        <f t="shared" si="562"/>
        <v>0</v>
      </c>
      <c r="AG61" s="28">
        <f t="shared" si="563"/>
        <v>0</v>
      </c>
      <c r="AH61" s="29">
        <f t="shared" si="6"/>
        <v>0</v>
      </c>
      <c r="AI61" s="34"/>
      <c r="AJ61" s="36"/>
      <c r="AK61" s="38"/>
      <c r="AL61" s="41">
        <f t="shared" si="564"/>
        <v>0</v>
      </c>
      <c r="AM61" s="42"/>
      <c r="AN61" s="42"/>
      <c r="AO61" s="121">
        <f>AO60+AI61-AN61</f>
        <v>788.40000000000009</v>
      </c>
      <c r="AP61" s="104"/>
      <c r="AQ61" s="43"/>
      <c r="AR61" s="44"/>
      <c r="AS61" s="45"/>
      <c r="AT61" s="45"/>
      <c r="AU61" s="45"/>
      <c r="AV61" s="45"/>
    </row>
    <row r="62" spans="1:48" x14ac:dyDescent="0.35">
      <c r="A62" s="149"/>
      <c r="B62" s="33">
        <v>3</v>
      </c>
      <c r="C62" s="46"/>
      <c r="D62" s="43"/>
      <c r="E62" s="43"/>
      <c r="F62" s="43"/>
      <c r="G62" s="37"/>
      <c r="H62" s="37"/>
      <c r="I62" s="43"/>
      <c r="J62" s="37"/>
      <c r="K62" s="43"/>
      <c r="L62" s="39"/>
      <c r="M62" s="37">
        <f>ROUND(K62*(1-L62),0)</f>
        <v>0</v>
      </c>
      <c r="N62" s="28"/>
      <c r="O62" s="25">
        <f t="shared" si="554"/>
        <v>0</v>
      </c>
      <c r="P62" s="39"/>
      <c r="Q62" s="25">
        <f t="shared" si="555"/>
        <v>0</v>
      </c>
      <c r="R62" s="39"/>
      <c r="S62" s="25">
        <f t="shared" si="556"/>
        <v>0</v>
      </c>
      <c r="T62" s="28"/>
      <c r="U62" s="25">
        <f t="shared" si="557"/>
        <v>0</v>
      </c>
      <c r="V62" s="39"/>
      <c r="W62" s="25">
        <f t="shared" si="558"/>
        <v>0</v>
      </c>
      <c r="X62" s="39"/>
      <c r="Y62" s="25">
        <f t="shared" si="559"/>
        <v>0</v>
      </c>
      <c r="Z62" s="47"/>
      <c r="AA62" s="18">
        <f t="shared" si="560"/>
        <v>0</v>
      </c>
      <c r="AB62" s="27">
        <f>IF(M62&gt;0,(AD62+AL62)/M62,0)</f>
        <v>0</v>
      </c>
      <c r="AC62" s="47"/>
      <c r="AD62" s="37">
        <f t="shared" si="561"/>
        <v>0</v>
      </c>
      <c r="AE62" s="28"/>
      <c r="AF62" s="41">
        <f t="shared" si="562"/>
        <v>0</v>
      </c>
      <c r="AG62" s="28">
        <f t="shared" si="563"/>
        <v>0</v>
      </c>
      <c r="AH62" s="29">
        <f t="shared" si="6"/>
        <v>0</v>
      </c>
      <c r="AI62" s="43"/>
      <c r="AJ62" s="39"/>
      <c r="AK62" s="28"/>
      <c r="AL62" s="41">
        <f t="shared" si="564"/>
        <v>0</v>
      </c>
      <c r="AM62" s="18"/>
      <c r="AN62" s="18"/>
      <c r="AO62" s="121">
        <f>AO61+AI62-AN62</f>
        <v>788.40000000000009</v>
      </c>
      <c r="AP62" s="104"/>
      <c r="AQ62" s="43"/>
      <c r="AR62" s="48"/>
      <c r="AS62" s="41"/>
      <c r="AT62" s="41"/>
      <c r="AU62" s="41"/>
      <c r="AV62" s="41"/>
    </row>
    <row r="63" spans="1:48" s="22" customFormat="1" ht="13.3" thickBot="1" x14ac:dyDescent="0.4">
      <c r="A63" s="150"/>
      <c r="B63" s="49" t="s">
        <v>38</v>
      </c>
      <c r="C63" s="50"/>
      <c r="D63" s="51">
        <f t="shared" ref="D63" si="565">SUM(D60:D62)</f>
        <v>0</v>
      </c>
      <c r="E63" s="51"/>
      <c r="F63" s="51">
        <f t="shared" ref="F63" si="566">SUM(F60:F62)</f>
        <v>0</v>
      </c>
      <c r="G63" s="52"/>
      <c r="H63" s="52"/>
      <c r="I63" s="51">
        <f t="shared" ref="I63:K63" si="567">SUM(I60:I62)</f>
        <v>0</v>
      </c>
      <c r="J63" s="52"/>
      <c r="K63" s="51">
        <f t="shared" si="567"/>
        <v>0</v>
      </c>
      <c r="L63" s="21">
        <f t="shared" ref="L63" si="568">IF(K63&gt;0,(K60*L60+K61*L61+K62*L62)/K63,0)</f>
        <v>0</v>
      </c>
      <c r="M63" s="52">
        <f t="shared" ref="M63" si="569">M60+M61+M62</f>
        <v>0</v>
      </c>
      <c r="N63" s="53">
        <f t="shared" ref="N63" si="570">IF(M63&gt;0,O63/M63,0)</f>
        <v>0</v>
      </c>
      <c r="O63" s="54">
        <f t="shared" ref="O63" si="571">O60+O61+O62</f>
        <v>0</v>
      </c>
      <c r="P63" s="21">
        <f t="shared" ref="P63" si="572">IF(M63&gt;0,Q63/M63,0)</f>
        <v>0</v>
      </c>
      <c r="Q63" s="54">
        <f t="shared" ref="Q63" si="573">Q60+Q61+Q62</f>
        <v>0</v>
      </c>
      <c r="R63" s="21">
        <f t="shared" ref="R63" si="574">IF(M63&gt;0,S63/M63,0)</f>
        <v>0</v>
      </c>
      <c r="S63" s="54">
        <f t="shared" ref="S63" si="575">S60+S61+S62</f>
        <v>0</v>
      </c>
      <c r="T63" s="21">
        <f t="shared" ref="T63" si="576">IF(M63&gt;0,U63/M63,0)</f>
        <v>0</v>
      </c>
      <c r="U63" s="54">
        <f t="shared" ref="U63" si="577">U60+U61+U62</f>
        <v>0</v>
      </c>
      <c r="V63" s="21">
        <f t="shared" ref="V63" si="578">IF(M63&gt;0,W63/M63,0)</f>
        <v>0</v>
      </c>
      <c r="W63" s="54">
        <f t="shared" ref="W63" si="579">W60+W61+W62</f>
        <v>0</v>
      </c>
      <c r="X63" s="21">
        <f t="shared" ref="X63" si="580">IF(M63&gt;0,Y63/M63,0)</f>
        <v>0</v>
      </c>
      <c r="Y63" s="54">
        <f t="shared" ref="Y63" si="581">Y60+Y61+Y62</f>
        <v>0</v>
      </c>
      <c r="Z63" s="55">
        <f t="shared" ref="Z63" si="582">IF(M63&gt;0,AA63/M63,0)</f>
        <v>0</v>
      </c>
      <c r="AA63" s="56">
        <f t="shared" ref="AA63" si="583">SUM(AA60:AA62)</f>
        <v>0</v>
      </c>
      <c r="AB63" s="55">
        <f t="shared" ref="AB63" si="584">IF(M63&gt;0,(AB60*M60+AB61*M61+AB62*M62)/M63,0)</f>
        <v>0</v>
      </c>
      <c r="AC63" s="55">
        <f t="shared" ref="AC63" si="585">IF(K63&gt;0,(K60*AC60+K61*AC61+K62*AC62)/K63,0)</f>
        <v>0</v>
      </c>
      <c r="AD63" s="52">
        <f t="shared" ref="AD63" si="586">SUM(AD60:AD62)</f>
        <v>0</v>
      </c>
      <c r="AE63" s="53">
        <f t="shared" ref="AE63" si="587">IF(K63&gt;0,(K60*AE60+K61*AE61+K62*AE62)/K63,0)</f>
        <v>0</v>
      </c>
      <c r="AF63" s="58">
        <f t="shared" ref="AF63" si="588">SUM(AF60:AF62)</f>
        <v>0</v>
      </c>
      <c r="AG63" s="53">
        <f t="shared" ref="AG63" si="589">IF(AND(AA63&gt;0),((AA60*AG60+AA61*AG61+AA62*AG62)/AA63),0)</f>
        <v>0</v>
      </c>
      <c r="AH63" s="57">
        <f t="shared" si="6"/>
        <v>0</v>
      </c>
      <c r="AI63" s="51">
        <f t="shared" ref="AI63" si="590">SUM(AI60:AI62)</f>
        <v>0</v>
      </c>
      <c r="AJ63" s="21">
        <f t="shared" ref="AJ63" si="591">IF(AI63&gt;0,(AJ60*AI60+AJ61*AI61+AJ62*AI62)/AI63,0)</f>
        <v>0</v>
      </c>
      <c r="AK63" s="53">
        <f t="shared" ref="AK63" si="592">IF(K63&gt;0,(AK60*K60+AK61*K61+AK62*K62)/K63,0)</f>
        <v>0</v>
      </c>
      <c r="AL63" s="58">
        <f t="shared" ref="AL63" si="593">SUM(AL60:AL62)</f>
        <v>0</v>
      </c>
      <c r="AM63" s="56"/>
      <c r="AN63" s="56">
        <f t="shared" ref="AN63" si="594">SUM(AN60:AN62)</f>
        <v>0</v>
      </c>
      <c r="AO63" s="105"/>
      <c r="AP63" s="106">
        <f>AO62</f>
        <v>788.40000000000009</v>
      </c>
      <c r="AQ63" s="51">
        <f t="shared" ref="AQ63" si="595">SUM(AQ60:AQ62)</f>
        <v>0</v>
      </c>
      <c r="AR63" s="59"/>
      <c r="AS63" s="58"/>
      <c r="AT63" s="58"/>
      <c r="AU63" s="58"/>
      <c r="AV63" s="58"/>
    </row>
    <row r="64" spans="1:48" x14ac:dyDescent="0.35">
      <c r="A64" s="148">
        <v>16</v>
      </c>
      <c r="B64" s="23">
        <v>1</v>
      </c>
      <c r="C64" s="11"/>
      <c r="D64" s="12"/>
      <c r="E64" s="12"/>
      <c r="F64" s="12"/>
      <c r="G64" s="13"/>
      <c r="H64" s="13"/>
      <c r="I64" s="12"/>
      <c r="J64" s="13"/>
      <c r="K64" s="12"/>
      <c r="L64" s="14"/>
      <c r="M64" s="24">
        <f>ROUND(K64*(1-L64),0)</f>
        <v>0</v>
      </c>
      <c r="N64" s="15"/>
      <c r="O64" s="25">
        <f t="shared" ref="O64:O66" si="596">M64*N64</f>
        <v>0</v>
      </c>
      <c r="P64" s="14"/>
      <c r="Q64" s="25">
        <f t="shared" ref="Q64:Q66" si="597">M64*P64</f>
        <v>0</v>
      </c>
      <c r="R64" s="16"/>
      <c r="S64" s="25">
        <f t="shared" ref="S64:S66" si="598">M64*R64</f>
        <v>0</v>
      </c>
      <c r="T64" s="26"/>
      <c r="U64" s="25">
        <f t="shared" ref="U64:U66" si="599">M64*T64</f>
        <v>0</v>
      </c>
      <c r="V64" s="16"/>
      <c r="W64" s="25">
        <f t="shared" ref="W64:W66" si="600">M64*V64</f>
        <v>0</v>
      </c>
      <c r="X64" s="16"/>
      <c r="Y64" s="25">
        <f t="shared" ref="Y64:Y66" si="601">X64*M64</f>
        <v>0</v>
      </c>
      <c r="Z64" s="17"/>
      <c r="AA64" s="18">
        <f t="shared" ref="AA64:AA66" si="602">M64*Z64</f>
        <v>0</v>
      </c>
      <c r="AB64" s="27">
        <f>IF(M64&gt;0,(AD64+AL64)/M64,0)</f>
        <v>0</v>
      </c>
      <c r="AC64" s="17"/>
      <c r="AD64" s="24">
        <f t="shared" ref="AD64:AD66" si="603">AC64*M64</f>
        <v>0</v>
      </c>
      <c r="AE64" s="117"/>
      <c r="AF64" s="30">
        <f t="shared" ref="AF64:AF66" si="604">AI64*(1-AJ64)*AE64</f>
        <v>0</v>
      </c>
      <c r="AG64" s="28">
        <f t="shared" ref="AG64:AG66" si="605">IF(AND(AE64&gt;0,AC64&gt;0,Z64&gt;0),((Z64-AC64)*AE64)/((AE64-AC64)*Z64),0)</f>
        <v>0</v>
      </c>
      <c r="AH64" s="60">
        <f t="shared" si="6"/>
        <v>0</v>
      </c>
      <c r="AI64" s="12"/>
      <c r="AJ64" s="14"/>
      <c r="AK64" s="15"/>
      <c r="AL64" s="30">
        <f t="shared" ref="AL64:AL66" si="606">AI64*(1-AJ64)*AK64</f>
        <v>0</v>
      </c>
      <c r="AM64" s="19"/>
      <c r="AN64" s="19"/>
      <c r="AO64" s="101">
        <f>AO62+AI64-AN64</f>
        <v>788.40000000000009</v>
      </c>
      <c r="AP64" s="102"/>
      <c r="AQ64" s="12"/>
      <c r="AR64" s="31"/>
      <c r="AS64" s="20"/>
      <c r="AT64" s="20"/>
      <c r="AU64" s="20"/>
      <c r="AV64" s="20"/>
    </row>
    <row r="65" spans="1:48" x14ac:dyDescent="0.35">
      <c r="A65" s="149"/>
      <c r="B65" s="33">
        <v>2</v>
      </c>
      <c r="C65" s="11"/>
      <c r="D65" s="34"/>
      <c r="E65" s="34"/>
      <c r="F65" s="34"/>
      <c r="G65" s="35"/>
      <c r="H65" s="35"/>
      <c r="I65" s="34"/>
      <c r="J65" s="35"/>
      <c r="K65" s="34"/>
      <c r="L65" s="36"/>
      <c r="M65" s="37">
        <f>ROUND(K65*(1-L65),0)</f>
        <v>0</v>
      </c>
      <c r="N65" s="38"/>
      <c r="O65" s="25">
        <f t="shared" si="596"/>
        <v>0</v>
      </c>
      <c r="P65" s="36"/>
      <c r="Q65" s="25">
        <f t="shared" si="597"/>
        <v>0</v>
      </c>
      <c r="R65" s="39"/>
      <c r="S65" s="25">
        <f t="shared" si="598"/>
        <v>0</v>
      </c>
      <c r="T65" s="28"/>
      <c r="U65" s="25">
        <f t="shared" si="599"/>
        <v>0</v>
      </c>
      <c r="V65" s="39"/>
      <c r="W65" s="25">
        <f t="shared" si="600"/>
        <v>0</v>
      </c>
      <c r="X65" s="39"/>
      <c r="Y65" s="25">
        <f t="shared" si="601"/>
        <v>0</v>
      </c>
      <c r="Z65" s="40"/>
      <c r="AA65" s="18">
        <f t="shared" si="602"/>
        <v>0</v>
      </c>
      <c r="AB65" s="27">
        <f>IF(M65&gt;0,(AD65+AL65)/M65,0)</f>
        <v>0</v>
      </c>
      <c r="AC65" s="40"/>
      <c r="AD65" s="37">
        <f t="shared" si="603"/>
        <v>0</v>
      </c>
      <c r="AE65" s="28"/>
      <c r="AF65" s="41">
        <f t="shared" si="604"/>
        <v>0</v>
      </c>
      <c r="AG65" s="28">
        <f t="shared" si="605"/>
        <v>0</v>
      </c>
      <c r="AH65" s="29">
        <f t="shared" si="6"/>
        <v>0</v>
      </c>
      <c r="AI65" s="34"/>
      <c r="AJ65" s="36"/>
      <c r="AK65" s="38"/>
      <c r="AL65" s="41">
        <f t="shared" si="606"/>
        <v>0</v>
      </c>
      <c r="AM65" s="42"/>
      <c r="AN65" s="42"/>
      <c r="AO65" s="121">
        <f>AO64+AI65-AN65</f>
        <v>788.40000000000009</v>
      </c>
      <c r="AP65" s="104"/>
      <c r="AQ65" s="43"/>
      <c r="AR65" s="44"/>
      <c r="AS65" s="45"/>
      <c r="AT65" s="45"/>
      <c r="AU65" s="45"/>
      <c r="AV65" s="45"/>
    </row>
    <row r="66" spans="1:48" x14ac:dyDescent="0.35">
      <c r="A66" s="149"/>
      <c r="B66" s="33">
        <v>3</v>
      </c>
      <c r="C66" s="46"/>
      <c r="D66" s="43"/>
      <c r="E66" s="43"/>
      <c r="F66" s="43"/>
      <c r="G66" s="37"/>
      <c r="H66" s="37"/>
      <c r="I66" s="43"/>
      <c r="J66" s="37"/>
      <c r="K66" s="43"/>
      <c r="L66" s="39"/>
      <c r="M66" s="37">
        <f>ROUND(K66*(1-L66),0)</f>
        <v>0</v>
      </c>
      <c r="N66" s="28"/>
      <c r="O66" s="25">
        <f t="shared" si="596"/>
        <v>0</v>
      </c>
      <c r="P66" s="39"/>
      <c r="Q66" s="25">
        <f t="shared" si="597"/>
        <v>0</v>
      </c>
      <c r="R66" s="39"/>
      <c r="S66" s="25">
        <f t="shared" si="598"/>
        <v>0</v>
      </c>
      <c r="T66" s="28"/>
      <c r="U66" s="25">
        <f t="shared" si="599"/>
        <v>0</v>
      </c>
      <c r="V66" s="39"/>
      <c r="W66" s="25">
        <f t="shared" si="600"/>
        <v>0</v>
      </c>
      <c r="X66" s="39"/>
      <c r="Y66" s="25">
        <f t="shared" si="601"/>
        <v>0</v>
      </c>
      <c r="Z66" s="47"/>
      <c r="AA66" s="18">
        <f t="shared" si="602"/>
        <v>0</v>
      </c>
      <c r="AB66" s="27">
        <f>IF(M66&gt;0,(AD66+AL66)/M66,0)</f>
        <v>0</v>
      </c>
      <c r="AC66" s="47"/>
      <c r="AD66" s="37">
        <f t="shared" si="603"/>
        <v>0</v>
      </c>
      <c r="AE66" s="28"/>
      <c r="AF66" s="41">
        <f t="shared" si="604"/>
        <v>0</v>
      </c>
      <c r="AG66" s="28">
        <f t="shared" si="605"/>
        <v>0</v>
      </c>
      <c r="AH66" s="29">
        <f t="shared" si="6"/>
        <v>0</v>
      </c>
      <c r="AI66" s="43"/>
      <c r="AJ66" s="39"/>
      <c r="AK66" s="28"/>
      <c r="AL66" s="41">
        <f t="shared" si="606"/>
        <v>0</v>
      </c>
      <c r="AM66" s="18"/>
      <c r="AN66" s="18"/>
      <c r="AO66" s="121">
        <f>AO65+AI66-AN66</f>
        <v>788.40000000000009</v>
      </c>
      <c r="AP66" s="104"/>
      <c r="AQ66" s="43"/>
      <c r="AR66" s="48"/>
      <c r="AS66" s="41"/>
      <c r="AT66" s="41"/>
      <c r="AU66" s="41"/>
      <c r="AV66" s="41"/>
    </row>
    <row r="67" spans="1:48" s="22" customFormat="1" ht="13.3" thickBot="1" x14ac:dyDescent="0.4">
      <c r="A67" s="150"/>
      <c r="B67" s="49" t="s">
        <v>38</v>
      </c>
      <c r="C67" s="50"/>
      <c r="D67" s="51">
        <f t="shared" ref="D67" si="607">SUM(D64:D66)</f>
        <v>0</v>
      </c>
      <c r="E67" s="51"/>
      <c r="F67" s="51">
        <f t="shared" ref="F67" si="608">SUM(F64:F66)</f>
        <v>0</v>
      </c>
      <c r="G67" s="52"/>
      <c r="H67" s="52"/>
      <c r="I67" s="51">
        <f t="shared" ref="I67:K67" si="609">SUM(I64:I66)</f>
        <v>0</v>
      </c>
      <c r="J67" s="52"/>
      <c r="K67" s="51">
        <f t="shared" si="609"/>
        <v>0</v>
      </c>
      <c r="L67" s="21">
        <f t="shared" ref="L67" si="610">IF(K67&gt;0,(K64*L64+K65*L65+K66*L66)/K67,0)</f>
        <v>0</v>
      </c>
      <c r="M67" s="52">
        <f t="shared" ref="M67" si="611">M64+M65+M66</f>
        <v>0</v>
      </c>
      <c r="N67" s="53">
        <f t="shared" ref="N67" si="612">IF(M67&gt;0,O67/M67,0)</f>
        <v>0</v>
      </c>
      <c r="O67" s="54">
        <f t="shared" ref="O67" si="613">O64+O65+O66</f>
        <v>0</v>
      </c>
      <c r="P67" s="21">
        <f t="shared" ref="P67" si="614">IF(M67&gt;0,Q67/M67,0)</f>
        <v>0</v>
      </c>
      <c r="Q67" s="54">
        <f t="shared" ref="Q67" si="615">Q64+Q65+Q66</f>
        <v>0</v>
      </c>
      <c r="R67" s="21">
        <f t="shared" ref="R67" si="616">IF(M67&gt;0,S67/M67,0)</f>
        <v>0</v>
      </c>
      <c r="S67" s="54">
        <f t="shared" ref="S67" si="617">S64+S65+S66</f>
        <v>0</v>
      </c>
      <c r="T67" s="21">
        <f t="shared" ref="T67" si="618">IF(M67&gt;0,U67/M67,0)</f>
        <v>0</v>
      </c>
      <c r="U67" s="54">
        <f t="shared" ref="U67" si="619">U64+U65+U66</f>
        <v>0</v>
      </c>
      <c r="V67" s="21">
        <f t="shared" ref="V67" si="620">IF(M67&gt;0,W67/M67,0)</f>
        <v>0</v>
      </c>
      <c r="W67" s="54">
        <f t="shared" ref="W67" si="621">W64+W65+W66</f>
        <v>0</v>
      </c>
      <c r="X67" s="21">
        <f t="shared" ref="X67" si="622">IF(M67&gt;0,Y67/M67,0)</f>
        <v>0</v>
      </c>
      <c r="Y67" s="54">
        <f t="shared" ref="Y67" si="623">Y64+Y65+Y66</f>
        <v>0</v>
      </c>
      <c r="Z67" s="55">
        <f t="shared" ref="Z67" si="624">IF(M67&gt;0,AA67/M67,0)</f>
        <v>0</v>
      </c>
      <c r="AA67" s="56">
        <f t="shared" ref="AA67" si="625">SUM(AA64:AA66)</f>
        <v>0</v>
      </c>
      <c r="AB67" s="55">
        <f t="shared" ref="AB67" si="626">IF(M67&gt;0,(AB64*M64+AB65*M65+AB66*M66)/M67,0)</f>
        <v>0</v>
      </c>
      <c r="AC67" s="55">
        <f t="shared" ref="AC67" si="627">IF(K67&gt;0,(K64*AC64+K65*AC65+K66*AC66)/K67,0)</f>
        <v>0</v>
      </c>
      <c r="AD67" s="52">
        <f t="shared" ref="AD67" si="628">SUM(AD64:AD66)</f>
        <v>0</v>
      </c>
      <c r="AE67" s="53">
        <f t="shared" ref="AE67" si="629">IF(K67&gt;0,(K64*AE64+K65*AE65+K66*AE66)/K67,0)</f>
        <v>0</v>
      </c>
      <c r="AF67" s="58">
        <f t="shared" ref="AF67" si="630">SUM(AF64:AF66)</f>
        <v>0</v>
      </c>
      <c r="AG67" s="53">
        <f t="shared" ref="AG67" si="631">IF(AND(AA67&gt;0),((AA64*AG64+AA65*AG65+AA66*AG66)/AA67),0)</f>
        <v>0</v>
      </c>
      <c r="AH67" s="57">
        <f t="shared" si="6"/>
        <v>0</v>
      </c>
      <c r="AI67" s="51">
        <f t="shared" ref="AI67" si="632">SUM(AI64:AI66)</f>
        <v>0</v>
      </c>
      <c r="AJ67" s="21">
        <f t="shared" ref="AJ67" si="633">IF(AI67&gt;0,(AJ64*AI64+AJ65*AI65+AJ66*AI66)/AI67,0)</f>
        <v>0</v>
      </c>
      <c r="AK67" s="53">
        <f t="shared" ref="AK67" si="634">IF(K67&gt;0,(AK64*K64+AK65*K65+AK66*K66)/K67,0)</f>
        <v>0</v>
      </c>
      <c r="AL67" s="58">
        <f t="shared" ref="AL67" si="635">SUM(AL64:AL66)</f>
        <v>0</v>
      </c>
      <c r="AM67" s="56"/>
      <c r="AN67" s="56">
        <f t="shared" ref="AN67" si="636">SUM(AN64:AN66)</f>
        <v>0</v>
      </c>
      <c r="AO67" s="105"/>
      <c r="AP67" s="106">
        <f>AO66</f>
        <v>788.40000000000009</v>
      </c>
      <c r="AQ67" s="51">
        <f t="shared" ref="AQ67" si="637">SUM(AQ64:AQ66)</f>
        <v>0</v>
      </c>
      <c r="AR67" s="59"/>
      <c r="AS67" s="58"/>
      <c r="AT67" s="58"/>
      <c r="AU67" s="58"/>
      <c r="AV67" s="58"/>
    </row>
    <row r="68" spans="1:48" x14ac:dyDescent="0.35">
      <c r="A68" s="148">
        <v>17</v>
      </c>
      <c r="B68" s="23">
        <v>1</v>
      </c>
      <c r="C68" s="11"/>
      <c r="D68" s="12"/>
      <c r="E68" s="12"/>
      <c r="F68" s="12"/>
      <c r="G68" s="13"/>
      <c r="H68" s="13"/>
      <c r="I68" s="12"/>
      <c r="J68" s="13"/>
      <c r="K68" s="12"/>
      <c r="L68" s="14"/>
      <c r="M68" s="24">
        <f>ROUND(K68*(1-L68),0)</f>
        <v>0</v>
      </c>
      <c r="N68" s="15"/>
      <c r="O68" s="25">
        <f t="shared" ref="O68:O70" si="638">M68*N68</f>
        <v>0</v>
      </c>
      <c r="P68" s="14"/>
      <c r="Q68" s="25">
        <f t="shared" ref="Q68:Q70" si="639">M68*P68</f>
        <v>0</v>
      </c>
      <c r="R68" s="16"/>
      <c r="S68" s="25">
        <f t="shared" ref="S68:S70" si="640">M68*R68</f>
        <v>0</v>
      </c>
      <c r="T68" s="26"/>
      <c r="U68" s="25">
        <f t="shared" ref="U68:U70" si="641">M68*T68</f>
        <v>0</v>
      </c>
      <c r="V68" s="16"/>
      <c r="W68" s="25">
        <f t="shared" ref="W68:W70" si="642">M68*V68</f>
        <v>0</v>
      </c>
      <c r="X68" s="16"/>
      <c r="Y68" s="25">
        <f t="shared" ref="Y68:Y70" si="643">X68*M68</f>
        <v>0</v>
      </c>
      <c r="Z68" s="17"/>
      <c r="AA68" s="18">
        <f t="shared" ref="AA68:AA70" si="644">M68*Z68</f>
        <v>0</v>
      </c>
      <c r="AB68" s="27">
        <f>IF(M68&gt;0,(AD68+AL68)/M68,0)</f>
        <v>0</v>
      </c>
      <c r="AC68" s="17"/>
      <c r="AD68" s="24">
        <f t="shared" ref="AD68:AD70" si="645">AC68*M68</f>
        <v>0</v>
      </c>
      <c r="AE68" s="117"/>
      <c r="AF68" s="30">
        <f t="shared" ref="AF68:AF70" si="646">AI68*(1-AJ68)*AE68</f>
        <v>0</v>
      </c>
      <c r="AG68" s="28">
        <f t="shared" ref="AG68:AG70" si="647">IF(AND(AE68&gt;0,AC68&gt;0,Z68&gt;0),((Z68-AC68)*AE68)/((AE68-AC68)*Z68),0)</f>
        <v>0</v>
      </c>
      <c r="AH68" s="60">
        <f t="shared" si="6"/>
        <v>0</v>
      </c>
      <c r="AI68" s="12"/>
      <c r="AJ68" s="14"/>
      <c r="AK68" s="15"/>
      <c r="AL68" s="30">
        <f t="shared" ref="AL68:AL70" si="648">AI68*(1-AJ68)*AK68</f>
        <v>0</v>
      </c>
      <c r="AM68" s="19"/>
      <c r="AN68" s="19"/>
      <c r="AO68" s="101">
        <f>AO66+AI68-AN68</f>
        <v>788.40000000000009</v>
      </c>
      <c r="AP68" s="102"/>
      <c r="AQ68" s="12"/>
      <c r="AR68" s="31"/>
      <c r="AS68" s="20"/>
      <c r="AT68" s="20"/>
      <c r="AU68" s="20"/>
      <c r="AV68" s="20"/>
    </row>
    <row r="69" spans="1:48" x14ac:dyDescent="0.35">
      <c r="A69" s="149"/>
      <c r="B69" s="33">
        <v>2</v>
      </c>
      <c r="C69" s="11"/>
      <c r="D69" s="34"/>
      <c r="E69" s="34"/>
      <c r="F69" s="34"/>
      <c r="G69" s="35"/>
      <c r="H69" s="35"/>
      <c r="I69" s="34"/>
      <c r="J69" s="35"/>
      <c r="K69" s="34"/>
      <c r="L69" s="36"/>
      <c r="M69" s="37">
        <f>ROUND(K69*(1-L69),0)</f>
        <v>0</v>
      </c>
      <c r="N69" s="38"/>
      <c r="O69" s="25">
        <f t="shared" si="638"/>
        <v>0</v>
      </c>
      <c r="P69" s="36"/>
      <c r="Q69" s="25">
        <f t="shared" si="639"/>
        <v>0</v>
      </c>
      <c r="R69" s="39"/>
      <c r="S69" s="25">
        <f t="shared" si="640"/>
        <v>0</v>
      </c>
      <c r="T69" s="28"/>
      <c r="U69" s="25">
        <f t="shared" si="641"/>
        <v>0</v>
      </c>
      <c r="V69" s="39"/>
      <c r="W69" s="25">
        <f t="shared" si="642"/>
        <v>0</v>
      </c>
      <c r="X69" s="39"/>
      <c r="Y69" s="25">
        <f t="shared" si="643"/>
        <v>0</v>
      </c>
      <c r="Z69" s="40"/>
      <c r="AA69" s="18">
        <f t="shared" si="644"/>
        <v>0</v>
      </c>
      <c r="AB69" s="27">
        <f>IF(M69&gt;0,(AD69+AL69)/M69,0)</f>
        <v>0</v>
      </c>
      <c r="AC69" s="40"/>
      <c r="AD69" s="37">
        <f t="shared" si="645"/>
        <v>0</v>
      </c>
      <c r="AE69" s="28"/>
      <c r="AF69" s="41">
        <f t="shared" si="646"/>
        <v>0</v>
      </c>
      <c r="AG69" s="28">
        <f t="shared" si="647"/>
        <v>0</v>
      </c>
      <c r="AH69" s="29">
        <f t="shared" ref="AH69:AH127" si="649">IF(AND(AB69&gt;0,AK69&gt;0,AC69&gt;0),((AK69*(AB69-AC69))/(AB69*(AK69-AC69))),0)</f>
        <v>0</v>
      </c>
      <c r="AI69" s="34"/>
      <c r="AJ69" s="36"/>
      <c r="AK69" s="38"/>
      <c r="AL69" s="41">
        <f t="shared" si="648"/>
        <v>0</v>
      </c>
      <c r="AM69" s="42"/>
      <c r="AN69" s="42"/>
      <c r="AO69" s="121">
        <f>AO68+AI69-AN69</f>
        <v>788.40000000000009</v>
      </c>
      <c r="AP69" s="104"/>
      <c r="AQ69" s="43"/>
      <c r="AR69" s="44"/>
      <c r="AS69" s="45"/>
      <c r="AT69" s="45"/>
      <c r="AU69" s="45"/>
      <c r="AV69" s="45"/>
    </row>
    <row r="70" spans="1:48" x14ac:dyDescent="0.35">
      <c r="A70" s="149"/>
      <c r="B70" s="33">
        <v>3</v>
      </c>
      <c r="C70" s="46"/>
      <c r="D70" s="43"/>
      <c r="E70" s="43"/>
      <c r="F70" s="43"/>
      <c r="G70" s="37"/>
      <c r="H70" s="37"/>
      <c r="I70" s="43"/>
      <c r="J70" s="37"/>
      <c r="K70" s="43"/>
      <c r="L70" s="39"/>
      <c r="M70" s="37">
        <f>ROUND(K70*(1-L70),0)</f>
        <v>0</v>
      </c>
      <c r="N70" s="28"/>
      <c r="O70" s="25">
        <f t="shared" si="638"/>
        <v>0</v>
      </c>
      <c r="P70" s="39"/>
      <c r="Q70" s="25">
        <f t="shared" si="639"/>
        <v>0</v>
      </c>
      <c r="R70" s="39"/>
      <c r="S70" s="25">
        <f t="shared" si="640"/>
        <v>0</v>
      </c>
      <c r="T70" s="28"/>
      <c r="U70" s="25">
        <f t="shared" si="641"/>
        <v>0</v>
      </c>
      <c r="V70" s="39"/>
      <c r="W70" s="25">
        <f t="shared" si="642"/>
        <v>0</v>
      </c>
      <c r="X70" s="39"/>
      <c r="Y70" s="25">
        <f t="shared" si="643"/>
        <v>0</v>
      </c>
      <c r="Z70" s="47"/>
      <c r="AA70" s="18">
        <f t="shared" si="644"/>
        <v>0</v>
      </c>
      <c r="AB70" s="27">
        <f>IF(M70&gt;0,(AD70+AL70)/M70,0)</f>
        <v>0</v>
      </c>
      <c r="AC70" s="47"/>
      <c r="AD70" s="37">
        <f t="shared" si="645"/>
        <v>0</v>
      </c>
      <c r="AE70" s="28"/>
      <c r="AF70" s="41">
        <f t="shared" si="646"/>
        <v>0</v>
      </c>
      <c r="AG70" s="28">
        <f t="shared" si="647"/>
        <v>0</v>
      </c>
      <c r="AH70" s="29">
        <f t="shared" si="649"/>
        <v>0</v>
      </c>
      <c r="AI70" s="43"/>
      <c r="AJ70" s="39"/>
      <c r="AK70" s="28"/>
      <c r="AL70" s="41">
        <f t="shared" si="648"/>
        <v>0</v>
      </c>
      <c r="AM70" s="18"/>
      <c r="AN70" s="18"/>
      <c r="AO70" s="121">
        <f>AO69+AI70-AN70</f>
        <v>788.40000000000009</v>
      </c>
      <c r="AP70" s="104"/>
      <c r="AQ70" s="43"/>
      <c r="AR70" s="48"/>
      <c r="AS70" s="41"/>
      <c r="AT70" s="41"/>
      <c r="AU70" s="41"/>
      <c r="AV70" s="41"/>
    </row>
    <row r="71" spans="1:48" s="22" customFormat="1" ht="13.3" thickBot="1" x14ac:dyDescent="0.4">
      <c r="A71" s="150"/>
      <c r="B71" s="49" t="s">
        <v>38</v>
      </c>
      <c r="C71" s="50"/>
      <c r="D71" s="51">
        <f t="shared" ref="D71" si="650">SUM(D68:D70)</f>
        <v>0</v>
      </c>
      <c r="E71" s="51"/>
      <c r="F71" s="51">
        <f t="shared" ref="F71" si="651">SUM(F68:F70)</f>
        <v>0</v>
      </c>
      <c r="G71" s="52"/>
      <c r="H71" s="52"/>
      <c r="I71" s="51">
        <f t="shared" ref="I71:K71" si="652">SUM(I68:I70)</f>
        <v>0</v>
      </c>
      <c r="J71" s="52"/>
      <c r="K71" s="51">
        <f t="shared" si="652"/>
        <v>0</v>
      </c>
      <c r="L71" s="21">
        <f t="shared" ref="L71" si="653">IF(K71&gt;0,(K68*L68+K69*L69+K70*L70)/K71,0)</f>
        <v>0</v>
      </c>
      <c r="M71" s="52">
        <f t="shared" ref="M71" si="654">M68+M69+M70</f>
        <v>0</v>
      </c>
      <c r="N71" s="53">
        <f t="shared" ref="N71" si="655">IF(M71&gt;0,O71/M71,0)</f>
        <v>0</v>
      </c>
      <c r="O71" s="54">
        <f t="shared" ref="O71" si="656">O68+O69+O70</f>
        <v>0</v>
      </c>
      <c r="P71" s="21">
        <f t="shared" ref="P71" si="657">IF(M71&gt;0,Q71/M71,0)</f>
        <v>0</v>
      </c>
      <c r="Q71" s="54">
        <f t="shared" ref="Q71" si="658">Q68+Q69+Q70</f>
        <v>0</v>
      </c>
      <c r="R71" s="21">
        <f t="shared" ref="R71" si="659">IF(M71&gt;0,S71/M71,0)</f>
        <v>0</v>
      </c>
      <c r="S71" s="54">
        <f t="shared" ref="S71" si="660">S68+S69+S70</f>
        <v>0</v>
      </c>
      <c r="T71" s="21">
        <f t="shared" ref="T71" si="661">IF(M71&gt;0,U71/M71,0)</f>
        <v>0</v>
      </c>
      <c r="U71" s="54">
        <f t="shared" ref="U71" si="662">U68+U69+U70</f>
        <v>0</v>
      </c>
      <c r="V71" s="21">
        <f t="shared" ref="V71" si="663">IF(M71&gt;0,W71/M71,0)</f>
        <v>0</v>
      </c>
      <c r="W71" s="54">
        <f t="shared" ref="W71" si="664">W68+W69+W70</f>
        <v>0</v>
      </c>
      <c r="X71" s="21">
        <f t="shared" ref="X71" si="665">IF(M71&gt;0,Y71/M71,0)</f>
        <v>0</v>
      </c>
      <c r="Y71" s="54">
        <f t="shared" ref="Y71" si="666">Y68+Y69+Y70</f>
        <v>0</v>
      </c>
      <c r="Z71" s="55">
        <f t="shared" ref="Z71" si="667">IF(M71&gt;0,AA71/M71,0)</f>
        <v>0</v>
      </c>
      <c r="AA71" s="56">
        <f t="shared" ref="AA71" si="668">SUM(AA68:AA70)</f>
        <v>0</v>
      </c>
      <c r="AB71" s="55">
        <f t="shared" ref="AB71" si="669">IF(M71&gt;0,(AB68*M68+AB69*M69+AB70*M70)/M71,0)</f>
        <v>0</v>
      </c>
      <c r="AC71" s="55">
        <f t="shared" ref="AC71" si="670">IF(K71&gt;0,(K68*AC68+K69*AC69+K70*AC70)/K71,0)</f>
        <v>0</v>
      </c>
      <c r="AD71" s="52">
        <f t="shared" ref="AD71" si="671">SUM(AD68:AD70)</f>
        <v>0</v>
      </c>
      <c r="AE71" s="53">
        <f t="shared" ref="AE71" si="672">IF(K71&gt;0,(K68*AE68+K69*AE69+K70*AE70)/K71,0)</f>
        <v>0</v>
      </c>
      <c r="AF71" s="58">
        <f t="shared" ref="AF71" si="673">SUM(AF68:AF70)</f>
        <v>0</v>
      </c>
      <c r="AG71" s="53">
        <f t="shared" ref="AG71" si="674">IF(AND(AA71&gt;0),((AA68*AG68+AA69*AG69+AA70*AG70)/AA71),0)</f>
        <v>0</v>
      </c>
      <c r="AH71" s="57">
        <f t="shared" si="649"/>
        <v>0</v>
      </c>
      <c r="AI71" s="51">
        <f t="shared" ref="AI71" si="675">SUM(AI68:AI70)</f>
        <v>0</v>
      </c>
      <c r="AJ71" s="21">
        <f t="shared" ref="AJ71" si="676">IF(AI71&gt;0,(AJ68*AI68+AJ69*AI69+AJ70*AI70)/AI71,0)</f>
        <v>0</v>
      </c>
      <c r="AK71" s="53">
        <f t="shared" ref="AK71" si="677">IF(K71&gt;0,(AK68*K68+AK69*K69+AK70*K70)/K71,0)</f>
        <v>0</v>
      </c>
      <c r="AL71" s="58">
        <f t="shared" ref="AL71" si="678">SUM(AL68:AL70)</f>
        <v>0</v>
      </c>
      <c r="AM71" s="56"/>
      <c r="AN71" s="56">
        <f t="shared" ref="AN71" si="679">SUM(AN68:AN70)</f>
        <v>0</v>
      </c>
      <c r="AO71" s="105"/>
      <c r="AP71" s="106">
        <f>AO70</f>
        <v>788.40000000000009</v>
      </c>
      <c r="AQ71" s="51">
        <f t="shared" ref="AQ71" si="680">SUM(AQ68:AQ70)</f>
        <v>0</v>
      </c>
      <c r="AR71" s="59"/>
      <c r="AS71" s="58"/>
      <c r="AT71" s="58"/>
      <c r="AU71" s="58"/>
      <c r="AV71" s="58"/>
    </row>
    <row r="72" spans="1:48" x14ac:dyDescent="0.35">
      <c r="A72" s="148">
        <v>18</v>
      </c>
      <c r="B72" s="23">
        <v>1</v>
      </c>
      <c r="C72" s="11"/>
      <c r="D72" s="12"/>
      <c r="E72" s="12"/>
      <c r="F72" s="12"/>
      <c r="G72" s="13"/>
      <c r="H72" s="13"/>
      <c r="I72" s="12"/>
      <c r="J72" s="125"/>
      <c r="K72" s="12"/>
      <c r="L72" s="14"/>
      <c r="M72" s="24">
        <f>ROUND(K72*(1-L72),0)</f>
        <v>0</v>
      </c>
      <c r="N72" s="15"/>
      <c r="O72" s="25">
        <f t="shared" ref="O72:O74" si="681">M72*N72</f>
        <v>0</v>
      </c>
      <c r="P72" s="14"/>
      <c r="Q72" s="25">
        <f t="shared" ref="Q72:Q74" si="682">M72*P72</f>
        <v>0</v>
      </c>
      <c r="R72" s="16"/>
      <c r="S72" s="25">
        <f t="shared" ref="S72:S74" si="683">M72*R72</f>
        <v>0</v>
      </c>
      <c r="T72" s="26"/>
      <c r="U72" s="25">
        <f t="shared" ref="U72:U74" si="684">M72*T72</f>
        <v>0</v>
      </c>
      <c r="V72" s="16"/>
      <c r="W72" s="25">
        <f t="shared" ref="W72:W74" si="685">M72*V72</f>
        <v>0</v>
      </c>
      <c r="X72" s="16"/>
      <c r="Y72" s="25">
        <f t="shared" ref="Y72:Y74" si="686">X72*M72</f>
        <v>0</v>
      </c>
      <c r="Z72" s="17"/>
      <c r="AA72" s="18">
        <f t="shared" ref="AA72:AA74" si="687">M72*Z72</f>
        <v>0</v>
      </c>
      <c r="AB72" s="27">
        <f>IF(M72&gt;0,(AD72+AL72)/M72,0)</f>
        <v>0</v>
      </c>
      <c r="AC72" s="17"/>
      <c r="AD72" s="24">
        <f t="shared" ref="AD72:AD74" si="688">AC72*M72</f>
        <v>0</v>
      </c>
      <c r="AE72" s="117"/>
      <c r="AF72" s="30">
        <f t="shared" ref="AF72:AF74" si="689">AI72*(1-AJ72)*AE72</f>
        <v>0</v>
      </c>
      <c r="AG72" s="28">
        <f t="shared" ref="AG72:AG74" si="690">IF(AND(AE72&gt;0,AC72&gt;0,Z72&gt;0),((Z72-AC72)*AE72)/((AE72-AC72)*Z72),0)</f>
        <v>0</v>
      </c>
      <c r="AH72" s="60">
        <f t="shared" si="649"/>
        <v>0</v>
      </c>
      <c r="AI72" s="12"/>
      <c r="AJ72" s="14"/>
      <c r="AK72" s="15"/>
      <c r="AL72" s="30">
        <f t="shared" ref="AL72:AL74" si="691">AI72*(1-AJ72)*AK72</f>
        <v>0</v>
      </c>
      <c r="AM72" s="19"/>
      <c r="AN72" s="19"/>
      <c r="AO72" s="101">
        <f>AO70+AI72-AN72</f>
        <v>788.40000000000009</v>
      </c>
      <c r="AP72" s="102"/>
      <c r="AQ72" s="12"/>
      <c r="AR72" s="31"/>
      <c r="AS72" s="20"/>
      <c r="AT72" s="20"/>
      <c r="AU72" s="20"/>
      <c r="AV72" s="20"/>
    </row>
    <row r="73" spans="1:48" x14ac:dyDescent="0.35">
      <c r="A73" s="149"/>
      <c r="B73" s="33">
        <v>2</v>
      </c>
      <c r="C73" s="11"/>
      <c r="D73" s="34"/>
      <c r="E73" s="34"/>
      <c r="F73" s="34"/>
      <c r="G73" s="35"/>
      <c r="H73" s="35"/>
      <c r="I73" s="34"/>
      <c r="J73" s="126"/>
      <c r="K73" s="34"/>
      <c r="L73" s="36"/>
      <c r="M73" s="37">
        <f>ROUND(K73*(1-L73),0)</f>
        <v>0</v>
      </c>
      <c r="N73" s="38"/>
      <c r="O73" s="25">
        <f t="shared" si="681"/>
        <v>0</v>
      </c>
      <c r="P73" s="36"/>
      <c r="Q73" s="25">
        <f t="shared" si="682"/>
        <v>0</v>
      </c>
      <c r="R73" s="39"/>
      <c r="S73" s="25">
        <f t="shared" si="683"/>
        <v>0</v>
      </c>
      <c r="T73" s="28"/>
      <c r="U73" s="25">
        <f t="shared" si="684"/>
        <v>0</v>
      </c>
      <c r="V73" s="39"/>
      <c r="W73" s="25">
        <f t="shared" si="685"/>
        <v>0</v>
      </c>
      <c r="X73" s="39"/>
      <c r="Y73" s="25">
        <f t="shared" si="686"/>
        <v>0</v>
      </c>
      <c r="Z73" s="40"/>
      <c r="AA73" s="18">
        <f t="shared" si="687"/>
        <v>0</v>
      </c>
      <c r="AB73" s="27">
        <f>IF(M73&gt;0,(AD73+AL73)/M73,0)</f>
        <v>0</v>
      </c>
      <c r="AC73" s="40"/>
      <c r="AD73" s="37">
        <f t="shared" si="688"/>
        <v>0</v>
      </c>
      <c r="AE73" s="28"/>
      <c r="AF73" s="41">
        <f t="shared" si="689"/>
        <v>0</v>
      </c>
      <c r="AG73" s="28">
        <f t="shared" si="690"/>
        <v>0</v>
      </c>
      <c r="AH73" s="29">
        <f t="shared" si="649"/>
        <v>0</v>
      </c>
      <c r="AI73" s="34"/>
      <c r="AJ73" s="36"/>
      <c r="AK73" s="38"/>
      <c r="AL73" s="41">
        <f t="shared" si="691"/>
        <v>0</v>
      </c>
      <c r="AM73" s="42"/>
      <c r="AN73" s="42"/>
      <c r="AO73" s="121">
        <f>AO72+AI73-AN73</f>
        <v>788.40000000000009</v>
      </c>
      <c r="AP73" s="104"/>
      <c r="AQ73" s="43"/>
      <c r="AR73" s="44"/>
      <c r="AS73" s="45"/>
      <c r="AT73" s="45"/>
      <c r="AU73" s="45"/>
      <c r="AV73" s="45"/>
    </row>
    <row r="74" spans="1:48" x14ac:dyDescent="0.35">
      <c r="A74" s="149"/>
      <c r="B74" s="33">
        <v>3</v>
      </c>
      <c r="C74" s="46"/>
      <c r="D74" s="43"/>
      <c r="E74" s="43"/>
      <c r="F74" s="43"/>
      <c r="G74" s="37"/>
      <c r="H74" s="37"/>
      <c r="I74" s="43"/>
      <c r="J74" s="37"/>
      <c r="K74" s="43"/>
      <c r="L74" s="39"/>
      <c r="M74" s="37">
        <f>ROUND(K74*(1-L74),0)</f>
        <v>0</v>
      </c>
      <c r="N74" s="28"/>
      <c r="O74" s="25">
        <f t="shared" si="681"/>
        <v>0</v>
      </c>
      <c r="P74" s="39"/>
      <c r="Q74" s="25">
        <f t="shared" si="682"/>
        <v>0</v>
      </c>
      <c r="R74" s="39"/>
      <c r="S74" s="25">
        <f t="shared" si="683"/>
        <v>0</v>
      </c>
      <c r="T74" s="28"/>
      <c r="U74" s="25">
        <f t="shared" si="684"/>
        <v>0</v>
      </c>
      <c r="V74" s="39"/>
      <c r="W74" s="25">
        <f t="shared" si="685"/>
        <v>0</v>
      </c>
      <c r="X74" s="39"/>
      <c r="Y74" s="25">
        <f t="shared" si="686"/>
        <v>0</v>
      </c>
      <c r="Z74" s="47"/>
      <c r="AA74" s="18">
        <f t="shared" si="687"/>
        <v>0</v>
      </c>
      <c r="AB74" s="27">
        <f>IF(M74&gt;0,(AD74+AL74)/M74,0)</f>
        <v>0</v>
      </c>
      <c r="AC74" s="47"/>
      <c r="AD74" s="37">
        <f t="shared" si="688"/>
        <v>0</v>
      </c>
      <c r="AE74" s="28"/>
      <c r="AF74" s="41">
        <f t="shared" si="689"/>
        <v>0</v>
      </c>
      <c r="AG74" s="28">
        <f t="shared" si="690"/>
        <v>0</v>
      </c>
      <c r="AH74" s="29">
        <f t="shared" si="649"/>
        <v>0</v>
      </c>
      <c r="AI74" s="43"/>
      <c r="AJ74" s="39"/>
      <c r="AK74" s="28"/>
      <c r="AL74" s="41">
        <f t="shared" si="691"/>
        <v>0</v>
      </c>
      <c r="AM74" s="18"/>
      <c r="AN74" s="18"/>
      <c r="AO74" s="121">
        <f>AO73+AI74-AN74</f>
        <v>788.40000000000009</v>
      </c>
      <c r="AP74" s="104"/>
      <c r="AQ74" s="43"/>
      <c r="AR74" s="48"/>
      <c r="AS74" s="41"/>
      <c r="AT74" s="41"/>
      <c r="AU74" s="41"/>
      <c r="AV74" s="41"/>
    </row>
    <row r="75" spans="1:48" s="22" customFormat="1" ht="13.3" thickBot="1" x14ac:dyDescent="0.4">
      <c r="A75" s="150"/>
      <c r="B75" s="49" t="s">
        <v>38</v>
      </c>
      <c r="C75" s="50"/>
      <c r="D75" s="51">
        <f t="shared" ref="D75" si="692">SUM(D72:D74)</f>
        <v>0</v>
      </c>
      <c r="E75" s="51"/>
      <c r="F75" s="51">
        <f t="shared" ref="F75" si="693">SUM(F72:F74)</f>
        <v>0</v>
      </c>
      <c r="G75" s="52"/>
      <c r="H75" s="52"/>
      <c r="I75" s="51">
        <f t="shared" ref="I75:K75" si="694">SUM(I72:I74)</f>
        <v>0</v>
      </c>
      <c r="J75" s="52"/>
      <c r="K75" s="51">
        <f t="shared" si="694"/>
        <v>0</v>
      </c>
      <c r="L75" s="21">
        <f t="shared" ref="L75" si="695">IF(K75&gt;0,(K72*L72+K73*L73+K74*L74)/K75,0)</f>
        <v>0</v>
      </c>
      <c r="M75" s="52">
        <f t="shared" ref="M75" si="696">M72+M73+M74</f>
        <v>0</v>
      </c>
      <c r="N75" s="53">
        <f t="shared" ref="N75" si="697">IF(M75&gt;0,O75/M75,0)</f>
        <v>0</v>
      </c>
      <c r="O75" s="54">
        <f t="shared" ref="O75" si="698">O72+O73+O74</f>
        <v>0</v>
      </c>
      <c r="P75" s="21">
        <f t="shared" ref="P75" si="699">IF(M75&gt;0,Q75/M75,0)</f>
        <v>0</v>
      </c>
      <c r="Q75" s="54">
        <f t="shared" ref="Q75" si="700">Q72+Q73+Q74</f>
        <v>0</v>
      </c>
      <c r="R75" s="21">
        <f t="shared" ref="R75" si="701">IF(M75&gt;0,S75/M75,0)</f>
        <v>0</v>
      </c>
      <c r="S75" s="54">
        <f t="shared" ref="S75" si="702">S72+S73+S74</f>
        <v>0</v>
      </c>
      <c r="T75" s="21">
        <f t="shared" ref="T75" si="703">IF(M75&gt;0,U75/M75,0)</f>
        <v>0</v>
      </c>
      <c r="U75" s="54">
        <f t="shared" ref="U75" si="704">U72+U73+U74</f>
        <v>0</v>
      </c>
      <c r="V75" s="21">
        <f t="shared" ref="V75" si="705">IF(M75&gt;0,W75/M75,0)</f>
        <v>0</v>
      </c>
      <c r="W75" s="54">
        <f t="shared" ref="W75" si="706">W72+W73+W74</f>
        <v>0</v>
      </c>
      <c r="X75" s="21">
        <f t="shared" ref="X75" si="707">IF(M75&gt;0,Y75/M75,0)</f>
        <v>0</v>
      </c>
      <c r="Y75" s="54">
        <f t="shared" ref="Y75" si="708">Y72+Y73+Y74</f>
        <v>0</v>
      </c>
      <c r="Z75" s="55">
        <f t="shared" ref="Z75" si="709">IF(M75&gt;0,AA75/M75,0)</f>
        <v>0</v>
      </c>
      <c r="AA75" s="56">
        <f t="shared" ref="AA75" si="710">SUM(AA72:AA74)</f>
        <v>0</v>
      </c>
      <c r="AB75" s="55">
        <f t="shared" ref="AB75" si="711">IF(M75&gt;0,(AB72*M72+AB73*M73+AB74*M74)/M75,0)</f>
        <v>0</v>
      </c>
      <c r="AC75" s="55">
        <f t="shared" ref="AC75" si="712">IF(K75&gt;0,(K72*AC72+K73*AC73+K74*AC74)/K75,0)</f>
        <v>0</v>
      </c>
      <c r="AD75" s="52">
        <f t="shared" ref="AD75" si="713">SUM(AD72:AD74)</f>
        <v>0</v>
      </c>
      <c r="AE75" s="53">
        <f t="shared" ref="AE75" si="714">IF(K75&gt;0,(K72*AE72+K73*AE73+K74*AE74)/K75,0)</f>
        <v>0</v>
      </c>
      <c r="AF75" s="58">
        <f t="shared" ref="AF75" si="715">SUM(AF72:AF74)</f>
        <v>0</v>
      </c>
      <c r="AG75" s="53">
        <f t="shared" ref="AG75" si="716">IF(AND(AA75&gt;0),((AA72*AG72+AA73*AG73+AA74*AG74)/AA75),0)</f>
        <v>0</v>
      </c>
      <c r="AH75" s="57">
        <f t="shared" si="649"/>
        <v>0</v>
      </c>
      <c r="AI75" s="51">
        <f t="shared" ref="AI75" si="717">SUM(AI72:AI74)</f>
        <v>0</v>
      </c>
      <c r="AJ75" s="21">
        <f t="shared" ref="AJ75" si="718">IF(AI75&gt;0,(AJ72*AI72+AJ73*AI73+AJ74*AI74)/AI75,0)</f>
        <v>0</v>
      </c>
      <c r="AK75" s="53">
        <f t="shared" ref="AK75" si="719">IF(K75&gt;0,(AK72*K72+AK73*K73+AK74*K74)/K75,0)</f>
        <v>0</v>
      </c>
      <c r="AL75" s="58">
        <f t="shared" ref="AL75" si="720">SUM(AL72:AL74)</f>
        <v>0</v>
      </c>
      <c r="AM75" s="56"/>
      <c r="AN75" s="56">
        <f t="shared" ref="AN75" si="721">SUM(AN72:AN74)</f>
        <v>0</v>
      </c>
      <c r="AO75" s="105"/>
      <c r="AP75" s="106">
        <f>AO74</f>
        <v>788.40000000000009</v>
      </c>
      <c r="AQ75" s="51">
        <f t="shared" ref="AQ75" si="722">SUM(AQ72:AQ74)</f>
        <v>0</v>
      </c>
      <c r="AR75" s="59"/>
      <c r="AS75" s="58"/>
      <c r="AT75" s="58"/>
      <c r="AU75" s="58"/>
      <c r="AV75" s="58"/>
    </row>
    <row r="76" spans="1:48" x14ac:dyDescent="0.35">
      <c r="A76" s="148">
        <v>19</v>
      </c>
      <c r="B76" s="23">
        <v>1</v>
      </c>
      <c r="C76" s="11"/>
      <c r="D76" s="12"/>
      <c r="E76" s="12"/>
      <c r="F76" s="12"/>
      <c r="G76" s="13"/>
      <c r="H76" s="13"/>
      <c r="I76" s="12"/>
      <c r="J76" s="13"/>
      <c r="K76" s="12"/>
      <c r="L76" s="14"/>
      <c r="M76" s="24">
        <f>ROUND(K76*(1-L76),0)</f>
        <v>0</v>
      </c>
      <c r="N76" s="15"/>
      <c r="O76" s="25">
        <f t="shared" ref="O76:O78" si="723">M76*N76</f>
        <v>0</v>
      </c>
      <c r="P76" s="14"/>
      <c r="Q76" s="25">
        <f t="shared" ref="Q76:Q78" si="724">M76*P76</f>
        <v>0</v>
      </c>
      <c r="R76" s="16"/>
      <c r="S76" s="25">
        <f t="shared" ref="S76:S78" si="725">M76*R76</f>
        <v>0</v>
      </c>
      <c r="T76" s="26"/>
      <c r="U76" s="25">
        <f t="shared" ref="U76:U78" si="726">M76*T76</f>
        <v>0</v>
      </c>
      <c r="V76" s="16"/>
      <c r="W76" s="25">
        <f t="shared" ref="W76:W78" si="727">M76*V76</f>
        <v>0</v>
      </c>
      <c r="X76" s="16"/>
      <c r="Y76" s="25">
        <f t="shared" ref="Y76:Y78" si="728">X76*M76</f>
        <v>0</v>
      </c>
      <c r="Z76" s="17"/>
      <c r="AA76" s="18">
        <f t="shared" ref="AA76:AA78" si="729">M76*Z76</f>
        <v>0</v>
      </c>
      <c r="AB76" s="27">
        <f>IF(M76&gt;0,(AD76+AL76)/M76,0)</f>
        <v>0</v>
      </c>
      <c r="AC76" s="17"/>
      <c r="AD76" s="24">
        <f t="shared" ref="AD76:AD78" si="730">AC76*M76</f>
        <v>0</v>
      </c>
      <c r="AE76" s="117"/>
      <c r="AF76" s="30">
        <f t="shared" ref="AF76:AF78" si="731">AI76*(1-AJ76)*AE76</f>
        <v>0</v>
      </c>
      <c r="AG76" s="28">
        <f t="shared" ref="AG76:AG78" si="732">IF(AND(AE76&gt;0,AC76&gt;0,Z76&gt;0),((Z76-AC76)*AE76)/((AE76-AC76)*Z76),0)</f>
        <v>0</v>
      </c>
      <c r="AH76" s="60">
        <f t="shared" si="649"/>
        <v>0</v>
      </c>
      <c r="AI76" s="12"/>
      <c r="AJ76" s="14"/>
      <c r="AK76" s="15"/>
      <c r="AL76" s="30">
        <f t="shared" ref="AL76:AL78" si="733">AI76*(1-AJ76)*AK76</f>
        <v>0</v>
      </c>
      <c r="AM76" s="19"/>
      <c r="AN76" s="19"/>
      <c r="AO76" s="101">
        <f>AO74+AI76-AN76</f>
        <v>788.40000000000009</v>
      </c>
      <c r="AP76" s="102"/>
      <c r="AQ76" s="12"/>
      <c r="AR76" s="31"/>
      <c r="AS76" s="20"/>
      <c r="AT76" s="20"/>
      <c r="AU76" s="20"/>
      <c r="AV76" s="20"/>
    </row>
    <row r="77" spans="1:48" x14ac:dyDescent="0.35">
      <c r="A77" s="149"/>
      <c r="B77" s="33">
        <v>2</v>
      </c>
      <c r="C77" s="11"/>
      <c r="D77" s="34"/>
      <c r="E77" s="34"/>
      <c r="F77" s="34"/>
      <c r="G77" s="35"/>
      <c r="H77" s="35"/>
      <c r="I77" s="34"/>
      <c r="J77" s="35"/>
      <c r="K77" s="34"/>
      <c r="L77" s="36"/>
      <c r="M77" s="37">
        <f>ROUND(K77*(1-L77),0)</f>
        <v>0</v>
      </c>
      <c r="N77" s="38"/>
      <c r="O77" s="25">
        <f t="shared" si="723"/>
        <v>0</v>
      </c>
      <c r="P77" s="36"/>
      <c r="Q77" s="25">
        <f t="shared" si="724"/>
        <v>0</v>
      </c>
      <c r="R77" s="39"/>
      <c r="S77" s="25">
        <f t="shared" si="725"/>
        <v>0</v>
      </c>
      <c r="T77" s="28"/>
      <c r="U77" s="25">
        <f t="shared" si="726"/>
        <v>0</v>
      </c>
      <c r="V77" s="39"/>
      <c r="W77" s="25">
        <f t="shared" si="727"/>
        <v>0</v>
      </c>
      <c r="X77" s="39"/>
      <c r="Y77" s="25">
        <f t="shared" si="728"/>
        <v>0</v>
      </c>
      <c r="Z77" s="40"/>
      <c r="AA77" s="18">
        <f t="shared" si="729"/>
        <v>0</v>
      </c>
      <c r="AB77" s="27">
        <f>IF(M77&gt;0,(AD77+AL77)/M77,0)</f>
        <v>0</v>
      </c>
      <c r="AC77" s="40"/>
      <c r="AD77" s="37">
        <f t="shared" si="730"/>
        <v>0</v>
      </c>
      <c r="AE77" s="28"/>
      <c r="AF77" s="41">
        <f t="shared" si="731"/>
        <v>0</v>
      </c>
      <c r="AG77" s="28">
        <f t="shared" si="732"/>
        <v>0</v>
      </c>
      <c r="AH77" s="29">
        <f t="shared" si="649"/>
        <v>0</v>
      </c>
      <c r="AI77" s="34"/>
      <c r="AJ77" s="36"/>
      <c r="AK77" s="38"/>
      <c r="AL77" s="41">
        <f t="shared" si="733"/>
        <v>0</v>
      </c>
      <c r="AM77" s="42"/>
      <c r="AN77" s="42"/>
      <c r="AO77" s="121">
        <f>AO76+AI77-AN77</f>
        <v>788.40000000000009</v>
      </c>
      <c r="AP77" s="104"/>
      <c r="AQ77" s="43"/>
      <c r="AR77" s="44"/>
      <c r="AS77" s="45"/>
      <c r="AT77" s="45"/>
      <c r="AU77" s="45"/>
      <c r="AV77" s="45"/>
    </row>
    <row r="78" spans="1:48" x14ac:dyDescent="0.35">
      <c r="A78" s="149"/>
      <c r="B78" s="33">
        <v>3</v>
      </c>
      <c r="C78" s="46"/>
      <c r="D78" s="43"/>
      <c r="E78" s="43"/>
      <c r="F78" s="43"/>
      <c r="G78" s="37"/>
      <c r="H78" s="37"/>
      <c r="I78" s="43"/>
      <c r="J78" s="127"/>
      <c r="K78" s="43"/>
      <c r="L78" s="39"/>
      <c r="M78" s="37">
        <f>ROUND(K78*(1-L78),0)</f>
        <v>0</v>
      </c>
      <c r="N78" s="28"/>
      <c r="O78" s="25">
        <f t="shared" si="723"/>
        <v>0</v>
      </c>
      <c r="P78" s="39"/>
      <c r="Q78" s="25">
        <f t="shared" si="724"/>
        <v>0</v>
      </c>
      <c r="R78" s="39"/>
      <c r="S78" s="25">
        <f t="shared" si="725"/>
        <v>0</v>
      </c>
      <c r="T78" s="28"/>
      <c r="U78" s="25">
        <f t="shared" si="726"/>
        <v>0</v>
      </c>
      <c r="V78" s="39"/>
      <c r="W78" s="25">
        <f t="shared" si="727"/>
        <v>0</v>
      </c>
      <c r="X78" s="39"/>
      <c r="Y78" s="25">
        <f t="shared" si="728"/>
        <v>0</v>
      </c>
      <c r="Z78" s="47"/>
      <c r="AA78" s="18">
        <f t="shared" si="729"/>
        <v>0</v>
      </c>
      <c r="AB78" s="27">
        <f>IF(M78&gt;0,(AD78+AL78)/M78,0)</f>
        <v>0</v>
      </c>
      <c r="AC78" s="47"/>
      <c r="AD78" s="37">
        <f t="shared" si="730"/>
        <v>0</v>
      </c>
      <c r="AE78" s="28"/>
      <c r="AF78" s="41">
        <f t="shared" si="731"/>
        <v>0</v>
      </c>
      <c r="AG78" s="28">
        <f t="shared" si="732"/>
        <v>0</v>
      </c>
      <c r="AH78" s="29">
        <f t="shared" si="649"/>
        <v>0</v>
      </c>
      <c r="AI78" s="43"/>
      <c r="AJ78" s="39"/>
      <c r="AK78" s="28"/>
      <c r="AL78" s="41">
        <f t="shared" si="733"/>
        <v>0</v>
      </c>
      <c r="AM78" s="18"/>
      <c r="AN78" s="18"/>
      <c r="AO78" s="121">
        <f>AO77+AI78-AN78</f>
        <v>788.40000000000009</v>
      </c>
      <c r="AP78" s="104"/>
      <c r="AQ78" s="43"/>
      <c r="AR78" s="48"/>
      <c r="AS78" s="41"/>
      <c r="AT78" s="41"/>
      <c r="AU78" s="41"/>
      <c r="AV78" s="41"/>
    </row>
    <row r="79" spans="1:48" s="22" customFormat="1" ht="13.3" thickBot="1" x14ac:dyDescent="0.4">
      <c r="A79" s="150"/>
      <c r="B79" s="49" t="s">
        <v>38</v>
      </c>
      <c r="C79" s="50"/>
      <c r="D79" s="51">
        <f t="shared" ref="D79" si="734">SUM(D76:D78)</f>
        <v>0</v>
      </c>
      <c r="E79" s="51"/>
      <c r="F79" s="51">
        <f t="shared" ref="F79" si="735">SUM(F76:F78)</f>
        <v>0</v>
      </c>
      <c r="G79" s="52"/>
      <c r="H79" s="52"/>
      <c r="I79" s="51">
        <f t="shared" ref="I79:K79" si="736">SUM(I76:I78)</f>
        <v>0</v>
      </c>
      <c r="J79" s="52"/>
      <c r="K79" s="51">
        <f t="shared" si="736"/>
        <v>0</v>
      </c>
      <c r="L79" s="21">
        <f t="shared" ref="L79" si="737">IF(K79&gt;0,(K76*L76+K77*L77+K78*L78)/K79,0)</f>
        <v>0</v>
      </c>
      <c r="M79" s="52">
        <f t="shared" ref="M79" si="738">M76+M77+M78</f>
        <v>0</v>
      </c>
      <c r="N79" s="53">
        <f t="shared" ref="N79" si="739">IF(M79&gt;0,O79/M79,0)</f>
        <v>0</v>
      </c>
      <c r="O79" s="54">
        <f t="shared" ref="O79" si="740">O76+O77+O78</f>
        <v>0</v>
      </c>
      <c r="P79" s="21">
        <f t="shared" ref="P79" si="741">IF(M79&gt;0,Q79/M79,0)</f>
        <v>0</v>
      </c>
      <c r="Q79" s="54">
        <f t="shared" ref="Q79" si="742">Q76+Q77+Q78</f>
        <v>0</v>
      </c>
      <c r="R79" s="21">
        <f t="shared" ref="R79" si="743">IF(M79&gt;0,S79/M79,0)</f>
        <v>0</v>
      </c>
      <c r="S79" s="54">
        <f t="shared" ref="S79" si="744">S76+S77+S78</f>
        <v>0</v>
      </c>
      <c r="T79" s="21">
        <f t="shared" ref="T79" si="745">IF(M79&gt;0,U79/M79,0)</f>
        <v>0</v>
      </c>
      <c r="U79" s="54">
        <f t="shared" ref="U79" si="746">U76+U77+U78</f>
        <v>0</v>
      </c>
      <c r="V79" s="21">
        <f t="shared" ref="V79" si="747">IF(M79&gt;0,W79/M79,0)</f>
        <v>0</v>
      </c>
      <c r="W79" s="54">
        <f t="shared" ref="W79" si="748">W76+W77+W78</f>
        <v>0</v>
      </c>
      <c r="X79" s="21">
        <f t="shared" ref="X79" si="749">IF(M79&gt;0,Y79/M79,0)</f>
        <v>0</v>
      </c>
      <c r="Y79" s="54">
        <f t="shared" ref="Y79" si="750">Y76+Y77+Y78</f>
        <v>0</v>
      </c>
      <c r="Z79" s="55">
        <f t="shared" ref="Z79" si="751">IF(M79&gt;0,AA79/M79,0)</f>
        <v>0</v>
      </c>
      <c r="AA79" s="56">
        <f t="shared" ref="AA79" si="752">SUM(AA76:AA78)</f>
        <v>0</v>
      </c>
      <c r="AB79" s="55">
        <f t="shared" ref="AB79" si="753">IF(M79&gt;0,(AB76*M76+AB77*M77+AB78*M78)/M79,0)</f>
        <v>0</v>
      </c>
      <c r="AC79" s="55">
        <f t="shared" ref="AC79" si="754">IF(K79&gt;0,(K76*AC76+K77*AC77+K78*AC78)/K79,0)</f>
        <v>0</v>
      </c>
      <c r="AD79" s="52">
        <f t="shared" ref="AD79" si="755">SUM(AD76:AD78)</f>
        <v>0</v>
      </c>
      <c r="AE79" s="53">
        <f t="shared" ref="AE79" si="756">IF(K79&gt;0,(K76*AE76+K77*AE77+K78*AE78)/K79,0)</f>
        <v>0</v>
      </c>
      <c r="AF79" s="58">
        <f t="shared" ref="AF79" si="757">SUM(AF76:AF78)</f>
        <v>0</v>
      </c>
      <c r="AG79" s="53">
        <f t="shared" ref="AG79" si="758">IF(AND(AA79&gt;0),((AA76*AG76+AA77*AG77+AA78*AG78)/AA79),0)</f>
        <v>0</v>
      </c>
      <c r="AH79" s="57">
        <f t="shared" si="649"/>
        <v>0</v>
      </c>
      <c r="AI79" s="51">
        <f t="shared" ref="AI79" si="759">SUM(AI76:AI78)</f>
        <v>0</v>
      </c>
      <c r="AJ79" s="21">
        <f t="shared" ref="AJ79" si="760">IF(AI79&gt;0,(AJ76*AI76+AJ77*AI77+AJ78*AI78)/AI79,0)</f>
        <v>0</v>
      </c>
      <c r="AK79" s="53">
        <f t="shared" ref="AK79" si="761">IF(K79&gt;0,(AK76*K76+AK77*K77+AK78*K78)/K79,0)</f>
        <v>0</v>
      </c>
      <c r="AL79" s="58">
        <f t="shared" ref="AL79" si="762">SUM(AL76:AL78)</f>
        <v>0</v>
      </c>
      <c r="AM79" s="56"/>
      <c r="AN79" s="56">
        <f t="shared" ref="AN79" si="763">SUM(AN76:AN78)</f>
        <v>0</v>
      </c>
      <c r="AO79" s="105"/>
      <c r="AP79" s="106">
        <f>AO78</f>
        <v>788.40000000000009</v>
      </c>
      <c r="AQ79" s="51">
        <f t="shared" ref="AQ79" si="764">SUM(AQ76:AQ78)</f>
        <v>0</v>
      </c>
      <c r="AR79" s="59"/>
      <c r="AS79" s="58"/>
      <c r="AT79" s="58"/>
      <c r="AU79" s="58"/>
      <c r="AV79" s="58"/>
    </row>
    <row r="80" spans="1:48" x14ac:dyDescent="0.35">
      <c r="A80" s="148">
        <v>20</v>
      </c>
      <c r="B80" s="23">
        <v>1</v>
      </c>
      <c r="C80" s="11"/>
      <c r="D80" s="12"/>
      <c r="E80" s="12"/>
      <c r="F80" s="12"/>
      <c r="G80" s="13"/>
      <c r="H80" s="13"/>
      <c r="I80" s="12"/>
      <c r="J80" s="125"/>
      <c r="K80" s="12"/>
      <c r="L80" s="14"/>
      <c r="M80" s="24">
        <f>ROUND(K80*(1-L80),0)</f>
        <v>0</v>
      </c>
      <c r="N80" s="15"/>
      <c r="O80" s="25">
        <f t="shared" ref="O80:O82" si="765">M80*N80</f>
        <v>0</v>
      </c>
      <c r="P80" s="14"/>
      <c r="Q80" s="25">
        <f t="shared" ref="Q80:Q82" si="766">M80*P80</f>
        <v>0</v>
      </c>
      <c r="R80" s="16"/>
      <c r="S80" s="25">
        <f t="shared" ref="S80:S82" si="767">M80*R80</f>
        <v>0</v>
      </c>
      <c r="T80" s="26"/>
      <c r="U80" s="25">
        <f t="shared" ref="U80:U82" si="768">M80*T80</f>
        <v>0</v>
      </c>
      <c r="V80" s="16"/>
      <c r="W80" s="25">
        <f t="shared" ref="W80:W82" si="769">M80*V80</f>
        <v>0</v>
      </c>
      <c r="X80" s="16"/>
      <c r="Y80" s="25">
        <f t="shared" ref="Y80:Y82" si="770">X80*M80</f>
        <v>0</v>
      </c>
      <c r="Z80" s="17"/>
      <c r="AA80" s="18">
        <f t="shared" ref="AA80:AA82" si="771">M80*Z80</f>
        <v>0</v>
      </c>
      <c r="AB80" s="27">
        <f>IF(M80&gt;0,(AD80+AL80)/M80,0)</f>
        <v>0</v>
      </c>
      <c r="AC80" s="17"/>
      <c r="AD80" s="24">
        <f t="shared" ref="AD80:AD82" si="772">AC80*M80</f>
        <v>0</v>
      </c>
      <c r="AE80" s="117"/>
      <c r="AF80" s="30">
        <f t="shared" ref="AF80:AF82" si="773">AI80*(1-AJ80)*AE80</f>
        <v>0</v>
      </c>
      <c r="AG80" s="28">
        <f t="shared" ref="AG80:AG82" si="774">IF(AND(AE80&gt;0,AC80&gt;0,Z80&gt;0),((Z80-AC80)*AE80)/((AE80-AC80)*Z80),0)</f>
        <v>0</v>
      </c>
      <c r="AH80" s="60">
        <f t="shared" si="649"/>
        <v>0</v>
      </c>
      <c r="AI80" s="12"/>
      <c r="AJ80" s="14"/>
      <c r="AK80" s="15"/>
      <c r="AL80" s="30">
        <f t="shared" ref="AL80:AL82" si="775">AI80*(1-AJ80)*AK80</f>
        <v>0</v>
      </c>
      <c r="AM80" s="19"/>
      <c r="AN80" s="19"/>
      <c r="AO80" s="101">
        <f>AO78+AI80-AN80</f>
        <v>788.40000000000009</v>
      </c>
      <c r="AP80" s="102"/>
      <c r="AQ80" s="12"/>
      <c r="AR80" s="31"/>
      <c r="AS80" s="20"/>
      <c r="AT80" s="20"/>
      <c r="AU80" s="20"/>
      <c r="AV80" s="20"/>
    </row>
    <row r="81" spans="1:48" x14ac:dyDescent="0.35">
      <c r="A81" s="149"/>
      <c r="B81" s="33">
        <v>2</v>
      </c>
      <c r="C81" s="11"/>
      <c r="D81" s="34"/>
      <c r="E81" s="34"/>
      <c r="F81" s="34"/>
      <c r="G81" s="35"/>
      <c r="H81" s="35"/>
      <c r="I81" s="34"/>
      <c r="J81" s="35"/>
      <c r="K81" s="34"/>
      <c r="L81" s="36"/>
      <c r="M81" s="37">
        <f>ROUND(K81*(1-L81),0)</f>
        <v>0</v>
      </c>
      <c r="N81" s="38"/>
      <c r="O81" s="25">
        <f t="shared" si="765"/>
        <v>0</v>
      </c>
      <c r="P81" s="36"/>
      <c r="Q81" s="25">
        <f t="shared" si="766"/>
        <v>0</v>
      </c>
      <c r="R81" s="39"/>
      <c r="S81" s="25">
        <f t="shared" si="767"/>
        <v>0</v>
      </c>
      <c r="T81" s="28"/>
      <c r="U81" s="25">
        <f t="shared" si="768"/>
        <v>0</v>
      </c>
      <c r="V81" s="39"/>
      <c r="W81" s="25">
        <f t="shared" si="769"/>
        <v>0</v>
      </c>
      <c r="X81" s="39"/>
      <c r="Y81" s="25">
        <f t="shared" si="770"/>
        <v>0</v>
      </c>
      <c r="Z81" s="40"/>
      <c r="AA81" s="18">
        <f t="shared" si="771"/>
        <v>0</v>
      </c>
      <c r="AB81" s="27">
        <f>IF(M81&gt;0,(AD81+AL81)/M81,0)</f>
        <v>0</v>
      </c>
      <c r="AC81" s="40"/>
      <c r="AD81" s="37">
        <f t="shared" si="772"/>
        <v>0</v>
      </c>
      <c r="AE81" s="28"/>
      <c r="AF81" s="41">
        <f t="shared" si="773"/>
        <v>0</v>
      </c>
      <c r="AG81" s="28">
        <f t="shared" si="774"/>
        <v>0</v>
      </c>
      <c r="AH81" s="29">
        <f t="shared" si="649"/>
        <v>0</v>
      </c>
      <c r="AI81" s="34"/>
      <c r="AJ81" s="36"/>
      <c r="AK81" s="38"/>
      <c r="AL81" s="41">
        <f t="shared" si="775"/>
        <v>0</v>
      </c>
      <c r="AM81" s="42"/>
      <c r="AN81" s="42"/>
      <c r="AO81" s="121">
        <f>AO80+AI81-AN81</f>
        <v>788.40000000000009</v>
      </c>
      <c r="AP81" s="104"/>
      <c r="AQ81" s="43"/>
      <c r="AR81" s="44"/>
      <c r="AS81" s="45"/>
      <c r="AT81" s="45"/>
      <c r="AU81" s="45"/>
      <c r="AV81" s="45"/>
    </row>
    <row r="82" spans="1:48" x14ac:dyDescent="0.35">
      <c r="A82" s="149"/>
      <c r="B82" s="33">
        <v>3</v>
      </c>
      <c r="C82" s="46"/>
      <c r="D82" s="43"/>
      <c r="E82" s="43"/>
      <c r="F82" s="43"/>
      <c r="G82" s="37"/>
      <c r="H82" s="37"/>
      <c r="I82" s="43"/>
      <c r="J82" s="37"/>
      <c r="K82" s="43"/>
      <c r="L82" s="39"/>
      <c r="M82" s="37">
        <f>ROUND(K82*(1-L82),0)</f>
        <v>0</v>
      </c>
      <c r="N82" s="28"/>
      <c r="O82" s="25">
        <f t="shared" si="765"/>
        <v>0</v>
      </c>
      <c r="P82" s="39"/>
      <c r="Q82" s="25">
        <f t="shared" si="766"/>
        <v>0</v>
      </c>
      <c r="R82" s="39"/>
      <c r="S82" s="25">
        <f t="shared" si="767"/>
        <v>0</v>
      </c>
      <c r="T82" s="28"/>
      <c r="U82" s="25">
        <f t="shared" si="768"/>
        <v>0</v>
      </c>
      <c r="V82" s="39"/>
      <c r="W82" s="25">
        <f t="shared" si="769"/>
        <v>0</v>
      </c>
      <c r="X82" s="39"/>
      <c r="Y82" s="25">
        <f t="shared" si="770"/>
        <v>0</v>
      </c>
      <c r="Z82" s="47"/>
      <c r="AA82" s="18">
        <f t="shared" si="771"/>
        <v>0</v>
      </c>
      <c r="AB82" s="27">
        <f>IF(M82&gt;0,(AD82+AL82)/M82,0)</f>
        <v>0</v>
      </c>
      <c r="AC82" s="47"/>
      <c r="AD82" s="37">
        <f t="shared" si="772"/>
        <v>0</v>
      </c>
      <c r="AE82" s="28"/>
      <c r="AF82" s="41">
        <f t="shared" si="773"/>
        <v>0</v>
      </c>
      <c r="AG82" s="28">
        <f t="shared" si="774"/>
        <v>0</v>
      </c>
      <c r="AH82" s="29">
        <f t="shared" si="649"/>
        <v>0</v>
      </c>
      <c r="AI82" s="43"/>
      <c r="AJ82" s="39"/>
      <c r="AK82" s="28"/>
      <c r="AL82" s="41">
        <f t="shared" si="775"/>
        <v>0</v>
      </c>
      <c r="AM82" s="18"/>
      <c r="AN82" s="18"/>
      <c r="AO82" s="121">
        <f>AO81+AI82-AN82</f>
        <v>788.40000000000009</v>
      </c>
      <c r="AP82" s="104"/>
      <c r="AQ82" s="43"/>
      <c r="AR82" s="48"/>
      <c r="AS82" s="41"/>
      <c r="AT82" s="41"/>
      <c r="AU82" s="41"/>
      <c r="AV82" s="41"/>
    </row>
    <row r="83" spans="1:48" s="22" customFormat="1" ht="13.3" thickBot="1" x14ac:dyDescent="0.4">
      <c r="A83" s="150"/>
      <c r="B83" s="49" t="s">
        <v>38</v>
      </c>
      <c r="C83" s="50"/>
      <c r="D83" s="51">
        <f t="shared" ref="D83" si="776">SUM(D80:D82)</f>
        <v>0</v>
      </c>
      <c r="E83" s="51"/>
      <c r="F83" s="51">
        <f t="shared" ref="F83" si="777">SUM(F80:F82)</f>
        <v>0</v>
      </c>
      <c r="G83" s="52"/>
      <c r="H83" s="52"/>
      <c r="I83" s="51">
        <f t="shared" ref="I83:K83" si="778">SUM(I80:I82)</f>
        <v>0</v>
      </c>
      <c r="J83" s="52"/>
      <c r="K83" s="51">
        <f t="shared" si="778"/>
        <v>0</v>
      </c>
      <c r="L83" s="21">
        <f t="shared" ref="L83" si="779">IF(K83&gt;0,(K80*L80+K81*L81+K82*L82)/K83,0)</f>
        <v>0</v>
      </c>
      <c r="M83" s="52">
        <f t="shared" ref="M83" si="780">M80+M81+M82</f>
        <v>0</v>
      </c>
      <c r="N83" s="53">
        <f t="shared" ref="N83" si="781">IF(M83&gt;0,O83/M83,0)</f>
        <v>0</v>
      </c>
      <c r="O83" s="54">
        <f t="shared" ref="O83" si="782">O80+O81+O82</f>
        <v>0</v>
      </c>
      <c r="P83" s="21">
        <f t="shared" ref="P83" si="783">IF(M83&gt;0,Q83/M83,0)</f>
        <v>0</v>
      </c>
      <c r="Q83" s="54">
        <f t="shared" ref="Q83" si="784">Q80+Q81+Q82</f>
        <v>0</v>
      </c>
      <c r="R83" s="21">
        <f t="shared" ref="R83" si="785">IF(M83&gt;0,S83/M83,0)</f>
        <v>0</v>
      </c>
      <c r="S83" s="54">
        <f t="shared" ref="S83" si="786">S80+S81+S82</f>
        <v>0</v>
      </c>
      <c r="T83" s="21">
        <f t="shared" ref="T83" si="787">IF(M83&gt;0,U83/M83,0)</f>
        <v>0</v>
      </c>
      <c r="U83" s="54">
        <f t="shared" ref="U83" si="788">U80+U81+U82</f>
        <v>0</v>
      </c>
      <c r="V83" s="21">
        <f t="shared" ref="V83" si="789">IF(M83&gt;0,W83/M83,0)</f>
        <v>0</v>
      </c>
      <c r="W83" s="54">
        <f t="shared" ref="W83" si="790">W80+W81+W82</f>
        <v>0</v>
      </c>
      <c r="X83" s="21">
        <f t="shared" ref="X83" si="791">IF(M83&gt;0,Y83/M83,0)</f>
        <v>0</v>
      </c>
      <c r="Y83" s="54">
        <f t="shared" ref="Y83" si="792">Y80+Y81+Y82</f>
        <v>0</v>
      </c>
      <c r="Z83" s="55">
        <f t="shared" ref="Z83" si="793">IF(M83&gt;0,AA83/M83,0)</f>
        <v>0</v>
      </c>
      <c r="AA83" s="56">
        <f t="shared" ref="AA83" si="794">SUM(AA80:AA82)</f>
        <v>0</v>
      </c>
      <c r="AB83" s="55">
        <f t="shared" ref="AB83" si="795">IF(M83&gt;0,(AB80*M80+AB81*M81+AB82*M82)/M83,0)</f>
        <v>0</v>
      </c>
      <c r="AC83" s="55">
        <f t="shared" ref="AC83" si="796">IF(K83&gt;0,(K80*AC80+K81*AC81+K82*AC82)/K83,0)</f>
        <v>0</v>
      </c>
      <c r="AD83" s="52">
        <f t="shared" ref="AD83" si="797">SUM(AD80:AD82)</f>
        <v>0</v>
      </c>
      <c r="AE83" s="53">
        <f t="shared" ref="AE83" si="798">IF(K83&gt;0,(K80*AE80+K81*AE81+K82*AE82)/K83,0)</f>
        <v>0</v>
      </c>
      <c r="AF83" s="58">
        <f t="shared" ref="AF83" si="799">SUM(AF80:AF82)</f>
        <v>0</v>
      </c>
      <c r="AG83" s="53">
        <f t="shared" ref="AG83" si="800">IF(AND(AA83&gt;0),((AA80*AG80+AA81*AG81+AA82*AG82)/AA83),0)</f>
        <v>0</v>
      </c>
      <c r="AH83" s="57">
        <f t="shared" si="649"/>
        <v>0</v>
      </c>
      <c r="AI83" s="51">
        <f t="shared" ref="AI83" si="801">SUM(AI80:AI82)</f>
        <v>0</v>
      </c>
      <c r="AJ83" s="21">
        <f t="shared" ref="AJ83" si="802">IF(AI83&gt;0,(AJ80*AI80+AJ81*AI81+AJ82*AI82)/AI83,0)</f>
        <v>0</v>
      </c>
      <c r="AK83" s="53">
        <f t="shared" ref="AK83" si="803">IF(K83&gt;0,(AK80*K80+AK81*K81+AK82*K82)/K83,0)</f>
        <v>0</v>
      </c>
      <c r="AL83" s="58">
        <f t="shared" ref="AL83" si="804">SUM(AL80:AL82)</f>
        <v>0</v>
      </c>
      <c r="AM83" s="56"/>
      <c r="AN83" s="56">
        <f t="shared" ref="AN83" si="805">SUM(AN80:AN82)</f>
        <v>0</v>
      </c>
      <c r="AO83" s="105"/>
      <c r="AP83" s="106">
        <f>AO82</f>
        <v>788.40000000000009</v>
      </c>
      <c r="AQ83" s="51">
        <f t="shared" ref="AQ83" si="806">SUM(AQ80:AQ82)</f>
        <v>0</v>
      </c>
      <c r="AR83" s="59"/>
      <c r="AS83" s="58"/>
      <c r="AT83" s="58"/>
      <c r="AU83" s="58"/>
      <c r="AV83" s="58"/>
    </row>
    <row r="84" spans="1:48" x14ac:dyDescent="0.35">
      <c r="A84" s="148">
        <v>21</v>
      </c>
      <c r="B84" s="23">
        <v>1</v>
      </c>
      <c r="C84" s="11"/>
      <c r="D84" s="12"/>
      <c r="E84" s="12"/>
      <c r="F84" s="12"/>
      <c r="G84" s="13"/>
      <c r="H84" s="13"/>
      <c r="I84" s="12"/>
      <c r="J84" s="13"/>
      <c r="K84" s="12"/>
      <c r="L84" s="14"/>
      <c r="M84" s="24">
        <f>ROUND(K84*(1-L84),0)</f>
        <v>0</v>
      </c>
      <c r="N84" s="15"/>
      <c r="O84" s="25">
        <f t="shared" ref="O84:O86" si="807">M84*N84</f>
        <v>0</v>
      </c>
      <c r="P84" s="14"/>
      <c r="Q84" s="25">
        <f t="shared" ref="Q84:Q86" si="808">M84*P84</f>
        <v>0</v>
      </c>
      <c r="R84" s="16"/>
      <c r="S84" s="25">
        <f t="shared" ref="S84:S86" si="809">M84*R84</f>
        <v>0</v>
      </c>
      <c r="T84" s="26"/>
      <c r="U84" s="25">
        <f t="shared" ref="U84:U86" si="810">M84*T84</f>
        <v>0</v>
      </c>
      <c r="V84" s="16"/>
      <c r="W84" s="25">
        <f t="shared" ref="W84:W86" si="811">M84*V84</f>
        <v>0</v>
      </c>
      <c r="X84" s="16"/>
      <c r="Y84" s="25">
        <f t="shared" ref="Y84:Y86" si="812">X84*M84</f>
        <v>0</v>
      </c>
      <c r="Z84" s="17"/>
      <c r="AA84" s="18">
        <f t="shared" ref="AA84:AA86" si="813">M84*Z84</f>
        <v>0</v>
      </c>
      <c r="AB84" s="27">
        <f>IF(M84&gt;0,(AD84+AL84)/M84,0)</f>
        <v>0</v>
      </c>
      <c r="AC84" s="17"/>
      <c r="AD84" s="24">
        <f t="shared" ref="AD84:AD86" si="814">AC84*M84</f>
        <v>0</v>
      </c>
      <c r="AE84" s="117"/>
      <c r="AF84" s="30">
        <f t="shared" ref="AF84:AF86" si="815">AI84*(1-AJ84)*AE84</f>
        <v>0</v>
      </c>
      <c r="AG84" s="28">
        <f t="shared" ref="AG84:AG86" si="816">IF(AND(AE84&gt;0,AC84&gt;0,Z84&gt;0),((Z84-AC84)*AE84)/((AE84-AC84)*Z84),0)</f>
        <v>0</v>
      </c>
      <c r="AH84" s="60">
        <f t="shared" si="649"/>
        <v>0</v>
      </c>
      <c r="AI84" s="12"/>
      <c r="AJ84" s="14"/>
      <c r="AK84" s="15"/>
      <c r="AL84" s="30">
        <f t="shared" ref="AL84:AL86" si="817">AI84*(1-AJ84)*AK84</f>
        <v>0</v>
      </c>
      <c r="AM84" s="19"/>
      <c r="AN84" s="19"/>
      <c r="AO84" s="101">
        <f>AO82+AI84-AN84</f>
        <v>788.40000000000009</v>
      </c>
      <c r="AP84" s="102"/>
      <c r="AQ84" s="12"/>
      <c r="AR84" s="31"/>
      <c r="AS84" s="20"/>
      <c r="AT84" s="20"/>
      <c r="AU84" s="20"/>
      <c r="AV84" s="20"/>
    </row>
    <row r="85" spans="1:48" x14ac:dyDescent="0.35">
      <c r="A85" s="149"/>
      <c r="B85" s="33">
        <v>2</v>
      </c>
      <c r="C85" s="11"/>
      <c r="D85" s="34"/>
      <c r="E85" s="34"/>
      <c r="F85" s="34"/>
      <c r="G85" s="35"/>
      <c r="H85" s="35"/>
      <c r="I85" s="34"/>
      <c r="J85" s="35"/>
      <c r="K85" s="34"/>
      <c r="L85" s="36"/>
      <c r="M85" s="37">
        <f>ROUND(K85*(1-L85),0)</f>
        <v>0</v>
      </c>
      <c r="N85" s="38"/>
      <c r="O85" s="25">
        <f t="shared" si="807"/>
        <v>0</v>
      </c>
      <c r="P85" s="36"/>
      <c r="Q85" s="25">
        <f t="shared" si="808"/>
        <v>0</v>
      </c>
      <c r="R85" s="39"/>
      <c r="S85" s="25">
        <f t="shared" si="809"/>
        <v>0</v>
      </c>
      <c r="T85" s="28"/>
      <c r="U85" s="25">
        <f t="shared" si="810"/>
        <v>0</v>
      </c>
      <c r="V85" s="39"/>
      <c r="W85" s="25">
        <f t="shared" si="811"/>
        <v>0</v>
      </c>
      <c r="X85" s="39"/>
      <c r="Y85" s="25">
        <f t="shared" si="812"/>
        <v>0</v>
      </c>
      <c r="Z85" s="40"/>
      <c r="AA85" s="18">
        <f t="shared" si="813"/>
        <v>0</v>
      </c>
      <c r="AB85" s="27">
        <f>IF(M85&gt;0,(AD85+AL85)/M85,0)</f>
        <v>0</v>
      </c>
      <c r="AC85" s="40"/>
      <c r="AD85" s="37">
        <f t="shared" si="814"/>
        <v>0</v>
      </c>
      <c r="AE85" s="28"/>
      <c r="AF85" s="41">
        <f t="shared" si="815"/>
        <v>0</v>
      </c>
      <c r="AG85" s="28">
        <f t="shared" si="816"/>
        <v>0</v>
      </c>
      <c r="AH85" s="29">
        <f t="shared" si="649"/>
        <v>0</v>
      </c>
      <c r="AI85" s="34"/>
      <c r="AJ85" s="36"/>
      <c r="AK85" s="38"/>
      <c r="AL85" s="41">
        <f t="shared" si="817"/>
        <v>0</v>
      </c>
      <c r="AM85" s="42"/>
      <c r="AN85" s="42"/>
      <c r="AO85" s="121">
        <f>AO84+AI85-AN85</f>
        <v>788.40000000000009</v>
      </c>
      <c r="AP85" s="104"/>
      <c r="AQ85" s="43"/>
      <c r="AR85" s="44"/>
      <c r="AS85" s="45"/>
      <c r="AT85" s="45"/>
      <c r="AU85" s="45"/>
      <c r="AV85" s="45"/>
    </row>
    <row r="86" spans="1:48" x14ac:dyDescent="0.35">
      <c r="A86" s="149"/>
      <c r="B86" s="33">
        <v>3</v>
      </c>
      <c r="C86" s="46"/>
      <c r="D86" s="43"/>
      <c r="E86" s="43"/>
      <c r="F86" s="43"/>
      <c r="G86" s="37"/>
      <c r="H86" s="37"/>
      <c r="I86" s="43"/>
      <c r="J86" s="127"/>
      <c r="K86" s="43"/>
      <c r="L86" s="39"/>
      <c r="M86" s="37">
        <f>ROUND(K86*(1-L86),0)</f>
        <v>0</v>
      </c>
      <c r="N86" s="28"/>
      <c r="O86" s="25">
        <f t="shared" si="807"/>
        <v>0</v>
      </c>
      <c r="P86" s="39"/>
      <c r="Q86" s="25">
        <f t="shared" si="808"/>
        <v>0</v>
      </c>
      <c r="R86" s="39"/>
      <c r="S86" s="25">
        <f t="shared" si="809"/>
        <v>0</v>
      </c>
      <c r="T86" s="28"/>
      <c r="U86" s="25">
        <f t="shared" si="810"/>
        <v>0</v>
      </c>
      <c r="V86" s="39"/>
      <c r="W86" s="25">
        <f t="shared" si="811"/>
        <v>0</v>
      </c>
      <c r="X86" s="39"/>
      <c r="Y86" s="25">
        <f t="shared" si="812"/>
        <v>0</v>
      </c>
      <c r="Z86" s="47"/>
      <c r="AA86" s="18">
        <f t="shared" si="813"/>
        <v>0</v>
      </c>
      <c r="AB86" s="27">
        <f>IF(M86&gt;0,(AD86+AL86)/M86,0)</f>
        <v>0</v>
      </c>
      <c r="AC86" s="47"/>
      <c r="AD86" s="37">
        <f t="shared" si="814"/>
        <v>0</v>
      </c>
      <c r="AE86" s="28"/>
      <c r="AF86" s="41">
        <f t="shared" si="815"/>
        <v>0</v>
      </c>
      <c r="AG86" s="28">
        <f t="shared" si="816"/>
        <v>0</v>
      </c>
      <c r="AH86" s="29">
        <f t="shared" si="649"/>
        <v>0</v>
      </c>
      <c r="AI86" s="43"/>
      <c r="AJ86" s="39"/>
      <c r="AK86" s="28"/>
      <c r="AL86" s="41">
        <f t="shared" si="817"/>
        <v>0</v>
      </c>
      <c r="AM86" s="18"/>
      <c r="AN86" s="18"/>
      <c r="AO86" s="121">
        <f>AO85+AI86-AN86</f>
        <v>788.40000000000009</v>
      </c>
      <c r="AP86" s="104"/>
      <c r="AQ86" s="43"/>
      <c r="AR86" s="48"/>
      <c r="AS86" s="41"/>
      <c r="AT86" s="41"/>
      <c r="AU86" s="41"/>
      <c r="AV86" s="41"/>
    </row>
    <row r="87" spans="1:48" s="22" customFormat="1" ht="13.3" thickBot="1" x14ac:dyDescent="0.4">
      <c r="A87" s="150"/>
      <c r="B87" s="49" t="s">
        <v>38</v>
      </c>
      <c r="C87" s="50"/>
      <c r="D87" s="51">
        <f t="shared" ref="D87" si="818">SUM(D84:D86)</f>
        <v>0</v>
      </c>
      <c r="E87" s="51"/>
      <c r="F87" s="51">
        <f t="shared" ref="F87" si="819">SUM(F84:F86)</f>
        <v>0</v>
      </c>
      <c r="G87" s="52"/>
      <c r="H87" s="52"/>
      <c r="I87" s="51">
        <f t="shared" ref="I87:K87" si="820">SUM(I84:I86)</f>
        <v>0</v>
      </c>
      <c r="J87" s="52"/>
      <c r="K87" s="51">
        <f t="shared" si="820"/>
        <v>0</v>
      </c>
      <c r="L87" s="21">
        <f t="shared" ref="L87" si="821">IF(K87&gt;0,(K84*L84+K85*L85+K86*L86)/K87,0)</f>
        <v>0</v>
      </c>
      <c r="M87" s="52">
        <f t="shared" ref="M87" si="822">M84+M85+M86</f>
        <v>0</v>
      </c>
      <c r="N87" s="53">
        <f t="shared" ref="N87" si="823">IF(M87&gt;0,O87/M87,0)</f>
        <v>0</v>
      </c>
      <c r="O87" s="54">
        <f t="shared" ref="O87" si="824">O84+O85+O86</f>
        <v>0</v>
      </c>
      <c r="P87" s="21">
        <f t="shared" ref="P87" si="825">IF(M87&gt;0,Q87/M87,0)</f>
        <v>0</v>
      </c>
      <c r="Q87" s="54">
        <f t="shared" ref="Q87" si="826">Q84+Q85+Q86</f>
        <v>0</v>
      </c>
      <c r="R87" s="21">
        <f t="shared" ref="R87" si="827">IF(M87&gt;0,S87/M87,0)</f>
        <v>0</v>
      </c>
      <c r="S87" s="54">
        <f t="shared" ref="S87" si="828">S84+S85+S86</f>
        <v>0</v>
      </c>
      <c r="T87" s="21">
        <f t="shared" ref="T87" si="829">IF(M87&gt;0,U87/M87,0)</f>
        <v>0</v>
      </c>
      <c r="U87" s="54">
        <f t="shared" ref="U87" si="830">U84+U85+U86</f>
        <v>0</v>
      </c>
      <c r="V87" s="21">
        <f t="shared" ref="V87" si="831">IF(M87&gt;0,W87/M87,0)</f>
        <v>0</v>
      </c>
      <c r="W87" s="54">
        <f t="shared" ref="W87" si="832">W84+W85+W86</f>
        <v>0</v>
      </c>
      <c r="X87" s="21">
        <f t="shared" ref="X87" si="833">IF(M87&gt;0,Y87/M87,0)</f>
        <v>0</v>
      </c>
      <c r="Y87" s="54">
        <f t="shared" ref="Y87" si="834">Y84+Y85+Y86</f>
        <v>0</v>
      </c>
      <c r="Z87" s="55">
        <f t="shared" ref="Z87" si="835">IF(M87&gt;0,AA87/M87,0)</f>
        <v>0</v>
      </c>
      <c r="AA87" s="56">
        <f t="shared" ref="AA87" si="836">SUM(AA84:AA86)</f>
        <v>0</v>
      </c>
      <c r="AB87" s="55">
        <f t="shared" ref="AB87" si="837">IF(M87&gt;0,(AB84*M84+AB85*M85+AB86*M86)/M87,0)</f>
        <v>0</v>
      </c>
      <c r="AC87" s="55">
        <f t="shared" ref="AC87" si="838">IF(K87&gt;0,(K84*AC84+K85*AC85+K86*AC86)/K87,0)</f>
        <v>0</v>
      </c>
      <c r="AD87" s="52">
        <f t="shared" ref="AD87" si="839">SUM(AD84:AD86)</f>
        <v>0</v>
      </c>
      <c r="AE87" s="53">
        <f t="shared" ref="AE87" si="840">IF(K87&gt;0,(K84*AE84+K85*AE85+K86*AE86)/K87,0)</f>
        <v>0</v>
      </c>
      <c r="AF87" s="58">
        <f t="shared" ref="AF87" si="841">SUM(AF84:AF86)</f>
        <v>0</v>
      </c>
      <c r="AG87" s="53">
        <f t="shared" ref="AG87" si="842">IF(AND(AA87&gt;0),((AA84*AG84+AA85*AG85+AA86*AG86)/AA87),0)</f>
        <v>0</v>
      </c>
      <c r="AH87" s="57">
        <f t="shared" si="649"/>
        <v>0</v>
      </c>
      <c r="AI87" s="51">
        <f t="shared" ref="AI87" si="843">SUM(AI84:AI86)</f>
        <v>0</v>
      </c>
      <c r="AJ87" s="21">
        <f t="shared" ref="AJ87" si="844">IF(AI87&gt;0,(AJ84*AI84+AJ85*AI85+AJ86*AI86)/AI87,0)</f>
        <v>0</v>
      </c>
      <c r="AK87" s="53">
        <f t="shared" ref="AK87" si="845">IF(K87&gt;0,(AK84*K84+AK85*K85+AK86*K86)/K87,0)</f>
        <v>0</v>
      </c>
      <c r="AL87" s="58">
        <f t="shared" ref="AL87" si="846">SUM(AL84:AL86)</f>
        <v>0</v>
      </c>
      <c r="AM87" s="56"/>
      <c r="AN87" s="56">
        <f t="shared" ref="AN87" si="847">SUM(AN84:AN86)</f>
        <v>0</v>
      </c>
      <c r="AO87" s="105"/>
      <c r="AP87" s="106">
        <f>AO86</f>
        <v>788.40000000000009</v>
      </c>
      <c r="AQ87" s="51">
        <f t="shared" ref="AQ87" si="848">SUM(AQ84:AQ86)</f>
        <v>0</v>
      </c>
      <c r="AR87" s="59"/>
      <c r="AS87" s="58"/>
      <c r="AT87" s="58"/>
      <c r="AU87" s="58"/>
      <c r="AV87" s="58"/>
    </row>
    <row r="88" spans="1:48" x14ac:dyDescent="0.35">
      <c r="A88" s="148">
        <v>22</v>
      </c>
      <c r="B88" s="23">
        <v>1</v>
      </c>
      <c r="C88" s="11"/>
      <c r="D88" s="12"/>
      <c r="E88" s="12"/>
      <c r="F88" s="12"/>
      <c r="G88" s="13"/>
      <c r="H88" s="13"/>
      <c r="I88" s="12"/>
      <c r="J88" s="125"/>
      <c r="K88" s="12"/>
      <c r="L88" s="14"/>
      <c r="M88" s="24">
        <f>ROUND(K88*(1-L88),0)</f>
        <v>0</v>
      </c>
      <c r="N88" s="15"/>
      <c r="O88" s="25">
        <f t="shared" ref="O88:O90" si="849">M88*N88</f>
        <v>0</v>
      </c>
      <c r="P88" s="14"/>
      <c r="Q88" s="25">
        <f t="shared" ref="Q88:Q90" si="850">M88*P88</f>
        <v>0</v>
      </c>
      <c r="R88" s="16"/>
      <c r="S88" s="25">
        <f t="shared" ref="S88:S90" si="851">M88*R88</f>
        <v>0</v>
      </c>
      <c r="T88" s="26"/>
      <c r="U88" s="25">
        <f t="shared" ref="U88:U90" si="852">M88*T88</f>
        <v>0</v>
      </c>
      <c r="V88" s="16"/>
      <c r="W88" s="25">
        <f t="shared" ref="W88:W90" si="853">M88*V88</f>
        <v>0</v>
      </c>
      <c r="X88" s="16"/>
      <c r="Y88" s="25">
        <f t="shared" ref="Y88:Y90" si="854">X88*M88</f>
        <v>0</v>
      </c>
      <c r="Z88" s="17"/>
      <c r="AA88" s="18">
        <f t="shared" ref="AA88:AA90" si="855">M88*Z88</f>
        <v>0</v>
      </c>
      <c r="AB88" s="27">
        <f>IF(M88&gt;0,(AD88+AL88)/M88,0)</f>
        <v>0</v>
      </c>
      <c r="AC88" s="17"/>
      <c r="AD88" s="24">
        <f t="shared" ref="AD88:AD90" si="856">AC88*M88</f>
        <v>0</v>
      </c>
      <c r="AE88" s="117"/>
      <c r="AF88" s="30">
        <f t="shared" ref="AF88:AF90" si="857">AI88*(1-AJ88)*AE88</f>
        <v>0</v>
      </c>
      <c r="AG88" s="28">
        <f t="shared" ref="AG88:AG90" si="858">IF(AND(AE88&gt;0,AC88&gt;0,Z88&gt;0),((Z88-AC88)*AE88)/((AE88-AC88)*Z88),0)</f>
        <v>0</v>
      </c>
      <c r="AH88" s="60">
        <f t="shared" si="649"/>
        <v>0</v>
      </c>
      <c r="AI88" s="12"/>
      <c r="AJ88" s="14"/>
      <c r="AK88" s="15"/>
      <c r="AL88" s="30">
        <f t="shared" ref="AL88:AL90" si="859">AI88*(1-AJ88)*AK88</f>
        <v>0</v>
      </c>
      <c r="AM88" s="19"/>
      <c r="AN88" s="19"/>
      <c r="AO88" s="101">
        <f>AO86+AI88-AN88</f>
        <v>788.40000000000009</v>
      </c>
      <c r="AP88" s="102"/>
      <c r="AQ88" s="12"/>
      <c r="AR88" s="31"/>
      <c r="AS88" s="20"/>
      <c r="AT88" s="20"/>
      <c r="AU88" s="20"/>
      <c r="AV88" s="20"/>
    </row>
    <row r="89" spans="1:48" x14ac:dyDescent="0.35">
      <c r="A89" s="149"/>
      <c r="B89" s="33">
        <v>2</v>
      </c>
      <c r="C89" s="11"/>
      <c r="D89" s="34"/>
      <c r="E89" s="34"/>
      <c r="F89" s="34"/>
      <c r="G89" s="35"/>
      <c r="H89" s="35"/>
      <c r="I89" s="34"/>
      <c r="J89" s="35"/>
      <c r="K89" s="34"/>
      <c r="L89" s="36"/>
      <c r="M89" s="37">
        <f>ROUND(K89*(1-L89),0)</f>
        <v>0</v>
      </c>
      <c r="N89" s="38"/>
      <c r="O89" s="25">
        <f t="shared" si="849"/>
        <v>0</v>
      </c>
      <c r="P89" s="36"/>
      <c r="Q89" s="25">
        <f t="shared" si="850"/>
        <v>0</v>
      </c>
      <c r="R89" s="39"/>
      <c r="S89" s="25">
        <f t="shared" si="851"/>
        <v>0</v>
      </c>
      <c r="T89" s="28"/>
      <c r="U89" s="25">
        <f t="shared" si="852"/>
        <v>0</v>
      </c>
      <c r="V89" s="39"/>
      <c r="W89" s="25">
        <f t="shared" si="853"/>
        <v>0</v>
      </c>
      <c r="X89" s="39"/>
      <c r="Y89" s="25">
        <f t="shared" si="854"/>
        <v>0</v>
      </c>
      <c r="Z89" s="40"/>
      <c r="AA89" s="18">
        <f t="shared" si="855"/>
        <v>0</v>
      </c>
      <c r="AB89" s="27">
        <f>IF(M89&gt;0,(AD89+AL89)/M89,0)</f>
        <v>0</v>
      </c>
      <c r="AC89" s="40"/>
      <c r="AD89" s="37">
        <f t="shared" si="856"/>
        <v>0</v>
      </c>
      <c r="AE89" s="28"/>
      <c r="AF89" s="41">
        <f t="shared" si="857"/>
        <v>0</v>
      </c>
      <c r="AG89" s="28">
        <f t="shared" si="858"/>
        <v>0</v>
      </c>
      <c r="AH89" s="29">
        <f t="shared" si="649"/>
        <v>0</v>
      </c>
      <c r="AI89" s="34"/>
      <c r="AJ89" s="36"/>
      <c r="AK89" s="38"/>
      <c r="AL89" s="41">
        <f t="shared" si="859"/>
        <v>0</v>
      </c>
      <c r="AM89" s="42"/>
      <c r="AN89" s="42"/>
      <c r="AO89" s="121">
        <f>AO88+AI89-AN89</f>
        <v>788.40000000000009</v>
      </c>
      <c r="AP89" s="104"/>
      <c r="AQ89" s="43"/>
      <c r="AR89" s="44"/>
      <c r="AS89" s="45"/>
      <c r="AT89" s="45"/>
      <c r="AU89" s="45"/>
      <c r="AV89" s="45"/>
    </row>
    <row r="90" spans="1:48" x14ac:dyDescent="0.35">
      <c r="A90" s="149"/>
      <c r="B90" s="33">
        <v>3</v>
      </c>
      <c r="C90" s="46"/>
      <c r="D90" s="43"/>
      <c r="E90" s="43"/>
      <c r="F90" s="43"/>
      <c r="G90" s="37"/>
      <c r="H90" s="37"/>
      <c r="I90" s="43"/>
      <c r="J90" s="127"/>
      <c r="K90" s="43"/>
      <c r="L90" s="39"/>
      <c r="M90" s="37">
        <f>ROUND(K90*(1-L90),0)</f>
        <v>0</v>
      </c>
      <c r="N90" s="28"/>
      <c r="O90" s="25">
        <f t="shared" si="849"/>
        <v>0</v>
      </c>
      <c r="P90" s="39"/>
      <c r="Q90" s="25">
        <f t="shared" si="850"/>
        <v>0</v>
      </c>
      <c r="R90" s="39"/>
      <c r="S90" s="25">
        <f t="shared" si="851"/>
        <v>0</v>
      </c>
      <c r="T90" s="28"/>
      <c r="U90" s="25">
        <f t="shared" si="852"/>
        <v>0</v>
      </c>
      <c r="V90" s="39"/>
      <c r="W90" s="25">
        <f t="shared" si="853"/>
        <v>0</v>
      </c>
      <c r="X90" s="39"/>
      <c r="Y90" s="25">
        <f t="shared" si="854"/>
        <v>0</v>
      </c>
      <c r="Z90" s="47"/>
      <c r="AA90" s="18">
        <f t="shared" si="855"/>
        <v>0</v>
      </c>
      <c r="AB90" s="27">
        <f>IF(M90&gt;0,(AD90+AL90)/M90,0)</f>
        <v>0</v>
      </c>
      <c r="AC90" s="47"/>
      <c r="AD90" s="37">
        <f t="shared" si="856"/>
        <v>0</v>
      </c>
      <c r="AE90" s="28"/>
      <c r="AF90" s="41">
        <f t="shared" si="857"/>
        <v>0</v>
      </c>
      <c r="AG90" s="28">
        <f t="shared" si="858"/>
        <v>0</v>
      </c>
      <c r="AH90" s="29">
        <f t="shared" si="649"/>
        <v>0</v>
      </c>
      <c r="AI90" s="43"/>
      <c r="AJ90" s="39"/>
      <c r="AK90" s="28"/>
      <c r="AL90" s="41">
        <f t="shared" si="859"/>
        <v>0</v>
      </c>
      <c r="AM90" s="18"/>
      <c r="AN90" s="18"/>
      <c r="AO90" s="121">
        <f>AO89+AI90-AN90</f>
        <v>788.40000000000009</v>
      </c>
      <c r="AP90" s="104"/>
      <c r="AQ90" s="43"/>
      <c r="AR90" s="48"/>
      <c r="AS90" s="41"/>
      <c r="AT90" s="41"/>
      <c r="AU90" s="41"/>
      <c r="AV90" s="41"/>
    </row>
    <row r="91" spans="1:48" s="22" customFormat="1" ht="13.3" thickBot="1" x14ac:dyDescent="0.4">
      <c r="A91" s="150"/>
      <c r="B91" s="49" t="s">
        <v>38</v>
      </c>
      <c r="C91" s="50"/>
      <c r="D91" s="51">
        <f t="shared" ref="D91" si="860">SUM(D88:D90)</f>
        <v>0</v>
      </c>
      <c r="E91" s="51"/>
      <c r="F91" s="51">
        <f t="shared" ref="F91" si="861">SUM(F88:F90)</f>
        <v>0</v>
      </c>
      <c r="G91" s="52"/>
      <c r="H91" s="52"/>
      <c r="I91" s="51">
        <f t="shared" ref="I91:K91" si="862">SUM(I88:I90)</f>
        <v>0</v>
      </c>
      <c r="J91" s="52"/>
      <c r="K91" s="51">
        <f t="shared" si="862"/>
        <v>0</v>
      </c>
      <c r="L91" s="21">
        <f t="shared" ref="L91" si="863">IF(K91&gt;0,(K88*L88+K89*L89+K90*L90)/K91,0)</f>
        <v>0</v>
      </c>
      <c r="M91" s="52">
        <f t="shared" ref="M91" si="864">M88+M89+M90</f>
        <v>0</v>
      </c>
      <c r="N91" s="53">
        <f t="shared" ref="N91" si="865">IF(M91&gt;0,O91/M91,0)</f>
        <v>0</v>
      </c>
      <c r="O91" s="54">
        <f t="shared" ref="O91" si="866">O88+O89+O90</f>
        <v>0</v>
      </c>
      <c r="P91" s="21">
        <f t="shared" ref="P91" si="867">IF(M91&gt;0,Q91/M91,0)</f>
        <v>0</v>
      </c>
      <c r="Q91" s="54">
        <f t="shared" ref="Q91" si="868">Q88+Q89+Q90</f>
        <v>0</v>
      </c>
      <c r="R91" s="21">
        <f t="shared" ref="R91" si="869">IF(M91&gt;0,S91/M91,0)</f>
        <v>0</v>
      </c>
      <c r="S91" s="54">
        <f t="shared" ref="S91" si="870">S88+S89+S90</f>
        <v>0</v>
      </c>
      <c r="T91" s="21">
        <f t="shared" ref="T91" si="871">IF(M91&gt;0,U91/M91,0)</f>
        <v>0</v>
      </c>
      <c r="U91" s="54">
        <f t="shared" ref="U91" si="872">U88+U89+U90</f>
        <v>0</v>
      </c>
      <c r="V91" s="21">
        <f t="shared" ref="V91" si="873">IF(M91&gt;0,W91/M91,0)</f>
        <v>0</v>
      </c>
      <c r="W91" s="54">
        <f t="shared" ref="W91" si="874">W88+W89+W90</f>
        <v>0</v>
      </c>
      <c r="X91" s="21">
        <f t="shared" ref="X91" si="875">IF(M91&gt;0,Y91/M91,0)</f>
        <v>0</v>
      </c>
      <c r="Y91" s="54">
        <f t="shared" ref="Y91" si="876">Y88+Y89+Y90</f>
        <v>0</v>
      </c>
      <c r="Z91" s="55">
        <f t="shared" ref="Z91" si="877">IF(M91&gt;0,AA91/M91,0)</f>
        <v>0</v>
      </c>
      <c r="AA91" s="56">
        <f t="shared" ref="AA91" si="878">SUM(AA88:AA90)</f>
        <v>0</v>
      </c>
      <c r="AB91" s="55">
        <f t="shared" ref="AB91" si="879">IF(M91&gt;0,(AB88*M88+AB89*M89+AB90*M90)/M91,0)</f>
        <v>0</v>
      </c>
      <c r="AC91" s="55">
        <f t="shared" ref="AC91" si="880">IF(K91&gt;0,(K88*AC88+K89*AC89+K90*AC90)/K91,0)</f>
        <v>0</v>
      </c>
      <c r="AD91" s="52">
        <f t="shared" ref="AD91" si="881">SUM(AD88:AD90)</f>
        <v>0</v>
      </c>
      <c r="AE91" s="53">
        <f t="shared" ref="AE91" si="882">IF(K91&gt;0,(K88*AE88+K89*AE89+K90*AE90)/K91,0)</f>
        <v>0</v>
      </c>
      <c r="AF91" s="58">
        <f t="shared" ref="AF91" si="883">SUM(AF88:AF90)</f>
        <v>0</v>
      </c>
      <c r="AG91" s="53">
        <f t="shared" ref="AG91" si="884">IF(AND(AA91&gt;0),((AA88*AG88+AA89*AG89+AA90*AG90)/AA91),0)</f>
        <v>0</v>
      </c>
      <c r="AH91" s="57">
        <f t="shared" si="649"/>
        <v>0</v>
      </c>
      <c r="AI91" s="51">
        <f t="shared" ref="AI91" si="885">SUM(AI88:AI90)</f>
        <v>0</v>
      </c>
      <c r="AJ91" s="21">
        <f t="shared" ref="AJ91" si="886">IF(AI91&gt;0,(AJ88*AI88+AJ89*AI89+AJ90*AI90)/AI91,0)</f>
        <v>0</v>
      </c>
      <c r="AK91" s="53">
        <f t="shared" ref="AK91" si="887">IF(K91&gt;0,(AK88*K88+AK89*K89+AK90*K90)/K91,0)</f>
        <v>0</v>
      </c>
      <c r="AL91" s="58">
        <f t="shared" ref="AL91" si="888">SUM(AL88:AL90)</f>
        <v>0</v>
      </c>
      <c r="AM91" s="56"/>
      <c r="AN91" s="56">
        <f t="shared" ref="AN91" si="889">SUM(AN88:AN90)</f>
        <v>0</v>
      </c>
      <c r="AO91" s="105"/>
      <c r="AP91" s="106">
        <f>AO90</f>
        <v>788.40000000000009</v>
      </c>
      <c r="AQ91" s="51">
        <f t="shared" ref="AQ91" si="890">SUM(AQ88:AQ90)</f>
        <v>0</v>
      </c>
      <c r="AR91" s="59"/>
      <c r="AS91" s="58"/>
      <c r="AT91" s="58"/>
      <c r="AU91" s="58"/>
      <c r="AV91" s="58"/>
    </row>
    <row r="92" spans="1:48" x14ac:dyDescent="0.35">
      <c r="A92" s="148">
        <v>23</v>
      </c>
      <c r="B92" s="23">
        <v>1</v>
      </c>
      <c r="C92" s="11"/>
      <c r="D92" s="12"/>
      <c r="E92" s="12"/>
      <c r="F92" s="12"/>
      <c r="G92" s="13"/>
      <c r="H92" s="13"/>
      <c r="I92" s="12"/>
      <c r="J92" s="13"/>
      <c r="K92" s="12"/>
      <c r="L92" s="14"/>
      <c r="M92" s="24">
        <f>ROUND(K92*(1-L92),0)</f>
        <v>0</v>
      </c>
      <c r="N92" s="15"/>
      <c r="O92" s="25">
        <f t="shared" ref="O92:O94" si="891">M92*N92</f>
        <v>0</v>
      </c>
      <c r="P92" s="14"/>
      <c r="Q92" s="25">
        <f t="shared" ref="Q92:Q94" si="892">M92*P92</f>
        <v>0</v>
      </c>
      <c r="R92" s="16"/>
      <c r="S92" s="25">
        <f t="shared" ref="S92:S94" si="893">M92*R92</f>
        <v>0</v>
      </c>
      <c r="T92" s="26"/>
      <c r="U92" s="25">
        <f t="shared" ref="U92:U94" si="894">M92*T92</f>
        <v>0</v>
      </c>
      <c r="V92" s="16"/>
      <c r="W92" s="25">
        <f t="shared" ref="W92:W94" si="895">M92*V92</f>
        <v>0</v>
      </c>
      <c r="X92" s="16"/>
      <c r="Y92" s="25">
        <f t="shared" ref="Y92:Y94" si="896">X92*M92</f>
        <v>0</v>
      </c>
      <c r="Z92" s="17"/>
      <c r="AA92" s="18">
        <f t="shared" ref="AA92:AA94" si="897">M92*Z92</f>
        <v>0</v>
      </c>
      <c r="AB92" s="27">
        <f>IF(M92&gt;0,(AD92+AL92)/M92,0)</f>
        <v>0</v>
      </c>
      <c r="AC92" s="17"/>
      <c r="AD92" s="24">
        <f t="shared" ref="AD92:AD94" si="898">AC92*M92</f>
        <v>0</v>
      </c>
      <c r="AE92" s="117"/>
      <c r="AF92" s="30">
        <f t="shared" ref="AF92:AF94" si="899">AI92*(1-AJ92)*AE92</f>
        <v>0</v>
      </c>
      <c r="AG92" s="28">
        <f t="shared" ref="AG92:AG94" si="900">IF(AND(AE92&gt;0,AC92&gt;0,Z92&gt;0),((Z92-AC92)*AE92)/((AE92-AC92)*Z92),0)</f>
        <v>0</v>
      </c>
      <c r="AH92" s="60">
        <f t="shared" si="649"/>
        <v>0</v>
      </c>
      <c r="AI92" s="12"/>
      <c r="AJ92" s="14"/>
      <c r="AK92" s="15"/>
      <c r="AL92" s="30">
        <f t="shared" ref="AL92:AL94" si="901">AI92*(1-AJ92)*AK92</f>
        <v>0</v>
      </c>
      <c r="AM92" s="19"/>
      <c r="AN92" s="19"/>
      <c r="AO92" s="101">
        <f>AO90+AI92-AN92</f>
        <v>788.40000000000009</v>
      </c>
      <c r="AP92" s="102"/>
      <c r="AQ92" s="12"/>
      <c r="AR92" s="31"/>
      <c r="AS92" s="20"/>
      <c r="AT92" s="20"/>
      <c r="AU92" s="20"/>
      <c r="AV92" s="20"/>
    </row>
    <row r="93" spans="1:48" x14ac:dyDescent="0.35">
      <c r="A93" s="149"/>
      <c r="B93" s="33">
        <v>2</v>
      </c>
      <c r="C93" s="11"/>
      <c r="D93" s="34"/>
      <c r="E93" s="34"/>
      <c r="F93" s="34"/>
      <c r="G93" s="35"/>
      <c r="H93" s="35"/>
      <c r="I93" s="34"/>
      <c r="J93" s="35"/>
      <c r="K93" s="34"/>
      <c r="L93" s="36"/>
      <c r="M93" s="37">
        <f>ROUND(K93*(1-L93),0)</f>
        <v>0</v>
      </c>
      <c r="N93" s="38"/>
      <c r="O93" s="25">
        <f t="shared" si="891"/>
        <v>0</v>
      </c>
      <c r="P93" s="36"/>
      <c r="Q93" s="25">
        <f t="shared" si="892"/>
        <v>0</v>
      </c>
      <c r="R93" s="39"/>
      <c r="S93" s="25">
        <f t="shared" si="893"/>
        <v>0</v>
      </c>
      <c r="T93" s="28"/>
      <c r="U93" s="25">
        <f t="shared" si="894"/>
        <v>0</v>
      </c>
      <c r="V93" s="39"/>
      <c r="W93" s="25">
        <f t="shared" si="895"/>
        <v>0</v>
      </c>
      <c r="X93" s="39"/>
      <c r="Y93" s="25">
        <f t="shared" si="896"/>
        <v>0</v>
      </c>
      <c r="Z93" s="40"/>
      <c r="AA93" s="18">
        <f t="shared" si="897"/>
        <v>0</v>
      </c>
      <c r="AB93" s="27">
        <f>IF(M93&gt;0,(AD93+AL93)/M93,0)</f>
        <v>0</v>
      </c>
      <c r="AC93" s="40"/>
      <c r="AD93" s="37">
        <f t="shared" si="898"/>
        <v>0</v>
      </c>
      <c r="AE93" s="28"/>
      <c r="AF93" s="41">
        <f t="shared" si="899"/>
        <v>0</v>
      </c>
      <c r="AG93" s="28">
        <f t="shared" si="900"/>
        <v>0</v>
      </c>
      <c r="AH93" s="29">
        <f t="shared" si="649"/>
        <v>0</v>
      </c>
      <c r="AI93" s="34"/>
      <c r="AJ93" s="36"/>
      <c r="AK93" s="38"/>
      <c r="AL93" s="41">
        <f t="shared" si="901"/>
        <v>0</v>
      </c>
      <c r="AM93" s="42"/>
      <c r="AN93" s="42"/>
      <c r="AO93" s="121">
        <f>AO92+AI93-AN93</f>
        <v>788.40000000000009</v>
      </c>
      <c r="AP93" s="104"/>
      <c r="AQ93" s="43"/>
      <c r="AR93" s="44"/>
      <c r="AS93" s="45"/>
      <c r="AT93" s="45"/>
      <c r="AU93" s="45"/>
      <c r="AV93" s="45"/>
    </row>
    <row r="94" spans="1:48" x14ac:dyDescent="0.35">
      <c r="A94" s="149"/>
      <c r="B94" s="33">
        <v>3</v>
      </c>
      <c r="C94" s="46"/>
      <c r="D94" s="43"/>
      <c r="E94" s="43"/>
      <c r="F94" s="43"/>
      <c r="G94" s="37"/>
      <c r="H94" s="37"/>
      <c r="I94" s="43"/>
      <c r="J94" s="37"/>
      <c r="K94" s="43"/>
      <c r="L94" s="39"/>
      <c r="M94" s="37">
        <f>ROUND(K94*(1-L94),0)</f>
        <v>0</v>
      </c>
      <c r="N94" s="28"/>
      <c r="O94" s="25">
        <f t="shared" si="891"/>
        <v>0</v>
      </c>
      <c r="P94" s="39"/>
      <c r="Q94" s="25">
        <f t="shared" si="892"/>
        <v>0</v>
      </c>
      <c r="R94" s="39"/>
      <c r="S94" s="25">
        <f t="shared" si="893"/>
        <v>0</v>
      </c>
      <c r="T94" s="28"/>
      <c r="U94" s="25">
        <f t="shared" si="894"/>
        <v>0</v>
      </c>
      <c r="V94" s="39"/>
      <c r="W94" s="25">
        <f t="shared" si="895"/>
        <v>0</v>
      </c>
      <c r="X94" s="39"/>
      <c r="Y94" s="25">
        <f t="shared" si="896"/>
        <v>0</v>
      </c>
      <c r="Z94" s="47"/>
      <c r="AA94" s="18">
        <f t="shared" si="897"/>
        <v>0</v>
      </c>
      <c r="AB94" s="27">
        <f>IF(M94&gt;0,(AD94+AL94)/M94,0)</f>
        <v>0</v>
      </c>
      <c r="AC94" s="47"/>
      <c r="AD94" s="37">
        <f t="shared" si="898"/>
        <v>0</v>
      </c>
      <c r="AE94" s="28"/>
      <c r="AF94" s="41">
        <f t="shared" si="899"/>
        <v>0</v>
      </c>
      <c r="AG94" s="28">
        <f t="shared" si="900"/>
        <v>0</v>
      </c>
      <c r="AH94" s="29">
        <f t="shared" si="649"/>
        <v>0</v>
      </c>
      <c r="AI94" s="43"/>
      <c r="AJ94" s="39"/>
      <c r="AK94" s="28"/>
      <c r="AL94" s="41">
        <f t="shared" si="901"/>
        <v>0</v>
      </c>
      <c r="AM94" s="18"/>
      <c r="AN94" s="18"/>
      <c r="AO94" s="121">
        <f>AO93+AI94-AN94</f>
        <v>788.40000000000009</v>
      </c>
      <c r="AP94" s="104"/>
      <c r="AQ94" s="43"/>
      <c r="AR94" s="48"/>
      <c r="AS94" s="41"/>
      <c r="AT94" s="41"/>
      <c r="AU94" s="41"/>
      <c r="AV94" s="41"/>
    </row>
    <row r="95" spans="1:48" s="22" customFormat="1" ht="13.3" thickBot="1" x14ac:dyDescent="0.4">
      <c r="A95" s="150"/>
      <c r="B95" s="49" t="s">
        <v>38</v>
      </c>
      <c r="C95" s="50"/>
      <c r="D95" s="51">
        <f t="shared" ref="D95" si="902">SUM(D92:D94)</f>
        <v>0</v>
      </c>
      <c r="E95" s="51"/>
      <c r="F95" s="51">
        <f t="shared" ref="F95" si="903">SUM(F92:F94)</f>
        <v>0</v>
      </c>
      <c r="G95" s="52"/>
      <c r="H95" s="52"/>
      <c r="I95" s="51">
        <f t="shared" ref="I95:K95" si="904">SUM(I92:I94)</f>
        <v>0</v>
      </c>
      <c r="J95" s="52"/>
      <c r="K95" s="51">
        <f t="shared" si="904"/>
        <v>0</v>
      </c>
      <c r="L95" s="21">
        <f t="shared" ref="L95" si="905">IF(K95&gt;0,(K92*L92+K93*L93+K94*L94)/K95,0)</f>
        <v>0</v>
      </c>
      <c r="M95" s="52">
        <f t="shared" ref="M95" si="906">M92+M93+M94</f>
        <v>0</v>
      </c>
      <c r="N95" s="53">
        <f t="shared" ref="N95" si="907">IF(M95&gt;0,O95/M95,0)</f>
        <v>0</v>
      </c>
      <c r="O95" s="54">
        <f t="shared" ref="O95" si="908">O92+O93+O94</f>
        <v>0</v>
      </c>
      <c r="P95" s="21">
        <f t="shared" ref="P95" si="909">IF(M95&gt;0,Q95/M95,0)</f>
        <v>0</v>
      </c>
      <c r="Q95" s="54">
        <f t="shared" ref="Q95" si="910">Q92+Q93+Q94</f>
        <v>0</v>
      </c>
      <c r="R95" s="21">
        <f t="shared" ref="R95" si="911">IF(M95&gt;0,S95/M95,0)</f>
        <v>0</v>
      </c>
      <c r="S95" s="54">
        <f t="shared" ref="S95" si="912">S92+S93+S94</f>
        <v>0</v>
      </c>
      <c r="T95" s="21">
        <f t="shared" ref="T95" si="913">IF(M95&gt;0,U95/M95,0)</f>
        <v>0</v>
      </c>
      <c r="U95" s="54">
        <f t="shared" ref="U95" si="914">U92+U93+U94</f>
        <v>0</v>
      </c>
      <c r="V95" s="21">
        <f t="shared" ref="V95" si="915">IF(M95&gt;0,W95/M95,0)</f>
        <v>0</v>
      </c>
      <c r="W95" s="54">
        <f t="shared" ref="W95" si="916">W92+W93+W94</f>
        <v>0</v>
      </c>
      <c r="X95" s="21">
        <f t="shared" ref="X95" si="917">IF(M95&gt;0,Y95/M95,0)</f>
        <v>0</v>
      </c>
      <c r="Y95" s="54">
        <f t="shared" ref="Y95" si="918">Y92+Y93+Y94</f>
        <v>0</v>
      </c>
      <c r="Z95" s="55">
        <f t="shared" ref="Z95" si="919">IF(M95&gt;0,AA95/M95,0)</f>
        <v>0</v>
      </c>
      <c r="AA95" s="56">
        <f t="shared" ref="AA95" si="920">SUM(AA92:AA94)</f>
        <v>0</v>
      </c>
      <c r="AB95" s="55">
        <f t="shared" ref="AB95" si="921">IF(M95&gt;0,(AB92*M92+AB93*M93+AB94*M94)/M95,0)</f>
        <v>0</v>
      </c>
      <c r="AC95" s="55">
        <f t="shared" ref="AC95" si="922">IF(K95&gt;0,(K92*AC92+K93*AC93+K94*AC94)/K95,0)</f>
        <v>0</v>
      </c>
      <c r="AD95" s="52">
        <f t="shared" ref="AD95" si="923">SUM(AD92:AD94)</f>
        <v>0</v>
      </c>
      <c r="AE95" s="53">
        <f t="shared" ref="AE95" si="924">IF(K95&gt;0,(K92*AE92+K93*AE93+K94*AE94)/K95,0)</f>
        <v>0</v>
      </c>
      <c r="AF95" s="58">
        <f t="shared" ref="AF95" si="925">SUM(AF92:AF94)</f>
        <v>0</v>
      </c>
      <c r="AG95" s="53">
        <f t="shared" ref="AG95" si="926">IF(AND(AA95&gt;0),((AA92*AG92+AA93*AG93+AA94*AG94)/AA95),0)</f>
        <v>0</v>
      </c>
      <c r="AH95" s="57">
        <f t="shared" si="649"/>
        <v>0</v>
      </c>
      <c r="AI95" s="51">
        <f t="shared" ref="AI95" si="927">SUM(AI92:AI94)</f>
        <v>0</v>
      </c>
      <c r="AJ95" s="21">
        <f t="shared" ref="AJ95" si="928">IF(AI95&gt;0,(AJ92*AI92+AJ93*AI93+AJ94*AI94)/AI95,0)</f>
        <v>0</v>
      </c>
      <c r="AK95" s="53">
        <f t="shared" ref="AK95" si="929">IF(K95&gt;0,(AK92*K92+AK93*K93+AK94*K94)/K95,0)</f>
        <v>0</v>
      </c>
      <c r="AL95" s="58">
        <f t="shared" ref="AL95" si="930">SUM(AL92:AL94)</f>
        <v>0</v>
      </c>
      <c r="AM95" s="56"/>
      <c r="AN95" s="56">
        <f t="shared" ref="AN95" si="931">SUM(AN92:AN94)</f>
        <v>0</v>
      </c>
      <c r="AO95" s="105"/>
      <c r="AP95" s="106">
        <f>AO94</f>
        <v>788.40000000000009</v>
      </c>
      <c r="AQ95" s="51">
        <f t="shared" ref="AQ95" si="932">SUM(AQ92:AQ94)</f>
        <v>0</v>
      </c>
      <c r="AR95" s="59"/>
      <c r="AS95" s="58"/>
      <c r="AT95" s="58"/>
      <c r="AU95" s="58"/>
      <c r="AV95" s="58"/>
    </row>
    <row r="96" spans="1:48" x14ac:dyDescent="0.35">
      <c r="A96" s="148">
        <v>24</v>
      </c>
      <c r="B96" s="23">
        <v>1</v>
      </c>
      <c r="C96" s="11"/>
      <c r="D96" s="12"/>
      <c r="E96" s="12"/>
      <c r="F96" s="12"/>
      <c r="G96" s="13"/>
      <c r="H96" s="13"/>
      <c r="I96" s="12"/>
      <c r="J96" s="13"/>
      <c r="K96" s="12"/>
      <c r="L96" s="14"/>
      <c r="M96" s="24">
        <f>ROUND(K96*(1-L96),0)</f>
        <v>0</v>
      </c>
      <c r="N96" s="15"/>
      <c r="O96" s="25">
        <f t="shared" ref="O96:O98" si="933">M96*N96</f>
        <v>0</v>
      </c>
      <c r="P96" s="14"/>
      <c r="Q96" s="25">
        <f t="shared" ref="Q96:Q98" si="934">M96*P96</f>
        <v>0</v>
      </c>
      <c r="R96" s="16"/>
      <c r="S96" s="25">
        <f t="shared" ref="S96:S98" si="935">M96*R96</f>
        <v>0</v>
      </c>
      <c r="T96" s="26"/>
      <c r="U96" s="25">
        <f t="shared" ref="U96:U98" si="936">M96*T96</f>
        <v>0</v>
      </c>
      <c r="V96" s="16"/>
      <c r="W96" s="25">
        <f t="shared" ref="W96:W98" si="937">M96*V96</f>
        <v>0</v>
      </c>
      <c r="X96" s="16"/>
      <c r="Y96" s="25">
        <f t="shared" ref="Y96:Y98" si="938">X96*M96</f>
        <v>0</v>
      </c>
      <c r="Z96" s="17"/>
      <c r="AA96" s="18">
        <f t="shared" ref="AA96:AA98" si="939">M96*Z96</f>
        <v>0</v>
      </c>
      <c r="AB96" s="27">
        <f>IF(M96&gt;0,(AD96+AL96)/M96,0)</f>
        <v>0</v>
      </c>
      <c r="AC96" s="17"/>
      <c r="AD96" s="24">
        <f t="shared" ref="AD96:AD98" si="940">AC96*M96</f>
        <v>0</v>
      </c>
      <c r="AE96" s="117"/>
      <c r="AF96" s="30">
        <f t="shared" ref="AF96:AF98" si="941">AI96*(1-AJ96)*AE96</f>
        <v>0</v>
      </c>
      <c r="AG96" s="28">
        <f t="shared" ref="AG96:AG98" si="942">IF(AND(AE96&gt;0,AC96&gt;0,Z96&gt;0),((Z96-AC96)*AE96)/((AE96-AC96)*Z96),0)</f>
        <v>0</v>
      </c>
      <c r="AH96" s="60">
        <f t="shared" si="649"/>
        <v>0</v>
      </c>
      <c r="AI96" s="12"/>
      <c r="AJ96" s="14"/>
      <c r="AK96" s="15"/>
      <c r="AL96" s="30">
        <f t="shared" ref="AL96:AL98" si="943">AI96*(1-AJ96)*AK96</f>
        <v>0</v>
      </c>
      <c r="AM96" s="19"/>
      <c r="AN96" s="19"/>
      <c r="AO96" s="101">
        <f>AO94+AI96-AN96</f>
        <v>788.40000000000009</v>
      </c>
      <c r="AP96" s="102"/>
      <c r="AQ96" s="12"/>
      <c r="AR96" s="31"/>
      <c r="AS96" s="20"/>
      <c r="AT96" s="20"/>
      <c r="AU96" s="20"/>
      <c r="AV96" s="20"/>
    </row>
    <row r="97" spans="1:48" x14ac:dyDescent="0.35">
      <c r="A97" s="149"/>
      <c r="B97" s="33">
        <v>2</v>
      </c>
      <c r="C97" s="11"/>
      <c r="D97" s="34"/>
      <c r="E97" s="34"/>
      <c r="F97" s="34"/>
      <c r="G97" s="35"/>
      <c r="H97" s="35"/>
      <c r="I97" s="34"/>
      <c r="J97" s="35"/>
      <c r="K97" s="34"/>
      <c r="L97" s="36"/>
      <c r="M97" s="37">
        <f>ROUND(K97*(1-L97),0)</f>
        <v>0</v>
      </c>
      <c r="N97" s="38"/>
      <c r="O97" s="25">
        <f t="shared" si="933"/>
        <v>0</v>
      </c>
      <c r="P97" s="36"/>
      <c r="Q97" s="25">
        <f t="shared" si="934"/>
        <v>0</v>
      </c>
      <c r="R97" s="39"/>
      <c r="S97" s="25">
        <f t="shared" si="935"/>
        <v>0</v>
      </c>
      <c r="T97" s="28"/>
      <c r="U97" s="25">
        <f t="shared" si="936"/>
        <v>0</v>
      </c>
      <c r="V97" s="39"/>
      <c r="W97" s="25">
        <f t="shared" si="937"/>
        <v>0</v>
      </c>
      <c r="X97" s="39"/>
      <c r="Y97" s="25">
        <f t="shared" si="938"/>
        <v>0</v>
      </c>
      <c r="Z97" s="40"/>
      <c r="AA97" s="18">
        <f t="shared" si="939"/>
        <v>0</v>
      </c>
      <c r="AB97" s="27">
        <f>IF(M97&gt;0,(AD97+AL97)/M97,0)</f>
        <v>0</v>
      </c>
      <c r="AC97" s="40"/>
      <c r="AD97" s="37">
        <f t="shared" si="940"/>
        <v>0</v>
      </c>
      <c r="AE97" s="28"/>
      <c r="AF97" s="41">
        <f t="shared" si="941"/>
        <v>0</v>
      </c>
      <c r="AG97" s="28">
        <f t="shared" si="942"/>
        <v>0</v>
      </c>
      <c r="AH97" s="29">
        <f t="shared" si="649"/>
        <v>0</v>
      </c>
      <c r="AI97" s="34"/>
      <c r="AJ97" s="36"/>
      <c r="AK97" s="38"/>
      <c r="AL97" s="41">
        <f t="shared" si="943"/>
        <v>0</v>
      </c>
      <c r="AM97" s="42"/>
      <c r="AN97" s="42"/>
      <c r="AO97" s="121">
        <f>AO96+AI97-AN97</f>
        <v>788.40000000000009</v>
      </c>
      <c r="AP97" s="104"/>
      <c r="AQ97" s="43"/>
      <c r="AR97" s="44"/>
      <c r="AS97" s="45"/>
      <c r="AT97" s="45"/>
      <c r="AU97" s="45"/>
      <c r="AV97" s="45"/>
    </row>
    <row r="98" spans="1:48" x14ac:dyDescent="0.35">
      <c r="A98" s="149"/>
      <c r="B98" s="33">
        <v>3</v>
      </c>
      <c r="C98" s="46"/>
      <c r="D98" s="43"/>
      <c r="E98" s="43"/>
      <c r="F98" s="43"/>
      <c r="G98" s="37"/>
      <c r="H98" s="37"/>
      <c r="I98" s="43"/>
      <c r="J98" s="37"/>
      <c r="K98" s="43"/>
      <c r="L98" s="39"/>
      <c r="M98" s="37">
        <f>ROUND(K98*(1-L98),0)</f>
        <v>0</v>
      </c>
      <c r="N98" s="28"/>
      <c r="O98" s="25">
        <f t="shared" si="933"/>
        <v>0</v>
      </c>
      <c r="P98" s="39"/>
      <c r="Q98" s="25">
        <f t="shared" si="934"/>
        <v>0</v>
      </c>
      <c r="R98" s="39"/>
      <c r="S98" s="25">
        <f t="shared" si="935"/>
        <v>0</v>
      </c>
      <c r="T98" s="28"/>
      <c r="U98" s="25">
        <f t="shared" si="936"/>
        <v>0</v>
      </c>
      <c r="V98" s="39"/>
      <c r="W98" s="25">
        <f t="shared" si="937"/>
        <v>0</v>
      </c>
      <c r="X98" s="39"/>
      <c r="Y98" s="25">
        <f t="shared" si="938"/>
        <v>0</v>
      </c>
      <c r="Z98" s="47"/>
      <c r="AA98" s="18">
        <f t="shared" si="939"/>
        <v>0</v>
      </c>
      <c r="AB98" s="27">
        <f>IF(M98&gt;0,(AD98+AL98)/M98,0)</f>
        <v>0</v>
      </c>
      <c r="AC98" s="47"/>
      <c r="AD98" s="37">
        <f t="shared" si="940"/>
        <v>0</v>
      </c>
      <c r="AE98" s="28"/>
      <c r="AF98" s="41">
        <f t="shared" si="941"/>
        <v>0</v>
      </c>
      <c r="AG98" s="28">
        <f t="shared" si="942"/>
        <v>0</v>
      </c>
      <c r="AH98" s="29">
        <f t="shared" si="649"/>
        <v>0</v>
      </c>
      <c r="AI98" s="43"/>
      <c r="AJ98" s="39"/>
      <c r="AK98" s="28"/>
      <c r="AL98" s="41">
        <f t="shared" si="943"/>
        <v>0</v>
      </c>
      <c r="AM98" s="18"/>
      <c r="AN98" s="18"/>
      <c r="AO98" s="121">
        <f>AO97+AI98-AN98</f>
        <v>788.40000000000009</v>
      </c>
      <c r="AP98" s="104"/>
      <c r="AQ98" s="43"/>
      <c r="AR98" s="48"/>
      <c r="AS98" s="41"/>
      <c r="AT98" s="41"/>
      <c r="AU98" s="41"/>
      <c r="AV98" s="41"/>
    </row>
    <row r="99" spans="1:48" s="22" customFormat="1" ht="13.3" thickBot="1" x14ac:dyDescent="0.4">
      <c r="A99" s="150"/>
      <c r="B99" s="49" t="s">
        <v>38</v>
      </c>
      <c r="C99" s="50"/>
      <c r="D99" s="51">
        <f t="shared" ref="D99" si="944">SUM(D96:D98)</f>
        <v>0</v>
      </c>
      <c r="E99" s="51"/>
      <c r="F99" s="51">
        <f t="shared" ref="F99" si="945">SUM(F96:F98)</f>
        <v>0</v>
      </c>
      <c r="G99" s="52"/>
      <c r="H99" s="52"/>
      <c r="I99" s="51">
        <f t="shared" ref="I99:K99" si="946">SUM(I96:I98)</f>
        <v>0</v>
      </c>
      <c r="J99" s="52"/>
      <c r="K99" s="51">
        <f t="shared" si="946"/>
        <v>0</v>
      </c>
      <c r="L99" s="21">
        <f t="shared" ref="L99" si="947">IF(K99&gt;0,(K96*L96+K97*L97+K98*L98)/K99,0)</f>
        <v>0</v>
      </c>
      <c r="M99" s="52">
        <f t="shared" ref="M99" si="948">M96+M97+M98</f>
        <v>0</v>
      </c>
      <c r="N99" s="53">
        <f t="shared" ref="N99" si="949">IF(M99&gt;0,O99/M99,0)</f>
        <v>0</v>
      </c>
      <c r="O99" s="54">
        <f t="shared" ref="O99" si="950">O96+O97+O98</f>
        <v>0</v>
      </c>
      <c r="P99" s="21">
        <f t="shared" ref="P99" si="951">IF(M99&gt;0,Q99/M99,0)</f>
        <v>0</v>
      </c>
      <c r="Q99" s="54">
        <f t="shared" ref="Q99" si="952">Q96+Q97+Q98</f>
        <v>0</v>
      </c>
      <c r="R99" s="21">
        <f t="shared" ref="R99" si="953">IF(M99&gt;0,S99/M99,0)</f>
        <v>0</v>
      </c>
      <c r="S99" s="54">
        <f t="shared" ref="S99" si="954">S96+S97+S98</f>
        <v>0</v>
      </c>
      <c r="T99" s="21">
        <f t="shared" ref="T99" si="955">IF(M99&gt;0,U99/M99,0)</f>
        <v>0</v>
      </c>
      <c r="U99" s="54">
        <f t="shared" ref="U99" si="956">U96+U97+U98</f>
        <v>0</v>
      </c>
      <c r="V99" s="21">
        <f t="shared" ref="V99" si="957">IF(M99&gt;0,W99/M99,0)</f>
        <v>0</v>
      </c>
      <c r="W99" s="54">
        <f t="shared" ref="W99" si="958">W96+W97+W98</f>
        <v>0</v>
      </c>
      <c r="X99" s="21">
        <f t="shared" ref="X99" si="959">IF(M99&gt;0,Y99/M99,0)</f>
        <v>0</v>
      </c>
      <c r="Y99" s="54">
        <f t="shared" ref="Y99" si="960">Y96+Y97+Y98</f>
        <v>0</v>
      </c>
      <c r="Z99" s="55">
        <f t="shared" ref="Z99" si="961">IF(M99&gt;0,AA99/M99,0)</f>
        <v>0</v>
      </c>
      <c r="AA99" s="56">
        <f t="shared" ref="AA99" si="962">SUM(AA96:AA98)</f>
        <v>0</v>
      </c>
      <c r="AB99" s="55">
        <f t="shared" ref="AB99" si="963">IF(M99&gt;0,(AB96*M96+AB97*M97+AB98*M98)/M99,0)</f>
        <v>0</v>
      </c>
      <c r="AC99" s="55">
        <f t="shared" ref="AC99" si="964">IF(K99&gt;0,(K96*AC96+K97*AC97+K98*AC98)/K99,0)</f>
        <v>0</v>
      </c>
      <c r="AD99" s="52">
        <f t="shared" ref="AD99" si="965">SUM(AD96:AD98)</f>
        <v>0</v>
      </c>
      <c r="AE99" s="53">
        <f t="shared" ref="AE99" si="966">IF(K99&gt;0,(K96*AE96+K97*AE97+K98*AE98)/K99,0)</f>
        <v>0</v>
      </c>
      <c r="AF99" s="58">
        <f t="shared" ref="AF99" si="967">SUM(AF96:AF98)</f>
        <v>0</v>
      </c>
      <c r="AG99" s="53">
        <f t="shared" ref="AG99" si="968">IF(AND(AA99&gt;0),((AA96*AG96+AA97*AG97+AA98*AG98)/AA99),0)</f>
        <v>0</v>
      </c>
      <c r="AH99" s="57">
        <f t="shared" si="649"/>
        <v>0</v>
      </c>
      <c r="AI99" s="51">
        <f t="shared" ref="AI99" si="969">SUM(AI96:AI98)</f>
        <v>0</v>
      </c>
      <c r="AJ99" s="21">
        <f t="shared" ref="AJ99" si="970">IF(AI99&gt;0,(AJ96*AI96+AJ97*AI97+AJ98*AI98)/AI99,0)</f>
        <v>0</v>
      </c>
      <c r="AK99" s="53">
        <f t="shared" ref="AK99" si="971">IF(K99&gt;0,(AK96*K96+AK97*K97+AK98*K98)/K99,0)</f>
        <v>0</v>
      </c>
      <c r="AL99" s="58">
        <f t="shared" ref="AL99" si="972">SUM(AL96:AL98)</f>
        <v>0</v>
      </c>
      <c r="AM99" s="56"/>
      <c r="AN99" s="56">
        <f t="shared" ref="AN99" si="973">SUM(AN96:AN98)</f>
        <v>0</v>
      </c>
      <c r="AO99" s="105"/>
      <c r="AP99" s="106">
        <f>AO98</f>
        <v>788.40000000000009</v>
      </c>
      <c r="AQ99" s="51">
        <f t="shared" ref="AQ99" si="974">SUM(AQ96:AQ98)</f>
        <v>0</v>
      </c>
      <c r="AR99" s="59"/>
      <c r="AS99" s="58"/>
      <c r="AT99" s="58"/>
      <c r="AU99" s="58"/>
      <c r="AV99" s="58"/>
    </row>
    <row r="100" spans="1:48" x14ac:dyDescent="0.35">
      <c r="A100" s="157">
        <v>25</v>
      </c>
      <c r="B100" s="33">
        <v>1</v>
      </c>
      <c r="C100" s="11"/>
      <c r="D100" s="12"/>
      <c r="E100" s="12"/>
      <c r="F100" s="12"/>
      <c r="G100" s="13"/>
      <c r="H100" s="13"/>
      <c r="I100" s="12"/>
      <c r="J100" s="13"/>
      <c r="K100" s="12"/>
      <c r="L100" s="14"/>
      <c r="M100" s="24">
        <f>ROUND(K100*(1-L100),0)</f>
        <v>0</v>
      </c>
      <c r="N100" s="15"/>
      <c r="O100" s="25">
        <f t="shared" ref="O100:O102" si="975">M100*N100</f>
        <v>0</v>
      </c>
      <c r="P100" s="14"/>
      <c r="Q100" s="25">
        <f t="shared" ref="Q100:Q102" si="976">M100*P100</f>
        <v>0</v>
      </c>
      <c r="R100" s="16"/>
      <c r="S100" s="25">
        <f t="shared" ref="S100:S102" si="977">M100*R100</f>
        <v>0</v>
      </c>
      <c r="T100" s="26"/>
      <c r="U100" s="25">
        <f t="shared" ref="U100:U102" si="978">M100*T100</f>
        <v>0</v>
      </c>
      <c r="V100" s="16"/>
      <c r="W100" s="25">
        <f t="shared" ref="W100:W102" si="979">M100*V100</f>
        <v>0</v>
      </c>
      <c r="X100" s="16"/>
      <c r="Y100" s="25">
        <f t="shared" ref="Y100:Y102" si="980">X100*M100</f>
        <v>0</v>
      </c>
      <c r="Z100" s="17"/>
      <c r="AA100" s="18">
        <f t="shared" ref="AA100:AA102" si="981">M100*Z100</f>
        <v>0</v>
      </c>
      <c r="AB100" s="27">
        <f>IF(M100&gt;0,(AD100+AL100)/M100,0)</f>
        <v>0</v>
      </c>
      <c r="AC100" s="17"/>
      <c r="AD100" s="24">
        <f t="shared" ref="AD100:AD102" si="982">AC100*M100</f>
        <v>0</v>
      </c>
      <c r="AE100" s="117"/>
      <c r="AF100" s="30">
        <f t="shared" ref="AF100:AF102" si="983">AI100*(1-AJ100)*AE100</f>
        <v>0</v>
      </c>
      <c r="AG100" s="28">
        <f t="shared" ref="AG100:AG102" si="984">IF(AND(AE100&gt;0,AC100&gt;0,Z100&gt;0),((Z100-AC100)*AE100)/((AE100-AC100)*Z100),0)</f>
        <v>0</v>
      </c>
      <c r="AH100" s="60">
        <f t="shared" si="649"/>
        <v>0</v>
      </c>
      <c r="AI100" s="12"/>
      <c r="AJ100" s="14"/>
      <c r="AK100" s="15"/>
      <c r="AL100" s="30">
        <f t="shared" ref="AL100:AL102" si="985">AI100*(1-AJ100)*AK100</f>
        <v>0</v>
      </c>
      <c r="AM100" s="19"/>
      <c r="AN100" s="19"/>
      <c r="AO100" s="101">
        <f>AO98+AI100-AN100</f>
        <v>788.40000000000009</v>
      </c>
      <c r="AP100" s="120"/>
      <c r="AQ100" s="12"/>
      <c r="AR100" s="31"/>
      <c r="AS100" s="20"/>
      <c r="AT100" s="20"/>
      <c r="AU100" s="20"/>
      <c r="AV100" s="20"/>
    </row>
    <row r="101" spans="1:48" x14ac:dyDescent="0.35">
      <c r="A101" s="157"/>
      <c r="B101" s="33">
        <v>2</v>
      </c>
      <c r="C101" s="11"/>
      <c r="D101" s="34"/>
      <c r="E101" s="34"/>
      <c r="F101" s="34"/>
      <c r="G101" s="35"/>
      <c r="H101" s="35"/>
      <c r="I101" s="34"/>
      <c r="J101" s="35"/>
      <c r="K101" s="34"/>
      <c r="L101" s="36"/>
      <c r="M101" s="37">
        <f>ROUND(K101*(1-L101),0)</f>
        <v>0</v>
      </c>
      <c r="N101" s="38"/>
      <c r="O101" s="25">
        <f t="shared" si="975"/>
        <v>0</v>
      </c>
      <c r="P101" s="36"/>
      <c r="Q101" s="25">
        <f t="shared" si="976"/>
        <v>0</v>
      </c>
      <c r="R101" s="39"/>
      <c r="S101" s="25">
        <f t="shared" si="977"/>
        <v>0</v>
      </c>
      <c r="T101" s="28"/>
      <c r="U101" s="25">
        <f t="shared" si="978"/>
        <v>0</v>
      </c>
      <c r="V101" s="39"/>
      <c r="W101" s="25">
        <f t="shared" si="979"/>
        <v>0</v>
      </c>
      <c r="X101" s="39"/>
      <c r="Y101" s="25">
        <f t="shared" si="980"/>
        <v>0</v>
      </c>
      <c r="Z101" s="40"/>
      <c r="AA101" s="18">
        <f t="shared" si="981"/>
        <v>0</v>
      </c>
      <c r="AB101" s="27">
        <f>IF(M101&gt;0,(AD101+AL101)/M101,0)</f>
        <v>0</v>
      </c>
      <c r="AC101" s="40"/>
      <c r="AD101" s="37">
        <f t="shared" si="982"/>
        <v>0</v>
      </c>
      <c r="AE101" s="28"/>
      <c r="AF101" s="41">
        <f t="shared" si="983"/>
        <v>0</v>
      </c>
      <c r="AG101" s="28">
        <f t="shared" si="984"/>
        <v>0</v>
      </c>
      <c r="AH101" s="29">
        <f t="shared" si="649"/>
        <v>0</v>
      </c>
      <c r="AI101" s="34"/>
      <c r="AJ101" s="36"/>
      <c r="AK101" s="38"/>
      <c r="AL101" s="41">
        <f t="shared" si="985"/>
        <v>0</v>
      </c>
      <c r="AM101" s="42"/>
      <c r="AN101" s="42"/>
      <c r="AO101" s="121">
        <f>AO100+AI101-AN101</f>
        <v>788.40000000000009</v>
      </c>
      <c r="AP101" s="104"/>
      <c r="AQ101" s="43"/>
      <c r="AR101" s="44"/>
      <c r="AS101" s="45"/>
      <c r="AT101" s="45"/>
      <c r="AU101" s="45"/>
      <c r="AV101" s="45"/>
    </row>
    <row r="102" spans="1:48" x14ac:dyDescent="0.35">
      <c r="A102" s="157"/>
      <c r="B102" s="33">
        <v>3</v>
      </c>
      <c r="C102" s="46"/>
      <c r="D102" s="43"/>
      <c r="E102" s="43"/>
      <c r="F102" s="43"/>
      <c r="G102" s="37"/>
      <c r="H102" s="37"/>
      <c r="I102" s="43"/>
      <c r="J102" s="37"/>
      <c r="K102" s="43"/>
      <c r="L102" s="39"/>
      <c r="M102" s="37">
        <f>ROUND(K102*(1-L102),0)</f>
        <v>0</v>
      </c>
      <c r="N102" s="28"/>
      <c r="O102" s="25">
        <f t="shared" si="975"/>
        <v>0</v>
      </c>
      <c r="P102" s="39"/>
      <c r="Q102" s="25">
        <f t="shared" si="976"/>
        <v>0</v>
      </c>
      <c r="R102" s="39"/>
      <c r="S102" s="25">
        <f t="shared" si="977"/>
        <v>0</v>
      </c>
      <c r="T102" s="28"/>
      <c r="U102" s="25">
        <f t="shared" si="978"/>
        <v>0</v>
      </c>
      <c r="V102" s="39"/>
      <c r="W102" s="25">
        <f t="shared" si="979"/>
        <v>0</v>
      </c>
      <c r="X102" s="39"/>
      <c r="Y102" s="25">
        <f t="shared" si="980"/>
        <v>0</v>
      </c>
      <c r="Z102" s="47"/>
      <c r="AA102" s="18">
        <f t="shared" si="981"/>
        <v>0</v>
      </c>
      <c r="AB102" s="27">
        <f>IF(M102&gt;0,(AD102+AL102)/M102,0)</f>
        <v>0</v>
      </c>
      <c r="AC102" s="47"/>
      <c r="AD102" s="37">
        <f t="shared" si="982"/>
        <v>0</v>
      </c>
      <c r="AE102" s="28"/>
      <c r="AF102" s="41">
        <f t="shared" si="983"/>
        <v>0</v>
      </c>
      <c r="AG102" s="28">
        <f t="shared" si="984"/>
        <v>0</v>
      </c>
      <c r="AH102" s="29">
        <f t="shared" si="649"/>
        <v>0</v>
      </c>
      <c r="AI102" s="43"/>
      <c r="AJ102" s="39"/>
      <c r="AK102" s="28"/>
      <c r="AL102" s="41">
        <f t="shared" si="985"/>
        <v>0</v>
      </c>
      <c r="AM102" s="18"/>
      <c r="AN102" s="18"/>
      <c r="AO102" s="121">
        <f>AO101+AI102-AN102</f>
        <v>788.40000000000009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3" thickBot="1" x14ac:dyDescent="0.4">
      <c r="A103" s="157"/>
      <c r="B103" s="66" t="s">
        <v>38</v>
      </c>
      <c r="C103" s="50"/>
      <c r="D103" s="51">
        <f t="shared" ref="D103" si="986">SUM(D100:D102)</f>
        <v>0</v>
      </c>
      <c r="E103" s="51"/>
      <c r="F103" s="51">
        <f t="shared" ref="F103" si="987">SUM(F100:F102)</f>
        <v>0</v>
      </c>
      <c r="G103" s="52"/>
      <c r="H103" s="52"/>
      <c r="I103" s="51">
        <f t="shared" ref="I103:K103" si="988">SUM(I100:I102)</f>
        <v>0</v>
      </c>
      <c r="J103" s="52"/>
      <c r="K103" s="51">
        <f t="shared" si="988"/>
        <v>0</v>
      </c>
      <c r="L103" s="21">
        <f t="shared" ref="L103" si="989">IF(K103&gt;0,(K100*L100+K101*L101+K102*L102)/K103,0)</f>
        <v>0</v>
      </c>
      <c r="M103" s="52">
        <f t="shared" ref="M103" si="990">M100+M101+M102</f>
        <v>0</v>
      </c>
      <c r="N103" s="53">
        <f t="shared" ref="N103" si="991">IF(M103&gt;0,O103/M103,0)</f>
        <v>0</v>
      </c>
      <c r="O103" s="54">
        <f t="shared" ref="O103" si="992">O100+O101+O102</f>
        <v>0</v>
      </c>
      <c r="P103" s="21">
        <f t="shared" ref="P103" si="993">IF(M103&gt;0,Q103/M103,0)</f>
        <v>0</v>
      </c>
      <c r="Q103" s="54">
        <f t="shared" ref="Q103" si="994">Q100+Q101+Q102</f>
        <v>0</v>
      </c>
      <c r="R103" s="21">
        <f t="shared" ref="R103" si="995">IF(M103&gt;0,S103/M103,0)</f>
        <v>0</v>
      </c>
      <c r="S103" s="54">
        <f t="shared" ref="S103" si="996">S100+S101+S102</f>
        <v>0</v>
      </c>
      <c r="T103" s="21">
        <f t="shared" ref="T103" si="997">IF(M103&gt;0,U103/M103,0)</f>
        <v>0</v>
      </c>
      <c r="U103" s="54">
        <f t="shared" ref="U103" si="998">U100+U101+U102</f>
        <v>0</v>
      </c>
      <c r="V103" s="21">
        <f t="shared" ref="V103" si="999">IF(M103&gt;0,W103/M103,0)</f>
        <v>0</v>
      </c>
      <c r="W103" s="54">
        <f t="shared" ref="W103" si="1000">W100+W101+W102</f>
        <v>0</v>
      </c>
      <c r="X103" s="21">
        <f t="shared" ref="X103" si="1001">IF(M103&gt;0,Y103/M103,0)</f>
        <v>0</v>
      </c>
      <c r="Y103" s="54">
        <f t="shared" ref="Y103" si="1002">Y100+Y101+Y102</f>
        <v>0</v>
      </c>
      <c r="Z103" s="55">
        <f t="shared" ref="Z103" si="1003">IF(M103&gt;0,AA103/M103,0)</f>
        <v>0</v>
      </c>
      <c r="AA103" s="56">
        <f t="shared" ref="AA103" si="1004">SUM(AA100:AA102)</f>
        <v>0</v>
      </c>
      <c r="AB103" s="55">
        <f t="shared" ref="AB103" si="1005">IF(M103&gt;0,(AB100*M100+AB101*M101+AB102*M102)/M103,0)</f>
        <v>0</v>
      </c>
      <c r="AC103" s="55">
        <f t="shared" ref="AC103" si="1006">IF(K103&gt;0,(K100*AC100+K101*AC101+K102*AC102)/K103,0)</f>
        <v>0</v>
      </c>
      <c r="AD103" s="52">
        <f t="shared" ref="AD103" si="1007">SUM(AD100:AD102)</f>
        <v>0</v>
      </c>
      <c r="AE103" s="53">
        <f t="shared" ref="AE103" si="1008">IF(K103&gt;0,(K100*AE100+K101*AE101+K102*AE102)/K103,0)</f>
        <v>0</v>
      </c>
      <c r="AF103" s="58">
        <f t="shared" ref="AF103" si="1009">SUM(AF100:AF102)</f>
        <v>0</v>
      </c>
      <c r="AG103" s="53">
        <f t="shared" ref="AG103" si="1010">IF(AND(AA103&gt;0),((AA100*AG100+AA101*AG101+AA102*AG102)/AA103),0)</f>
        <v>0</v>
      </c>
      <c r="AH103" s="57">
        <f t="shared" si="649"/>
        <v>0</v>
      </c>
      <c r="AI103" s="51">
        <f t="shared" ref="AI103" si="1011">SUM(AI100:AI102)</f>
        <v>0</v>
      </c>
      <c r="AJ103" s="21">
        <f t="shared" ref="AJ103" si="1012">IF(AI103&gt;0,(AJ100*AI100+AJ101*AI101+AJ102*AI102)/AI103,0)</f>
        <v>0</v>
      </c>
      <c r="AK103" s="53">
        <f t="shared" ref="AK103" si="1013">IF(K103&gt;0,(AK100*K100+AK101*K101+AK102*K102)/K103,0)</f>
        <v>0</v>
      </c>
      <c r="AL103" s="58">
        <f t="shared" ref="AL103" si="1014">SUM(AL100:AL102)</f>
        <v>0</v>
      </c>
      <c r="AM103" s="56"/>
      <c r="AN103" s="56">
        <f t="shared" ref="AN103" si="1015">SUM(AN100:AN102)</f>
        <v>0</v>
      </c>
      <c r="AO103" s="122"/>
      <c r="AP103" s="106">
        <f>AO102</f>
        <v>788.40000000000009</v>
      </c>
      <c r="AQ103" s="51">
        <f t="shared" ref="AQ103" si="1016">SUM(AQ100:AQ102)</f>
        <v>0</v>
      </c>
      <c r="AR103" s="59"/>
      <c r="AS103" s="58"/>
      <c r="AT103" s="58"/>
      <c r="AU103" s="58"/>
      <c r="AV103" s="58"/>
    </row>
    <row r="104" spans="1:48" x14ac:dyDescent="0.35">
      <c r="A104" s="148">
        <v>26</v>
      </c>
      <c r="B104" s="23">
        <v>1</v>
      </c>
      <c r="C104" s="11"/>
      <c r="D104" s="12"/>
      <c r="E104" s="12"/>
      <c r="F104" s="12"/>
      <c r="G104" s="13"/>
      <c r="H104" s="13"/>
      <c r="I104" s="12"/>
      <c r="J104" s="13"/>
      <c r="K104" s="12"/>
      <c r="L104" s="14"/>
      <c r="M104" s="24">
        <f>ROUND(K104*(1-L104),0)</f>
        <v>0</v>
      </c>
      <c r="N104" s="15"/>
      <c r="O104" s="25">
        <f t="shared" ref="O104:O106" si="1017">M104*N104</f>
        <v>0</v>
      </c>
      <c r="P104" s="14"/>
      <c r="Q104" s="25">
        <f t="shared" ref="Q104:Q106" si="1018">M104*P104</f>
        <v>0</v>
      </c>
      <c r="R104" s="16"/>
      <c r="S104" s="25">
        <f t="shared" ref="S104:S106" si="1019">M104*R104</f>
        <v>0</v>
      </c>
      <c r="T104" s="26"/>
      <c r="U104" s="25">
        <f t="shared" ref="U104:U106" si="1020">M104*T104</f>
        <v>0</v>
      </c>
      <c r="V104" s="16"/>
      <c r="W104" s="25">
        <f t="shared" ref="W104:W106" si="1021">M104*V104</f>
        <v>0</v>
      </c>
      <c r="X104" s="16"/>
      <c r="Y104" s="25">
        <f t="shared" ref="Y104:Y106" si="1022">X104*M104</f>
        <v>0</v>
      </c>
      <c r="Z104" s="17"/>
      <c r="AA104" s="18">
        <f t="shared" ref="AA104:AA106" si="1023">M104*Z104</f>
        <v>0</v>
      </c>
      <c r="AB104" s="27">
        <f>IF(M104&gt;0,(AD104+AL104)/M104,0)</f>
        <v>0</v>
      </c>
      <c r="AC104" s="17"/>
      <c r="AD104" s="24">
        <f t="shared" ref="AD104:AD106" si="1024">AC104*M104</f>
        <v>0</v>
      </c>
      <c r="AE104" s="117"/>
      <c r="AF104" s="30">
        <f t="shared" ref="AF104:AF106" si="1025">AI104*(1-AJ104)*AE104</f>
        <v>0</v>
      </c>
      <c r="AG104" s="28">
        <f t="shared" ref="AG104:AG106" si="1026">IF(AND(AE104&gt;0,AC104&gt;0,Z104&gt;0),((Z104-AC104)*AE104)/((AE104-AC104)*Z104),0)</f>
        <v>0</v>
      </c>
      <c r="AH104" s="60">
        <f t="shared" si="649"/>
        <v>0</v>
      </c>
      <c r="AI104" s="12"/>
      <c r="AJ104" s="14"/>
      <c r="AK104" s="15"/>
      <c r="AL104" s="30">
        <f t="shared" ref="AL104:AL106" si="1027">AI104*(1-AJ104)*AK104</f>
        <v>0</v>
      </c>
      <c r="AM104" s="19"/>
      <c r="AN104" s="19"/>
      <c r="AO104" s="101">
        <f>AO102+AI104-AN104</f>
        <v>788.40000000000009</v>
      </c>
      <c r="AP104" s="102"/>
      <c r="AQ104" s="12"/>
      <c r="AR104" s="31"/>
      <c r="AS104" s="20"/>
      <c r="AT104" s="20"/>
      <c r="AU104" s="20"/>
      <c r="AV104" s="20"/>
    </row>
    <row r="105" spans="1:48" x14ac:dyDescent="0.35">
      <c r="A105" s="149"/>
      <c r="B105" s="33">
        <v>2</v>
      </c>
      <c r="C105" s="11"/>
      <c r="D105" s="34"/>
      <c r="E105" s="34"/>
      <c r="F105" s="34"/>
      <c r="G105" s="35"/>
      <c r="H105" s="35"/>
      <c r="I105" s="34"/>
      <c r="J105" s="35"/>
      <c r="K105" s="34"/>
      <c r="L105" s="36"/>
      <c r="M105" s="37">
        <f>ROUND(K105*(1-L105),0)</f>
        <v>0</v>
      </c>
      <c r="N105" s="38"/>
      <c r="O105" s="25">
        <f t="shared" si="1017"/>
        <v>0</v>
      </c>
      <c r="P105" s="36"/>
      <c r="Q105" s="25">
        <f t="shared" si="1018"/>
        <v>0</v>
      </c>
      <c r="R105" s="39"/>
      <c r="S105" s="25">
        <f t="shared" si="1019"/>
        <v>0</v>
      </c>
      <c r="T105" s="28"/>
      <c r="U105" s="25">
        <f t="shared" si="1020"/>
        <v>0</v>
      </c>
      <c r="V105" s="39"/>
      <c r="W105" s="25">
        <f t="shared" si="1021"/>
        <v>0</v>
      </c>
      <c r="X105" s="39"/>
      <c r="Y105" s="25">
        <f t="shared" si="1022"/>
        <v>0</v>
      </c>
      <c r="Z105" s="40"/>
      <c r="AA105" s="18">
        <f t="shared" si="1023"/>
        <v>0</v>
      </c>
      <c r="AB105" s="27">
        <f>IF(M105&gt;0,(AD105+AL105)/M105,0)</f>
        <v>0</v>
      </c>
      <c r="AC105" s="40"/>
      <c r="AD105" s="37">
        <f t="shared" si="1024"/>
        <v>0</v>
      </c>
      <c r="AE105" s="28"/>
      <c r="AF105" s="41">
        <f t="shared" si="1025"/>
        <v>0</v>
      </c>
      <c r="AG105" s="28">
        <f t="shared" si="1026"/>
        <v>0</v>
      </c>
      <c r="AH105" s="29">
        <f t="shared" si="649"/>
        <v>0</v>
      </c>
      <c r="AI105" s="34"/>
      <c r="AJ105" s="36"/>
      <c r="AK105" s="38"/>
      <c r="AL105" s="41">
        <f t="shared" si="1027"/>
        <v>0</v>
      </c>
      <c r="AM105" s="42"/>
      <c r="AN105" s="42"/>
      <c r="AO105" s="121">
        <f>AO104+AI105-AN105</f>
        <v>788.40000000000009</v>
      </c>
      <c r="AP105" s="104"/>
      <c r="AQ105" s="43"/>
      <c r="AR105" s="44"/>
      <c r="AS105" s="45"/>
      <c r="AT105" s="45"/>
      <c r="AU105" s="45"/>
      <c r="AV105" s="45"/>
    </row>
    <row r="106" spans="1:48" x14ac:dyDescent="0.35">
      <c r="A106" s="149"/>
      <c r="B106" s="33">
        <v>3</v>
      </c>
      <c r="C106" s="46"/>
      <c r="D106" s="43"/>
      <c r="E106" s="43"/>
      <c r="F106" s="43"/>
      <c r="G106" s="37"/>
      <c r="H106" s="37"/>
      <c r="I106" s="43"/>
      <c r="J106" s="37"/>
      <c r="K106" s="43"/>
      <c r="L106" s="39"/>
      <c r="M106" s="37">
        <f>ROUND(K106*(1-L106),0)</f>
        <v>0</v>
      </c>
      <c r="N106" s="28"/>
      <c r="O106" s="25">
        <f t="shared" si="1017"/>
        <v>0</v>
      </c>
      <c r="P106" s="39"/>
      <c r="Q106" s="25">
        <f t="shared" si="1018"/>
        <v>0</v>
      </c>
      <c r="R106" s="39"/>
      <c r="S106" s="25">
        <f t="shared" si="1019"/>
        <v>0</v>
      </c>
      <c r="T106" s="28"/>
      <c r="U106" s="25">
        <f t="shared" si="1020"/>
        <v>0</v>
      </c>
      <c r="V106" s="39"/>
      <c r="W106" s="25">
        <f t="shared" si="1021"/>
        <v>0</v>
      </c>
      <c r="X106" s="39"/>
      <c r="Y106" s="25">
        <f t="shared" si="1022"/>
        <v>0</v>
      </c>
      <c r="Z106" s="47"/>
      <c r="AA106" s="18">
        <f t="shared" si="1023"/>
        <v>0</v>
      </c>
      <c r="AB106" s="27">
        <f>IF(M106&gt;0,(AD106+AL106)/M106,0)</f>
        <v>0</v>
      </c>
      <c r="AC106" s="47"/>
      <c r="AD106" s="37">
        <f t="shared" si="1024"/>
        <v>0</v>
      </c>
      <c r="AE106" s="28"/>
      <c r="AF106" s="41">
        <f t="shared" si="1025"/>
        <v>0</v>
      </c>
      <c r="AG106" s="28">
        <f t="shared" si="1026"/>
        <v>0</v>
      </c>
      <c r="AH106" s="29">
        <f t="shared" si="649"/>
        <v>0</v>
      </c>
      <c r="AI106" s="43"/>
      <c r="AJ106" s="39"/>
      <c r="AK106" s="28"/>
      <c r="AL106" s="41">
        <f t="shared" si="1027"/>
        <v>0</v>
      </c>
      <c r="AM106" s="18"/>
      <c r="AN106" s="18"/>
      <c r="AO106" s="121">
        <f>AO105+AI106-AN106</f>
        <v>788.40000000000009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3" thickBot="1" x14ac:dyDescent="0.4">
      <c r="A107" s="150"/>
      <c r="B107" s="49" t="s">
        <v>38</v>
      </c>
      <c r="C107" s="50"/>
      <c r="D107" s="51">
        <f t="shared" ref="D107" si="1028">SUM(D104:D106)</f>
        <v>0</v>
      </c>
      <c r="E107" s="51"/>
      <c r="F107" s="51">
        <f t="shared" ref="F107" si="1029">SUM(F104:F106)</f>
        <v>0</v>
      </c>
      <c r="G107" s="52"/>
      <c r="H107" s="52"/>
      <c r="I107" s="51">
        <f t="shared" ref="I107:K107" si="1030">SUM(I104:I106)</f>
        <v>0</v>
      </c>
      <c r="J107" s="52"/>
      <c r="K107" s="51">
        <f t="shared" si="1030"/>
        <v>0</v>
      </c>
      <c r="L107" s="21">
        <f t="shared" ref="L107" si="1031">IF(K107&gt;0,(K104*L104+K105*L105+K106*L106)/K107,0)</f>
        <v>0</v>
      </c>
      <c r="M107" s="52">
        <f t="shared" ref="M107" si="1032">M104+M105+M106</f>
        <v>0</v>
      </c>
      <c r="N107" s="53">
        <f t="shared" ref="N107" si="1033">IF(M107&gt;0,O107/M107,0)</f>
        <v>0</v>
      </c>
      <c r="O107" s="54">
        <f t="shared" ref="O107" si="1034">O104+O105+O106</f>
        <v>0</v>
      </c>
      <c r="P107" s="21">
        <f t="shared" ref="P107" si="1035">IF(M107&gt;0,Q107/M107,0)</f>
        <v>0</v>
      </c>
      <c r="Q107" s="54">
        <f t="shared" ref="Q107" si="1036">Q104+Q105+Q106</f>
        <v>0</v>
      </c>
      <c r="R107" s="21">
        <f t="shared" ref="R107" si="1037">IF(M107&gt;0,S107/M107,0)</f>
        <v>0</v>
      </c>
      <c r="S107" s="54">
        <f t="shared" ref="S107" si="1038">S104+S105+S106</f>
        <v>0</v>
      </c>
      <c r="T107" s="21">
        <f t="shared" ref="T107" si="1039">IF(M107&gt;0,U107/M107,0)</f>
        <v>0</v>
      </c>
      <c r="U107" s="54">
        <f t="shared" ref="U107" si="1040">U104+U105+U106</f>
        <v>0</v>
      </c>
      <c r="V107" s="21">
        <f t="shared" ref="V107" si="1041">IF(M107&gt;0,W107/M107,0)</f>
        <v>0</v>
      </c>
      <c r="W107" s="54">
        <f t="shared" ref="W107" si="1042">W104+W105+W106</f>
        <v>0</v>
      </c>
      <c r="X107" s="21">
        <f t="shared" ref="X107" si="1043">IF(M107&gt;0,Y107/M107,0)</f>
        <v>0</v>
      </c>
      <c r="Y107" s="54">
        <f t="shared" ref="Y107" si="1044">Y104+Y105+Y106</f>
        <v>0</v>
      </c>
      <c r="Z107" s="55">
        <f t="shared" ref="Z107" si="1045">IF(M107&gt;0,AA107/M107,0)</f>
        <v>0</v>
      </c>
      <c r="AA107" s="56">
        <f t="shared" ref="AA107" si="1046">SUM(AA104:AA106)</f>
        <v>0</v>
      </c>
      <c r="AB107" s="55">
        <f t="shared" ref="AB107" si="1047">IF(M107&gt;0,(AB104*M104+AB105*M105+AB106*M106)/M107,0)</f>
        <v>0</v>
      </c>
      <c r="AC107" s="55">
        <f t="shared" ref="AC107" si="1048">IF(K107&gt;0,(K104*AC104+K105*AC105+K106*AC106)/K107,0)</f>
        <v>0</v>
      </c>
      <c r="AD107" s="52">
        <f t="shared" ref="AD107" si="1049">SUM(AD104:AD106)</f>
        <v>0</v>
      </c>
      <c r="AE107" s="53">
        <f t="shared" ref="AE107" si="1050">IF(K107&gt;0,(K104*AE104+K105*AE105+K106*AE106)/K107,0)</f>
        <v>0</v>
      </c>
      <c r="AF107" s="58">
        <f t="shared" ref="AF107" si="1051">SUM(AF104:AF106)</f>
        <v>0</v>
      </c>
      <c r="AG107" s="53">
        <f t="shared" ref="AG107" si="1052">IF(AND(AA107&gt;0),((AA104*AG104+AA105*AG105+AA106*AG106)/AA107),0)</f>
        <v>0</v>
      </c>
      <c r="AH107" s="57">
        <f t="shared" si="649"/>
        <v>0</v>
      </c>
      <c r="AI107" s="51">
        <f t="shared" ref="AI107" si="1053">SUM(AI104:AI106)</f>
        <v>0</v>
      </c>
      <c r="AJ107" s="21">
        <f t="shared" ref="AJ107" si="1054">IF(AI107&gt;0,(AJ104*AI104+AJ105*AI105+AJ106*AI106)/AI107,0)</f>
        <v>0</v>
      </c>
      <c r="AK107" s="53">
        <f t="shared" ref="AK107" si="1055">IF(K107&gt;0,(AK104*K104+AK105*K105+AK106*K106)/K107,0)</f>
        <v>0</v>
      </c>
      <c r="AL107" s="58">
        <f t="shared" ref="AL107" si="1056">SUM(AL104:AL106)</f>
        <v>0</v>
      </c>
      <c r="AM107" s="56"/>
      <c r="AN107" s="56">
        <f t="shared" ref="AN107" si="1057">SUM(AN104:AN106)</f>
        <v>0</v>
      </c>
      <c r="AO107" s="105"/>
      <c r="AP107" s="106">
        <f>AO106</f>
        <v>788.40000000000009</v>
      </c>
      <c r="AQ107" s="51">
        <f t="shared" ref="AQ107" si="1058">SUM(AQ104:AQ106)</f>
        <v>0</v>
      </c>
      <c r="AR107" s="59"/>
      <c r="AS107" s="58"/>
      <c r="AT107" s="58"/>
      <c r="AU107" s="58"/>
      <c r="AV107" s="58"/>
    </row>
    <row r="108" spans="1:48" x14ac:dyDescent="0.35">
      <c r="A108" s="148">
        <v>27</v>
      </c>
      <c r="B108" s="23">
        <v>1</v>
      </c>
      <c r="C108" s="11"/>
      <c r="D108" s="12"/>
      <c r="E108" s="12"/>
      <c r="F108" s="12"/>
      <c r="G108" s="13"/>
      <c r="H108" s="13"/>
      <c r="I108" s="12"/>
      <c r="J108" s="13"/>
      <c r="K108" s="12"/>
      <c r="L108" s="14"/>
      <c r="M108" s="24">
        <f>ROUND(K108*(1-L108),0)</f>
        <v>0</v>
      </c>
      <c r="N108" s="15"/>
      <c r="O108" s="25">
        <f t="shared" ref="O108:O110" si="1059">M108*N108</f>
        <v>0</v>
      </c>
      <c r="P108" s="14"/>
      <c r="Q108" s="25">
        <f t="shared" ref="Q108:Q110" si="1060">M108*P108</f>
        <v>0</v>
      </c>
      <c r="R108" s="16"/>
      <c r="S108" s="25">
        <f t="shared" ref="S108:S110" si="1061">M108*R108</f>
        <v>0</v>
      </c>
      <c r="T108" s="26"/>
      <c r="U108" s="25">
        <f t="shared" ref="U108:U110" si="1062">M108*T108</f>
        <v>0</v>
      </c>
      <c r="V108" s="16"/>
      <c r="W108" s="25">
        <f t="shared" ref="W108:W110" si="1063">M108*V108</f>
        <v>0</v>
      </c>
      <c r="X108" s="16"/>
      <c r="Y108" s="25">
        <f t="shared" ref="Y108:Y110" si="1064">X108*M108</f>
        <v>0</v>
      </c>
      <c r="Z108" s="17"/>
      <c r="AA108" s="18">
        <f t="shared" ref="AA108:AA110" si="1065">M108*Z108</f>
        <v>0</v>
      </c>
      <c r="AB108" s="27">
        <f>IF(M108&gt;0,(AD108+AL108)/M108,0)</f>
        <v>0</v>
      </c>
      <c r="AC108" s="17"/>
      <c r="AD108" s="24">
        <f t="shared" ref="AD108:AD110" si="1066">AC108*M108</f>
        <v>0</v>
      </c>
      <c r="AE108" s="117"/>
      <c r="AF108" s="30">
        <f t="shared" ref="AF108:AF110" si="1067">AI108*(1-AJ108)*AE108</f>
        <v>0</v>
      </c>
      <c r="AG108" s="28">
        <f t="shared" ref="AG108:AG110" si="1068">IF(AND(AE108&gt;0,AC108&gt;0,Z108&gt;0),((Z108-AC108)*AE108)/((AE108-AC108)*Z108),0)</f>
        <v>0</v>
      </c>
      <c r="AH108" s="60">
        <f t="shared" si="649"/>
        <v>0</v>
      </c>
      <c r="AI108" s="12"/>
      <c r="AJ108" s="14"/>
      <c r="AK108" s="15"/>
      <c r="AL108" s="30">
        <f t="shared" ref="AL108:AL110" si="1069">AI108*(1-AJ108)*AK108</f>
        <v>0</v>
      </c>
      <c r="AM108" s="19"/>
      <c r="AN108" s="19"/>
      <c r="AO108" s="101">
        <f>AO106+AI108-AN108</f>
        <v>788.40000000000009</v>
      </c>
      <c r="AP108" s="102"/>
      <c r="AQ108" s="12"/>
      <c r="AR108" s="31"/>
      <c r="AS108" s="20"/>
      <c r="AT108" s="20"/>
      <c r="AU108" s="20"/>
      <c r="AV108" s="20"/>
    </row>
    <row r="109" spans="1:48" x14ac:dyDescent="0.35">
      <c r="A109" s="149"/>
      <c r="B109" s="33">
        <v>2</v>
      </c>
      <c r="C109" s="11"/>
      <c r="D109" s="34"/>
      <c r="E109" s="34"/>
      <c r="F109" s="34"/>
      <c r="G109" s="35"/>
      <c r="H109" s="35"/>
      <c r="I109" s="34"/>
      <c r="J109" s="35"/>
      <c r="K109" s="34"/>
      <c r="L109" s="36"/>
      <c r="M109" s="37">
        <f>ROUND(K109*(1-L109),0)</f>
        <v>0</v>
      </c>
      <c r="N109" s="38"/>
      <c r="O109" s="25">
        <f t="shared" si="1059"/>
        <v>0</v>
      </c>
      <c r="P109" s="36"/>
      <c r="Q109" s="25">
        <f t="shared" si="1060"/>
        <v>0</v>
      </c>
      <c r="R109" s="39"/>
      <c r="S109" s="25">
        <f t="shared" si="1061"/>
        <v>0</v>
      </c>
      <c r="T109" s="28"/>
      <c r="U109" s="25">
        <f t="shared" si="1062"/>
        <v>0</v>
      </c>
      <c r="V109" s="39"/>
      <c r="W109" s="25">
        <f t="shared" si="1063"/>
        <v>0</v>
      </c>
      <c r="X109" s="39"/>
      <c r="Y109" s="25">
        <f t="shared" si="1064"/>
        <v>0</v>
      </c>
      <c r="Z109" s="40"/>
      <c r="AA109" s="18">
        <f t="shared" si="1065"/>
        <v>0</v>
      </c>
      <c r="AB109" s="27">
        <f>IF(M109&gt;0,(AD109+AL109)/M109,0)</f>
        <v>0</v>
      </c>
      <c r="AC109" s="40"/>
      <c r="AD109" s="37">
        <f t="shared" si="1066"/>
        <v>0</v>
      </c>
      <c r="AE109" s="28"/>
      <c r="AF109" s="41">
        <f t="shared" si="1067"/>
        <v>0</v>
      </c>
      <c r="AG109" s="28">
        <f t="shared" si="1068"/>
        <v>0</v>
      </c>
      <c r="AH109" s="29">
        <f t="shared" si="649"/>
        <v>0</v>
      </c>
      <c r="AI109" s="34"/>
      <c r="AJ109" s="36"/>
      <c r="AK109" s="38"/>
      <c r="AL109" s="41">
        <f t="shared" si="1069"/>
        <v>0</v>
      </c>
      <c r="AM109" s="42"/>
      <c r="AN109" s="42"/>
      <c r="AO109" s="121">
        <f>AO108+AI109-AN109</f>
        <v>788.40000000000009</v>
      </c>
      <c r="AP109" s="104"/>
      <c r="AQ109" s="43"/>
      <c r="AR109" s="44"/>
      <c r="AS109" s="45"/>
      <c r="AT109" s="45"/>
      <c r="AU109" s="45"/>
      <c r="AV109" s="45"/>
    </row>
    <row r="110" spans="1:48" x14ac:dyDescent="0.35">
      <c r="A110" s="149"/>
      <c r="B110" s="33">
        <v>3</v>
      </c>
      <c r="C110" s="46"/>
      <c r="D110" s="43"/>
      <c r="E110" s="43"/>
      <c r="F110" s="43"/>
      <c r="G110" s="37"/>
      <c r="H110" s="37"/>
      <c r="I110" s="43"/>
      <c r="J110" s="37"/>
      <c r="K110" s="43"/>
      <c r="L110" s="39"/>
      <c r="M110" s="37">
        <f>ROUND(K110*(1-L110),0)</f>
        <v>0</v>
      </c>
      <c r="N110" s="28"/>
      <c r="O110" s="25">
        <f t="shared" si="1059"/>
        <v>0</v>
      </c>
      <c r="P110" s="39"/>
      <c r="Q110" s="25">
        <f t="shared" si="1060"/>
        <v>0</v>
      </c>
      <c r="R110" s="39"/>
      <c r="S110" s="25">
        <f t="shared" si="1061"/>
        <v>0</v>
      </c>
      <c r="T110" s="28"/>
      <c r="U110" s="25">
        <f t="shared" si="1062"/>
        <v>0</v>
      </c>
      <c r="V110" s="39"/>
      <c r="W110" s="25">
        <f t="shared" si="1063"/>
        <v>0</v>
      </c>
      <c r="X110" s="39"/>
      <c r="Y110" s="25">
        <f t="shared" si="1064"/>
        <v>0</v>
      </c>
      <c r="Z110" s="47"/>
      <c r="AA110" s="18">
        <f t="shared" si="1065"/>
        <v>0</v>
      </c>
      <c r="AB110" s="27">
        <f>IF(M110&gt;0,(AD110+AL110)/M110,0)</f>
        <v>0</v>
      </c>
      <c r="AC110" s="47"/>
      <c r="AD110" s="37">
        <f t="shared" si="1066"/>
        <v>0</v>
      </c>
      <c r="AE110" s="28"/>
      <c r="AF110" s="41">
        <f t="shared" si="1067"/>
        <v>0</v>
      </c>
      <c r="AG110" s="28">
        <f t="shared" si="1068"/>
        <v>0</v>
      </c>
      <c r="AH110" s="29">
        <f t="shared" si="649"/>
        <v>0</v>
      </c>
      <c r="AI110" s="43"/>
      <c r="AJ110" s="39"/>
      <c r="AK110" s="28"/>
      <c r="AL110" s="41">
        <f t="shared" si="1069"/>
        <v>0</v>
      </c>
      <c r="AM110" s="18"/>
      <c r="AN110" s="18"/>
      <c r="AO110" s="121">
        <f>AO109+AI110-AN110</f>
        <v>788.40000000000009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3" thickBot="1" x14ac:dyDescent="0.4">
      <c r="A111" s="150"/>
      <c r="B111" s="49" t="s">
        <v>38</v>
      </c>
      <c r="C111" s="50"/>
      <c r="D111" s="51">
        <f t="shared" ref="D111" si="1070">SUM(D108:D110)</f>
        <v>0</v>
      </c>
      <c r="E111" s="51"/>
      <c r="F111" s="51">
        <f t="shared" ref="F111" si="1071">SUM(F108:F110)</f>
        <v>0</v>
      </c>
      <c r="G111" s="52"/>
      <c r="H111" s="52"/>
      <c r="I111" s="51">
        <f t="shared" ref="I111:K111" si="1072">SUM(I108:I110)</f>
        <v>0</v>
      </c>
      <c r="J111" s="52"/>
      <c r="K111" s="51">
        <f t="shared" si="1072"/>
        <v>0</v>
      </c>
      <c r="L111" s="21">
        <f t="shared" ref="L111" si="1073">IF(K111&gt;0,(K108*L108+K109*L109+K110*L110)/K111,0)</f>
        <v>0</v>
      </c>
      <c r="M111" s="52">
        <f t="shared" ref="M111" si="1074">M108+M109+M110</f>
        <v>0</v>
      </c>
      <c r="N111" s="53">
        <f t="shared" ref="N111" si="1075">IF(M111&gt;0,O111/M111,0)</f>
        <v>0</v>
      </c>
      <c r="O111" s="54">
        <f t="shared" ref="O111" si="1076">O108+O109+O110</f>
        <v>0</v>
      </c>
      <c r="P111" s="21">
        <f t="shared" ref="P111" si="1077">IF(M111&gt;0,Q111/M111,0)</f>
        <v>0</v>
      </c>
      <c r="Q111" s="54">
        <f t="shared" ref="Q111" si="1078">Q108+Q109+Q110</f>
        <v>0</v>
      </c>
      <c r="R111" s="21">
        <f t="shared" ref="R111" si="1079">IF(M111&gt;0,S111/M111,0)</f>
        <v>0</v>
      </c>
      <c r="S111" s="54">
        <f t="shared" ref="S111" si="1080">S108+S109+S110</f>
        <v>0</v>
      </c>
      <c r="T111" s="21">
        <f t="shared" ref="T111" si="1081">IF(M111&gt;0,U111/M111,0)</f>
        <v>0</v>
      </c>
      <c r="U111" s="54">
        <f t="shared" ref="U111" si="1082">U108+U109+U110</f>
        <v>0</v>
      </c>
      <c r="V111" s="21">
        <f t="shared" ref="V111" si="1083">IF(M111&gt;0,W111/M111,0)</f>
        <v>0</v>
      </c>
      <c r="W111" s="54">
        <f t="shared" ref="W111" si="1084">W108+W109+W110</f>
        <v>0</v>
      </c>
      <c r="X111" s="21">
        <f t="shared" ref="X111" si="1085">IF(M111&gt;0,Y111/M111,0)</f>
        <v>0</v>
      </c>
      <c r="Y111" s="54">
        <f t="shared" ref="Y111" si="1086">Y108+Y109+Y110</f>
        <v>0</v>
      </c>
      <c r="Z111" s="55">
        <f t="shared" ref="Z111" si="1087">IF(M111&gt;0,AA111/M111,0)</f>
        <v>0</v>
      </c>
      <c r="AA111" s="56">
        <f t="shared" ref="AA111" si="1088">SUM(AA108:AA110)</f>
        <v>0</v>
      </c>
      <c r="AB111" s="55">
        <f t="shared" ref="AB111" si="1089">IF(M111&gt;0,(AB108*M108+AB109*M109+AB110*M110)/M111,0)</f>
        <v>0</v>
      </c>
      <c r="AC111" s="55">
        <f t="shared" ref="AC111" si="1090">IF(K111&gt;0,(K108*AC108+K109*AC109+K110*AC110)/K111,0)</f>
        <v>0</v>
      </c>
      <c r="AD111" s="52">
        <f t="shared" ref="AD111" si="1091">SUM(AD108:AD110)</f>
        <v>0</v>
      </c>
      <c r="AE111" s="53">
        <f t="shared" ref="AE111" si="1092">IF(K111&gt;0,(K108*AE108+K109*AE109+K110*AE110)/K111,0)</f>
        <v>0</v>
      </c>
      <c r="AF111" s="58">
        <f t="shared" ref="AF111" si="1093">SUM(AF108:AF110)</f>
        <v>0</v>
      </c>
      <c r="AG111" s="53">
        <f t="shared" ref="AG111" si="1094">IF(AND(AA111&gt;0),((AA108*AG108+AA109*AG109+AA110*AG110)/AA111),0)</f>
        <v>0</v>
      </c>
      <c r="AH111" s="57">
        <f t="shared" si="649"/>
        <v>0</v>
      </c>
      <c r="AI111" s="51">
        <f t="shared" ref="AI111" si="1095">SUM(AI108:AI110)</f>
        <v>0</v>
      </c>
      <c r="AJ111" s="21">
        <f t="shared" ref="AJ111" si="1096">IF(AI111&gt;0,(AJ108*AI108+AJ109*AI109+AJ110*AI110)/AI111,0)</f>
        <v>0</v>
      </c>
      <c r="AK111" s="53">
        <f t="shared" ref="AK111" si="1097">IF(K111&gt;0,(AK108*K108+AK109*K109+AK110*K110)/K111,0)</f>
        <v>0</v>
      </c>
      <c r="AL111" s="58">
        <f t="shared" ref="AL111" si="1098">SUM(AL108:AL110)</f>
        <v>0</v>
      </c>
      <c r="AM111" s="56"/>
      <c r="AN111" s="56">
        <f t="shared" ref="AN111" si="1099">SUM(AN108:AN110)</f>
        <v>0</v>
      </c>
      <c r="AO111" s="105"/>
      <c r="AP111" s="106">
        <f>AO110</f>
        <v>788.40000000000009</v>
      </c>
      <c r="AQ111" s="51">
        <f t="shared" ref="AQ111" si="1100">SUM(AQ108:AQ110)</f>
        <v>0</v>
      </c>
      <c r="AR111" s="59"/>
      <c r="AS111" s="58"/>
      <c r="AT111" s="58"/>
      <c r="AU111" s="58"/>
      <c r="AV111" s="58"/>
    </row>
    <row r="112" spans="1:48" x14ac:dyDescent="0.35">
      <c r="A112" s="148">
        <v>28</v>
      </c>
      <c r="B112" s="23">
        <v>1</v>
      </c>
      <c r="C112" s="11"/>
      <c r="D112" s="12"/>
      <c r="E112" s="12"/>
      <c r="F112" s="12"/>
      <c r="G112" s="13"/>
      <c r="H112" s="13"/>
      <c r="I112" s="12"/>
      <c r="J112" s="13"/>
      <c r="K112" s="12"/>
      <c r="L112" s="14"/>
      <c r="M112" s="24">
        <f>ROUND(K112*(1-L112),0)</f>
        <v>0</v>
      </c>
      <c r="N112" s="15"/>
      <c r="O112" s="25">
        <f t="shared" ref="O112:O114" si="1101">M112*N112</f>
        <v>0</v>
      </c>
      <c r="P112" s="14"/>
      <c r="Q112" s="25">
        <f t="shared" ref="Q112:Q114" si="1102">M112*P112</f>
        <v>0</v>
      </c>
      <c r="R112" s="16"/>
      <c r="S112" s="25">
        <f t="shared" ref="S112:S114" si="1103">M112*R112</f>
        <v>0</v>
      </c>
      <c r="T112" s="26"/>
      <c r="U112" s="25">
        <f t="shared" ref="U112:U114" si="1104">M112*T112</f>
        <v>0</v>
      </c>
      <c r="V112" s="16"/>
      <c r="W112" s="25">
        <f t="shared" ref="W112:W114" si="1105">M112*V112</f>
        <v>0</v>
      </c>
      <c r="X112" s="16"/>
      <c r="Y112" s="25">
        <f t="shared" ref="Y112:Y114" si="1106">X112*M112</f>
        <v>0</v>
      </c>
      <c r="Z112" s="17"/>
      <c r="AA112" s="18">
        <f t="shared" ref="AA112:AA114" si="1107">M112*Z112</f>
        <v>0</v>
      </c>
      <c r="AB112" s="27">
        <f>IF(M112&gt;0,(AD112+AL112)/M112,0)</f>
        <v>0</v>
      </c>
      <c r="AC112" s="17"/>
      <c r="AD112" s="24">
        <f t="shared" ref="AD112:AD114" si="1108">AC112*M112</f>
        <v>0</v>
      </c>
      <c r="AE112" s="117"/>
      <c r="AF112" s="30">
        <f t="shared" ref="AF112:AF114" si="1109">AI112*(1-AJ112)*AE112</f>
        <v>0</v>
      </c>
      <c r="AG112" s="28">
        <f t="shared" ref="AG112:AG114" si="1110">IF(AND(AE112&gt;0,AC112&gt;0,Z112&gt;0),((Z112-AC112)*AE112)/((AE112-AC112)*Z112),0)</f>
        <v>0</v>
      </c>
      <c r="AH112" s="60">
        <f t="shared" si="649"/>
        <v>0</v>
      </c>
      <c r="AI112" s="12"/>
      <c r="AJ112" s="14"/>
      <c r="AK112" s="15"/>
      <c r="AL112" s="30">
        <f t="shared" ref="AL112:AL114" si="1111">AI112*(1-AJ112)*AK112</f>
        <v>0</v>
      </c>
      <c r="AM112" s="19"/>
      <c r="AN112" s="19"/>
      <c r="AO112" s="101">
        <f>AO110+AI112-AN112</f>
        <v>788.40000000000009</v>
      </c>
      <c r="AP112" s="102"/>
      <c r="AQ112" s="12"/>
      <c r="AR112" s="31"/>
      <c r="AS112" s="20"/>
      <c r="AT112" s="20"/>
      <c r="AU112" s="20"/>
      <c r="AV112" s="20"/>
    </row>
    <row r="113" spans="1:48" x14ac:dyDescent="0.35">
      <c r="A113" s="149"/>
      <c r="B113" s="33">
        <v>2</v>
      </c>
      <c r="C113" s="11"/>
      <c r="D113" s="34"/>
      <c r="E113" s="34"/>
      <c r="F113" s="34"/>
      <c r="G113" s="35"/>
      <c r="H113" s="35"/>
      <c r="I113" s="34"/>
      <c r="J113" s="35"/>
      <c r="K113" s="34"/>
      <c r="L113" s="36"/>
      <c r="M113" s="37">
        <f>ROUND(K113*(1-L113),0)</f>
        <v>0</v>
      </c>
      <c r="N113" s="38"/>
      <c r="O113" s="25">
        <f t="shared" si="1101"/>
        <v>0</v>
      </c>
      <c r="P113" s="36"/>
      <c r="Q113" s="25">
        <f t="shared" si="1102"/>
        <v>0</v>
      </c>
      <c r="R113" s="39"/>
      <c r="S113" s="25">
        <f t="shared" si="1103"/>
        <v>0</v>
      </c>
      <c r="T113" s="28"/>
      <c r="U113" s="25">
        <f t="shared" si="1104"/>
        <v>0</v>
      </c>
      <c r="V113" s="39"/>
      <c r="W113" s="25">
        <f t="shared" si="1105"/>
        <v>0</v>
      </c>
      <c r="X113" s="39"/>
      <c r="Y113" s="25">
        <f t="shared" si="1106"/>
        <v>0</v>
      </c>
      <c r="Z113" s="40"/>
      <c r="AA113" s="18">
        <f t="shared" si="1107"/>
        <v>0</v>
      </c>
      <c r="AB113" s="27">
        <f>IF(M113&gt;0,(AD113+AL113)/M113,0)</f>
        <v>0</v>
      </c>
      <c r="AC113" s="40"/>
      <c r="AD113" s="37">
        <f t="shared" si="1108"/>
        <v>0</v>
      </c>
      <c r="AE113" s="28"/>
      <c r="AF113" s="41">
        <f t="shared" si="1109"/>
        <v>0</v>
      </c>
      <c r="AG113" s="28">
        <f t="shared" si="1110"/>
        <v>0</v>
      </c>
      <c r="AH113" s="29">
        <f t="shared" si="649"/>
        <v>0</v>
      </c>
      <c r="AI113" s="34"/>
      <c r="AJ113" s="36"/>
      <c r="AK113" s="38"/>
      <c r="AL113" s="41">
        <f t="shared" si="1111"/>
        <v>0</v>
      </c>
      <c r="AM113" s="42"/>
      <c r="AN113" s="42"/>
      <c r="AO113" s="121">
        <f>AO112+AI113-AN113</f>
        <v>788.40000000000009</v>
      </c>
      <c r="AP113" s="104"/>
      <c r="AQ113" s="43"/>
      <c r="AR113" s="44"/>
      <c r="AS113" s="45"/>
      <c r="AT113" s="45"/>
      <c r="AU113" s="45"/>
      <c r="AV113" s="45"/>
    </row>
    <row r="114" spans="1:48" x14ac:dyDescent="0.35">
      <c r="A114" s="149"/>
      <c r="B114" s="33">
        <v>3</v>
      </c>
      <c r="C114" s="46"/>
      <c r="D114" s="43"/>
      <c r="E114" s="43"/>
      <c r="F114" s="43"/>
      <c r="G114" s="37"/>
      <c r="H114" s="37"/>
      <c r="I114" s="43"/>
      <c r="J114" s="37"/>
      <c r="K114" s="43"/>
      <c r="L114" s="39"/>
      <c r="M114" s="37">
        <f>ROUND(K114*(1-L114),0)</f>
        <v>0</v>
      </c>
      <c r="N114" s="28"/>
      <c r="O114" s="25">
        <f t="shared" si="1101"/>
        <v>0</v>
      </c>
      <c r="P114" s="39"/>
      <c r="Q114" s="25">
        <f t="shared" si="1102"/>
        <v>0</v>
      </c>
      <c r="R114" s="39"/>
      <c r="S114" s="25">
        <f t="shared" si="1103"/>
        <v>0</v>
      </c>
      <c r="T114" s="28"/>
      <c r="U114" s="25">
        <f t="shared" si="1104"/>
        <v>0</v>
      </c>
      <c r="V114" s="39"/>
      <c r="W114" s="25">
        <f t="shared" si="1105"/>
        <v>0</v>
      </c>
      <c r="X114" s="39"/>
      <c r="Y114" s="25">
        <f t="shared" si="1106"/>
        <v>0</v>
      </c>
      <c r="Z114" s="47"/>
      <c r="AA114" s="18">
        <f t="shared" si="1107"/>
        <v>0</v>
      </c>
      <c r="AB114" s="27">
        <f>IF(M114&gt;0,(AD114+AL114)/M114,0)</f>
        <v>0</v>
      </c>
      <c r="AC114" s="47"/>
      <c r="AD114" s="37">
        <f t="shared" si="1108"/>
        <v>0</v>
      </c>
      <c r="AE114" s="28"/>
      <c r="AF114" s="41">
        <f t="shared" si="1109"/>
        <v>0</v>
      </c>
      <c r="AG114" s="28">
        <f t="shared" si="1110"/>
        <v>0</v>
      </c>
      <c r="AH114" s="29">
        <f t="shared" si="649"/>
        <v>0</v>
      </c>
      <c r="AI114" s="43"/>
      <c r="AJ114" s="39"/>
      <c r="AK114" s="28"/>
      <c r="AL114" s="41">
        <f t="shared" si="1111"/>
        <v>0</v>
      </c>
      <c r="AM114" s="18"/>
      <c r="AN114" s="18"/>
      <c r="AO114" s="121">
        <f>AO113+AI114-AN114</f>
        <v>788.40000000000009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3" thickBot="1" x14ac:dyDescent="0.4">
      <c r="A115" s="150"/>
      <c r="B115" s="49" t="s">
        <v>38</v>
      </c>
      <c r="C115" s="50"/>
      <c r="D115" s="51">
        <f t="shared" ref="D115" si="1112">SUM(D112:D114)</f>
        <v>0</v>
      </c>
      <c r="E115" s="51"/>
      <c r="F115" s="51">
        <f t="shared" ref="F115" si="1113">SUM(F112:F114)</f>
        <v>0</v>
      </c>
      <c r="G115" s="52"/>
      <c r="H115" s="52"/>
      <c r="I115" s="51">
        <f t="shared" ref="I115:K115" si="1114">SUM(I112:I114)</f>
        <v>0</v>
      </c>
      <c r="J115" s="52"/>
      <c r="K115" s="51">
        <f t="shared" si="1114"/>
        <v>0</v>
      </c>
      <c r="L115" s="21">
        <f t="shared" ref="L115" si="1115">IF(K115&gt;0,(K112*L112+K113*L113+K114*L114)/K115,0)</f>
        <v>0</v>
      </c>
      <c r="M115" s="52">
        <f t="shared" ref="M115" si="1116">M112+M113+M114</f>
        <v>0</v>
      </c>
      <c r="N115" s="53">
        <f t="shared" ref="N115" si="1117">IF(M115&gt;0,O115/M115,0)</f>
        <v>0</v>
      </c>
      <c r="O115" s="54">
        <f t="shared" ref="O115" si="1118">O112+O113+O114</f>
        <v>0</v>
      </c>
      <c r="P115" s="21">
        <f t="shared" ref="P115" si="1119">IF(M115&gt;0,Q115/M115,0)</f>
        <v>0</v>
      </c>
      <c r="Q115" s="54">
        <f t="shared" ref="Q115" si="1120">Q112+Q113+Q114</f>
        <v>0</v>
      </c>
      <c r="R115" s="21">
        <f t="shared" ref="R115" si="1121">IF(M115&gt;0,S115/M115,0)</f>
        <v>0</v>
      </c>
      <c r="S115" s="54">
        <f t="shared" ref="S115" si="1122">S112+S113+S114</f>
        <v>0</v>
      </c>
      <c r="T115" s="21">
        <f t="shared" ref="T115" si="1123">IF(M115&gt;0,U115/M115,0)</f>
        <v>0</v>
      </c>
      <c r="U115" s="54">
        <f t="shared" ref="U115" si="1124">U112+U113+U114</f>
        <v>0</v>
      </c>
      <c r="V115" s="21">
        <f t="shared" ref="V115" si="1125">IF(M115&gt;0,W115/M115,0)</f>
        <v>0</v>
      </c>
      <c r="W115" s="54">
        <f t="shared" ref="W115" si="1126">W112+W113+W114</f>
        <v>0</v>
      </c>
      <c r="X115" s="21">
        <f t="shared" ref="X115" si="1127">IF(M115&gt;0,Y115/M115,0)</f>
        <v>0</v>
      </c>
      <c r="Y115" s="54">
        <f t="shared" ref="Y115" si="1128">Y112+Y113+Y114</f>
        <v>0</v>
      </c>
      <c r="Z115" s="55">
        <f t="shared" ref="Z115" si="1129">IF(M115&gt;0,AA115/M115,0)</f>
        <v>0</v>
      </c>
      <c r="AA115" s="56">
        <f t="shared" ref="AA115" si="1130">SUM(AA112:AA114)</f>
        <v>0</v>
      </c>
      <c r="AB115" s="55">
        <f t="shared" ref="AB115" si="1131">IF(M115&gt;0,(AB112*M112+AB113*M113+AB114*M114)/M115,0)</f>
        <v>0</v>
      </c>
      <c r="AC115" s="55">
        <f t="shared" ref="AC115" si="1132">IF(K115&gt;0,(K112*AC112+K113*AC113+K114*AC114)/K115,0)</f>
        <v>0</v>
      </c>
      <c r="AD115" s="52">
        <f t="shared" ref="AD115" si="1133">SUM(AD112:AD114)</f>
        <v>0</v>
      </c>
      <c r="AE115" s="53">
        <f t="shared" ref="AE115" si="1134">IF(K115&gt;0,(K112*AE112+K113*AE113+K114*AE114)/K115,0)</f>
        <v>0</v>
      </c>
      <c r="AF115" s="58">
        <f t="shared" ref="AF115" si="1135">SUM(AF112:AF114)</f>
        <v>0</v>
      </c>
      <c r="AG115" s="53">
        <f t="shared" ref="AG115" si="1136">IF(AND(AA115&gt;0),((AA112*AG112+AA113*AG113+AA114*AG114)/AA115),0)</f>
        <v>0</v>
      </c>
      <c r="AH115" s="57">
        <f t="shared" si="649"/>
        <v>0</v>
      </c>
      <c r="AI115" s="51">
        <f t="shared" ref="AI115" si="1137">SUM(AI112:AI114)</f>
        <v>0</v>
      </c>
      <c r="AJ115" s="21">
        <f t="shared" ref="AJ115" si="1138">IF(AI115&gt;0,(AJ112*AI112+AJ113*AI113+AJ114*AI114)/AI115,0)</f>
        <v>0</v>
      </c>
      <c r="AK115" s="53">
        <f t="shared" ref="AK115" si="1139">IF(K115&gt;0,(AK112*K112+AK113*K113+AK114*K114)/K115,0)</f>
        <v>0</v>
      </c>
      <c r="AL115" s="58">
        <f t="shared" ref="AL115" si="1140">SUM(AL112:AL114)</f>
        <v>0</v>
      </c>
      <c r="AM115" s="56"/>
      <c r="AN115" s="56">
        <f t="shared" ref="AN115" si="1141">SUM(AN112:AN114)</f>
        <v>0</v>
      </c>
      <c r="AO115" s="105"/>
      <c r="AP115" s="106">
        <f>AO114</f>
        <v>788.40000000000009</v>
      </c>
      <c r="AQ115" s="51">
        <f t="shared" ref="AQ115" si="1142">SUM(AQ112:AQ114)</f>
        <v>0</v>
      </c>
      <c r="AR115" s="59"/>
      <c r="AS115" s="58"/>
      <c r="AT115" s="58"/>
      <c r="AU115" s="58"/>
      <c r="AV115" s="58"/>
    </row>
    <row r="116" spans="1:48" x14ac:dyDescent="0.35">
      <c r="A116" s="149">
        <v>29</v>
      </c>
      <c r="B116" s="33">
        <v>1</v>
      </c>
      <c r="C116" s="11"/>
      <c r="D116" s="12"/>
      <c r="E116" s="12"/>
      <c r="F116" s="12"/>
      <c r="G116" s="13"/>
      <c r="H116" s="13"/>
      <c r="I116" s="12"/>
      <c r="J116" s="13"/>
      <c r="K116" s="12"/>
      <c r="L116" s="14"/>
      <c r="M116" s="24">
        <f>ROUND(K116*(1-L116),0)</f>
        <v>0</v>
      </c>
      <c r="N116" s="15"/>
      <c r="O116" s="25">
        <f t="shared" ref="O116:O118" si="1143">M116*N116</f>
        <v>0</v>
      </c>
      <c r="P116" s="14"/>
      <c r="Q116" s="25">
        <f t="shared" ref="Q116:Q118" si="1144">M116*P116</f>
        <v>0</v>
      </c>
      <c r="R116" s="16"/>
      <c r="S116" s="25">
        <f t="shared" ref="S116:S118" si="1145">M116*R116</f>
        <v>0</v>
      </c>
      <c r="T116" s="26"/>
      <c r="U116" s="25">
        <f t="shared" ref="U116:U118" si="1146">M116*T116</f>
        <v>0</v>
      </c>
      <c r="V116" s="16"/>
      <c r="W116" s="25">
        <f t="shared" ref="W116:W118" si="1147">M116*V116</f>
        <v>0</v>
      </c>
      <c r="X116" s="16"/>
      <c r="Y116" s="25">
        <f t="shared" ref="Y116:Y118" si="1148">X116*M116</f>
        <v>0</v>
      </c>
      <c r="Z116" s="17"/>
      <c r="AA116" s="18">
        <f t="shared" ref="AA116:AA118" si="1149">M116*Z116</f>
        <v>0</v>
      </c>
      <c r="AB116" s="27">
        <f>IF(M116&gt;0,(AD116+AL116)/M116,0)</f>
        <v>0</v>
      </c>
      <c r="AC116" s="17"/>
      <c r="AD116" s="24">
        <f t="shared" ref="AD116:AD118" si="1150">AC116*M116</f>
        <v>0</v>
      </c>
      <c r="AE116" s="117"/>
      <c r="AF116" s="30">
        <f t="shared" ref="AF116:AF118" si="1151">AI116*(1-AJ116)*AE116</f>
        <v>0</v>
      </c>
      <c r="AG116" s="28">
        <f t="shared" ref="AG116:AG118" si="1152">IF(AND(AE116&gt;0,AC116&gt;0,Z116&gt;0),((Z116-AC116)*AE116)/((AE116-AC116)*Z116),0)</f>
        <v>0</v>
      </c>
      <c r="AH116" s="60">
        <f t="shared" si="649"/>
        <v>0</v>
      </c>
      <c r="AI116" s="12"/>
      <c r="AJ116" s="14"/>
      <c r="AK116" s="15"/>
      <c r="AL116" s="30">
        <f t="shared" ref="AL116:AL118" si="1153">AI116*(1-AJ116)*AK116</f>
        <v>0</v>
      </c>
      <c r="AM116" s="19"/>
      <c r="AN116" s="19"/>
      <c r="AO116" s="101">
        <f>AO114+AI116-AN116</f>
        <v>788.40000000000009</v>
      </c>
      <c r="AP116" s="120"/>
      <c r="AQ116" s="12"/>
      <c r="AR116" s="31"/>
      <c r="AS116" s="20"/>
      <c r="AT116" s="20"/>
      <c r="AU116" s="20"/>
      <c r="AV116" s="20"/>
    </row>
    <row r="117" spans="1:48" x14ac:dyDescent="0.35">
      <c r="A117" s="149"/>
      <c r="B117" s="33">
        <v>2</v>
      </c>
      <c r="C117" s="11"/>
      <c r="D117" s="34"/>
      <c r="E117" s="34"/>
      <c r="F117" s="34"/>
      <c r="G117" s="35"/>
      <c r="H117" s="35"/>
      <c r="I117" s="34"/>
      <c r="J117" s="35"/>
      <c r="K117" s="34"/>
      <c r="L117" s="36"/>
      <c r="M117" s="37">
        <f>ROUND(K117*(1-L117),0)</f>
        <v>0</v>
      </c>
      <c r="N117" s="38"/>
      <c r="O117" s="25">
        <f t="shared" si="1143"/>
        <v>0</v>
      </c>
      <c r="P117" s="36"/>
      <c r="Q117" s="25">
        <f t="shared" si="1144"/>
        <v>0</v>
      </c>
      <c r="R117" s="39"/>
      <c r="S117" s="25">
        <f t="shared" si="1145"/>
        <v>0</v>
      </c>
      <c r="T117" s="28"/>
      <c r="U117" s="25">
        <f t="shared" si="1146"/>
        <v>0</v>
      </c>
      <c r="V117" s="39"/>
      <c r="W117" s="25">
        <f t="shared" si="1147"/>
        <v>0</v>
      </c>
      <c r="X117" s="39"/>
      <c r="Y117" s="25">
        <f t="shared" si="1148"/>
        <v>0</v>
      </c>
      <c r="Z117" s="40"/>
      <c r="AA117" s="18">
        <f t="shared" si="1149"/>
        <v>0</v>
      </c>
      <c r="AB117" s="27">
        <f>IF(M117&gt;0,(AD117+AL117)/M117,0)</f>
        <v>0</v>
      </c>
      <c r="AC117" s="40"/>
      <c r="AD117" s="37">
        <f t="shared" si="1150"/>
        <v>0</v>
      </c>
      <c r="AE117" s="28"/>
      <c r="AF117" s="41">
        <f t="shared" si="1151"/>
        <v>0</v>
      </c>
      <c r="AG117" s="28">
        <f t="shared" si="1152"/>
        <v>0</v>
      </c>
      <c r="AH117" s="29">
        <f t="shared" si="649"/>
        <v>0</v>
      </c>
      <c r="AI117" s="34"/>
      <c r="AJ117" s="36"/>
      <c r="AK117" s="38"/>
      <c r="AL117" s="41">
        <f t="shared" si="1153"/>
        <v>0</v>
      </c>
      <c r="AM117" s="42"/>
      <c r="AN117" s="42"/>
      <c r="AO117" s="121">
        <f>AO116+AI117-AN117</f>
        <v>788.40000000000009</v>
      </c>
      <c r="AP117" s="104"/>
      <c r="AQ117" s="43"/>
      <c r="AR117" s="44"/>
      <c r="AS117" s="45"/>
      <c r="AT117" s="45"/>
      <c r="AU117" s="45"/>
      <c r="AV117" s="45"/>
    </row>
    <row r="118" spans="1:48" x14ac:dyDescent="0.35">
      <c r="A118" s="149"/>
      <c r="B118" s="33">
        <v>3</v>
      </c>
      <c r="C118" s="46"/>
      <c r="D118" s="43"/>
      <c r="E118" s="43"/>
      <c r="F118" s="43"/>
      <c r="G118" s="37"/>
      <c r="H118" s="37"/>
      <c r="I118" s="43"/>
      <c r="J118" s="37"/>
      <c r="K118" s="43"/>
      <c r="L118" s="39"/>
      <c r="M118" s="37">
        <f>ROUND(K118*(1-L118),0)</f>
        <v>0</v>
      </c>
      <c r="N118" s="28"/>
      <c r="O118" s="25">
        <f t="shared" si="1143"/>
        <v>0</v>
      </c>
      <c r="P118" s="39"/>
      <c r="Q118" s="25">
        <f t="shared" si="1144"/>
        <v>0</v>
      </c>
      <c r="R118" s="39"/>
      <c r="S118" s="25">
        <f t="shared" si="1145"/>
        <v>0</v>
      </c>
      <c r="T118" s="28"/>
      <c r="U118" s="25">
        <f t="shared" si="1146"/>
        <v>0</v>
      </c>
      <c r="V118" s="39"/>
      <c r="W118" s="25">
        <f t="shared" si="1147"/>
        <v>0</v>
      </c>
      <c r="X118" s="39"/>
      <c r="Y118" s="25">
        <f t="shared" si="1148"/>
        <v>0</v>
      </c>
      <c r="Z118" s="47"/>
      <c r="AA118" s="18">
        <f t="shared" si="1149"/>
        <v>0</v>
      </c>
      <c r="AB118" s="27">
        <f>IF(M118&gt;0,(AD118+AL118)/M118,0)</f>
        <v>0</v>
      </c>
      <c r="AC118" s="47"/>
      <c r="AD118" s="37">
        <f t="shared" si="1150"/>
        <v>0</v>
      </c>
      <c r="AE118" s="28"/>
      <c r="AF118" s="41">
        <f t="shared" si="1151"/>
        <v>0</v>
      </c>
      <c r="AG118" s="28">
        <f t="shared" si="1152"/>
        <v>0</v>
      </c>
      <c r="AH118" s="29">
        <f t="shared" si="649"/>
        <v>0</v>
      </c>
      <c r="AI118" s="43"/>
      <c r="AJ118" s="39"/>
      <c r="AK118" s="28"/>
      <c r="AL118" s="41">
        <f t="shared" si="1153"/>
        <v>0</v>
      </c>
      <c r="AM118" s="18"/>
      <c r="AN118" s="18"/>
      <c r="AO118" s="121">
        <f>AO117+AI118-AN118</f>
        <v>788.40000000000009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3" thickBot="1" x14ac:dyDescent="0.4">
      <c r="A119" s="150"/>
      <c r="B119" s="49" t="s">
        <v>38</v>
      </c>
      <c r="C119" s="50"/>
      <c r="D119" s="51">
        <f t="shared" ref="D119" si="1154">SUM(D116:D118)</f>
        <v>0</v>
      </c>
      <c r="E119" s="51"/>
      <c r="F119" s="51">
        <f t="shared" ref="F119" si="1155">SUM(F116:F118)</f>
        <v>0</v>
      </c>
      <c r="G119" s="52"/>
      <c r="H119" s="52"/>
      <c r="I119" s="51">
        <f t="shared" ref="I119:K119" si="1156">SUM(I116:I118)</f>
        <v>0</v>
      </c>
      <c r="J119" s="52"/>
      <c r="K119" s="51">
        <f t="shared" si="1156"/>
        <v>0</v>
      </c>
      <c r="L119" s="21">
        <f t="shared" ref="L119" si="1157">IF(K119&gt;0,(K116*L116+K117*L117+K118*L118)/K119,0)</f>
        <v>0</v>
      </c>
      <c r="M119" s="52">
        <f t="shared" ref="M119" si="1158">M116+M117+M118</f>
        <v>0</v>
      </c>
      <c r="N119" s="53">
        <f t="shared" ref="N119" si="1159">IF(M119&gt;0,O119/M119,0)</f>
        <v>0</v>
      </c>
      <c r="O119" s="54">
        <f t="shared" ref="O119" si="1160">O116+O117+O118</f>
        <v>0</v>
      </c>
      <c r="P119" s="21">
        <f t="shared" ref="P119" si="1161">IF(M119&gt;0,Q119/M119,0)</f>
        <v>0</v>
      </c>
      <c r="Q119" s="54">
        <f t="shared" ref="Q119" si="1162">Q116+Q117+Q118</f>
        <v>0</v>
      </c>
      <c r="R119" s="21">
        <f t="shared" ref="R119" si="1163">IF(M119&gt;0,S119/M119,0)</f>
        <v>0</v>
      </c>
      <c r="S119" s="54">
        <f t="shared" ref="S119" si="1164">S116+S117+S118</f>
        <v>0</v>
      </c>
      <c r="T119" s="21">
        <f t="shared" ref="T119" si="1165">IF(M119&gt;0,U119/M119,0)</f>
        <v>0</v>
      </c>
      <c r="U119" s="54">
        <f t="shared" ref="U119" si="1166">U116+U117+U118</f>
        <v>0</v>
      </c>
      <c r="V119" s="21">
        <f t="shared" ref="V119" si="1167">IF(M119&gt;0,W119/M119,0)</f>
        <v>0</v>
      </c>
      <c r="W119" s="54">
        <f t="shared" ref="W119" si="1168">W116+W117+W118</f>
        <v>0</v>
      </c>
      <c r="X119" s="21">
        <f t="shared" ref="X119" si="1169">IF(M119&gt;0,Y119/M119,0)</f>
        <v>0</v>
      </c>
      <c r="Y119" s="54">
        <f t="shared" ref="Y119" si="1170">Y116+Y117+Y118</f>
        <v>0</v>
      </c>
      <c r="Z119" s="55">
        <f t="shared" ref="Z119" si="1171">IF(M119&gt;0,AA119/M119,0)</f>
        <v>0</v>
      </c>
      <c r="AA119" s="56">
        <f t="shared" ref="AA119" si="1172">SUM(AA116:AA118)</f>
        <v>0</v>
      </c>
      <c r="AB119" s="55">
        <f t="shared" ref="AB119" si="1173">IF(M119&gt;0,(AB116*M116+AB117*M117+AB118*M118)/M119,0)</f>
        <v>0</v>
      </c>
      <c r="AC119" s="55">
        <f t="shared" ref="AC119" si="1174">IF(K119&gt;0,(K116*AC116+K117*AC117+K118*AC118)/K119,0)</f>
        <v>0</v>
      </c>
      <c r="AD119" s="52">
        <f t="shared" ref="AD119" si="1175">SUM(AD116:AD118)</f>
        <v>0</v>
      </c>
      <c r="AE119" s="53">
        <f t="shared" ref="AE119" si="1176">IF(K119&gt;0,(K116*AE116+K117*AE117+K118*AE118)/K119,0)</f>
        <v>0</v>
      </c>
      <c r="AF119" s="58">
        <f t="shared" ref="AF119" si="1177">SUM(AF116:AF118)</f>
        <v>0</v>
      </c>
      <c r="AG119" s="53">
        <f t="shared" ref="AG119" si="1178">IF(AND(AA119&gt;0),((AA116*AG116+AA117*AG117+AA118*AG118)/AA119),0)</f>
        <v>0</v>
      </c>
      <c r="AH119" s="57">
        <f t="shared" si="649"/>
        <v>0</v>
      </c>
      <c r="AI119" s="51">
        <f t="shared" ref="AI119" si="1179">SUM(AI116:AI118)</f>
        <v>0</v>
      </c>
      <c r="AJ119" s="21">
        <f t="shared" ref="AJ119" si="1180">IF(AI119&gt;0,(AJ116*AI116+AJ117*AI117+AJ118*AI118)/AI119,0)</f>
        <v>0</v>
      </c>
      <c r="AK119" s="53">
        <f t="shared" ref="AK119" si="1181">IF(K119&gt;0,(AK116*K116+AK117*K117+AK118*K118)/K119,0)</f>
        <v>0</v>
      </c>
      <c r="AL119" s="58">
        <f t="shared" ref="AL119" si="1182">SUM(AL116:AL118)</f>
        <v>0</v>
      </c>
      <c r="AM119" s="56"/>
      <c r="AN119" s="56">
        <f t="shared" ref="AN119" si="1183">SUM(AN116:AN118)</f>
        <v>0</v>
      </c>
      <c r="AO119" s="105"/>
      <c r="AP119" s="106">
        <f>AO118</f>
        <v>788.40000000000009</v>
      </c>
      <c r="AQ119" s="51">
        <f t="shared" ref="AQ119" si="1184">SUM(AQ116:AQ118)</f>
        <v>0</v>
      </c>
      <c r="AR119" s="59"/>
      <c r="AS119" s="58"/>
      <c r="AT119" s="58"/>
      <c r="AU119" s="58"/>
      <c r="AV119" s="58"/>
    </row>
    <row r="120" spans="1:48" x14ac:dyDescent="0.35">
      <c r="A120" s="148">
        <v>30</v>
      </c>
      <c r="B120" s="23">
        <v>1</v>
      </c>
      <c r="C120" s="11"/>
      <c r="D120" s="12"/>
      <c r="E120" s="12"/>
      <c r="F120" s="12"/>
      <c r="G120" s="13"/>
      <c r="H120" s="13"/>
      <c r="I120" s="12"/>
      <c r="J120" s="13"/>
      <c r="K120" s="12"/>
      <c r="L120" s="14"/>
      <c r="M120" s="37">
        <f>ROUND(K120*(1-L120),0)</f>
        <v>0</v>
      </c>
      <c r="N120" s="15"/>
      <c r="O120" s="25">
        <f t="shared" ref="O120:O122" si="1185">M120*N120</f>
        <v>0</v>
      </c>
      <c r="P120" s="14"/>
      <c r="Q120" s="25">
        <f t="shared" ref="Q120:Q122" si="1186">M120*P120</f>
        <v>0</v>
      </c>
      <c r="R120" s="16"/>
      <c r="S120" s="25">
        <f t="shared" ref="S120:S122" si="1187">M120*R120</f>
        <v>0</v>
      </c>
      <c r="T120" s="26"/>
      <c r="U120" s="25">
        <f t="shared" ref="U120:U122" si="1188">M120*T120</f>
        <v>0</v>
      </c>
      <c r="V120" s="16"/>
      <c r="W120" s="25">
        <f t="shared" ref="W120:W122" si="1189">M120*V120</f>
        <v>0</v>
      </c>
      <c r="X120" s="16"/>
      <c r="Y120" s="25">
        <f t="shared" ref="Y120:Y122" si="1190">X120*M120</f>
        <v>0</v>
      </c>
      <c r="Z120" s="17"/>
      <c r="AA120" s="18">
        <f t="shared" ref="AA120:AA122" si="1191">M120*Z120</f>
        <v>0</v>
      </c>
      <c r="AB120" s="27">
        <f>IF(M120&gt;0,(AD120+AL120)/M120,0)</f>
        <v>0</v>
      </c>
      <c r="AC120" s="17"/>
      <c r="AD120" s="24">
        <f t="shared" ref="AD120:AD122" si="1192">AC120*M120</f>
        <v>0</v>
      </c>
      <c r="AE120" s="117"/>
      <c r="AF120" s="30">
        <f t="shared" ref="AF120:AF122" si="1193">AI120*(1-AJ120)*AE120</f>
        <v>0</v>
      </c>
      <c r="AG120" s="28">
        <f t="shared" ref="AG120:AG122" si="1194">IF(AND(AE120&gt;0,AC120&gt;0,Z120&gt;0),((Z120-AC120)*AE120)/((AE120-AC120)*Z120),0)</f>
        <v>0</v>
      </c>
      <c r="AH120" s="60">
        <f t="shared" si="649"/>
        <v>0</v>
      </c>
      <c r="AI120" s="12"/>
      <c r="AJ120" s="14"/>
      <c r="AK120" s="15"/>
      <c r="AL120" s="30">
        <f t="shared" ref="AL120:AL122" si="1195">AI120*(1-AJ120)*AK120</f>
        <v>0</v>
      </c>
      <c r="AM120" s="19"/>
      <c r="AN120" s="19"/>
      <c r="AO120" s="101">
        <f>AO118+AI120-AN120</f>
        <v>788.40000000000009</v>
      </c>
      <c r="AP120" s="102"/>
      <c r="AQ120" s="12"/>
      <c r="AR120" s="31"/>
      <c r="AS120" s="20"/>
      <c r="AT120" s="20"/>
      <c r="AU120" s="20"/>
      <c r="AV120" s="20"/>
    </row>
    <row r="121" spans="1:48" x14ac:dyDescent="0.35">
      <c r="A121" s="149"/>
      <c r="B121" s="33">
        <v>2</v>
      </c>
      <c r="C121" s="11"/>
      <c r="D121" s="34"/>
      <c r="E121" s="34"/>
      <c r="F121" s="34"/>
      <c r="G121" s="35"/>
      <c r="H121" s="35"/>
      <c r="I121" s="34"/>
      <c r="J121" s="35"/>
      <c r="K121" s="34"/>
      <c r="L121" s="36"/>
      <c r="M121" s="37">
        <f>ROUND(K121*(1-L121),0)</f>
        <v>0</v>
      </c>
      <c r="N121" s="38"/>
      <c r="O121" s="25">
        <f t="shared" si="1185"/>
        <v>0</v>
      </c>
      <c r="P121" s="36"/>
      <c r="Q121" s="25">
        <f t="shared" si="1186"/>
        <v>0</v>
      </c>
      <c r="R121" s="39"/>
      <c r="S121" s="25">
        <f t="shared" si="1187"/>
        <v>0</v>
      </c>
      <c r="T121" s="28"/>
      <c r="U121" s="25">
        <f t="shared" si="1188"/>
        <v>0</v>
      </c>
      <c r="V121" s="39"/>
      <c r="W121" s="25">
        <f t="shared" si="1189"/>
        <v>0</v>
      </c>
      <c r="X121" s="39"/>
      <c r="Y121" s="25">
        <f t="shared" si="1190"/>
        <v>0</v>
      </c>
      <c r="Z121" s="40"/>
      <c r="AA121" s="18">
        <f t="shared" si="1191"/>
        <v>0</v>
      </c>
      <c r="AB121" s="27">
        <f>IF(M121&gt;0,(AD121+AL121)/M121,0)</f>
        <v>0</v>
      </c>
      <c r="AC121" s="40"/>
      <c r="AD121" s="37">
        <f t="shared" si="1192"/>
        <v>0</v>
      </c>
      <c r="AE121" s="28"/>
      <c r="AF121" s="41">
        <f t="shared" si="1193"/>
        <v>0</v>
      </c>
      <c r="AG121" s="28">
        <f t="shared" si="1194"/>
        <v>0</v>
      </c>
      <c r="AH121" s="29">
        <f t="shared" si="649"/>
        <v>0</v>
      </c>
      <c r="AI121" s="34"/>
      <c r="AJ121" s="36"/>
      <c r="AK121" s="38"/>
      <c r="AL121" s="41">
        <f t="shared" si="1195"/>
        <v>0</v>
      </c>
      <c r="AM121" s="42"/>
      <c r="AN121" s="42"/>
      <c r="AO121" s="121">
        <f>AO120+AI121-AN121</f>
        <v>788.40000000000009</v>
      </c>
      <c r="AP121" s="104"/>
      <c r="AQ121" s="43"/>
      <c r="AR121" s="44"/>
      <c r="AS121" s="45"/>
      <c r="AT121" s="45"/>
      <c r="AU121" s="45"/>
      <c r="AV121" s="45"/>
    </row>
    <row r="122" spans="1:48" x14ac:dyDescent="0.35">
      <c r="A122" s="149"/>
      <c r="B122" s="33">
        <v>3</v>
      </c>
      <c r="C122" s="46"/>
      <c r="D122" s="43"/>
      <c r="E122" s="43"/>
      <c r="F122" s="43"/>
      <c r="G122" s="37"/>
      <c r="H122" s="37"/>
      <c r="I122" s="43"/>
      <c r="J122" s="37"/>
      <c r="K122" s="43"/>
      <c r="L122" s="39"/>
      <c r="M122" s="37">
        <f>ROUND(K122*(1-L122),0)</f>
        <v>0</v>
      </c>
      <c r="N122" s="28"/>
      <c r="O122" s="25">
        <f t="shared" si="1185"/>
        <v>0</v>
      </c>
      <c r="P122" s="39"/>
      <c r="Q122" s="25">
        <f t="shared" si="1186"/>
        <v>0</v>
      </c>
      <c r="R122" s="39"/>
      <c r="S122" s="25">
        <f t="shared" si="1187"/>
        <v>0</v>
      </c>
      <c r="T122" s="28"/>
      <c r="U122" s="25">
        <f t="shared" si="1188"/>
        <v>0</v>
      </c>
      <c r="V122" s="39"/>
      <c r="W122" s="25">
        <f t="shared" si="1189"/>
        <v>0</v>
      </c>
      <c r="X122" s="39"/>
      <c r="Y122" s="25">
        <f t="shared" si="1190"/>
        <v>0</v>
      </c>
      <c r="Z122" s="47"/>
      <c r="AA122" s="18">
        <f t="shared" si="1191"/>
        <v>0</v>
      </c>
      <c r="AB122" s="27">
        <f>IF(M122&gt;0,(AD122+AL122)/M122,0)</f>
        <v>0</v>
      </c>
      <c r="AC122" s="47"/>
      <c r="AD122" s="37">
        <f t="shared" si="1192"/>
        <v>0</v>
      </c>
      <c r="AE122" s="28"/>
      <c r="AF122" s="41">
        <f t="shared" si="1193"/>
        <v>0</v>
      </c>
      <c r="AG122" s="28">
        <f t="shared" si="1194"/>
        <v>0</v>
      </c>
      <c r="AH122" s="29">
        <f t="shared" si="649"/>
        <v>0</v>
      </c>
      <c r="AI122" s="43"/>
      <c r="AJ122" s="39"/>
      <c r="AK122" s="28"/>
      <c r="AL122" s="41">
        <f t="shared" si="1195"/>
        <v>0</v>
      </c>
      <c r="AM122" s="18"/>
      <c r="AN122" s="18"/>
      <c r="AO122" s="121">
        <f>AO121+AI122-AN122</f>
        <v>788.40000000000009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3" thickBot="1" x14ac:dyDescent="0.4">
      <c r="A123" s="150"/>
      <c r="B123" s="49" t="s">
        <v>38</v>
      </c>
      <c r="C123" s="50"/>
      <c r="D123" s="51">
        <f t="shared" ref="D123" si="1196">SUM(D120:D122)</f>
        <v>0</v>
      </c>
      <c r="E123" s="51"/>
      <c r="F123" s="51">
        <f t="shared" ref="F123" si="1197">SUM(F120:F122)</f>
        <v>0</v>
      </c>
      <c r="G123" s="52"/>
      <c r="H123" s="52"/>
      <c r="I123" s="51">
        <f t="shared" ref="I123:K123" si="1198">SUM(I120:I122)</f>
        <v>0</v>
      </c>
      <c r="J123" s="52"/>
      <c r="K123" s="51">
        <f t="shared" si="1198"/>
        <v>0</v>
      </c>
      <c r="L123" s="21">
        <f t="shared" ref="L123" si="1199">IF(K123&gt;0,(K120*L120+K121*L121+K122*L122)/K123,0)</f>
        <v>0</v>
      </c>
      <c r="M123" s="52">
        <f t="shared" ref="M123" si="1200">M120+M121+M122</f>
        <v>0</v>
      </c>
      <c r="N123" s="53">
        <f t="shared" ref="N123" si="1201">IF(M123&gt;0,O123/M123,0)</f>
        <v>0</v>
      </c>
      <c r="O123" s="54">
        <f t="shared" ref="O123" si="1202">O120+O121+O122</f>
        <v>0</v>
      </c>
      <c r="P123" s="21">
        <f t="shared" ref="P123" si="1203">IF(M123&gt;0,Q123/M123,0)</f>
        <v>0</v>
      </c>
      <c r="Q123" s="54">
        <f t="shared" ref="Q123" si="1204">Q120+Q121+Q122</f>
        <v>0</v>
      </c>
      <c r="R123" s="21">
        <f t="shared" ref="R123" si="1205">IF(M123&gt;0,S123/M123,0)</f>
        <v>0</v>
      </c>
      <c r="S123" s="54">
        <f t="shared" ref="S123" si="1206">S120+S121+S122</f>
        <v>0</v>
      </c>
      <c r="T123" s="21">
        <f t="shared" ref="T123" si="1207">IF(M123&gt;0,U123/M123,0)</f>
        <v>0</v>
      </c>
      <c r="U123" s="54">
        <f t="shared" ref="U123" si="1208">U120+U121+U122</f>
        <v>0</v>
      </c>
      <c r="V123" s="21">
        <f t="shared" ref="V123" si="1209">IF(M123&gt;0,W123/M123,0)</f>
        <v>0</v>
      </c>
      <c r="W123" s="54">
        <f t="shared" ref="W123" si="1210">W120+W121+W122</f>
        <v>0</v>
      </c>
      <c r="X123" s="21">
        <f t="shared" ref="X123" si="1211">IF(M123&gt;0,Y123/M123,0)</f>
        <v>0</v>
      </c>
      <c r="Y123" s="54">
        <f t="shared" ref="Y123" si="1212">Y120+Y121+Y122</f>
        <v>0</v>
      </c>
      <c r="Z123" s="55">
        <f t="shared" ref="Z123" si="1213">IF(M123&gt;0,AA123/M123,0)</f>
        <v>0</v>
      </c>
      <c r="AA123" s="56">
        <f t="shared" ref="AA123" si="1214">SUM(AA120:AA122)</f>
        <v>0</v>
      </c>
      <c r="AB123" s="55">
        <f t="shared" ref="AB123" si="1215">IF(M123&gt;0,(AB120*M120+AB121*M121+AB122*M122)/M123,0)</f>
        <v>0</v>
      </c>
      <c r="AC123" s="55">
        <f t="shared" ref="AC123" si="1216">IF(K123&gt;0,(K120*AC120+K121*AC121+K122*AC122)/K123,0)</f>
        <v>0</v>
      </c>
      <c r="AD123" s="52">
        <f t="shared" ref="AD123" si="1217">SUM(AD120:AD122)</f>
        <v>0</v>
      </c>
      <c r="AE123" s="53">
        <f t="shared" ref="AE123" si="1218">IF(K123&gt;0,(K120*AE120+K121*AE121+K122*AE122)/K123,0)</f>
        <v>0</v>
      </c>
      <c r="AF123" s="58">
        <f t="shared" ref="AF123" si="1219">SUM(AF120:AF122)</f>
        <v>0</v>
      </c>
      <c r="AG123" s="53">
        <f t="shared" ref="AG123" si="1220">IF(AND(AA123&gt;0),((AA120*AG120+AA121*AG121+AA122*AG122)/AA123),0)</f>
        <v>0</v>
      </c>
      <c r="AH123" s="57">
        <f t="shared" si="649"/>
        <v>0</v>
      </c>
      <c r="AI123" s="51">
        <f t="shared" ref="AI123" si="1221">SUM(AI120:AI122)</f>
        <v>0</v>
      </c>
      <c r="AJ123" s="21">
        <f t="shared" ref="AJ123" si="1222">IF(AI123&gt;0,(AJ120*AI120+AJ121*AI121+AJ122*AI122)/AI123,0)</f>
        <v>0</v>
      </c>
      <c r="AK123" s="53">
        <f t="shared" ref="AK123" si="1223">IF(K123&gt;0,(AK120*K120+AK121*K121+AK122*K122)/K123,0)</f>
        <v>0</v>
      </c>
      <c r="AL123" s="58">
        <f t="shared" ref="AL123" si="1224">SUM(AL120:AL122)</f>
        <v>0</v>
      </c>
      <c r="AM123" s="56"/>
      <c r="AN123" s="56">
        <f t="shared" ref="AN123" si="1225">SUM(AN120:AN122)</f>
        <v>0</v>
      </c>
      <c r="AO123" s="105"/>
      <c r="AP123" s="106">
        <f>AO122</f>
        <v>788.40000000000009</v>
      </c>
      <c r="AQ123" s="51">
        <f t="shared" ref="AQ123" si="1226">SUM(AQ120:AQ122)</f>
        <v>0</v>
      </c>
      <c r="AR123" s="59"/>
      <c r="AS123" s="58"/>
      <c r="AT123" s="58"/>
      <c r="AU123" s="58"/>
      <c r="AV123" s="58"/>
    </row>
    <row r="124" spans="1:48" x14ac:dyDescent="0.35">
      <c r="A124" s="148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 t="shared" ref="O124:O126" si="1227">M124*N124</f>
        <v>0</v>
      </c>
      <c r="P124" s="14"/>
      <c r="Q124" s="25">
        <f t="shared" ref="Q124:Q126" si="1228">M124*P124</f>
        <v>0</v>
      </c>
      <c r="R124" s="16"/>
      <c r="S124" s="25">
        <f t="shared" ref="S124:S126" si="1229">M124*R124</f>
        <v>0</v>
      </c>
      <c r="T124" s="26"/>
      <c r="U124" s="25">
        <f t="shared" ref="U124:U126" si="1230">M124*T124</f>
        <v>0</v>
      </c>
      <c r="V124" s="16"/>
      <c r="W124" s="25">
        <f t="shared" ref="W124:W126" si="1231">M124*V124</f>
        <v>0</v>
      </c>
      <c r="X124" s="16"/>
      <c r="Y124" s="25">
        <f t="shared" ref="Y124:Y126" si="1232">X124*M124</f>
        <v>0</v>
      </c>
      <c r="Z124" s="17"/>
      <c r="AA124" s="18">
        <f t="shared" ref="AA124:AA126" si="1233">M124*Z124</f>
        <v>0</v>
      </c>
      <c r="AB124" s="27">
        <f>IF(M124&gt;0,(AD124+AL124)/M124,0)</f>
        <v>0</v>
      </c>
      <c r="AC124" s="17"/>
      <c r="AD124" s="24">
        <f t="shared" ref="AD124:AD126" si="1234">AC124*M124</f>
        <v>0</v>
      </c>
      <c r="AE124" s="117"/>
      <c r="AF124" s="30">
        <f t="shared" ref="AF124:AF126" si="1235">AI124*(1-AJ124)*AE124</f>
        <v>0</v>
      </c>
      <c r="AG124" s="28">
        <f t="shared" ref="AG124:AG126" si="1236">IF(AND(AE124&gt;0,AC124&gt;0,Z124&gt;0),((Z124-AC124)*AE124)/((AE124-AC124)*Z124),0)</f>
        <v>0</v>
      </c>
      <c r="AH124" s="60">
        <f t="shared" si="649"/>
        <v>0</v>
      </c>
      <c r="AI124" s="12"/>
      <c r="AJ124" s="14"/>
      <c r="AK124" s="15"/>
      <c r="AL124" s="30">
        <f t="shared" ref="AL124:AL126" si="1237">AI124*(1-AJ124)*AK124</f>
        <v>0</v>
      </c>
      <c r="AM124" s="19"/>
      <c r="AN124" s="19"/>
      <c r="AO124" s="101">
        <f>AO122+AI124-AN124</f>
        <v>788.40000000000009</v>
      </c>
      <c r="AP124" s="102"/>
      <c r="AQ124" s="12"/>
      <c r="AR124" s="31"/>
      <c r="AS124" s="20"/>
      <c r="AT124" s="20"/>
      <c r="AU124" s="20"/>
      <c r="AV124" s="20"/>
    </row>
    <row r="125" spans="1:48" x14ac:dyDescent="0.35">
      <c r="A125" s="149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 t="shared" si="1227"/>
        <v>0</v>
      </c>
      <c r="P125" s="36"/>
      <c r="Q125" s="25">
        <f t="shared" si="1228"/>
        <v>0</v>
      </c>
      <c r="R125" s="39"/>
      <c r="S125" s="25">
        <f t="shared" si="1229"/>
        <v>0</v>
      </c>
      <c r="T125" s="28"/>
      <c r="U125" s="25">
        <f t="shared" si="1230"/>
        <v>0</v>
      </c>
      <c r="V125" s="39"/>
      <c r="W125" s="25">
        <f t="shared" si="1231"/>
        <v>0</v>
      </c>
      <c r="X125" s="39"/>
      <c r="Y125" s="25">
        <f t="shared" si="1232"/>
        <v>0</v>
      </c>
      <c r="Z125" s="40"/>
      <c r="AA125" s="18">
        <f t="shared" si="1233"/>
        <v>0</v>
      </c>
      <c r="AB125" s="27">
        <f>IF(M125&gt;0,(AD125+AL125)/M125,0)</f>
        <v>0</v>
      </c>
      <c r="AC125" s="40"/>
      <c r="AD125" s="37">
        <f t="shared" si="1234"/>
        <v>0</v>
      </c>
      <c r="AE125" s="28"/>
      <c r="AF125" s="41">
        <f t="shared" si="1235"/>
        <v>0</v>
      </c>
      <c r="AG125" s="28">
        <f t="shared" si="1236"/>
        <v>0</v>
      </c>
      <c r="AH125" s="29">
        <f t="shared" si="649"/>
        <v>0</v>
      </c>
      <c r="AI125" s="34"/>
      <c r="AJ125" s="36"/>
      <c r="AK125" s="38"/>
      <c r="AL125" s="41">
        <f t="shared" si="1237"/>
        <v>0</v>
      </c>
      <c r="AM125" s="42"/>
      <c r="AN125" s="42"/>
      <c r="AO125" s="121">
        <f>AO124+AI125-AN125</f>
        <v>788.40000000000009</v>
      </c>
      <c r="AP125" s="104"/>
      <c r="AQ125" s="43"/>
      <c r="AR125" s="44"/>
      <c r="AS125" s="45"/>
      <c r="AT125" s="45"/>
      <c r="AU125" s="45"/>
      <c r="AV125" s="45"/>
    </row>
    <row r="126" spans="1:48" x14ac:dyDescent="0.35">
      <c r="A126" s="149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 t="shared" si="1227"/>
        <v>0</v>
      </c>
      <c r="P126" s="39"/>
      <c r="Q126" s="25">
        <f t="shared" si="1228"/>
        <v>0</v>
      </c>
      <c r="R126" s="39"/>
      <c r="S126" s="25">
        <f t="shared" si="1229"/>
        <v>0</v>
      </c>
      <c r="T126" s="28"/>
      <c r="U126" s="25">
        <f t="shared" si="1230"/>
        <v>0</v>
      </c>
      <c r="V126" s="39"/>
      <c r="W126" s="25">
        <f t="shared" si="1231"/>
        <v>0</v>
      </c>
      <c r="X126" s="39"/>
      <c r="Y126" s="25">
        <f t="shared" si="1232"/>
        <v>0</v>
      </c>
      <c r="Z126" s="47"/>
      <c r="AA126" s="18">
        <f t="shared" si="1233"/>
        <v>0</v>
      </c>
      <c r="AB126" s="27">
        <f>IF(M126&gt;0,(AD126+AL126)/M126,0)</f>
        <v>0</v>
      </c>
      <c r="AC126" s="47"/>
      <c r="AD126" s="37">
        <f t="shared" si="1234"/>
        <v>0</v>
      </c>
      <c r="AE126" s="28"/>
      <c r="AF126" s="41">
        <f t="shared" si="1235"/>
        <v>0</v>
      </c>
      <c r="AG126" s="28">
        <f t="shared" si="1236"/>
        <v>0</v>
      </c>
      <c r="AH126" s="29">
        <f t="shared" si="649"/>
        <v>0</v>
      </c>
      <c r="AI126" s="43"/>
      <c r="AJ126" s="39"/>
      <c r="AK126" s="28"/>
      <c r="AL126" s="41">
        <f t="shared" si="1237"/>
        <v>0</v>
      </c>
      <c r="AM126" s="18"/>
      <c r="AN126" s="18"/>
      <c r="AO126" s="121">
        <f>AO125+AI126-AN126</f>
        <v>788.40000000000009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3" thickBot="1" x14ac:dyDescent="0.4">
      <c r="A127" s="150"/>
      <c r="B127" s="49" t="s">
        <v>38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 t="shared" ref="O127" si="1238">O124+O125+O126</f>
        <v>0</v>
      </c>
      <c r="P127" s="21">
        <f>IF(M127&gt;0,Q127/M127,0)</f>
        <v>0</v>
      </c>
      <c r="Q127" s="54">
        <f t="shared" ref="Q127" si="1239">Q124+Q125+Q126</f>
        <v>0</v>
      </c>
      <c r="R127" s="21">
        <f>IF(M127&gt;0,S127/M127,0)</f>
        <v>0</v>
      </c>
      <c r="S127" s="54">
        <f t="shared" ref="S127" si="1240">S124+S125+S126</f>
        <v>0</v>
      </c>
      <c r="T127" s="21">
        <f>IF(M127&gt;0,U127/M127,0)</f>
        <v>0</v>
      </c>
      <c r="U127" s="54">
        <f t="shared" ref="U127" si="1241">U124+U125+U126</f>
        <v>0</v>
      </c>
      <c r="V127" s="21">
        <f>IF(M127&gt;0,W127/M127,0)</f>
        <v>0</v>
      </c>
      <c r="W127" s="54">
        <f t="shared" ref="W127" si="1242">W124+W125+W126</f>
        <v>0</v>
      </c>
      <c r="X127" s="21">
        <f>IF(M127&gt;0,Y127/M127,0)</f>
        <v>0</v>
      </c>
      <c r="Y127" s="54">
        <f t="shared" ref="Y127" si="1243">Y124+Y125+Y126</f>
        <v>0</v>
      </c>
      <c r="Z127" s="55">
        <f>IF(M127&gt;0,AA127/M127,0)</f>
        <v>0</v>
      </c>
      <c r="AA127" s="56">
        <f t="shared" ref="AA127" si="1244">SUM(AA124:AA126)</f>
        <v>0</v>
      </c>
      <c r="AB127" s="55">
        <f t="shared" ref="AB127" si="1245">IF(M127&gt;0,(AB124*M124+AB125*M125+AB126*M126)/M127,0)</f>
        <v>0</v>
      </c>
      <c r="AC127" s="55">
        <f>IF(K127&gt;0,(K124*AC124+K125*AC125+K126*AC126)/K127,0)</f>
        <v>0</v>
      </c>
      <c r="AD127" s="52">
        <f t="shared" ref="AD127" si="1246">SUM(AD124:AD126)</f>
        <v>0</v>
      </c>
      <c r="AE127" s="53">
        <f>IF(K127&gt;0,(K124*AE124+K125*AE125+K126*AE126)/K127,0)</f>
        <v>0</v>
      </c>
      <c r="AF127" s="58">
        <f>SUM(AF124:AF126)</f>
        <v>0</v>
      </c>
      <c r="AG127" s="53">
        <f>IF(AND(AA127&gt;0),((AA124*AG124+AA125*AG125+AA126*AG126)/AA127),0)</f>
        <v>0</v>
      </c>
      <c r="AH127" s="57">
        <f t="shared" si="649"/>
        <v>0</v>
      </c>
      <c r="AI127" s="51">
        <f>SUM(AI124:AI126)</f>
        <v>0</v>
      </c>
      <c r="AJ127" s="21">
        <f>IF(AI127&gt;0,(AJ124*AI124+AJ125*AI125+AJ126*AI126)/AI127,0)</f>
        <v>0</v>
      </c>
      <c r="AK127" s="53">
        <f>IF(K127&gt;0,(AK124*K124+AK125*K125+AK126*K126)/K127,0)</f>
        <v>0</v>
      </c>
      <c r="AL127" s="58">
        <f>SUM(AL124:AL126)</f>
        <v>0</v>
      </c>
      <c r="AM127" s="63"/>
      <c r="AN127" s="56">
        <f>SUM(AN124:AN126)</f>
        <v>0</v>
      </c>
      <c r="AO127" s="105"/>
      <c r="AP127" s="106">
        <f>AO126</f>
        <v>788.40000000000009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thickBot="1" x14ac:dyDescent="0.3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0</v>
      </c>
      <c r="E128" s="69"/>
      <c r="F128" s="69">
        <f>SUM(F127,F123,F119,F115,F111,F107,F103,F99,F95,F91,F87,F83,F79,F75,F71,F67,F63,F59,F55,F51,F47,F43,F39,F35,F31,F27,F23,F19,F15,F11,F7)</f>
        <v>0</v>
      </c>
      <c r="G128" s="75"/>
      <c r="H128" s="69"/>
      <c r="I128" s="69">
        <f>SUM(I127,I123,I119,I115,I111,I107,I103,I99,I95,I91,I87,I83,I79,I75,I71,I67,I63,I59,I55,I51,I47,I43,I39,I35,I31,I27,I23,I19,I15,I11,I7)</f>
        <v>0</v>
      </c>
      <c r="J128" s="75"/>
      <c r="K128" s="69">
        <f>SUM(K127,K123,K119,K115,K111,K107,K103,K99,K95,K91,K87,K83,K79,K75,K71,K67,K63,K59,K55,K51,K47,K43,K39,K35,K31,K27,K23,K19,K15,K11,K7)</f>
        <v>0</v>
      </c>
      <c r="L128" s="70" t="e">
        <f>1-M128/K128</f>
        <v>#DIV/0!</v>
      </c>
      <c r="M128" s="69">
        <f>SUM(M127,M123,M119,M115,M111,M107,M103,M99,M95,M91,M87,M83,M79,M75,M71,M67,M63,M59,M55,M51,M47,M43,M39,M35,M31,M27,M23,M19,M15,M11,M7)</f>
        <v>0</v>
      </c>
      <c r="N128" s="71">
        <f>IF(AND(M128&gt;0),(O128/M128),0)</f>
        <v>0</v>
      </c>
      <c r="O128" s="69">
        <f>SUM(O127,O123,O119,O115,O111,O107,O103,O99,O95,O91,O87,O83,O79,O75,O71,O67,O63,O59,O55,O51,O47,O43,O39,O35,O31,O27,O23,O19,O15,O11,O7)</f>
        <v>0</v>
      </c>
      <c r="P128" s="71" t="e">
        <f>Q128/M128</f>
        <v>#DIV/0!</v>
      </c>
      <c r="Q128" s="69">
        <f>SUM(Q127,Q123,Q119,Q115,Q111,Q107,Q103,Q99,Q95,Q91,Q87,Q83,Q79,Q75,Q71,Q67,Q63,Q59,Q55,Q51,Q47,Q43,Q39,Q35,Q31,Q27,Q23,Q19,Q15,Q11,Q7)</f>
        <v>0</v>
      </c>
      <c r="R128" s="71" t="e">
        <f>S128/M128</f>
        <v>#DIV/0!</v>
      </c>
      <c r="S128" s="69">
        <f>SUM(S127,S123,S119,S115,S111,S107,S103,S99,S95,S91,S87,S83,S79,S75,S71,S67,S63,S59,S55,S51,S47,S43,S39,S35,S31,S27,S23,S19,S15,S11,S7)</f>
        <v>0</v>
      </c>
      <c r="T128" s="71" t="e">
        <f>U128/M128</f>
        <v>#DIV/0!</v>
      </c>
      <c r="U128" s="69">
        <f>SUM(U127,U123,U119,U115,U111,U107,U103,U99,U95,U91,U87,U83,U79,U75,U71,U67,U63,U59,U55,U51,U47,U43,U39,U35,U31,U27,U23,U19,U15,U11,U7)</f>
        <v>0</v>
      </c>
      <c r="V128" s="71" t="e">
        <f>W128/M128</f>
        <v>#DIV/0!</v>
      </c>
      <c r="W128" s="69">
        <f>SUM(W127,W123,W119,W115,W111,W107,W103,W99,W95,W91,W87,W83,W79,W75,W71,W67,W63,W59,W55,W51,W47,W43,W39,W35,W31,W27,W23,W19,W15,W11,W7)</f>
        <v>0</v>
      </c>
      <c r="X128" s="71">
        <f>IF(AND(M128&gt;0),(Y128/M128),0)</f>
        <v>0</v>
      </c>
      <c r="Y128" s="69">
        <f>SUM(Y127,Y123,Y119,Y115,Y111,Y107,Y103,Y99,Y95,Y91,Y87,Y83,Y79,Y75,Y71,Y67,Y63,Y59,Y55,Y51,Y47,Y43,Y39,Y35,Y31,Y27,Y23,Y19,Y15,Y11,Y7)</f>
        <v>0</v>
      </c>
      <c r="Z128" s="72">
        <f>IF(AND(M128&gt;0),(AA128/M128),0)</f>
        <v>0</v>
      </c>
      <c r="AA128" s="69">
        <f>SUM(AA127,AA123,AA119,AA115,AA111,AA107,AA103,AA99,AA95,AA91,AA87,AA83,AA79,AA75,AA71,AA67,AA63,AA59,AA55,AA51,AA47,AA43,AA39,AA35,AA31,AA27,AA23,AA19,AA15,AA11,AA7)</f>
        <v>0</v>
      </c>
      <c r="AB128" s="73" t="e">
        <f>(AD128+AL128)/M128</f>
        <v>#DIV/0!</v>
      </c>
      <c r="AC128" s="74" t="e">
        <f>AD128/(M128-AI128)</f>
        <v>#DIV/0!</v>
      </c>
      <c r="AD128" s="75">
        <f>SUM(AD127,AD123,AD119,AD115,AD111,AD107,AD103,AD99,AD95,AD91,AD87,AD83,AD79,AD75,AD71,AD67,AD63,AD59,AD55,AD51,AD47,AD43,AD39,AD35,AD31,AD27,AD23,AD19,AD15,AD11,AD7)</f>
        <v>0</v>
      </c>
      <c r="AE128" s="71" t="e">
        <f>AF128/AI128</f>
        <v>#DIV/0!</v>
      </c>
      <c r="AF128" s="69">
        <f>SUM(AF127,AF123,AF119,AF115,AF111,AF107,AF103,AF99,AF95,AF91,AF87,AF83,AF79,AF75,AF71,AF67,AF63,AF59,AF55,AF51,AF47,AF43,AF39,AF35,AF31,AF27,AF23,AF19,AF15,AF11,AF7)</f>
        <v>0</v>
      </c>
      <c r="AG128" s="76" t="e">
        <f>((Z128-AC128)*AE128)/((AE128-AC128)*Z128)</f>
        <v>#DIV/0!</v>
      </c>
      <c r="AH128" s="77" t="e">
        <f>((AB128-AC128)*AK128)/((AK128-AC128)*AB128)</f>
        <v>#DIV/0!</v>
      </c>
      <c r="AI128" s="69">
        <f>SUM(AI127,AI123,AI119,AI115,AI111,AI107,AI103,AI99,AI95,AI91,AI87,AI83,AI79,AI75,AI71,AI67,AI63,AI59,AI55,AI51,AI47,AI43,AI39,AI35,AI31,AI27,AI23,AI19,AI15,AI11,AI7)</f>
        <v>0</v>
      </c>
      <c r="AJ128" s="70" t="e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#DIV/0!</v>
      </c>
      <c r="AK128" s="71" t="e">
        <f>AL128/AI128</f>
        <v>#DIV/0!</v>
      </c>
      <c r="AL128" s="69">
        <f>SUM(AL127,AL123,AL119,AL115,AL111,AL107,AL103,AL99,AL95,AL91,AL87,AL83,AL79,AL75,AL71,AL67,AL63,AL59,AL55,AL51,AL47,AL43,AL39,AL35,AL31,AL27,AL23,AL19,AL15,AL11,AL7)</f>
        <v>0</v>
      </c>
      <c r="AM128" s="69"/>
      <c r="AN128" s="107">
        <f>SUM(AN127,AN123,AN119,AN115,AN111,AN107,AN103,AN99,AN95,AN91,AN87,AN83,AN79,AN75,AN71,AN67,AN63,AN59,AN55,AN51,AN47,AN43,AN39,AN35,AN31,AN27,AN23,AN19,AN15,AN11,AN7)</f>
        <v>0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35">
      <c r="AH131" s="80"/>
    </row>
    <row r="132" spans="34:34" x14ac:dyDescent="0.35">
      <c r="AH132" s="80"/>
    </row>
  </sheetData>
  <protectedRanges>
    <protectedRange sqref="Q1:Q3 U1:U3 W1:W3 Y1:Y3 AL1:AL1048576 O1:O3 S1:S3 AD1:AD3 AH1:AH1048576 AA1:AB3 AA128:AB1048576 O128:O1048576 Q128:Q1048576 S128:S1048576 U128:U1048576 W128:W1048576 Y128:Y1048576 AD128:AD1048576 M1:M1048576" name="Range1_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_2"/>
    <protectedRange sqref="O4:O127" name="Range1_1_1_1_1_5_1"/>
    <protectedRange sqref="Q4:Q127" name="Range1_1_1_1_1_7_1"/>
    <protectedRange sqref="S4:S127" name="Range1_1_1_1_1_8_1"/>
    <protectedRange sqref="U4:U127" name="Range1_1_1_1_1_10_1"/>
    <protectedRange sqref="W4:W127" name="Range1_1_1_1_1_12_1"/>
    <protectedRange sqref="Y4:Y127" name="Range1_1_1_1_1_16_1"/>
    <protectedRange sqref="AD4:AD127" name="Range1_1_1_1_1_18_1"/>
    <protectedRange sqref="AB4:AB6" name="Range1_1_1_1_1_2_1_31_1"/>
    <protectedRange sqref="AB8:AB10" name="Range1_1_1_1_1_2_1_1_2_1"/>
    <protectedRange sqref="AB12:AB14" name="Range1_1_1_1_1_2_1_2_1_1"/>
    <protectedRange sqref="AB16:AB18" name="Range1_1_1_1_1_2_1_3_1_1"/>
    <protectedRange sqref="AB20:AB22" name="Range1_1_1_1_1_2_1_4_1_1"/>
    <protectedRange sqref="AB24:AB26" name="Range1_1_1_1_1_2_1_5_1_1"/>
    <protectedRange sqref="AB28:AB30" name="Range1_1_1_1_1_2_1_6_1_1"/>
    <protectedRange sqref="AB32:AB34" name="Range1_1_1_1_1_2_1_7_1_1"/>
    <protectedRange sqref="AB36:AB38" name="Range1_1_1_1_1_2_1_8_1_1"/>
    <protectedRange sqref="AB40:AB42" name="Range1_1_1_1_1_2_1_9_1_1"/>
    <protectedRange sqref="AB44:AB46" name="Range1_1_1_1_1_2_1_10_1_1"/>
    <protectedRange sqref="AB48:AB50" name="Range1_1_1_1_1_2_1_11_1_1"/>
    <protectedRange sqref="AB52:AB54" name="Range1_1_1_1_1_2_1_12_1_1"/>
    <protectedRange sqref="AB56:AB58" name="Range1_1_1_1_1_2_1_13_1_1"/>
    <protectedRange sqref="AB60:AB62" name="Range1_1_1_1_1_2_1_14_1_1"/>
    <protectedRange sqref="AB64:AB66" name="Range1_1_1_1_1_2_1_15_1_1"/>
    <protectedRange sqref="AB68:AB70" name="Range1_1_1_1_1_2_1_16_1_1"/>
    <protectedRange sqref="AB72:AB74" name="Range1_1_1_1_1_2_1_17_1_1"/>
    <protectedRange sqref="AB76:AB78" name="Range1_1_1_1_1_2_1_18_1_1"/>
    <protectedRange sqref="AB80:AB82" name="Range1_1_1_1_1_2_1_19_1_1"/>
    <protectedRange sqref="AB84:AB86" name="Range1_1_1_1_1_2_1_20_1_1"/>
    <protectedRange sqref="AB88:AB90" name="Range1_1_1_1_1_2_1_21_1_1"/>
    <protectedRange sqref="AB92:AB94" name="Range1_1_1_1_1_2_1_22_1_1"/>
    <protectedRange sqref="AB96:AB98" name="Range1_1_1_1_1_2_1_23_1_1"/>
    <protectedRange sqref="AB100:AB102" name="Range1_1_1_1_1_2_1_24_1_1"/>
    <protectedRange sqref="AB104:AB106" name="Range1_1_1_1_1_2_1_25_1_1"/>
    <protectedRange sqref="AB108:AB110" name="Range1_1_1_1_1_2_1_26_1_1"/>
    <protectedRange sqref="AB112:AB114" name="Range1_1_1_1_1_2_1_27_1_1"/>
    <protectedRange sqref="AB116:AB118" name="Range1_1_1_1_1_2_1_28_1_1"/>
    <protectedRange sqref="AB120:AB122" name="Range1_1_1_1_1_2_1_29_1_1"/>
    <protectedRange sqref="AB124:AB126" name="Range1_1_1_1_1_2_1_30_1_1"/>
  </protectedRanges>
  <mergeCells count="36"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124:A127"/>
    <mergeCell ref="A104:A107"/>
    <mergeCell ref="A108:A111"/>
    <mergeCell ref="A112:A115"/>
    <mergeCell ref="A116:A119"/>
    <mergeCell ref="A120:A123"/>
    <mergeCell ref="AS1:AT1"/>
    <mergeCell ref="AU1:AV1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132"/>
  <sheetViews>
    <sheetView zoomScale="110" zoomScaleNormal="110" workbookViewId="0">
      <pane ySplit="2" topLeftCell="A3" activePane="bottomLeft" state="frozen"/>
      <selection pane="bottomLeft" activeCell="AO3" sqref="AO3"/>
    </sheetView>
  </sheetViews>
  <sheetFormatPr defaultColWidth="9.15234375" defaultRowHeight="12.9" x14ac:dyDescent="0.35"/>
  <cols>
    <col min="1" max="1" width="3.3046875" style="79" bestFit="1" customWidth="1"/>
    <col min="2" max="2" width="5.84375" style="22" customWidth="1"/>
    <col min="3" max="3" width="18.15234375" style="32" customWidth="1"/>
    <col min="4" max="4" width="13.69140625" style="32" bestFit="1" customWidth="1"/>
    <col min="5" max="5" width="11.3046875" style="32" bestFit="1" customWidth="1"/>
    <col min="6" max="6" width="11.3046875" style="32" customWidth="1"/>
    <col min="7" max="7" width="11.3046875" style="81" customWidth="1"/>
    <col min="8" max="8" width="8.84375" style="32" customWidth="1"/>
    <col min="9" max="9" width="13.3828125" style="32" bestFit="1" customWidth="1"/>
    <col min="10" max="10" width="13.3828125" style="81" customWidth="1"/>
    <col min="11" max="11" width="13" style="32" customWidth="1"/>
    <col min="12" max="12" width="14.53515625" style="32" customWidth="1"/>
    <col min="13" max="13" width="12.53515625" style="32" customWidth="1"/>
    <col min="14" max="14" width="8.53515625" style="32" bestFit="1" customWidth="1"/>
    <col min="15" max="15" width="10.69140625" style="32" hidden="1" customWidth="1"/>
    <col min="16" max="16" width="7.69140625" style="32" bestFit="1" customWidth="1"/>
    <col min="17" max="17" width="11.84375" style="32" hidden="1" customWidth="1"/>
    <col min="18" max="18" width="7.69140625" style="32" bestFit="1" customWidth="1"/>
    <col min="19" max="19" width="8.3828125" style="32" hidden="1" customWidth="1"/>
    <col min="20" max="20" width="9" style="32" customWidth="1"/>
    <col min="21" max="21" width="6.69140625" style="32" hidden="1" customWidth="1"/>
    <col min="22" max="22" width="9" style="32" customWidth="1"/>
    <col min="23" max="23" width="7.3828125" style="32" hidden="1" customWidth="1"/>
    <col min="24" max="24" width="9.84375" style="32" customWidth="1"/>
    <col min="25" max="25" width="14.3828125" style="32" hidden="1" customWidth="1"/>
    <col min="26" max="26" width="11.53515625" style="32" bestFit="1" customWidth="1"/>
    <col min="27" max="27" width="7.53515625" style="32" hidden="1" customWidth="1"/>
    <col min="28" max="28" width="11.69140625" style="32" hidden="1" customWidth="1"/>
    <col min="29" max="29" width="11.53515625" style="32" bestFit="1" customWidth="1"/>
    <col min="30" max="30" width="12.3046875" style="32" hidden="1" customWidth="1"/>
    <col min="31" max="31" width="15" style="80" customWidth="1"/>
    <col min="32" max="32" width="15" style="82" hidden="1" customWidth="1"/>
    <col min="33" max="33" width="13.84375" style="32" customWidth="1"/>
    <col min="34" max="34" width="10" style="32" customWidth="1"/>
    <col min="35" max="35" width="12" style="32" customWidth="1"/>
    <col min="36" max="36" width="11.53515625" style="81" customWidth="1"/>
    <col min="37" max="37" width="12.3046875" style="82" bestFit="1" customWidth="1"/>
    <col min="38" max="38" width="11.69140625" style="32" bestFit="1" customWidth="1"/>
    <col min="39" max="39" width="11.84375" style="32" customWidth="1"/>
    <col min="40" max="40" width="12" style="110" customWidth="1"/>
    <col min="41" max="41" width="11.53515625" style="111" customWidth="1"/>
    <col min="42" max="42" width="11.53515625" style="112" customWidth="1"/>
    <col min="43" max="43" width="12.15234375" style="83" customWidth="1"/>
    <col min="44" max="44" width="14.84375" style="32" customWidth="1"/>
    <col min="45" max="45" width="6.3828125" style="32" bestFit="1" customWidth="1"/>
    <col min="46" max="46" width="10.3828125" style="32" customWidth="1"/>
    <col min="47" max="47" width="6.3828125" style="32" bestFit="1" customWidth="1"/>
    <col min="48" max="48" width="11.15234375" style="32" customWidth="1"/>
    <col min="49" max="16384" width="9.15234375" style="32"/>
  </cols>
  <sheetData>
    <row r="1" spans="1:48" s="22" customFormat="1" ht="66" customHeight="1" x14ac:dyDescent="0.35">
      <c r="A1" s="151" t="s">
        <v>47</v>
      </c>
      <c r="B1" s="153" t="s">
        <v>46</v>
      </c>
      <c r="C1" s="155" t="s">
        <v>45</v>
      </c>
      <c r="D1" s="129" t="s">
        <v>0</v>
      </c>
      <c r="E1" s="129" t="s">
        <v>1</v>
      </c>
      <c r="F1" s="129" t="s">
        <v>2</v>
      </c>
      <c r="G1" s="2" t="s">
        <v>48</v>
      </c>
      <c r="H1" s="129" t="s">
        <v>3</v>
      </c>
      <c r="I1" s="129" t="s">
        <v>4</v>
      </c>
      <c r="J1" s="124" t="s">
        <v>49</v>
      </c>
      <c r="K1" s="129" t="s">
        <v>5</v>
      </c>
      <c r="L1" s="129" t="s">
        <v>6</v>
      </c>
      <c r="M1" s="129" t="s">
        <v>7</v>
      </c>
      <c r="N1" s="129" t="s">
        <v>8</v>
      </c>
      <c r="O1" s="129"/>
      <c r="P1" s="1" t="s">
        <v>9</v>
      </c>
      <c r="Q1" s="1"/>
      <c r="R1" s="1" t="s">
        <v>10</v>
      </c>
      <c r="S1" s="1"/>
      <c r="T1" s="129" t="s">
        <v>11</v>
      </c>
      <c r="U1" s="129"/>
      <c r="V1" s="129" t="s">
        <v>12</v>
      </c>
      <c r="W1" s="129"/>
      <c r="X1" s="129" t="s">
        <v>13</v>
      </c>
      <c r="Y1" s="129"/>
      <c r="Z1" s="129" t="s">
        <v>14</v>
      </c>
      <c r="AA1" s="129" t="s">
        <v>15</v>
      </c>
      <c r="AB1" s="129" t="s">
        <v>16</v>
      </c>
      <c r="AC1" s="129" t="s">
        <v>17</v>
      </c>
      <c r="AD1" s="129" t="s">
        <v>18</v>
      </c>
      <c r="AE1" s="114" t="s">
        <v>43</v>
      </c>
      <c r="AF1" s="3" t="s">
        <v>44</v>
      </c>
      <c r="AG1" s="129" t="s">
        <v>19</v>
      </c>
      <c r="AH1" s="129" t="s">
        <v>20</v>
      </c>
      <c r="AI1" s="129" t="s">
        <v>21</v>
      </c>
      <c r="AJ1" s="2" t="s">
        <v>22</v>
      </c>
      <c r="AK1" s="3" t="s">
        <v>23</v>
      </c>
      <c r="AL1" s="129" t="s">
        <v>24</v>
      </c>
      <c r="AM1" s="129" t="s">
        <v>25</v>
      </c>
      <c r="AN1" s="93" t="s">
        <v>40</v>
      </c>
      <c r="AO1" s="94" t="s">
        <v>41</v>
      </c>
      <c r="AP1" s="95" t="s">
        <v>41</v>
      </c>
      <c r="AQ1" s="4" t="s">
        <v>26</v>
      </c>
      <c r="AR1" s="129" t="s">
        <v>27</v>
      </c>
      <c r="AS1" s="147" t="s">
        <v>28</v>
      </c>
      <c r="AT1" s="147"/>
      <c r="AU1" s="147" t="s">
        <v>29</v>
      </c>
      <c r="AV1" s="147"/>
    </row>
    <row r="2" spans="1:48" s="22" customFormat="1" ht="13.3" thickBot="1" x14ac:dyDescent="0.4">
      <c r="A2" s="152"/>
      <c r="B2" s="154"/>
      <c r="C2" s="156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 t="s">
        <v>32</v>
      </c>
      <c r="U2" s="5"/>
      <c r="V2" s="5" t="s">
        <v>33</v>
      </c>
      <c r="W2" s="5"/>
      <c r="X2" s="5" t="s">
        <v>33</v>
      </c>
      <c r="Y2" s="5"/>
      <c r="Z2" s="7" t="s">
        <v>32</v>
      </c>
      <c r="AA2" s="7" t="s">
        <v>32</v>
      </c>
      <c r="AB2" s="7" t="s">
        <v>32</v>
      </c>
      <c r="AC2" s="7" t="s">
        <v>32</v>
      </c>
      <c r="AD2" s="7" t="s">
        <v>30</v>
      </c>
      <c r="AE2" s="115" t="s">
        <v>32</v>
      </c>
      <c r="AF2" s="118" t="s">
        <v>30</v>
      </c>
      <c r="AG2" s="7" t="s">
        <v>32</v>
      </c>
      <c r="AH2" s="7" t="s">
        <v>32</v>
      </c>
      <c r="AI2" s="5" t="s">
        <v>30</v>
      </c>
      <c r="AJ2" s="8" t="s">
        <v>32</v>
      </c>
      <c r="AK2" s="9" t="s">
        <v>32</v>
      </c>
      <c r="AL2" s="5" t="s">
        <v>30</v>
      </c>
      <c r="AM2" s="5" t="s">
        <v>34</v>
      </c>
      <c r="AN2" s="96" t="s">
        <v>42</v>
      </c>
      <c r="AO2" s="97" t="s">
        <v>42</v>
      </c>
      <c r="AP2" s="98" t="s">
        <v>42</v>
      </c>
      <c r="AQ2" s="10" t="s">
        <v>35</v>
      </c>
      <c r="AR2" s="5" t="s">
        <v>32</v>
      </c>
      <c r="AS2" s="5" t="s">
        <v>36</v>
      </c>
      <c r="AT2" s="5" t="s">
        <v>37</v>
      </c>
      <c r="AU2" s="5" t="s">
        <v>36</v>
      </c>
      <c r="AV2" s="5" t="s">
        <v>37</v>
      </c>
    </row>
    <row r="3" spans="1:48" s="22" customFormat="1" ht="13.3" thickBot="1" x14ac:dyDescent="0.4">
      <c r="A3" s="84"/>
      <c r="B3" s="85"/>
      <c r="C3" s="91"/>
      <c r="D3" s="128"/>
      <c r="E3" s="128"/>
      <c r="F3" s="128"/>
      <c r="G3" s="88"/>
      <c r="H3" s="128"/>
      <c r="I3" s="128"/>
      <c r="J3" s="88"/>
      <c r="K3" s="128"/>
      <c r="L3" s="128"/>
      <c r="M3" s="128"/>
      <c r="N3" s="128"/>
      <c r="O3" s="6"/>
      <c r="P3" s="128"/>
      <c r="Q3" s="6"/>
      <c r="R3" s="128"/>
      <c r="S3" s="6"/>
      <c r="T3" s="91"/>
      <c r="U3" s="6"/>
      <c r="V3" s="128"/>
      <c r="W3" s="6"/>
      <c r="X3" s="128"/>
      <c r="Y3" s="91"/>
      <c r="Z3" s="86"/>
      <c r="AA3" s="87"/>
      <c r="AB3" s="92"/>
      <c r="AC3" s="86"/>
      <c r="AD3" s="86"/>
      <c r="AE3" s="116"/>
      <c r="AF3" s="119"/>
      <c r="AG3" s="92"/>
      <c r="AH3" s="92"/>
      <c r="AI3" s="128"/>
      <c r="AJ3" s="88"/>
      <c r="AK3" s="89"/>
      <c r="AL3" s="128"/>
      <c r="AM3" s="128"/>
      <c r="AN3" s="99"/>
      <c r="AO3" s="123">
        <f>Юни!AP127</f>
        <v>788.40000000000009</v>
      </c>
      <c r="AP3" s="100"/>
      <c r="AQ3" s="90"/>
      <c r="AR3" s="128"/>
      <c r="AS3" s="128"/>
      <c r="AT3" s="128"/>
      <c r="AU3" s="128"/>
      <c r="AV3" s="128"/>
    </row>
    <row r="4" spans="1:48" x14ac:dyDescent="0.35">
      <c r="A4" s="148">
        <v>1</v>
      </c>
      <c r="B4" s="23">
        <v>1</v>
      </c>
      <c r="C4" s="11"/>
      <c r="D4" s="12"/>
      <c r="E4" s="12"/>
      <c r="F4" s="12"/>
      <c r="G4" s="13"/>
      <c r="H4" s="13"/>
      <c r="I4" s="12"/>
      <c r="J4" s="13"/>
      <c r="K4" s="12"/>
      <c r="L4" s="14"/>
      <c r="M4" s="24">
        <f>ROUND(K4*(1-L4),0)</f>
        <v>0</v>
      </c>
      <c r="N4" s="15"/>
      <c r="O4" s="25">
        <f t="shared" ref="O4:O6" si="0">M4*N4</f>
        <v>0</v>
      </c>
      <c r="P4" s="14"/>
      <c r="Q4" s="25">
        <f t="shared" ref="Q4:Q6" si="1">M4*P4</f>
        <v>0</v>
      </c>
      <c r="R4" s="16"/>
      <c r="S4" s="25">
        <f t="shared" ref="S4:S6" si="2">M4*R4</f>
        <v>0</v>
      </c>
      <c r="T4" s="26"/>
      <c r="U4" s="25">
        <f t="shared" ref="U4:U6" si="3">M4*T4</f>
        <v>0</v>
      </c>
      <c r="V4" s="16"/>
      <c r="W4" s="25">
        <f>M4*V4</f>
        <v>0</v>
      </c>
      <c r="X4" s="16"/>
      <c r="Y4" s="130">
        <f t="shared" ref="Y4:Y6" si="4">X4*M4</f>
        <v>0</v>
      </c>
      <c r="Z4" s="17"/>
      <c r="AA4" s="19">
        <f>M4*Z4</f>
        <v>0</v>
      </c>
      <c r="AB4" s="27">
        <f>IF(M4&gt;0,(AD4+AL4)/M4,0)</f>
        <v>0</v>
      </c>
      <c r="AC4" s="17"/>
      <c r="AD4" s="24">
        <f t="shared" ref="AD4:AD6" si="5">AC4*M4</f>
        <v>0</v>
      </c>
      <c r="AE4" s="117"/>
      <c r="AF4" s="30">
        <f>AI4*(1-AJ4)*AE4</f>
        <v>0</v>
      </c>
      <c r="AG4" s="28">
        <f>IF(AND(AE4&gt;0,AC4&gt;0,Z4&gt;0),((Z4-AC4)*AE4)/((AE4-AC4)*Z4),0)</f>
        <v>0</v>
      </c>
      <c r="AH4" s="60">
        <f>IF(AND(AB4&gt;0,AK4&gt;0,AC4&gt;0),((AK4*(AB4-AC4))/(AB4*(AK4-AC4))),0)</f>
        <v>0</v>
      </c>
      <c r="AI4" s="12"/>
      <c r="AJ4" s="14"/>
      <c r="AK4" s="15"/>
      <c r="AL4" s="30">
        <f>AI4*(1-AJ4)*AK4</f>
        <v>0</v>
      </c>
      <c r="AM4" s="19"/>
      <c r="AN4" s="19"/>
      <c r="AO4" s="113">
        <f>AO3+AI4-AN4</f>
        <v>788.40000000000009</v>
      </c>
      <c r="AP4" s="102"/>
      <c r="AQ4" s="12"/>
      <c r="AR4" s="31"/>
      <c r="AS4" s="20"/>
      <c r="AT4" s="20"/>
      <c r="AU4" s="20"/>
      <c r="AV4" s="20"/>
    </row>
    <row r="5" spans="1:48" x14ac:dyDescent="0.35">
      <c r="A5" s="149"/>
      <c r="B5" s="33">
        <v>2</v>
      </c>
      <c r="C5" s="11"/>
      <c r="D5" s="34"/>
      <c r="E5" s="34"/>
      <c r="F5" s="34"/>
      <c r="G5" s="35"/>
      <c r="H5" s="35"/>
      <c r="I5" s="34"/>
      <c r="J5" s="35"/>
      <c r="K5" s="34"/>
      <c r="L5" s="36"/>
      <c r="M5" s="37">
        <f>ROUND(K5*(1-L5),0)</f>
        <v>0</v>
      </c>
      <c r="N5" s="38"/>
      <c r="O5" s="25">
        <f t="shared" si="0"/>
        <v>0</v>
      </c>
      <c r="P5" s="36"/>
      <c r="Q5" s="25">
        <f t="shared" si="1"/>
        <v>0</v>
      </c>
      <c r="R5" s="39"/>
      <c r="S5" s="25">
        <f t="shared" si="2"/>
        <v>0</v>
      </c>
      <c r="T5" s="28"/>
      <c r="U5" s="25">
        <f t="shared" si="3"/>
        <v>0</v>
      </c>
      <c r="V5" s="39"/>
      <c r="W5" s="25">
        <f>M5*V5</f>
        <v>0</v>
      </c>
      <c r="X5" s="39"/>
      <c r="Y5" s="25">
        <f t="shared" si="4"/>
        <v>0</v>
      </c>
      <c r="Z5" s="40"/>
      <c r="AA5" s="18">
        <f>M5*Z5</f>
        <v>0</v>
      </c>
      <c r="AB5" s="27">
        <f>IF(M5&gt;0,(AD5+AL5)/M5,0)</f>
        <v>0</v>
      </c>
      <c r="AC5" s="40"/>
      <c r="AD5" s="37">
        <f t="shared" si="5"/>
        <v>0</v>
      </c>
      <c r="AE5" s="28"/>
      <c r="AF5" s="41">
        <f>AI5*(1-AJ5)*AE5</f>
        <v>0</v>
      </c>
      <c r="AG5" s="28">
        <f>IF(AND(AE5&gt;0,AC5&gt;0,Z5&gt;0),((Z5-AC5)*AE5)/((AE5-AC5)*Z5),0)</f>
        <v>0</v>
      </c>
      <c r="AH5" s="29">
        <f t="shared" ref="AH5:AH68" si="6">IF(AND(AB5&gt;0,AK5&gt;0,AC5&gt;0),((AK5*(AB5-AC5))/(AB5*(AK5-AC5))),0)</f>
        <v>0</v>
      </c>
      <c r="AI5" s="34"/>
      <c r="AJ5" s="36"/>
      <c r="AK5" s="38"/>
      <c r="AL5" s="41">
        <f>AI5*(1-AJ5)*AK5</f>
        <v>0</v>
      </c>
      <c r="AM5" s="42"/>
      <c r="AN5" s="42"/>
      <c r="AO5" s="113">
        <f t="shared" ref="AO5:AO6" si="7">AO4+AI5-AN5</f>
        <v>788.40000000000009</v>
      </c>
      <c r="AP5" s="103"/>
      <c r="AQ5" s="43"/>
      <c r="AR5" s="44"/>
      <c r="AS5" s="45"/>
      <c r="AT5" s="45"/>
      <c r="AU5" s="45"/>
      <c r="AV5" s="45"/>
    </row>
    <row r="6" spans="1:48" x14ac:dyDescent="0.35">
      <c r="A6" s="149"/>
      <c r="B6" s="33">
        <v>3</v>
      </c>
      <c r="C6" s="11"/>
      <c r="D6" s="43"/>
      <c r="E6" s="43"/>
      <c r="F6" s="43"/>
      <c r="G6" s="37"/>
      <c r="H6" s="37"/>
      <c r="I6" s="43"/>
      <c r="J6" s="37"/>
      <c r="K6" s="43"/>
      <c r="L6" s="39"/>
      <c r="M6" s="37">
        <f>ROUND(K6*(1-L6),0)</f>
        <v>0</v>
      </c>
      <c r="N6" s="28"/>
      <c r="O6" s="25">
        <f t="shared" si="0"/>
        <v>0</v>
      </c>
      <c r="P6" s="39"/>
      <c r="Q6" s="25">
        <f t="shared" si="1"/>
        <v>0</v>
      </c>
      <c r="R6" s="39"/>
      <c r="S6" s="25">
        <f t="shared" si="2"/>
        <v>0</v>
      </c>
      <c r="T6" s="28"/>
      <c r="U6" s="25">
        <f t="shared" si="3"/>
        <v>0</v>
      </c>
      <c r="V6" s="39"/>
      <c r="W6" s="25">
        <f>M6*V6</f>
        <v>0</v>
      </c>
      <c r="X6" s="39"/>
      <c r="Y6" s="25">
        <f t="shared" si="4"/>
        <v>0</v>
      </c>
      <c r="Z6" s="47"/>
      <c r="AA6" s="18">
        <f>M6*Z6</f>
        <v>0</v>
      </c>
      <c r="AB6" s="27">
        <f>IF(M6&gt;0,(AD6+AL6)/M6,0)</f>
        <v>0</v>
      </c>
      <c r="AC6" s="47"/>
      <c r="AD6" s="37">
        <f t="shared" si="5"/>
        <v>0</v>
      </c>
      <c r="AE6" s="28"/>
      <c r="AF6" s="41">
        <f>AI6*(1-AJ6)*AE6</f>
        <v>0</v>
      </c>
      <c r="AG6" s="28">
        <f>IF(AND(AE6&gt;0,AC6&gt;0,Z6&gt;0),((Z6-AC6)*AE6)/((AE6-AC6)*Z6),0)</f>
        <v>0</v>
      </c>
      <c r="AH6" s="29">
        <f t="shared" si="6"/>
        <v>0</v>
      </c>
      <c r="AI6" s="43"/>
      <c r="AJ6" s="39"/>
      <c r="AK6" s="28"/>
      <c r="AL6" s="41">
        <f>AI6*(1-AJ6)*AK6</f>
        <v>0</v>
      </c>
      <c r="AM6" s="18"/>
      <c r="AN6" s="18"/>
      <c r="AO6" s="113">
        <f t="shared" si="7"/>
        <v>788.40000000000009</v>
      </c>
      <c r="AP6" s="104"/>
      <c r="AQ6" s="43"/>
      <c r="AR6" s="48"/>
      <c r="AS6" s="41"/>
      <c r="AT6" s="41"/>
      <c r="AU6" s="41"/>
      <c r="AV6" s="41"/>
    </row>
    <row r="7" spans="1:48" s="22" customFormat="1" ht="13.3" thickBot="1" x14ac:dyDescent="0.4">
      <c r="A7" s="150"/>
      <c r="B7" s="49" t="s">
        <v>38</v>
      </c>
      <c r="C7" s="50"/>
      <c r="D7" s="51">
        <f>SUM(D4:D6)</f>
        <v>0</v>
      </c>
      <c r="E7" s="51"/>
      <c r="F7" s="51">
        <f>SUM(F4:F6)</f>
        <v>0</v>
      </c>
      <c r="G7" s="52"/>
      <c r="H7" s="52"/>
      <c r="I7" s="51">
        <f>SUM(I4:I6)</f>
        <v>0</v>
      </c>
      <c r="J7" s="52"/>
      <c r="K7" s="51">
        <f>SUM(K4:K6)</f>
        <v>0</v>
      </c>
      <c r="L7" s="21">
        <f>IF(K7&gt;0,(K4*L4+K5*L5+K6*L6)/K7,0)</f>
        <v>0</v>
      </c>
      <c r="M7" s="52">
        <f>M4+M5+M6</f>
        <v>0</v>
      </c>
      <c r="N7" s="53">
        <f>IF(M7&gt;0,O7/M7,0)</f>
        <v>0</v>
      </c>
      <c r="O7" s="54">
        <f>O4+O5+O6</f>
        <v>0</v>
      </c>
      <c r="P7" s="21">
        <f>IF(M7&gt;0,Q7/M7,0)</f>
        <v>0</v>
      </c>
      <c r="Q7" s="54">
        <f>Q4+Q5+Q6</f>
        <v>0</v>
      </c>
      <c r="R7" s="21">
        <f>IF(M7&gt;0,S7/M7,0)</f>
        <v>0</v>
      </c>
      <c r="S7" s="54">
        <f>S4+S5+S6</f>
        <v>0</v>
      </c>
      <c r="T7" s="21">
        <f>IF(M7&gt;0,U7/M7,0)</f>
        <v>0</v>
      </c>
      <c r="U7" s="54">
        <f>U4+U5+U6</f>
        <v>0</v>
      </c>
      <c r="V7" s="21">
        <f>IF(M7&gt;0,W7/M7,0)</f>
        <v>0</v>
      </c>
      <c r="W7" s="54">
        <f>W4+W5+W6</f>
        <v>0</v>
      </c>
      <c r="X7" s="21">
        <f>IF(M7&gt;0,Y7/M7,0)</f>
        <v>0</v>
      </c>
      <c r="Y7" s="54">
        <f>Y4+Y5+Y6</f>
        <v>0</v>
      </c>
      <c r="Z7" s="55">
        <f>IF(M7&gt;0,AA7/M7,0)</f>
        <v>0</v>
      </c>
      <c r="AA7" s="56">
        <f>SUM(AA4:AA6)</f>
        <v>0</v>
      </c>
      <c r="AB7" s="55">
        <f>IF(M7&gt;0,(AB4*M4+AB5*M5+AB6*M6)/M7,0)</f>
        <v>0</v>
      </c>
      <c r="AC7" s="55">
        <f>IF(K7&gt;0,(K4*AC4+K5*AC5+K6*AC6)/K7,0)</f>
        <v>0</v>
      </c>
      <c r="AD7" s="52">
        <f>SUM(AD4:AD6)</f>
        <v>0</v>
      </c>
      <c r="AE7" s="53">
        <f>IF(K7&gt;0,(K4*AE4+K5*AE5+K6*AE6)/K7,0)</f>
        <v>0</v>
      </c>
      <c r="AF7" s="58">
        <f>SUM(AF4:AF6)</f>
        <v>0</v>
      </c>
      <c r="AG7" s="53">
        <f>IF(AND(AA7&gt;0),((AA4*AG4+AA5*AG5+AA6*AG6)/AA7),0)</f>
        <v>0</v>
      </c>
      <c r="AH7" s="57">
        <f t="shared" si="6"/>
        <v>0</v>
      </c>
      <c r="AI7" s="51">
        <f>SUM(AI4:AI6)</f>
        <v>0</v>
      </c>
      <c r="AJ7" s="21">
        <f>IF(AI7&gt;0,(AJ4*AI4+AJ5*AI5+AJ6*AI6)/AI7,0)</f>
        <v>0</v>
      </c>
      <c r="AK7" s="53">
        <f>IF(K7&gt;0,(AK4*K4+AK5*K5+AK6*K6)/K7,0)</f>
        <v>0</v>
      </c>
      <c r="AL7" s="58">
        <f>SUM(AL4:AL6)</f>
        <v>0</v>
      </c>
      <c r="AM7" s="56"/>
      <c r="AN7" s="56">
        <f>SUM(AN4:AN6)</f>
        <v>0</v>
      </c>
      <c r="AO7" s="105"/>
      <c r="AP7" s="106">
        <f>AO6</f>
        <v>788.40000000000009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35">
      <c r="A8" s="148">
        <v>2</v>
      </c>
      <c r="B8" s="23">
        <v>1</v>
      </c>
      <c r="C8" s="11"/>
      <c r="D8" s="12"/>
      <c r="E8" s="12"/>
      <c r="F8" s="12"/>
      <c r="G8" s="13"/>
      <c r="H8" s="13"/>
      <c r="I8" s="12"/>
      <c r="J8" s="13"/>
      <c r="K8" s="12"/>
      <c r="L8" s="14"/>
      <c r="M8" s="24">
        <f>ROUND(K8*(1-L8),0)</f>
        <v>0</v>
      </c>
      <c r="N8" s="15"/>
      <c r="O8" s="25">
        <f t="shared" ref="O8:O10" si="8">M8*N8</f>
        <v>0</v>
      </c>
      <c r="P8" s="14"/>
      <c r="Q8" s="25">
        <f t="shared" ref="Q8:Q10" si="9">M8*P8</f>
        <v>0</v>
      </c>
      <c r="R8" s="16"/>
      <c r="S8" s="25">
        <f t="shared" ref="S8:S10" si="10">M8*R8</f>
        <v>0</v>
      </c>
      <c r="T8" s="26"/>
      <c r="U8" s="25">
        <f t="shared" ref="U8:U10" si="11">M8*T8</f>
        <v>0</v>
      </c>
      <c r="V8" s="16"/>
      <c r="W8" s="25">
        <f t="shared" ref="W8:W10" si="12">M8*V8</f>
        <v>0</v>
      </c>
      <c r="X8" s="16"/>
      <c r="Y8" s="25">
        <f t="shared" ref="Y8:Y10" si="13">X8*M8</f>
        <v>0</v>
      </c>
      <c r="Z8" s="17"/>
      <c r="AA8" s="18">
        <f t="shared" ref="AA8:AA10" si="14">M8*Z8</f>
        <v>0</v>
      </c>
      <c r="AB8" s="27">
        <f>IF(M8&gt;0,(AD8+AL8)/M8,0)</f>
        <v>0</v>
      </c>
      <c r="AC8" s="17"/>
      <c r="AD8" s="24">
        <f t="shared" ref="AD8:AD10" si="15">AC8*M8</f>
        <v>0</v>
      </c>
      <c r="AE8" s="117"/>
      <c r="AF8" s="30">
        <f t="shared" ref="AF8:AF10" si="16">AI8*(1-AJ8)*AE8</f>
        <v>0</v>
      </c>
      <c r="AG8" s="28">
        <f t="shared" ref="AG8:AG10" si="17">IF(AND(AE8&gt;0,AC8&gt;0,Z8&gt;0),((Z8-AC8)*AE8)/((AE8-AC8)*Z8),0)</f>
        <v>0</v>
      </c>
      <c r="AH8" s="60">
        <f t="shared" si="6"/>
        <v>0</v>
      </c>
      <c r="AI8" s="12"/>
      <c r="AJ8" s="14"/>
      <c r="AK8" s="15"/>
      <c r="AL8" s="30">
        <f t="shared" ref="AL8:AL10" si="18">AI8*(1-AJ8)*AK8</f>
        <v>0</v>
      </c>
      <c r="AM8" s="19"/>
      <c r="AN8" s="19"/>
      <c r="AO8" s="101">
        <f>AO6+AI8-AN8</f>
        <v>788.40000000000009</v>
      </c>
      <c r="AP8" s="102"/>
      <c r="AQ8" s="12"/>
      <c r="AR8" s="31"/>
      <c r="AS8" s="20"/>
      <c r="AT8" s="20"/>
      <c r="AU8" s="20"/>
      <c r="AV8" s="20"/>
    </row>
    <row r="9" spans="1:48" x14ac:dyDescent="0.35">
      <c r="A9" s="149"/>
      <c r="B9" s="33">
        <v>2</v>
      </c>
      <c r="C9" s="11"/>
      <c r="D9" s="34"/>
      <c r="E9" s="34"/>
      <c r="F9" s="34"/>
      <c r="G9" s="35"/>
      <c r="H9" s="35"/>
      <c r="I9" s="34"/>
      <c r="J9" s="35"/>
      <c r="K9" s="34"/>
      <c r="L9" s="36"/>
      <c r="M9" s="37">
        <f>ROUND(K9*(1-L9),0)</f>
        <v>0</v>
      </c>
      <c r="N9" s="38"/>
      <c r="O9" s="25">
        <f t="shared" si="8"/>
        <v>0</v>
      </c>
      <c r="P9" s="36"/>
      <c r="Q9" s="25">
        <f t="shared" si="9"/>
        <v>0</v>
      </c>
      <c r="R9" s="39"/>
      <c r="S9" s="25">
        <f t="shared" si="10"/>
        <v>0</v>
      </c>
      <c r="T9" s="28"/>
      <c r="U9" s="25">
        <f t="shared" si="11"/>
        <v>0</v>
      </c>
      <c r="V9" s="39"/>
      <c r="W9" s="25">
        <f t="shared" si="12"/>
        <v>0</v>
      </c>
      <c r="X9" s="39"/>
      <c r="Y9" s="25">
        <f t="shared" si="13"/>
        <v>0</v>
      </c>
      <c r="Z9" s="40"/>
      <c r="AA9" s="18">
        <f t="shared" si="14"/>
        <v>0</v>
      </c>
      <c r="AB9" s="27">
        <f>IF(M9&gt;0,(AD9+AL9)/M9,0)</f>
        <v>0</v>
      </c>
      <c r="AC9" s="40"/>
      <c r="AD9" s="37">
        <f t="shared" si="15"/>
        <v>0</v>
      </c>
      <c r="AE9" s="28"/>
      <c r="AF9" s="41">
        <f t="shared" si="16"/>
        <v>0</v>
      </c>
      <c r="AG9" s="28">
        <f t="shared" si="17"/>
        <v>0</v>
      </c>
      <c r="AH9" s="29">
        <f t="shared" si="6"/>
        <v>0</v>
      </c>
      <c r="AI9" s="34"/>
      <c r="AJ9" s="36"/>
      <c r="AK9" s="38"/>
      <c r="AL9" s="41">
        <f t="shared" si="18"/>
        <v>0</v>
      </c>
      <c r="AM9" s="42"/>
      <c r="AN9" s="42"/>
      <c r="AO9" s="113">
        <f>AO8+AI9-AN9</f>
        <v>788.40000000000009</v>
      </c>
      <c r="AP9" s="104"/>
      <c r="AQ9" s="43"/>
      <c r="AR9" s="44"/>
      <c r="AS9" s="45"/>
      <c r="AT9" s="45"/>
      <c r="AU9" s="45"/>
      <c r="AV9" s="45"/>
    </row>
    <row r="10" spans="1:48" x14ac:dyDescent="0.35">
      <c r="A10" s="149"/>
      <c r="B10" s="33">
        <v>3</v>
      </c>
      <c r="C10" s="46"/>
      <c r="D10" s="43"/>
      <c r="E10" s="43"/>
      <c r="F10" s="43"/>
      <c r="G10" s="37"/>
      <c r="H10" s="37"/>
      <c r="I10" s="43"/>
      <c r="J10" s="37"/>
      <c r="K10" s="43"/>
      <c r="L10" s="39"/>
      <c r="M10" s="37">
        <f>ROUND(K10*(1-L10),0)</f>
        <v>0</v>
      </c>
      <c r="N10" s="28"/>
      <c r="O10" s="25">
        <f t="shared" si="8"/>
        <v>0</v>
      </c>
      <c r="P10" s="39"/>
      <c r="Q10" s="25">
        <f t="shared" si="9"/>
        <v>0</v>
      </c>
      <c r="R10" s="39"/>
      <c r="S10" s="25">
        <f t="shared" si="10"/>
        <v>0</v>
      </c>
      <c r="T10" s="28"/>
      <c r="U10" s="25">
        <f t="shared" si="11"/>
        <v>0</v>
      </c>
      <c r="V10" s="39"/>
      <c r="W10" s="25">
        <f t="shared" si="12"/>
        <v>0</v>
      </c>
      <c r="X10" s="39"/>
      <c r="Y10" s="25">
        <f t="shared" si="13"/>
        <v>0</v>
      </c>
      <c r="Z10" s="47"/>
      <c r="AA10" s="18">
        <f t="shared" si="14"/>
        <v>0</v>
      </c>
      <c r="AB10" s="27">
        <f>IF(M10&gt;0,(AD10+AL10)/M10,0)</f>
        <v>0</v>
      </c>
      <c r="AC10" s="47"/>
      <c r="AD10" s="37">
        <f t="shared" si="15"/>
        <v>0</v>
      </c>
      <c r="AE10" s="28"/>
      <c r="AF10" s="41">
        <f t="shared" si="16"/>
        <v>0</v>
      </c>
      <c r="AG10" s="28">
        <f t="shared" si="17"/>
        <v>0</v>
      </c>
      <c r="AH10" s="29">
        <f t="shared" si="6"/>
        <v>0</v>
      </c>
      <c r="AI10" s="43"/>
      <c r="AJ10" s="39"/>
      <c r="AK10" s="28"/>
      <c r="AL10" s="41">
        <f t="shared" si="18"/>
        <v>0</v>
      </c>
      <c r="AM10" s="18"/>
      <c r="AN10" s="18"/>
      <c r="AO10" s="113">
        <f>AO9+AI10-AN10</f>
        <v>788.40000000000009</v>
      </c>
      <c r="AP10" s="104"/>
      <c r="AQ10" s="43"/>
      <c r="AR10" s="48"/>
      <c r="AS10" s="41"/>
      <c r="AT10" s="41"/>
      <c r="AU10" s="41"/>
      <c r="AV10" s="41"/>
    </row>
    <row r="11" spans="1:48" s="22" customFormat="1" ht="13.3" thickBot="1" x14ac:dyDescent="0.4">
      <c r="A11" s="150"/>
      <c r="B11" s="49" t="s">
        <v>38</v>
      </c>
      <c r="C11" s="50"/>
      <c r="D11" s="51">
        <f t="shared" ref="D11" si="19">SUM(D8:D10)</f>
        <v>0</v>
      </c>
      <c r="E11" s="51"/>
      <c r="F11" s="51">
        <f t="shared" ref="F11" si="20">SUM(F8:F10)</f>
        <v>0</v>
      </c>
      <c r="G11" s="52"/>
      <c r="H11" s="52"/>
      <c r="I11" s="51">
        <f t="shared" ref="I11:K11" si="21">SUM(I8:I10)</f>
        <v>0</v>
      </c>
      <c r="J11" s="52"/>
      <c r="K11" s="51">
        <f t="shared" si="21"/>
        <v>0</v>
      </c>
      <c r="L11" s="21">
        <f t="shared" ref="L11" si="22">IF(K11&gt;0,(K8*L8+K9*L9+K10*L10)/K11,0)</f>
        <v>0</v>
      </c>
      <c r="M11" s="52">
        <f t="shared" ref="M11" si="23">M8+M9+M10</f>
        <v>0</v>
      </c>
      <c r="N11" s="53">
        <f t="shared" ref="N11" si="24">IF(M11&gt;0,O11/M11,0)</f>
        <v>0</v>
      </c>
      <c r="O11" s="54">
        <f t="shared" ref="O11" si="25">O8+O9+O10</f>
        <v>0</v>
      </c>
      <c r="P11" s="21">
        <f t="shared" ref="P11" si="26">IF(M11&gt;0,Q11/M11,0)</f>
        <v>0</v>
      </c>
      <c r="Q11" s="54">
        <f t="shared" ref="Q11" si="27">Q8+Q9+Q10</f>
        <v>0</v>
      </c>
      <c r="R11" s="21">
        <f t="shared" ref="R11" si="28">IF(M11&gt;0,S11/M11,0)</f>
        <v>0</v>
      </c>
      <c r="S11" s="54">
        <f t="shared" ref="S11" si="29">S8+S9+S10</f>
        <v>0</v>
      </c>
      <c r="T11" s="21">
        <f t="shared" ref="T11" si="30">IF(M11&gt;0,U11/M11,0)</f>
        <v>0</v>
      </c>
      <c r="U11" s="54">
        <f t="shared" ref="U11" si="31">U8+U9+U10</f>
        <v>0</v>
      </c>
      <c r="V11" s="21">
        <f t="shared" ref="V11" si="32">IF(M11&gt;0,W11/M11,0)</f>
        <v>0</v>
      </c>
      <c r="W11" s="54">
        <f t="shared" ref="W11" si="33">W8+W9+W10</f>
        <v>0</v>
      </c>
      <c r="X11" s="21">
        <f t="shared" ref="X11" si="34">IF(M11&gt;0,Y11/M11,0)</f>
        <v>0</v>
      </c>
      <c r="Y11" s="54">
        <f t="shared" ref="Y11" si="35">Y8+Y9+Y10</f>
        <v>0</v>
      </c>
      <c r="Z11" s="55">
        <f t="shared" ref="Z11" si="36">IF(M11&gt;0,AA11/M11,0)</f>
        <v>0</v>
      </c>
      <c r="AA11" s="56">
        <f t="shared" ref="AA11" si="37">SUM(AA8:AA10)</f>
        <v>0</v>
      </c>
      <c r="AB11" s="55">
        <f t="shared" ref="AB11" si="38">IF(M11&gt;0,(AB8*M8+AB9*M9+AB10*M10)/M11,0)</f>
        <v>0</v>
      </c>
      <c r="AC11" s="55">
        <f t="shared" ref="AC11" si="39">IF(K11&gt;0,(K8*AC8+K9*AC9+K10*AC10)/K11,0)</f>
        <v>0</v>
      </c>
      <c r="AD11" s="52">
        <f t="shared" ref="AD11" si="40">SUM(AD8:AD10)</f>
        <v>0</v>
      </c>
      <c r="AE11" s="53">
        <f t="shared" ref="AE11" si="41">IF(K11&gt;0,(K8*AE8+K9*AE9+K10*AE10)/K11,0)</f>
        <v>0</v>
      </c>
      <c r="AF11" s="58">
        <f t="shared" ref="AF11" si="42">SUM(AF8:AF10)</f>
        <v>0</v>
      </c>
      <c r="AG11" s="53">
        <f t="shared" ref="AG11" si="43">IF(AND(AA11&gt;0),((AA8*AG8+AA9*AG9+AA10*AG10)/AA11),0)</f>
        <v>0</v>
      </c>
      <c r="AH11" s="57">
        <f t="shared" si="6"/>
        <v>0</v>
      </c>
      <c r="AI11" s="51">
        <f t="shared" ref="AI11" si="44">SUM(AI8:AI10)</f>
        <v>0</v>
      </c>
      <c r="AJ11" s="21">
        <f t="shared" ref="AJ11" si="45">IF(AI11&gt;0,(AJ8*AI8+AJ9*AI9+AJ10*AI10)/AI11,0)</f>
        <v>0</v>
      </c>
      <c r="AK11" s="53">
        <f t="shared" ref="AK11" si="46">IF(K11&gt;0,(AK8*K8+AK9*K9+AK10*K10)/K11,0)</f>
        <v>0</v>
      </c>
      <c r="AL11" s="58">
        <f t="shared" ref="AL11" si="47">SUM(AL8:AL10)</f>
        <v>0</v>
      </c>
      <c r="AM11" s="56"/>
      <c r="AN11" s="56">
        <f t="shared" ref="AN11" si="48">SUM(AN8:AN10)</f>
        <v>0</v>
      </c>
      <c r="AO11" s="105"/>
      <c r="AP11" s="106">
        <f>AO10</f>
        <v>788.40000000000009</v>
      </c>
      <c r="AQ11" s="51">
        <f t="shared" ref="AQ11" si="49">SUM(AQ8:AQ10)</f>
        <v>0</v>
      </c>
      <c r="AR11" s="59"/>
      <c r="AS11" s="58"/>
      <c r="AT11" s="58"/>
      <c r="AU11" s="58"/>
      <c r="AV11" s="58"/>
    </row>
    <row r="12" spans="1:48" x14ac:dyDescent="0.35">
      <c r="A12" s="148">
        <v>3</v>
      </c>
      <c r="B12" s="23">
        <v>1</v>
      </c>
      <c r="C12" s="11"/>
      <c r="D12" s="12"/>
      <c r="E12" s="12"/>
      <c r="F12" s="12"/>
      <c r="G12" s="13"/>
      <c r="H12" s="13"/>
      <c r="I12" s="12"/>
      <c r="J12" s="13"/>
      <c r="K12" s="12"/>
      <c r="L12" s="14"/>
      <c r="M12" s="24">
        <f>ROUND(K12*(1-L12),0)</f>
        <v>0</v>
      </c>
      <c r="N12" s="15"/>
      <c r="O12" s="25">
        <f t="shared" ref="O12:O14" si="50">M12*N12</f>
        <v>0</v>
      </c>
      <c r="P12" s="14"/>
      <c r="Q12" s="25">
        <f t="shared" ref="Q12:Q14" si="51">M12*P12</f>
        <v>0</v>
      </c>
      <c r="R12" s="16"/>
      <c r="S12" s="25">
        <f t="shared" ref="S12:S14" si="52">M12*R12</f>
        <v>0</v>
      </c>
      <c r="T12" s="26"/>
      <c r="U12" s="25">
        <f t="shared" ref="U12:U14" si="53">M12*T12</f>
        <v>0</v>
      </c>
      <c r="V12" s="16"/>
      <c r="W12" s="25">
        <f t="shared" ref="W12:W14" si="54">M12*V12</f>
        <v>0</v>
      </c>
      <c r="X12" s="16"/>
      <c r="Y12" s="25">
        <f t="shared" ref="Y12:Y14" si="55">X12*M12</f>
        <v>0</v>
      </c>
      <c r="Z12" s="17"/>
      <c r="AA12" s="18">
        <f t="shared" ref="AA12:AA14" si="56">M12*Z12</f>
        <v>0</v>
      </c>
      <c r="AB12" s="27">
        <f>IF(M12&gt;0,(AD12+AL12)/M12,0)</f>
        <v>0</v>
      </c>
      <c r="AC12" s="17"/>
      <c r="AD12" s="24">
        <f t="shared" ref="AD12:AD14" si="57">AC12*M12</f>
        <v>0</v>
      </c>
      <c r="AE12" s="117"/>
      <c r="AF12" s="30">
        <f t="shared" ref="AF12:AF14" si="58">AI12*(1-AJ12)*AE12</f>
        <v>0</v>
      </c>
      <c r="AG12" s="28">
        <f t="shared" ref="AG12:AG14" si="59">IF(AND(AE12&gt;0,AC12&gt;0,Z12&gt;0),((Z12-AC12)*AE12)/((AE12-AC12)*Z12),0)</f>
        <v>0</v>
      </c>
      <c r="AH12" s="60">
        <f t="shared" si="6"/>
        <v>0</v>
      </c>
      <c r="AI12" s="12"/>
      <c r="AJ12" s="14"/>
      <c r="AK12" s="15"/>
      <c r="AL12" s="30">
        <f t="shared" ref="AL12:AL14" si="60">AI12*(1-AJ12)*AK12</f>
        <v>0</v>
      </c>
      <c r="AM12" s="19"/>
      <c r="AN12" s="19"/>
      <c r="AO12" s="101">
        <f>AO10+AI12-AN12</f>
        <v>788.40000000000009</v>
      </c>
      <c r="AP12" s="102"/>
      <c r="AQ12" s="12"/>
      <c r="AR12" s="31"/>
      <c r="AS12" s="20"/>
      <c r="AT12" s="20"/>
      <c r="AU12" s="20"/>
      <c r="AV12" s="20"/>
    </row>
    <row r="13" spans="1:48" x14ac:dyDescent="0.35">
      <c r="A13" s="149"/>
      <c r="B13" s="33">
        <v>2</v>
      </c>
      <c r="C13" s="11"/>
      <c r="D13" s="34"/>
      <c r="E13" s="34"/>
      <c r="F13" s="34"/>
      <c r="G13" s="35"/>
      <c r="H13" s="35"/>
      <c r="I13" s="34"/>
      <c r="J13" s="35"/>
      <c r="K13" s="34"/>
      <c r="L13" s="36"/>
      <c r="M13" s="37">
        <f>ROUND(K13*(1-L13),0)</f>
        <v>0</v>
      </c>
      <c r="N13" s="38"/>
      <c r="O13" s="25">
        <f t="shared" si="50"/>
        <v>0</v>
      </c>
      <c r="P13" s="36"/>
      <c r="Q13" s="25">
        <f t="shared" si="51"/>
        <v>0</v>
      </c>
      <c r="R13" s="39"/>
      <c r="S13" s="25">
        <f t="shared" si="52"/>
        <v>0</v>
      </c>
      <c r="T13" s="28"/>
      <c r="U13" s="25">
        <f t="shared" si="53"/>
        <v>0</v>
      </c>
      <c r="V13" s="39"/>
      <c r="W13" s="25">
        <f t="shared" si="54"/>
        <v>0</v>
      </c>
      <c r="X13" s="39"/>
      <c r="Y13" s="25">
        <f t="shared" si="55"/>
        <v>0</v>
      </c>
      <c r="Z13" s="40"/>
      <c r="AA13" s="18">
        <f t="shared" si="56"/>
        <v>0</v>
      </c>
      <c r="AB13" s="27">
        <f>IF(M13&gt;0,(AD13+AL13)/M13,0)</f>
        <v>0</v>
      </c>
      <c r="AC13" s="40"/>
      <c r="AD13" s="37">
        <f t="shared" si="57"/>
        <v>0</v>
      </c>
      <c r="AE13" s="28"/>
      <c r="AF13" s="41">
        <f t="shared" si="58"/>
        <v>0</v>
      </c>
      <c r="AG13" s="28">
        <f t="shared" si="59"/>
        <v>0</v>
      </c>
      <c r="AH13" s="29">
        <f t="shared" si="6"/>
        <v>0</v>
      </c>
      <c r="AI13" s="34"/>
      <c r="AJ13" s="36"/>
      <c r="AK13" s="38"/>
      <c r="AL13" s="41">
        <f t="shared" si="60"/>
        <v>0</v>
      </c>
      <c r="AM13" s="42"/>
      <c r="AN13" s="42"/>
      <c r="AO13" s="113">
        <f>AO12+AI13-AN13</f>
        <v>788.40000000000009</v>
      </c>
      <c r="AP13" s="104"/>
      <c r="AQ13" s="43"/>
      <c r="AR13" s="44"/>
      <c r="AS13" s="45"/>
      <c r="AT13" s="45"/>
      <c r="AU13" s="45"/>
      <c r="AV13" s="45"/>
    </row>
    <row r="14" spans="1:48" x14ac:dyDescent="0.35">
      <c r="A14" s="149"/>
      <c r="B14" s="33">
        <v>3</v>
      </c>
      <c r="C14" s="46"/>
      <c r="D14" s="43"/>
      <c r="E14" s="43"/>
      <c r="F14" s="43"/>
      <c r="G14" s="37"/>
      <c r="H14" s="37"/>
      <c r="I14" s="43"/>
      <c r="J14" s="37"/>
      <c r="K14" s="43"/>
      <c r="L14" s="39"/>
      <c r="M14" s="37">
        <f>ROUND(K14*(1-L14),0)</f>
        <v>0</v>
      </c>
      <c r="N14" s="28"/>
      <c r="O14" s="25">
        <f t="shared" si="50"/>
        <v>0</v>
      </c>
      <c r="P14" s="39"/>
      <c r="Q14" s="25">
        <f t="shared" si="51"/>
        <v>0</v>
      </c>
      <c r="R14" s="39"/>
      <c r="S14" s="25">
        <f t="shared" si="52"/>
        <v>0</v>
      </c>
      <c r="T14" s="28"/>
      <c r="U14" s="25">
        <f t="shared" si="53"/>
        <v>0</v>
      </c>
      <c r="V14" s="39"/>
      <c r="W14" s="25">
        <f t="shared" si="54"/>
        <v>0</v>
      </c>
      <c r="X14" s="39"/>
      <c r="Y14" s="25">
        <f t="shared" si="55"/>
        <v>0</v>
      </c>
      <c r="Z14" s="47"/>
      <c r="AA14" s="18">
        <f t="shared" si="56"/>
        <v>0</v>
      </c>
      <c r="AB14" s="27">
        <f>IF(M14&gt;0,(AD14+AL14)/M14,0)</f>
        <v>0</v>
      </c>
      <c r="AC14" s="47"/>
      <c r="AD14" s="37">
        <f t="shared" si="57"/>
        <v>0</v>
      </c>
      <c r="AE14" s="28"/>
      <c r="AF14" s="41">
        <f t="shared" si="58"/>
        <v>0</v>
      </c>
      <c r="AG14" s="28">
        <f t="shared" si="59"/>
        <v>0</v>
      </c>
      <c r="AH14" s="29">
        <f t="shared" si="6"/>
        <v>0</v>
      </c>
      <c r="AI14" s="43"/>
      <c r="AJ14" s="39"/>
      <c r="AK14" s="28"/>
      <c r="AL14" s="41">
        <f t="shared" si="60"/>
        <v>0</v>
      </c>
      <c r="AM14" s="18"/>
      <c r="AN14" s="18"/>
      <c r="AO14" s="113">
        <f>AO13+AI14-AN14</f>
        <v>788.40000000000009</v>
      </c>
      <c r="AP14" s="104"/>
      <c r="AQ14" s="43"/>
      <c r="AR14" s="48"/>
      <c r="AS14" s="41"/>
      <c r="AT14" s="41"/>
      <c r="AU14" s="41"/>
      <c r="AV14" s="41"/>
    </row>
    <row r="15" spans="1:48" s="22" customFormat="1" ht="13.3" thickBot="1" x14ac:dyDescent="0.4">
      <c r="A15" s="150"/>
      <c r="B15" s="49" t="s">
        <v>38</v>
      </c>
      <c r="C15" s="50"/>
      <c r="D15" s="51">
        <f t="shared" ref="D15" si="61">SUM(D12:D14)</f>
        <v>0</v>
      </c>
      <c r="E15" s="51"/>
      <c r="F15" s="51">
        <f t="shared" ref="F15" si="62">SUM(F12:F14)</f>
        <v>0</v>
      </c>
      <c r="G15" s="52"/>
      <c r="H15" s="52"/>
      <c r="I15" s="51">
        <f t="shared" ref="I15:K15" si="63">SUM(I12:I14)</f>
        <v>0</v>
      </c>
      <c r="J15" s="52"/>
      <c r="K15" s="51">
        <f t="shared" si="63"/>
        <v>0</v>
      </c>
      <c r="L15" s="21">
        <f t="shared" ref="L15" si="64">IF(K15&gt;0,(K12*L12+K13*L13+K14*L14)/K15,0)</f>
        <v>0</v>
      </c>
      <c r="M15" s="52">
        <f t="shared" ref="M15" si="65">M12+M13+M14</f>
        <v>0</v>
      </c>
      <c r="N15" s="53">
        <f t="shared" ref="N15" si="66">IF(M15&gt;0,O15/M15,0)</f>
        <v>0</v>
      </c>
      <c r="O15" s="54">
        <f t="shared" ref="O15" si="67">O12+O13+O14</f>
        <v>0</v>
      </c>
      <c r="P15" s="21">
        <f t="shared" ref="P15" si="68">IF(M15&gt;0,Q15/M15,0)</f>
        <v>0</v>
      </c>
      <c r="Q15" s="54">
        <f t="shared" ref="Q15" si="69">Q12+Q13+Q14</f>
        <v>0</v>
      </c>
      <c r="R15" s="21">
        <f t="shared" ref="R15" si="70">IF(M15&gt;0,S15/M15,0)</f>
        <v>0</v>
      </c>
      <c r="S15" s="54">
        <f t="shared" ref="S15" si="71">S12+S13+S14</f>
        <v>0</v>
      </c>
      <c r="T15" s="21">
        <f t="shared" ref="T15" si="72">IF(M15&gt;0,U15/M15,0)</f>
        <v>0</v>
      </c>
      <c r="U15" s="54">
        <f t="shared" ref="U15" si="73">U12+U13+U14</f>
        <v>0</v>
      </c>
      <c r="V15" s="21">
        <f t="shared" ref="V15" si="74">IF(M15&gt;0,W15/M15,0)</f>
        <v>0</v>
      </c>
      <c r="W15" s="54">
        <f t="shared" ref="W15" si="75">W12+W13+W14</f>
        <v>0</v>
      </c>
      <c r="X15" s="21">
        <f t="shared" ref="X15" si="76">IF(M15&gt;0,Y15/M15,0)</f>
        <v>0</v>
      </c>
      <c r="Y15" s="54">
        <f t="shared" ref="Y15" si="77">Y12+Y13+Y14</f>
        <v>0</v>
      </c>
      <c r="Z15" s="55">
        <f t="shared" ref="Z15" si="78">IF(M15&gt;0,AA15/M15,0)</f>
        <v>0</v>
      </c>
      <c r="AA15" s="56">
        <f t="shared" ref="AA15" si="79">SUM(AA12:AA14)</f>
        <v>0</v>
      </c>
      <c r="AB15" s="55">
        <f t="shared" ref="AB15" si="80">IF(M15&gt;0,(AB12*M12+AB13*M13+AB14*M14)/M15,0)</f>
        <v>0</v>
      </c>
      <c r="AC15" s="55">
        <f t="shared" ref="AC15" si="81">IF(K15&gt;0,(K12*AC12+K13*AC13+K14*AC14)/K15,0)</f>
        <v>0</v>
      </c>
      <c r="AD15" s="52">
        <f t="shared" ref="AD15" si="82">SUM(AD12:AD14)</f>
        <v>0</v>
      </c>
      <c r="AE15" s="53">
        <f t="shared" ref="AE15" si="83">IF(K15&gt;0,(K12*AE12+K13*AE13+K14*AE14)/K15,0)</f>
        <v>0</v>
      </c>
      <c r="AF15" s="58">
        <f t="shared" ref="AF15" si="84">SUM(AF12:AF14)</f>
        <v>0</v>
      </c>
      <c r="AG15" s="53">
        <f t="shared" ref="AG15" si="85">IF(AND(AA15&gt;0),((AA12*AG12+AA13*AG13+AA14*AG14)/AA15),0)</f>
        <v>0</v>
      </c>
      <c r="AH15" s="57">
        <f t="shared" si="6"/>
        <v>0</v>
      </c>
      <c r="AI15" s="51">
        <f t="shared" ref="AI15" si="86">SUM(AI12:AI14)</f>
        <v>0</v>
      </c>
      <c r="AJ15" s="21">
        <f t="shared" ref="AJ15" si="87">IF(AI15&gt;0,(AJ12*AI12+AJ13*AI13+AJ14*AI14)/AI15,0)</f>
        <v>0</v>
      </c>
      <c r="AK15" s="53">
        <f t="shared" ref="AK15" si="88">IF(K15&gt;0,(AK12*K12+AK13*K13+AK14*K14)/K15,0)</f>
        <v>0</v>
      </c>
      <c r="AL15" s="58">
        <f t="shared" ref="AL15" si="89">SUM(AL12:AL14)</f>
        <v>0</v>
      </c>
      <c r="AM15" s="56"/>
      <c r="AN15" s="56">
        <f t="shared" ref="AN15" si="90">SUM(AN12:AN14)</f>
        <v>0</v>
      </c>
      <c r="AO15" s="105"/>
      <c r="AP15" s="106">
        <f>AO14</f>
        <v>788.40000000000009</v>
      </c>
      <c r="AQ15" s="51">
        <f t="shared" ref="AQ15" si="91">SUM(AQ12:AQ14)</f>
        <v>0</v>
      </c>
      <c r="AR15" s="59"/>
      <c r="AS15" s="58"/>
      <c r="AT15" s="58"/>
      <c r="AU15" s="58"/>
      <c r="AV15" s="58"/>
    </row>
    <row r="16" spans="1:48" x14ac:dyDescent="0.35">
      <c r="A16" s="148">
        <v>4</v>
      </c>
      <c r="B16" s="23">
        <v>1</v>
      </c>
      <c r="C16" s="11"/>
      <c r="D16" s="12"/>
      <c r="E16" s="12"/>
      <c r="F16" s="12"/>
      <c r="G16" s="13"/>
      <c r="H16" s="13"/>
      <c r="I16" s="12"/>
      <c r="J16" s="13"/>
      <c r="K16" s="12"/>
      <c r="L16" s="14"/>
      <c r="M16" s="24">
        <f>ROUND(K16*(1-L16),0)</f>
        <v>0</v>
      </c>
      <c r="N16" s="15"/>
      <c r="O16" s="25">
        <f t="shared" ref="O16:O18" si="92">M16*N16</f>
        <v>0</v>
      </c>
      <c r="P16" s="14"/>
      <c r="Q16" s="25">
        <f t="shared" ref="Q16:Q18" si="93">M16*P16</f>
        <v>0</v>
      </c>
      <c r="R16" s="16"/>
      <c r="S16" s="25">
        <f t="shared" ref="S16:S18" si="94">M16*R16</f>
        <v>0</v>
      </c>
      <c r="T16" s="26"/>
      <c r="U16" s="25">
        <f t="shared" ref="U16:U18" si="95">M16*T16</f>
        <v>0</v>
      </c>
      <c r="V16" s="16"/>
      <c r="W16" s="25">
        <f t="shared" ref="W16:W18" si="96">M16*V16</f>
        <v>0</v>
      </c>
      <c r="X16" s="16"/>
      <c r="Y16" s="25">
        <f t="shared" ref="Y16:Y18" si="97">X16*M16</f>
        <v>0</v>
      </c>
      <c r="Z16" s="17"/>
      <c r="AA16" s="18">
        <f t="shared" ref="AA16:AA18" si="98">M16*Z16</f>
        <v>0</v>
      </c>
      <c r="AB16" s="27">
        <f>IF(M16&gt;0,(AD16+AL16)/M16,0)</f>
        <v>0</v>
      </c>
      <c r="AC16" s="17"/>
      <c r="AD16" s="24">
        <f t="shared" ref="AD16:AD18" si="99">AC16*M16</f>
        <v>0</v>
      </c>
      <c r="AE16" s="117"/>
      <c r="AF16" s="30">
        <f t="shared" ref="AF16:AF18" si="100">AI16*(1-AJ16)*AE16</f>
        <v>0</v>
      </c>
      <c r="AG16" s="28">
        <f t="shared" ref="AG16:AG18" si="101">IF(AND(AE16&gt;0,AC16&gt;0,Z16&gt;0),((Z16-AC16)*AE16)/((AE16-AC16)*Z16),0)</f>
        <v>0</v>
      </c>
      <c r="AH16" s="60">
        <f t="shared" si="6"/>
        <v>0</v>
      </c>
      <c r="AI16" s="12"/>
      <c r="AJ16" s="14"/>
      <c r="AK16" s="15"/>
      <c r="AL16" s="30">
        <f t="shared" ref="AL16:AL18" si="102">AI16*(1-AJ16)*AK16</f>
        <v>0</v>
      </c>
      <c r="AM16" s="19"/>
      <c r="AN16" s="19"/>
      <c r="AO16" s="101">
        <f>AO14+AI16-AN16</f>
        <v>788.40000000000009</v>
      </c>
      <c r="AP16" s="102"/>
      <c r="AQ16" s="12"/>
      <c r="AR16" s="31"/>
      <c r="AS16" s="20"/>
      <c r="AT16" s="20"/>
      <c r="AU16" s="20"/>
      <c r="AV16" s="20"/>
    </row>
    <row r="17" spans="1:48" x14ac:dyDescent="0.35">
      <c r="A17" s="149"/>
      <c r="B17" s="33">
        <v>2</v>
      </c>
      <c r="C17" s="11"/>
      <c r="D17" s="34"/>
      <c r="E17" s="34"/>
      <c r="F17" s="34"/>
      <c r="G17" s="35"/>
      <c r="H17" s="35"/>
      <c r="I17" s="34"/>
      <c r="J17" s="35"/>
      <c r="K17" s="34"/>
      <c r="L17" s="36"/>
      <c r="M17" s="37">
        <f>ROUND(K17*(1-L17),0)</f>
        <v>0</v>
      </c>
      <c r="N17" s="38"/>
      <c r="O17" s="25">
        <f t="shared" si="92"/>
        <v>0</v>
      </c>
      <c r="P17" s="36"/>
      <c r="Q17" s="25">
        <f t="shared" si="93"/>
        <v>0</v>
      </c>
      <c r="R17" s="39"/>
      <c r="S17" s="25">
        <f t="shared" si="94"/>
        <v>0</v>
      </c>
      <c r="T17" s="28"/>
      <c r="U17" s="25">
        <f t="shared" si="95"/>
        <v>0</v>
      </c>
      <c r="V17" s="39"/>
      <c r="W17" s="25">
        <f t="shared" si="96"/>
        <v>0</v>
      </c>
      <c r="X17" s="39"/>
      <c r="Y17" s="25">
        <f t="shared" si="97"/>
        <v>0</v>
      </c>
      <c r="Z17" s="40"/>
      <c r="AA17" s="18">
        <f t="shared" si="98"/>
        <v>0</v>
      </c>
      <c r="AB17" s="27">
        <f>IF(M17&gt;0,(AD17+AL17)/M17,0)</f>
        <v>0</v>
      </c>
      <c r="AC17" s="40"/>
      <c r="AD17" s="37">
        <f t="shared" si="99"/>
        <v>0</v>
      </c>
      <c r="AE17" s="28"/>
      <c r="AF17" s="41">
        <f t="shared" si="100"/>
        <v>0</v>
      </c>
      <c r="AG17" s="28">
        <f t="shared" si="101"/>
        <v>0</v>
      </c>
      <c r="AH17" s="29">
        <f t="shared" si="6"/>
        <v>0</v>
      </c>
      <c r="AI17" s="34"/>
      <c r="AJ17" s="36"/>
      <c r="AK17" s="38"/>
      <c r="AL17" s="41">
        <f t="shared" si="102"/>
        <v>0</v>
      </c>
      <c r="AM17" s="42"/>
      <c r="AN17" s="42"/>
      <c r="AO17" s="113">
        <f>AO16+AI17-AN17</f>
        <v>788.40000000000009</v>
      </c>
      <c r="AP17" s="104"/>
      <c r="AQ17" s="43"/>
      <c r="AR17" s="44"/>
      <c r="AS17" s="45"/>
      <c r="AT17" s="45"/>
      <c r="AU17" s="45"/>
      <c r="AV17" s="45"/>
    </row>
    <row r="18" spans="1:48" x14ac:dyDescent="0.35">
      <c r="A18" s="149"/>
      <c r="B18" s="33">
        <v>3</v>
      </c>
      <c r="C18" s="46"/>
      <c r="D18" s="43"/>
      <c r="E18" s="43"/>
      <c r="F18" s="43"/>
      <c r="G18" s="37"/>
      <c r="H18" s="37"/>
      <c r="I18" s="43"/>
      <c r="J18" s="37"/>
      <c r="K18" s="43"/>
      <c r="L18" s="39"/>
      <c r="M18" s="37">
        <f>ROUND(K18*(1-L18),0)</f>
        <v>0</v>
      </c>
      <c r="N18" s="28"/>
      <c r="O18" s="25">
        <f t="shared" si="92"/>
        <v>0</v>
      </c>
      <c r="P18" s="39"/>
      <c r="Q18" s="25">
        <f t="shared" si="93"/>
        <v>0</v>
      </c>
      <c r="R18" s="39"/>
      <c r="S18" s="25">
        <f t="shared" si="94"/>
        <v>0</v>
      </c>
      <c r="T18" s="28"/>
      <c r="U18" s="25">
        <f t="shared" si="95"/>
        <v>0</v>
      </c>
      <c r="V18" s="39"/>
      <c r="W18" s="25">
        <f t="shared" si="96"/>
        <v>0</v>
      </c>
      <c r="X18" s="39"/>
      <c r="Y18" s="25">
        <f t="shared" si="97"/>
        <v>0</v>
      </c>
      <c r="Z18" s="47"/>
      <c r="AA18" s="18">
        <f t="shared" si="98"/>
        <v>0</v>
      </c>
      <c r="AB18" s="27">
        <f>IF(M18&gt;0,(AD18+AL18)/M18,0)</f>
        <v>0</v>
      </c>
      <c r="AC18" s="47"/>
      <c r="AD18" s="37">
        <f t="shared" si="99"/>
        <v>0</v>
      </c>
      <c r="AE18" s="28"/>
      <c r="AF18" s="41">
        <f t="shared" si="100"/>
        <v>0</v>
      </c>
      <c r="AG18" s="28">
        <f t="shared" si="101"/>
        <v>0</v>
      </c>
      <c r="AH18" s="29">
        <f t="shared" si="6"/>
        <v>0</v>
      </c>
      <c r="AI18" s="43"/>
      <c r="AJ18" s="39"/>
      <c r="AK18" s="28"/>
      <c r="AL18" s="41">
        <f t="shared" si="102"/>
        <v>0</v>
      </c>
      <c r="AM18" s="18"/>
      <c r="AN18" s="18"/>
      <c r="AO18" s="113">
        <f>AO17+AI18-AN18</f>
        <v>788.40000000000009</v>
      </c>
      <c r="AP18" s="104"/>
      <c r="AQ18" s="43"/>
      <c r="AR18" s="48"/>
      <c r="AS18" s="41"/>
      <c r="AT18" s="41"/>
      <c r="AU18" s="41"/>
      <c r="AV18" s="41"/>
    </row>
    <row r="19" spans="1:48" s="22" customFormat="1" ht="13.3" thickBot="1" x14ac:dyDescent="0.4">
      <c r="A19" s="150"/>
      <c r="B19" s="49" t="s">
        <v>38</v>
      </c>
      <c r="C19" s="50"/>
      <c r="D19" s="51">
        <f t="shared" ref="D19" si="103">SUM(D16:D18)</f>
        <v>0</v>
      </c>
      <c r="E19" s="51"/>
      <c r="F19" s="51">
        <f t="shared" ref="F19" si="104">SUM(F16:F18)</f>
        <v>0</v>
      </c>
      <c r="G19" s="52"/>
      <c r="H19" s="52"/>
      <c r="I19" s="51">
        <f t="shared" ref="I19:K19" si="105">SUM(I16:I18)</f>
        <v>0</v>
      </c>
      <c r="J19" s="52"/>
      <c r="K19" s="51">
        <f t="shared" si="105"/>
        <v>0</v>
      </c>
      <c r="L19" s="21">
        <f t="shared" ref="L19" si="106">IF(K19&gt;0,(K16*L16+K17*L17+K18*L18)/K19,0)</f>
        <v>0</v>
      </c>
      <c r="M19" s="52">
        <f t="shared" ref="M19" si="107">M16+M17+M18</f>
        <v>0</v>
      </c>
      <c r="N19" s="53">
        <f t="shared" ref="N19" si="108">IF(M19&gt;0,O19/M19,0)</f>
        <v>0</v>
      </c>
      <c r="O19" s="54">
        <f t="shared" ref="O19" si="109">O16+O17+O18</f>
        <v>0</v>
      </c>
      <c r="P19" s="21">
        <f t="shared" ref="P19" si="110">IF(M19&gt;0,Q19/M19,0)</f>
        <v>0</v>
      </c>
      <c r="Q19" s="54">
        <f t="shared" ref="Q19" si="111">Q16+Q17+Q18</f>
        <v>0</v>
      </c>
      <c r="R19" s="21">
        <f t="shared" ref="R19" si="112">IF(M19&gt;0,S19/M19,0)</f>
        <v>0</v>
      </c>
      <c r="S19" s="54">
        <f t="shared" ref="S19" si="113">S16+S17+S18</f>
        <v>0</v>
      </c>
      <c r="T19" s="21">
        <f t="shared" ref="T19" si="114">IF(M19&gt;0,U19/M19,0)</f>
        <v>0</v>
      </c>
      <c r="U19" s="54">
        <f t="shared" ref="U19" si="115">U16+U17+U18</f>
        <v>0</v>
      </c>
      <c r="V19" s="21">
        <f t="shared" ref="V19" si="116">IF(M19&gt;0,W19/M19,0)</f>
        <v>0</v>
      </c>
      <c r="W19" s="54">
        <f t="shared" ref="W19" si="117">W16+W17+W18</f>
        <v>0</v>
      </c>
      <c r="X19" s="21">
        <f t="shared" ref="X19" si="118">IF(M19&gt;0,Y19/M19,0)</f>
        <v>0</v>
      </c>
      <c r="Y19" s="54">
        <f t="shared" ref="Y19" si="119">Y16+Y17+Y18</f>
        <v>0</v>
      </c>
      <c r="Z19" s="55">
        <f t="shared" ref="Z19" si="120">IF(M19&gt;0,AA19/M19,0)</f>
        <v>0</v>
      </c>
      <c r="AA19" s="56">
        <f t="shared" ref="AA19" si="121">SUM(AA16:AA18)</f>
        <v>0</v>
      </c>
      <c r="AB19" s="55">
        <f t="shared" ref="AB19" si="122">IF(M19&gt;0,(AB16*M16+AB17*M17+AB18*M18)/M19,0)</f>
        <v>0</v>
      </c>
      <c r="AC19" s="55">
        <f t="shared" ref="AC19" si="123">IF(K19&gt;0,(K16*AC16+K17*AC17+K18*AC18)/K19,0)</f>
        <v>0</v>
      </c>
      <c r="AD19" s="52">
        <f t="shared" ref="AD19" si="124">SUM(AD16:AD18)</f>
        <v>0</v>
      </c>
      <c r="AE19" s="53">
        <f t="shared" ref="AE19" si="125">IF(K19&gt;0,(K16*AE16+K17*AE17+K18*AE18)/K19,0)</f>
        <v>0</v>
      </c>
      <c r="AF19" s="58">
        <f t="shared" ref="AF19" si="126">SUM(AF16:AF18)</f>
        <v>0</v>
      </c>
      <c r="AG19" s="53">
        <f t="shared" ref="AG19" si="127">IF(AND(AA19&gt;0),((AA16*AG16+AA17*AG17+AA18*AG18)/AA19),0)</f>
        <v>0</v>
      </c>
      <c r="AH19" s="57">
        <f t="shared" si="6"/>
        <v>0</v>
      </c>
      <c r="AI19" s="51">
        <f t="shared" ref="AI19" si="128">SUM(AI16:AI18)</f>
        <v>0</v>
      </c>
      <c r="AJ19" s="21">
        <f t="shared" ref="AJ19" si="129">IF(AI19&gt;0,(AJ16*AI16+AJ17*AI17+AJ18*AI18)/AI19,0)</f>
        <v>0</v>
      </c>
      <c r="AK19" s="53">
        <f t="shared" ref="AK19" si="130">IF(K19&gt;0,(AK16*K16+AK17*K17+AK18*K18)/K19,0)</f>
        <v>0</v>
      </c>
      <c r="AL19" s="58">
        <f t="shared" ref="AL19" si="131">SUM(AL16:AL18)</f>
        <v>0</v>
      </c>
      <c r="AM19" s="56"/>
      <c r="AN19" s="56">
        <f t="shared" ref="AN19" si="132">SUM(AN16:AN18)</f>
        <v>0</v>
      </c>
      <c r="AO19" s="105"/>
      <c r="AP19" s="106">
        <f>AO18</f>
        <v>788.40000000000009</v>
      </c>
      <c r="AQ19" s="51">
        <f t="shared" ref="AQ19" si="133">SUM(AQ16:AQ18)</f>
        <v>0</v>
      </c>
      <c r="AR19" s="59"/>
      <c r="AS19" s="58"/>
      <c r="AT19" s="58"/>
      <c r="AU19" s="58"/>
      <c r="AV19" s="58"/>
    </row>
    <row r="20" spans="1:48" x14ac:dyDescent="0.35">
      <c r="A20" s="148">
        <v>5</v>
      </c>
      <c r="B20" s="23">
        <v>1</v>
      </c>
      <c r="C20" s="11"/>
      <c r="D20" s="12"/>
      <c r="E20" s="12"/>
      <c r="F20" s="12"/>
      <c r="G20" s="13"/>
      <c r="H20" s="13"/>
      <c r="I20" s="12"/>
      <c r="J20" s="13"/>
      <c r="K20" s="12"/>
      <c r="L20" s="14"/>
      <c r="M20" s="24">
        <f>ROUND(K20*(1-L20),0)</f>
        <v>0</v>
      </c>
      <c r="N20" s="15"/>
      <c r="O20" s="25">
        <f t="shared" ref="O20:O22" si="134">M20*N20</f>
        <v>0</v>
      </c>
      <c r="P20" s="14"/>
      <c r="Q20" s="25">
        <f t="shared" ref="Q20:Q22" si="135">M20*P20</f>
        <v>0</v>
      </c>
      <c r="R20" s="16"/>
      <c r="S20" s="25">
        <f t="shared" ref="S20:S22" si="136">M20*R20</f>
        <v>0</v>
      </c>
      <c r="T20" s="26"/>
      <c r="U20" s="25">
        <f t="shared" ref="U20:U22" si="137">M20*T20</f>
        <v>0</v>
      </c>
      <c r="V20" s="16"/>
      <c r="W20" s="25">
        <f t="shared" ref="W20:W22" si="138">M20*V20</f>
        <v>0</v>
      </c>
      <c r="X20" s="16"/>
      <c r="Y20" s="25">
        <f t="shared" ref="Y20:Y22" si="139">X20*M20</f>
        <v>0</v>
      </c>
      <c r="Z20" s="17"/>
      <c r="AA20" s="18">
        <f t="shared" ref="AA20:AA22" si="140">M20*Z20</f>
        <v>0</v>
      </c>
      <c r="AB20" s="27">
        <f>IF(M20&gt;0,(AD20+AL20)/M20,0)</f>
        <v>0</v>
      </c>
      <c r="AC20" s="17"/>
      <c r="AD20" s="24">
        <f t="shared" ref="AD20:AD22" si="141">AC20*M20</f>
        <v>0</v>
      </c>
      <c r="AE20" s="117"/>
      <c r="AF20" s="30">
        <f t="shared" ref="AF20:AF22" si="142">AI20*(1-AJ20)*AE20</f>
        <v>0</v>
      </c>
      <c r="AG20" s="28">
        <f t="shared" ref="AG20:AG22" si="143">IF(AND(AE20&gt;0,AC20&gt;0,Z20&gt;0),((Z20-AC20)*AE20)/((AE20-AC20)*Z20),0)</f>
        <v>0</v>
      </c>
      <c r="AH20" s="60">
        <f t="shared" si="6"/>
        <v>0</v>
      </c>
      <c r="AI20" s="12"/>
      <c r="AJ20" s="14"/>
      <c r="AK20" s="15"/>
      <c r="AL20" s="30">
        <f t="shared" ref="AL20:AL22" si="144">AI20*(1-AJ20)*AK20</f>
        <v>0</v>
      </c>
      <c r="AM20" s="19"/>
      <c r="AN20" s="19"/>
      <c r="AO20" s="101">
        <f>AO18+AI20-AN20</f>
        <v>788.40000000000009</v>
      </c>
      <c r="AP20" s="102"/>
      <c r="AQ20" s="12"/>
      <c r="AR20" s="31"/>
      <c r="AS20" s="20"/>
      <c r="AT20" s="20"/>
      <c r="AU20" s="20"/>
      <c r="AV20" s="20"/>
    </row>
    <row r="21" spans="1:48" x14ac:dyDescent="0.35">
      <c r="A21" s="149"/>
      <c r="B21" s="33">
        <v>2</v>
      </c>
      <c r="C21" s="11"/>
      <c r="D21" s="34"/>
      <c r="E21" s="34"/>
      <c r="F21" s="34"/>
      <c r="G21" s="35"/>
      <c r="H21" s="35"/>
      <c r="I21" s="34"/>
      <c r="J21" s="35"/>
      <c r="K21" s="34"/>
      <c r="L21" s="36"/>
      <c r="M21" s="37">
        <f>ROUND(K21*(1-L21),0)</f>
        <v>0</v>
      </c>
      <c r="N21" s="38"/>
      <c r="O21" s="25">
        <f t="shared" si="134"/>
        <v>0</v>
      </c>
      <c r="P21" s="36"/>
      <c r="Q21" s="25">
        <f t="shared" si="135"/>
        <v>0</v>
      </c>
      <c r="R21" s="39"/>
      <c r="S21" s="25">
        <f t="shared" si="136"/>
        <v>0</v>
      </c>
      <c r="T21" s="28"/>
      <c r="U21" s="25">
        <f t="shared" si="137"/>
        <v>0</v>
      </c>
      <c r="V21" s="39"/>
      <c r="W21" s="25">
        <f t="shared" si="138"/>
        <v>0</v>
      </c>
      <c r="X21" s="39"/>
      <c r="Y21" s="25">
        <f t="shared" si="139"/>
        <v>0</v>
      </c>
      <c r="Z21" s="40"/>
      <c r="AA21" s="18">
        <f t="shared" si="140"/>
        <v>0</v>
      </c>
      <c r="AB21" s="27">
        <f>IF(M21&gt;0,(AD21+AL21)/M21,0)</f>
        <v>0</v>
      </c>
      <c r="AC21" s="40"/>
      <c r="AD21" s="37">
        <f t="shared" si="141"/>
        <v>0</v>
      </c>
      <c r="AE21" s="28"/>
      <c r="AF21" s="41">
        <f t="shared" si="142"/>
        <v>0</v>
      </c>
      <c r="AG21" s="28">
        <f t="shared" si="143"/>
        <v>0</v>
      </c>
      <c r="AH21" s="29">
        <f t="shared" si="6"/>
        <v>0</v>
      </c>
      <c r="AI21" s="34"/>
      <c r="AJ21" s="36"/>
      <c r="AK21" s="38"/>
      <c r="AL21" s="41">
        <f t="shared" si="144"/>
        <v>0</v>
      </c>
      <c r="AM21" s="42"/>
      <c r="AN21" s="42"/>
      <c r="AO21" s="121">
        <f>AO20+AI21-AN21</f>
        <v>788.40000000000009</v>
      </c>
      <c r="AP21" s="104"/>
      <c r="AQ21" s="43"/>
      <c r="AR21" s="44"/>
      <c r="AS21" s="45"/>
      <c r="AT21" s="45"/>
      <c r="AU21" s="45"/>
      <c r="AV21" s="45"/>
    </row>
    <row r="22" spans="1:48" x14ac:dyDescent="0.35">
      <c r="A22" s="149"/>
      <c r="B22" s="33">
        <v>3</v>
      </c>
      <c r="C22" s="46"/>
      <c r="D22" s="43"/>
      <c r="E22" s="43"/>
      <c r="F22" s="43"/>
      <c r="G22" s="37"/>
      <c r="H22" s="37"/>
      <c r="I22" s="43"/>
      <c r="J22" s="37"/>
      <c r="K22" s="43"/>
      <c r="L22" s="39"/>
      <c r="M22" s="37">
        <f>ROUND(K22*(1-L22),0)</f>
        <v>0</v>
      </c>
      <c r="N22" s="28"/>
      <c r="O22" s="25">
        <f t="shared" si="134"/>
        <v>0</v>
      </c>
      <c r="P22" s="39"/>
      <c r="Q22" s="25">
        <f t="shared" si="135"/>
        <v>0</v>
      </c>
      <c r="R22" s="39"/>
      <c r="S22" s="25">
        <f t="shared" si="136"/>
        <v>0</v>
      </c>
      <c r="T22" s="28"/>
      <c r="U22" s="25">
        <f t="shared" si="137"/>
        <v>0</v>
      </c>
      <c r="V22" s="39"/>
      <c r="W22" s="25">
        <f t="shared" si="138"/>
        <v>0</v>
      </c>
      <c r="X22" s="39"/>
      <c r="Y22" s="25">
        <f t="shared" si="139"/>
        <v>0</v>
      </c>
      <c r="Z22" s="47"/>
      <c r="AA22" s="18">
        <f t="shared" si="140"/>
        <v>0</v>
      </c>
      <c r="AB22" s="27">
        <f>IF(M22&gt;0,(AD22+AL22)/M22,0)</f>
        <v>0</v>
      </c>
      <c r="AC22" s="47"/>
      <c r="AD22" s="37">
        <f t="shared" si="141"/>
        <v>0</v>
      </c>
      <c r="AE22" s="28"/>
      <c r="AF22" s="41">
        <f t="shared" si="142"/>
        <v>0</v>
      </c>
      <c r="AG22" s="28">
        <f t="shared" si="143"/>
        <v>0</v>
      </c>
      <c r="AH22" s="29">
        <f t="shared" si="6"/>
        <v>0</v>
      </c>
      <c r="AI22" s="43"/>
      <c r="AJ22" s="39"/>
      <c r="AK22" s="28"/>
      <c r="AL22" s="41">
        <f t="shared" si="144"/>
        <v>0</v>
      </c>
      <c r="AM22" s="18"/>
      <c r="AN22" s="18"/>
      <c r="AO22" s="121">
        <f>AO21+AI22-AN22</f>
        <v>788.40000000000009</v>
      </c>
      <c r="AP22" s="104"/>
      <c r="AQ22" s="43"/>
      <c r="AR22" s="48"/>
      <c r="AS22" s="41"/>
      <c r="AT22" s="41"/>
      <c r="AU22" s="41"/>
      <c r="AV22" s="41"/>
    </row>
    <row r="23" spans="1:48" s="22" customFormat="1" ht="13.3" thickBot="1" x14ac:dyDescent="0.4">
      <c r="A23" s="150"/>
      <c r="B23" s="49" t="s">
        <v>38</v>
      </c>
      <c r="C23" s="50"/>
      <c r="D23" s="51">
        <f t="shared" ref="D23" si="145">SUM(D20:D22)</f>
        <v>0</v>
      </c>
      <c r="E23" s="51"/>
      <c r="F23" s="51">
        <f t="shared" ref="F23" si="146">SUM(F20:F22)</f>
        <v>0</v>
      </c>
      <c r="G23" s="52"/>
      <c r="H23" s="52"/>
      <c r="I23" s="51">
        <f t="shared" ref="I23:K23" si="147">SUM(I20:I22)</f>
        <v>0</v>
      </c>
      <c r="J23" s="52"/>
      <c r="K23" s="51">
        <f t="shared" si="147"/>
        <v>0</v>
      </c>
      <c r="L23" s="21">
        <f t="shared" ref="L23" si="148">IF(K23&gt;0,(K20*L20+K21*L21+K22*L22)/K23,0)</f>
        <v>0</v>
      </c>
      <c r="M23" s="52">
        <f t="shared" ref="M23" si="149">M20+M21+M22</f>
        <v>0</v>
      </c>
      <c r="N23" s="53">
        <f t="shared" ref="N23" si="150">IF(M23&gt;0,O23/M23,0)</f>
        <v>0</v>
      </c>
      <c r="O23" s="54">
        <f t="shared" ref="O23" si="151">O20+O21+O22</f>
        <v>0</v>
      </c>
      <c r="P23" s="21">
        <f t="shared" ref="P23" si="152">IF(M23&gt;0,Q23/M23,0)</f>
        <v>0</v>
      </c>
      <c r="Q23" s="54">
        <f t="shared" ref="Q23" si="153">Q20+Q21+Q22</f>
        <v>0</v>
      </c>
      <c r="R23" s="21">
        <f t="shared" ref="R23" si="154">IF(M23&gt;0,S23/M23,0)</f>
        <v>0</v>
      </c>
      <c r="S23" s="54">
        <f t="shared" ref="S23" si="155">S20+S21+S22</f>
        <v>0</v>
      </c>
      <c r="T23" s="21">
        <f t="shared" ref="T23" si="156">IF(M23&gt;0,U23/M23,0)</f>
        <v>0</v>
      </c>
      <c r="U23" s="54">
        <f t="shared" ref="U23" si="157">U20+U21+U22</f>
        <v>0</v>
      </c>
      <c r="V23" s="21">
        <f t="shared" ref="V23" si="158">IF(M23&gt;0,W23/M23,0)</f>
        <v>0</v>
      </c>
      <c r="W23" s="54">
        <f t="shared" ref="W23" si="159">W20+W21+W22</f>
        <v>0</v>
      </c>
      <c r="X23" s="21">
        <f t="shared" ref="X23" si="160">IF(M23&gt;0,Y23/M23,0)</f>
        <v>0</v>
      </c>
      <c r="Y23" s="54">
        <f t="shared" ref="Y23" si="161">Y20+Y21+Y22</f>
        <v>0</v>
      </c>
      <c r="Z23" s="55">
        <f t="shared" ref="Z23" si="162">IF(M23&gt;0,AA23/M23,0)</f>
        <v>0</v>
      </c>
      <c r="AA23" s="56">
        <f t="shared" ref="AA23" si="163">SUM(AA20:AA22)</f>
        <v>0</v>
      </c>
      <c r="AB23" s="55">
        <f t="shared" ref="AB23" si="164">IF(M23&gt;0,(AB20*M20+AB21*M21+AB22*M22)/M23,0)</f>
        <v>0</v>
      </c>
      <c r="AC23" s="55">
        <f t="shared" ref="AC23" si="165">IF(K23&gt;0,(K20*AC20+K21*AC21+K22*AC22)/K23,0)</f>
        <v>0</v>
      </c>
      <c r="AD23" s="52">
        <f t="shared" ref="AD23" si="166">SUM(AD20:AD22)</f>
        <v>0</v>
      </c>
      <c r="AE23" s="53">
        <f t="shared" ref="AE23" si="167">IF(K23&gt;0,(K20*AE20+K21*AE21+K22*AE22)/K23,0)</f>
        <v>0</v>
      </c>
      <c r="AF23" s="58">
        <f t="shared" ref="AF23" si="168">SUM(AF20:AF22)</f>
        <v>0</v>
      </c>
      <c r="AG23" s="53">
        <f t="shared" ref="AG23" si="169">IF(AND(AA23&gt;0),((AA20*AG20+AA21*AG21+AA22*AG22)/AA23),0)</f>
        <v>0</v>
      </c>
      <c r="AH23" s="57">
        <f t="shared" si="6"/>
        <v>0</v>
      </c>
      <c r="AI23" s="51">
        <f t="shared" ref="AI23" si="170">SUM(AI20:AI22)</f>
        <v>0</v>
      </c>
      <c r="AJ23" s="21">
        <f t="shared" ref="AJ23" si="171">IF(AI23&gt;0,(AJ20*AI20+AJ21*AI21+AJ22*AI22)/AI23,0)</f>
        <v>0</v>
      </c>
      <c r="AK23" s="53">
        <f t="shared" ref="AK23" si="172">IF(K23&gt;0,(AK20*K20+AK21*K21+AK22*K22)/K23,0)</f>
        <v>0</v>
      </c>
      <c r="AL23" s="58">
        <f t="shared" ref="AL23" si="173">SUM(AL20:AL22)</f>
        <v>0</v>
      </c>
      <c r="AM23" s="56"/>
      <c r="AN23" s="56">
        <f t="shared" ref="AN23" si="174">SUM(AN20:AN22)</f>
        <v>0</v>
      </c>
      <c r="AO23" s="105"/>
      <c r="AP23" s="106">
        <f>AO22</f>
        <v>788.40000000000009</v>
      </c>
      <c r="AQ23" s="51">
        <f t="shared" ref="AQ23" si="175">SUM(AQ20:AQ22)</f>
        <v>0</v>
      </c>
      <c r="AR23" s="59"/>
      <c r="AS23" s="58"/>
      <c r="AT23" s="58"/>
      <c r="AU23" s="58"/>
      <c r="AV23" s="58"/>
    </row>
    <row r="24" spans="1:48" x14ac:dyDescent="0.35">
      <c r="A24" s="148">
        <v>6</v>
      </c>
      <c r="B24" s="23">
        <v>1</v>
      </c>
      <c r="C24" s="11"/>
      <c r="D24" s="12"/>
      <c r="E24" s="12"/>
      <c r="F24" s="12"/>
      <c r="G24" s="13"/>
      <c r="H24" s="13"/>
      <c r="I24" s="12"/>
      <c r="J24" s="13"/>
      <c r="K24" s="12"/>
      <c r="L24" s="14"/>
      <c r="M24" s="24">
        <f>ROUND(K24*(1-L24),0)</f>
        <v>0</v>
      </c>
      <c r="N24" s="15"/>
      <c r="O24" s="25">
        <f t="shared" ref="O24:O26" si="176">M24*N24</f>
        <v>0</v>
      </c>
      <c r="P24" s="14"/>
      <c r="Q24" s="25">
        <f t="shared" ref="Q24:Q26" si="177">M24*P24</f>
        <v>0</v>
      </c>
      <c r="R24" s="16"/>
      <c r="S24" s="25">
        <f t="shared" ref="S24:S26" si="178">M24*R24</f>
        <v>0</v>
      </c>
      <c r="T24" s="26"/>
      <c r="U24" s="25">
        <f t="shared" ref="U24:U26" si="179">M24*T24</f>
        <v>0</v>
      </c>
      <c r="V24" s="16"/>
      <c r="W24" s="25">
        <f t="shared" ref="W24:W26" si="180">M24*V24</f>
        <v>0</v>
      </c>
      <c r="X24" s="16"/>
      <c r="Y24" s="25">
        <f t="shared" ref="Y24:Y26" si="181">X24*M24</f>
        <v>0</v>
      </c>
      <c r="Z24" s="17"/>
      <c r="AA24" s="18">
        <f t="shared" ref="AA24:AA26" si="182">M24*Z24</f>
        <v>0</v>
      </c>
      <c r="AB24" s="27">
        <f>IF(M24&gt;0,(AD24+AL24)/M24,0)</f>
        <v>0</v>
      </c>
      <c r="AC24" s="17"/>
      <c r="AD24" s="24">
        <f t="shared" ref="AD24:AD26" si="183">AC24*M24</f>
        <v>0</v>
      </c>
      <c r="AE24" s="117"/>
      <c r="AF24" s="30">
        <f t="shared" ref="AF24:AF26" si="184">AI24*(1-AJ24)*AE24</f>
        <v>0</v>
      </c>
      <c r="AG24" s="28">
        <f t="shared" ref="AG24:AG26" si="185">IF(AND(AE24&gt;0,AC24&gt;0,Z24&gt;0),((Z24-AC24)*AE24)/((AE24-AC24)*Z24),0)</f>
        <v>0</v>
      </c>
      <c r="AH24" s="60">
        <f t="shared" si="6"/>
        <v>0</v>
      </c>
      <c r="AI24" s="12"/>
      <c r="AJ24" s="14"/>
      <c r="AK24" s="15"/>
      <c r="AL24" s="30">
        <f t="shared" ref="AL24:AL26" si="186">AI24*(1-AJ24)*AK24</f>
        <v>0</v>
      </c>
      <c r="AM24" s="19"/>
      <c r="AN24" s="19"/>
      <c r="AO24" s="101">
        <f>AO22+AI24-AN24</f>
        <v>788.40000000000009</v>
      </c>
      <c r="AP24" s="102"/>
      <c r="AQ24" s="12"/>
      <c r="AR24" s="31"/>
      <c r="AS24" s="20"/>
      <c r="AT24" s="20"/>
      <c r="AU24" s="20"/>
      <c r="AV24" s="20"/>
    </row>
    <row r="25" spans="1:48" x14ac:dyDescent="0.35">
      <c r="A25" s="149"/>
      <c r="B25" s="33">
        <v>2</v>
      </c>
      <c r="C25" s="11"/>
      <c r="D25" s="34"/>
      <c r="E25" s="34"/>
      <c r="F25" s="34"/>
      <c r="G25" s="35"/>
      <c r="H25" s="35"/>
      <c r="I25" s="34"/>
      <c r="J25" s="35"/>
      <c r="K25" s="34"/>
      <c r="L25" s="36"/>
      <c r="M25" s="37">
        <f>ROUND(K25*(1-L25),0)</f>
        <v>0</v>
      </c>
      <c r="N25" s="38"/>
      <c r="O25" s="25">
        <f t="shared" si="176"/>
        <v>0</v>
      </c>
      <c r="P25" s="36"/>
      <c r="Q25" s="25">
        <f t="shared" si="177"/>
        <v>0</v>
      </c>
      <c r="R25" s="39"/>
      <c r="S25" s="25">
        <f t="shared" si="178"/>
        <v>0</v>
      </c>
      <c r="T25" s="28"/>
      <c r="U25" s="25">
        <f t="shared" si="179"/>
        <v>0</v>
      </c>
      <c r="V25" s="39"/>
      <c r="W25" s="25">
        <f t="shared" si="180"/>
        <v>0</v>
      </c>
      <c r="X25" s="39"/>
      <c r="Y25" s="25">
        <f t="shared" si="181"/>
        <v>0</v>
      </c>
      <c r="Z25" s="40"/>
      <c r="AA25" s="18">
        <f t="shared" si="182"/>
        <v>0</v>
      </c>
      <c r="AB25" s="27">
        <f>IF(M25&gt;0,(AD25+AL25)/M25,0)</f>
        <v>0</v>
      </c>
      <c r="AC25" s="40"/>
      <c r="AD25" s="37">
        <f t="shared" si="183"/>
        <v>0</v>
      </c>
      <c r="AE25" s="28"/>
      <c r="AF25" s="41">
        <f t="shared" si="184"/>
        <v>0</v>
      </c>
      <c r="AG25" s="28">
        <f t="shared" si="185"/>
        <v>0</v>
      </c>
      <c r="AH25" s="29">
        <f t="shared" si="6"/>
        <v>0</v>
      </c>
      <c r="AI25" s="34"/>
      <c r="AJ25" s="36"/>
      <c r="AK25" s="38"/>
      <c r="AL25" s="41">
        <f t="shared" si="186"/>
        <v>0</v>
      </c>
      <c r="AM25" s="42"/>
      <c r="AN25" s="42"/>
      <c r="AO25" s="121">
        <f>AO24+AI25-AN25</f>
        <v>788.40000000000009</v>
      </c>
      <c r="AP25" s="104"/>
      <c r="AQ25" s="43"/>
      <c r="AR25" s="44"/>
      <c r="AS25" s="45"/>
      <c r="AT25" s="45"/>
      <c r="AU25" s="45"/>
      <c r="AV25" s="45"/>
    </row>
    <row r="26" spans="1:48" x14ac:dyDescent="0.35">
      <c r="A26" s="149"/>
      <c r="B26" s="33">
        <v>3</v>
      </c>
      <c r="C26" s="46"/>
      <c r="D26" s="43"/>
      <c r="E26" s="43"/>
      <c r="F26" s="43"/>
      <c r="G26" s="37"/>
      <c r="H26" s="37"/>
      <c r="I26" s="43"/>
      <c r="J26" s="37"/>
      <c r="K26" s="43"/>
      <c r="L26" s="39"/>
      <c r="M26" s="37">
        <f>ROUND(K26*(1-L26),0)</f>
        <v>0</v>
      </c>
      <c r="N26" s="28"/>
      <c r="O26" s="25">
        <f t="shared" si="176"/>
        <v>0</v>
      </c>
      <c r="P26" s="39"/>
      <c r="Q26" s="25">
        <f t="shared" si="177"/>
        <v>0</v>
      </c>
      <c r="R26" s="39"/>
      <c r="S26" s="25">
        <f t="shared" si="178"/>
        <v>0</v>
      </c>
      <c r="T26" s="28"/>
      <c r="U26" s="25">
        <f t="shared" si="179"/>
        <v>0</v>
      </c>
      <c r="V26" s="39"/>
      <c r="W26" s="25">
        <f t="shared" si="180"/>
        <v>0</v>
      </c>
      <c r="X26" s="39"/>
      <c r="Y26" s="25">
        <f t="shared" si="181"/>
        <v>0</v>
      </c>
      <c r="Z26" s="47"/>
      <c r="AA26" s="18">
        <f t="shared" si="182"/>
        <v>0</v>
      </c>
      <c r="AB26" s="27">
        <f>IF(M26&gt;0,(AD26+AL26)/M26,0)</f>
        <v>0</v>
      </c>
      <c r="AC26" s="47"/>
      <c r="AD26" s="37">
        <f t="shared" si="183"/>
        <v>0</v>
      </c>
      <c r="AE26" s="28"/>
      <c r="AF26" s="41">
        <f t="shared" si="184"/>
        <v>0</v>
      </c>
      <c r="AG26" s="28">
        <f t="shared" si="185"/>
        <v>0</v>
      </c>
      <c r="AH26" s="29">
        <f t="shared" si="6"/>
        <v>0</v>
      </c>
      <c r="AI26" s="43"/>
      <c r="AJ26" s="39"/>
      <c r="AK26" s="28"/>
      <c r="AL26" s="41">
        <f t="shared" si="186"/>
        <v>0</v>
      </c>
      <c r="AM26" s="18"/>
      <c r="AN26" s="18"/>
      <c r="AO26" s="121">
        <f>AO25+AI26-AN26</f>
        <v>788.40000000000009</v>
      </c>
      <c r="AP26" s="104"/>
      <c r="AQ26" s="43"/>
      <c r="AR26" s="48"/>
      <c r="AS26" s="41"/>
      <c r="AT26" s="41"/>
      <c r="AU26" s="41"/>
      <c r="AV26" s="41"/>
    </row>
    <row r="27" spans="1:48" s="22" customFormat="1" ht="13.3" thickBot="1" x14ac:dyDescent="0.4">
      <c r="A27" s="150"/>
      <c r="B27" s="49" t="s">
        <v>38</v>
      </c>
      <c r="C27" s="50"/>
      <c r="D27" s="51">
        <f t="shared" ref="D27" si="187">SUM(D24:D26)</f>
        <v>0</v>
      </c>
      <c r="E27" s="51"/>
      <c r="F27" s="51">
        <f t="shared" ref="F27" si="188">SUM(F24:F26)</f>
        <v>0</v>
      </c>
      <c r="G27" s="52"/>
      <c r="H27" s="52"/>
      <c r="I27" s="51">
        <f t="shared" ref="I27:K27" si="189">SUM(I24:I26)</f>
        <v>0</v>
      </c>
      <c r="J27" s="52"/>
      <c r="K27" s="51">
        <f t="shared" si="189"/>
        <v>0</v>
      </c>
      <c r="L27" s="21">
        <f t="shared" ref="L27" si="190">IF(K27&gt;0,(K24*L24+K25*L25+K26*L26)/K27,0)</f>
        <v>0</v>
      </c>
      <c r="M27" s="52">
        <f t="shared" ref="M27" si="191">M24+M25+M26</f>
        <v>0</v>
      </c>
      <c r="N27" s="53">
        <f t="shared" ref="N27" si="192">IF(M27&gt;0,O27/M27,0)</f>
        <v>0</v>
      </c>
      <c r="O27" s="54">
        <f t="shared" ref="O27" si="193">O24+O25+O26</f>
        <v>0</v>
      </c>
      <c r="P27" s="21">
        <f t="shared" ref="P27" si="194">IF(M27&gt;0,Q27/M27,0)</f>
        <v>0</v>
      </c>
      <c r="Q27" s="54">
        <f t="shared" ref="Q27" si="195">Q24+Q25+Q26</f>
        <v>0</v>
      </c>
      <c r="R27" s="21">
        <f t="shared" ref="R27" si="196">IF(M27&gt;0,S27/M27,0)</f>
        <v>0</v>
      </c>
      <c r="S27" s="54">
        <f t="shared" ref="S27" si="197">S24+S25+S26</f>
        <v>0</v>
      </c>
      <c r="T27" s="21">
        <f t="shared" ref="T27" si="198">IF(M27&gt;0,U27/M27,0)</f>
        <v>0</v>
      </c>
      <c r="U27" s="54">
        <f t="shared" ref="U27" si="199">U24+U25+U26</f>
        <v>0</v>
      </c>
      <c r="V27" s="21">
        <f t="shared" ref="V27" si="200">IF(M27&gt;0,W27/M27,0)</f>
        <v>0</v>
      </c>
      <c r="W27" s="54">
        <f t="shared" ref="W27" si="201">W24+W25+W26</f>
        <v>0</v>
      </c>
      <c r="X27" s="21">
        <f t="shared" ref="X27" si="202">IF(M27&gt;0,Y27/M27,0)</f>
        <v>0</v>
      </c>
      <c r="Y27" s="54">
        <f t="shared" ref="Y27" si="203">Y24+Y25+Y26</f>
        <v>0</v>
      </c>
      <c r="Z27" s="55">
        <f t="shared" ref="Z27" si="204">IF(M27&gt;0,AA27/M27,0)</f>
        <v>0</v>
      </c>
      <c r="AA27" s="56">
        <f t="shared" ref="AA27" si="205">SUM(AA24:AA26)</f>
        <v>0</v>
      </c>
      <c r="AB27" s="55">
        <f t="shared" ref="AB27" si="206">IF(M27&gt;0,(AB24*M24+AB25*M25+AB26*M26)/M27,0)</f>
        <v>0</v>
      </c>
      <c r="AC27" s="55">
        <f t="shared" ref="AC27" si="207">IF(K27&gt;0,(K24*AC24+K25*AC25+K26*AC26)/K27,0)</f>
        <v>0</v>
      </c>
      <c r="AD27" s="52">
        <f t="shared" ref="AD27" si="208">SUM(AD24:AD26)</f>
        <v>0</v>
      </c>
      <c r="AE27" s="53">
        <f t="shared" ref="AE27" si="209">IF(K27&gt;0,(K24*AE24+K25*AE25+K26*AE26)/K27,0)</f>
        <v>0</v>
      </c>
      <c r="AF27" s="58">
        <f t="shared" ref="AF27" si="210">SUM(AF24:AF26)</f>
        <v>0</v>
      </c>
      <c r="AG27" s="53">
        <f t="shared" ref="AG27" si="211">IF(AND(AA27&gt;0),((AA24*AG24+AA25*AG25+AA26*AG26)/AA27),0)</f>
        <v>0</v>
      </c>
      <c r="AH27" s="57">
        <f t="shared" si="6"/>
        <v>0</v>
      </c>
      <c r="AI27" s="51">
        <f t="shared" ref="AI27" si="212">SUM(AI24:AI26)</f>
        <v>0</v>
      </c>
      <c r="AJ27" s="21">
        <f t="shared" ref="AJ27" si="213">IF(AI27&gt;0,(AJ24*AI24+AJ25*AI25+AJ26*AI26)/AI27,0)</f>
        <v>0</v>
      </c>
      <c r="AK27" s="53">
        <f t="shared" ref="AK27" si="214">IF(K27&gt;0,(AK24*K24+AK25*K25+AK26*K26)/K27,0)</f>
        <v>0</v>
      </c>
      <c r="AL27" s="58">
        <f t="shared" ref="AL27" si="215">SUM(AL24:AL26)</f>
        <v>0</v>
      </c>
      <c r="AM27" s="56"/>
      <c r="AN27" s="56">
        <f t="shared" ref="AN27" si="216">SUM(AN24:AN26)</f>
        <v>0</v>
      </c>
      <c r="AO27" s="105"/>
      <c r="AP27" s="106">
        <f>AO26</f>
        <v>788.40000000000009</v>
      </c>
      <c r="AQ27" s="51">
        <f t="shared" ref="AQ27" si="217">SUM(AQ24:AQ26)</f>
        <v>0</v>
      </c>
      <c r="AR27" s="59"/>
      <c r="AS27" s="58"/>
      <c r="AT27" s="58"/>
      <c r="AU27" s="58"/>
      <c r="AV27" s="58"/>
    </row>
    <row r="28" spans="1:48" x14ac:dyDescent="0.35">
      <c r="A28" s="148">
        <v>7</v>
      </c>
      <c r="B28" s="23">
        <v>1</v>
      </c>
      <c r="C28" s="11"/>
      <c r="D28" s="12"/>
      <c r="E28" s="12"/>
      <c r="F28" s="12"/>
      <c r="G28" s="13"/>
      <c r="H28" s="13"/>
      <c r="I28" s="12"/>
      <c r="J28" s="13"/>
      <c r="K28" s="12"/>
      <c r="L28" s="14"/>
      <c r="M28" s="24">
        <f>ROUND(K28*(1-L28),0)</f>
        <v>0</v>
      </c>
      <c r="N28" s="15"/>
      <c r="O28" s="25">
        <f t="shared" ref="O28:O30" si="218">M28*N28</f>
        <v>0</v>
      </c>
      <c r="P28" s="14"/>
      <c r="Q28" s="25">
        <f t="shared" ref="Q28:Q30" si="219">M28*P28</f>
        <v>0</v>
      </c>
      <c r="R28" s="16"/>
      <c r="S28" s="25">
        <f t="shared" ref="S28:S30" si="220">M28*R28</f>
        <v>0</v>
      </c>
      <c r="T28" s="26"/>
      <c r="U28" s="25">
        <f t="shared" ref="U28:U30" si="221">M28*T28</f>
        <v>0</v>
      </c>
      <c r="V28" s="16"/>
      <c r="W28" s="25">
        <f t="shared" ref="W28:W30" si="222">M28*V28</f>
        <v>0</v>
      </c>
      <c r="X28" s="16"/>
      <c r="Y28" s="25">
        <f t="shared" ref="Y28:Y30" si="223">X28*M28</f>
        <v>0</v>
      </c>
      <c r="Z28" s="17"/>
      <c r="AA28" s="18">
        <f t="shared" ref="AA28:AA30" si="224">M28*Z28</f>
        <v>0</v>
      </c>
      <c r="AB28" s="27">
        <f>IF(M28&gt;0,(AD28+AL28)/M28,0)</f>
        <v>0</v>
      </c>
      <c r="AC28" s="17"/>
      <c r="AD28" s="24">
        <f t="shared" ref="AD28:AD30" si="225">AC28*M28</f>
        <v>0</v>
      </c>
      <c r="AE28" s="117"/>
      <c r="AF28" s="30">
        <f t="shared" ref="AF28:AF30" si="226">AI28*(1-AJ28)*AE28</f>
        <v>0</v>
      </c>
      <c r="AG28" s="28">
        <f t="shared" ref="AG28:AG30" si="227">IF(AND(AE28&gt;0,AC28&gt;0,Z28&gt;0),((Z28-AC28)*AE28)/((AE28-AC28)*Z28),0)</f>
        <v>0</v>
      </c>
      <c r="AH28" s="60">
        <f t="shared" si="6"/>
        <v>0</v>
      </c>
      <c r="AI28" s="12"/>
      <c r="AJ28" s="14"/>
      <c r="AK28" s="15"/>
      <c r="AL28" s="30">
        <f t="shared" ref="AL28:AL30" si="228">AI28*(1-AJ28)*AK28</f>
        <v>0</v>
      </c>
      <c r="AM28" s="19"/>
      <c r="AN28" s="19"/>
      <c r="AO28" s="101">
        <f>AO26+AI28-AN28</f>
        <v>788.40000000000009</v>
      </c>
      <c r="AP28" s="102"/>
      <c r="AQ28" s="12"/>
      <c r="AR28" s="31"/>
      <c r="AS28" s="20"/>
      <c r="AT28" s="20"/>
      <c r="AU28" s="20"/>
      <c r="AV28" s="20"/>
    </row>
    <row r="29" spans="1:48" x14ac:dyDescent="0.35">
      <c r="A29" s="149"/>
      <c r="B29" s="33">
        <v>2</v>
      </c>
      <c r="C29" s="11"/>
      <c r="D29" s="34"/>
      <c r="E29" s="34"/>
      <c r="F29" s="34"/>
      <c r="G29" s="35"/>
      <c r="H29" s="35"/>
      <c r="I29" s="34"/>
      <c r="J29" s="35"/>
      <c r="K29" s="34"/>
      <c r="L29" s="36"/>
      <c r="M29" s="37">
        <f>ROUND(K29*(1-L29),0)</f>
        <v>0</v>
      </c>
      <c r="N29" s="38"/>
      <c r="O29" s="25">
        <f t="shared" si="218"/>
        <v>0</v>
      </c>
      <c r="P29" s="36"/>
      <c r="Q29" s="25">
        <f t="shared" si="219"/>
        <v>0</v>
      </c>
      <c r="R29" s="39"/>
      <c r="S29" s="25">
        <f t="shared" si="220"/>
        <v>0</v>
      </c>
      <c r="T29" s="28"/>
      <c r="U29" s="25">
        <f t="shared" si="221"/>
        <v>0</v>
      </c>
      <c r="V29" s="39"/>
      <c r="W29" s="25">
        <f t="shared" si="222"/>
        <v>0</v>
      </c>
      <c r="X29" s="39"/>
      <c r="Y29" s="25">
        <f t="shared" si="223"/>
        <v>0</v>
      </c>
      <c r="Z29" s="40"/>
      <c r="AA29" s="18">
        <f t="shared" si="224"/>
        <v>0</v>
      </c>
      <c r="AB29" s="27">
        <f>IF(M29&gt;0,(AD29+AL29)/M29,0)</f>
        <v>0</v>
      </c>
      <c r="AC29" s="40"/>
      <c r="AD29" s="37">
        <f t="shared" si="225"/>
        <v>0</v>
      </c>
      <c r="AE29" s="28"/>
      <c r="AF29" s="41">
        <f t="shared" si="226"/>
        <v>0</v>
      </c>
      <c r="AG29" s="28">
        <f t="shared" si="227"/>
        <v>0</v>
      </c>
      <c r="AH29" s="29">
        <f t="shared" si="6"/>
        <v>0</v>
      </c>
      <c r="AI29" s="34"/>
      <c r="AJ29" s="36"/>
      <c r="AK29" s="38"/>
      <c r="AL29" s="41">
        <f t="shared" si="228"/>
        <v>0</v>
      </c>
      <c r="AM29" s="42"/>
      <c r="AN29" s="42"/>
      <c r="AO29" s="121">
        <f>AO28+AI29-AN29</f>
        <v>788.40000000000009</v>
      </c>
      <c r="AP29" s="104"/>
      <c r="AQ29" s="43"/>
      <c r="AR29" s="44"/>
      <c r="AS29" s="45"/>
      <c r="AT29" s="45"/>
      <c r="AU29" s="45"/>
      <c r="AV29" s="45"/>
    </row>
    <row r="30" spans="1:48" x14ac:dyDescent="0.35">
      <c r="A30" s="149"/>
      <c r="B30" s="33">
        <v>3</v>
      </c>
      <c r="C30" s="46"/>
      <c r="D30" s="43"/>
      <c r="E30" s="43"/>
      <c r="F30" s="43"/>
      <c r="G30" s="37"/>
      <c r="H30" s="37"/>
      <c r="I30" s="43"/>
      <c r="J30" s="37"/>
      <c r="K30" s="43"/>
      <c r="L30" s="39"/>
      <c r="M30" s="37">
        <f>ROUND(K30*(1-L30),0)</f>
        <v>0</v>
      </c>
      <c r="N30" s="28"/>
      <c r="O30" s="25">
        <f t="shared" si="218"/>
        <v>0</v>
      </c>
      <c r="P30" s="39"/>
      <c r="Q30" s="25">
        <f t="shared" si="219"/>
        <v>0</v>
      </c>
      <c r="R30" s="39"/>
      <c r="S30" s="25">
        <f t="shared" si="220"/>
        <v>0</v>
      </c>
      <c r="T30" s="28"/>
      <c r="U30" s="25">
        <f t="shared" si="221"/>
        <v>0</v>
      </c>
      <c r="V30" s="39"/>
      <c r="W30" s="25">
        <f t="shared" si="222"/>
        <v>0</v>
      </c>
      <c r="X30" s="39"/>
      <c r="Y30" s="25">
        <f t="shared" si="223"/>
        <v>0</v>
      </c>
      <c r="Z30" s="47"/>
      <c r="AA30" s="18">
        <f t="shared" si="224"/>
        <v>0</v>
      </c>
      <c r="AB30" s="27">
        <f>IF(M30&gt;0,(AD30+AL30)/M30,0)</f>
        <v>0</v>
      </c>
      <c r="AC30" s="47"/>
      <c r="AD30" s="37">
        <f t="shared" si="225"/>
        <v>0</v>
      </c>
      <c r="AE30" s="28"/>
      <c r="AF30" s="41">
        <f t="shared" si="226"/>
        <v>0</v>
      </c>
      <c r="AG30" s="28">
        <f t="shared" si="227"/>
        <v>0</v>
      </c>
      <c r="AH30" s="29">
        <f t="shared" si="6"/>
        <v>0</v>
      </c>
      <c r="AI30" s="43"/>
      <c r="AJ30" s="39"/>
      <c r="AK30" s="28"/>
      <c r="AL30" s="41">
        <f t="shared" si="228"/>
        <v>0</v>
      </c>
      <c r="AM30" s="18"/>
      <c r="AN30" s="18"/>
      <c r="AO30" s="121">
        <f>AO29+AI30-AN30</f>
        <v>788.40000000000009</v>
      </c>
      <c r="AP30" s="104"/>
      <c r="AQ30" s="43"/>
      <c r="AR30" s="48"/>
      <c r="AS30" s="41"/>
      <c r="AT30" s="41"/>
      <c r="AU30" s="41"/>
      <c r="AV30" s="41"/>
    </row>
    <row r="31" spans="1:48" s="22" customFormat="1" ht="13.3" thickBot="1" x14ac:dyDescent="0.4">
      <c r="A31" s="150"/>
      <c r="B31" s="49" t="s">
        <v>38</v>
      </c>
      <c r="C31" s="50"/>
      <c r="D31" s="51">
        <f t="shared" ref="D31" si="229">SUM(D28:D30)</f>
        <v>0</v>
      </c>
      <c r="E31" s="51"/>
      <c r="F31" s="51">
        <f t="shared" ref="F31" si="230">SUM(F28:F30)</f>
        <v>0</v>
      </c>
      <c r="G31" s="52"/>
      <c r="H31" s="52"/>
      <c r="I31" s="51">
        <f t="shared" ref="I31:K31" si="231">SUM(I28:I30)</f>
        <v>0</v>
      </c>
      <c r="J31" s="52"/>
      <c r="K31" s="51">
        <f t="shared" si="231"/>
        <v>0</v>
      </c>
      <c r="L31" s="21">
        <f t="shared" ref="L31" si="232">IF(K31&gt;0,(K28*L28+K29*L29+K30*L30)/K31,0)</f>
        <v>0</v>
      </c>
      <c r="M31" s="52">
        <f t="shared" ref="M31" si="233">M28+M29+M30</f>
        <v>0</v>
      </c>
      <c r="N31" s="53">
        <f t="shared" ref="N31" si="234">IF(M31&gt;0,O31/M31,0)</f>
        <v>0</v>
      </c>
      <c r="O31" s="54">
        <f t="shared" ref="O31" si="235">O28+O29+O30</f>
        <v>0</v>
      </c>
      <c r="P31" s="21">
        <f t="shared" ref="P31" si="236">IF(M31&gt;0,Q31/M31,0)</f>
        <v>0</v>
      </c>
      <c r="Q31" s="54">
        <f t="shared" ref="Q31" si="237">Q28+Q29+Q30</f>
        <v>0</v>
      </c>
      <c r="R31" s="21">
        <f t="shared" ref="R31" si="238">IF(M31&gt;0,S31/M31,0)</f>
        <v>0</v>
      </c>
      <c r="S31" s="54">
        <f t="shared" ref="S31" si="239">S28+S29+S30</f>
        <v>0</v>
      </c>
      <c r="T31" s="21">
        <f t="shared" ref="T31" si="240">IF(M31&gt;0,U31/M31,0)</f>
        <v>0</v>
      </c>
      <c r="U31" s="54">
        <f t="shared" ref="U31" si="241">U28+U29+U30</f>
        <v>0</v>
      </c>
      <c r="V31" s="21">
        <f t="shared" ref="V31" si="242">IF(M31&gt;0,W31/M31,0)</f>
        <v>0</v>
      </c>
      <c r="W31" s="54">
        <f t="shared" ref="W31" si="243">W28+W29+W30</f>
        <v>0</v>
      </c>
      <c r="X31" s="21">
        <f t="shared" ref="X31" si="244">IF(M31&gt;0,Y31/M31,0)</f>
        <v>0</v>
      </c>
      <c r="Y31" s="54">
        <f t="shared" ref="Y31" si="245">Y28+Y29+Y30</f>
        <v>0</v>
      </c>
      <c r="Z31" s="55">
        <f t="shared" ref="Z31" si="246">IF(M31&gt;0,AA31/M31,0)</f>
        <v>0</v>
      </c>
      <c r="AA31" s="56">
        <f t="shared" ref="AA31" si="247">SUM(AA28:AA30)</f>
        <v>0</v>
      </c>
      <c r="AB31" s="55">
        <f t="shared" ref="AB31" si="248">IF(M31&gt;0,(AB28*M28+AB29*M29+AB30*M30)/M31,0)</f>
        <v>0</v>
      </c>
      <c r="AC31" s="55">
        <f t="shared" ref="AC31" si="249">IF(K31&gt;0,(K28*AC28+K29*AC29+K30*AC30)/K31,0)</f>
        <v>0</v>
      </c>
      <c r="AD31" s="52">
        <f t="shared" ref="AD31" si="250">SUM(AD28:AD30)</f>
        <v>0</v>
      </c>
      <c r="AE31" s="53">
        <f t="shared" ref="AE31" si="251">IF(K31&gt;0,(K28*AE28+K29*AE29+K30*AE30)/K31,0)</f>
        <v>0</v>
      </c>
      <c r="AF31" s="58">
        <f t="shared" ref="AF31" si="252">SUM(AF28:AF30)</f>
        <v>0</v>
      </c>
      <c r="AG31" s="53">
        <f t="shared" ref="AG31" si="253">IF(AND(AA31&gt;0),((AA28*AG28+AA29*AG29+AA30*AG30)/AA31),0)</f>
        <v>0</v>
      </c>
      <c r="AH31" s="57">
        <f t="shared" si="6"/>
        <v>0</v>
      </c>
      <c r="AI31" s="51">
        <f t="shared" ref="AI31" si="254">SUM(AI28:AI30)</f>
        <v>0</v>
      </c>
      <c r="AJ31" s="21">
        <f t="shared" ref="AJ31" si="255">IF(AI31&gt;0,(AJ28*AI28+AJ29*AI29+AJ30*AI30)/AI31,0)</f>
        <v>0</v>
      </c>
      <c r="AK31" s="53">
        <f t="shared" ref="AK31" si="256">IF(K31&gt;0,(AK28*K28+AK29*K29+AK30*K30)/K31,0)</f>
        <v>0</v>
      </c>
      <c r="AL31" s="58">
        <f t="shared" ref="AL31" si="257">SUM(AL28:AL30)</f>
        <v>0</v>
      </c>
      <c r="AM31" s="56"/>
      <c r="AN31" s="56">
        <f t="shared" ref="AN31" si="258">SUM(AN28:AN30)</f>
        <v>0</v>
      </c>
      <c r="AO31" s="105"/>
      <c r="AP31" s="106">
        <f>AO30</f>
        <v>788.40000000000009</v>
      </c>
      <c r="AQ31" s="51">
        <f t="shared" ref="AQ31" si="259">SUM(AQ28:AQ30)</f>
        <v>0</v>
      </c>
      <c r="AR31" s="59"/>
      <c r="AS31" s="58"/>
      <c r="AT31" s="58"/>
      <c r="AU31" s="58"/>
      <c r="AV31" s="58"/>
    </row>
    <row r="32" spans="1:48" x14ac:dyDescent="0.35">
      <c r="A32" s="148">
        <v>8</v>
      </c>
      <c r="B32" s="23">
        <v>1</v>
      </c>
      <c r="C32" s="11"/>
      <c r="D32" s="12"/>
      <c r="E32" s="12"/>
      <c r="F32" s="12"/>
      <c r="G32" s="13"/>
      <c r="H32" s="13"/>
      <c r="I32" s="12"/>
      <c r="J32" s="13"/>
      <c r="K32" s="12"/>
      <c r="L32" s="14"/>
      <c r="M32" s="24">
        <f>ROUND(K32*(1-L32),0)</f>
        <v>0</v>
      </c>
      <c r="N32" s="15"/>
      <c r="O32" s="25">
        <f t="shared" ref="O32:O34" si="260">M32*N32</f>
        <v>0</v>
      </c>
      <c r="P32" s="14"/>
      <c r="Q32" s="25">
        <f t="shared" ref="Q32:Q34" si="261">M32*P32</f>
        <v>0</v>
      </c>
      <c r="R32" s="16"/>
      <c r="S32" s="25">
        <f t="shared" ref="S32:S34" si="262">M32*R32</f>
        <v>0</v>
      </c>
      <c r="T32" s="26"/>
      <c r="U32" s="25">
        <f t="shared" ref="U32:U34" si="263">M32*T32</f>
        <v>0</v>
      </c>
      <c r="V32" s="16"/>
      <c r="W32" s="25">
        <f t="shared" ref="W32:W34" si="264">M32*V32</f>
        <v>0</v>
      </c>
      <c r="X32" s="16"/>
      <c r="Y32" s="25">
        <f t="shared" ref="Y32:Y34" si="265">X32*M32</f>
        <v>0</v>
      </c>
      <c r="Z32" s="17"/>
      <c r="AA32" s="18">
        <f t="shared" ref="AA32:AA34" si="266">M32*Z32</f>
        <v>0</v>
      </c>
      <c r="AB32" s="27">
        <f>IF(M32&gt;0,(AD32+AL32)/M32,0)</f>
        <v>0</v>
      </c>
      <c r="AC32" s="17"/>
      <c r="AD32" s="24">
        <f t="shared" ref="AD32:AD34" si="267">AC32*M32</f>
        <v>0</v>
      </c>
      <c r="AE32" s="117"/>
      <c r="AF32" s="30">
        <f t="shared" ref="AF32:AF34" si="268">AI32*(1-AJ32)*AE32</f>
        <v>0</v>
      </c>
      <c r="AG32" s="28">
        <f t="shared" ref="AG32:AG34" si="269">IF(AND(AE32&gt;0,AC32&gt;0,Z32&gt;0),((Z32-AC32)*AE32)/((AE32-AC32)*Z32),0)</f>
        <v>0</v>
      </c>
      <c r="AH32" s="60">
        <f t="shared" si="6"/>
        <v>0</v>
      </c>
      <c r="AI32" s="12"/>
      <c r="AJ32" s="14"/>
      <c r="AK32" s="15"/>
      <c r="AL32" s="30">
        <f t="shared" ref="AL32:AL34" si="270">AI32*(1-AJ32)*AK32</f>
        <v>0</v>
      </c>
      <c r="AM32" s="19"/>
      <c r="AN32" s="19"/>
      <c r="AO32" s="101">
        <f>AO30+AI32-AN32</f>
        <v>788.40000000000009</v>
      </c>
      <c r="AP32" s="102"/>
      <c r="AQ32" s="12"/>
      <c r="AR32" s="31"/>
      <c r="AS32" s="20"/>
      <c r="AT32" s="20"/>
      <c r="AU32" s="20"/>
      <c r="AV32" s="20"/>
    </row>
    <row r="33" spans="1:48" x14ac:dyDescent="0.35">
      <c r="A33" s="149"/>
      <c r="B33" s="33">
        <v>2</v>
      </c>
      <c r="C33" s="11"/>
      <c r="D33" s="34"/>
      <c r="E33" s="34"/>
      <c r="F33" s="34"/>
      <c r="G33" s="35"/>
      <c r="H33" s="35"/>
      <c r="I33" s="34"/>
      <c r="J33" s="35"/>
      <c r="K33" s="34"/>
      <c r="L33" s="36"/>
      <c r="M33" s="37">
        <f>ROUND(K33*(1-L33),0)</f>
        <v>0</v>
      </c>
      <c r="N33" s="38"/>
      <c r="O33" s="25">
        <f t="shared" si="260"/>
        <v>0</v>
      </c>
      <c r="P33" s="36"/>
      <c r="Q33" s="25">
        <f t="shared" si="261"/>
        <v>0</v>
      </c>
      <c r="R33" s="39"/>
      <c r="S33" s="25">
        <f t="shared" si="262"/>
        <v>0</v>
      </c>
      <c r="T33" s="28"/>
      <c r="U33" s="25">
        <f t="shared" si="263"/>
        <v>0</v>
      </c>
      <c r="V33" s="39"/>
      <c r="W33" s="25">
        <f t="shared" si="264"/>
        <v>0</v>
      </c>
      <c r="X33" s="39"/>
      <c r="Y33" s="25">
        <f t="shared" si="265"/>
        <v>0</v>
      </c>
      <c r="Z33" s="40"/>
      <c r="AA33" s="18">
        <f t="shared" si="266"/>
        <v>0</v>
      </c>
      <c r="AB33" s="27">
        <f>IF(M33&gt;0,(AD33+AL33)/M33,0)</f>
        <v>0</v>
      </c>
      <c r="AC33" s="40"/>
      <c r="AD33" s="37">
        <f t="shared" si="267"/>
        <v>0</v>
      </c>
      <c r="AE33" s="28"/>
      <c r="AF33" s="41">
        <f t="shared" si="268"/>
        <v>0</v>
      </c>
      <c r="AG33" s="28">
        <f t="shared" si="269"/>
        <v>0</v>
      </c>
      <c r="AH33" s="29">
        <f t="shared" si="6"/>
        <v>0</v>
      </c>
      <c r="AI33" s="34"/>
      <c r="AJ33" s="36"/>
      <c r="AK33" s="38"/>
      <c r="AL33" s="41">
        <f t="shared" si="270"/>
        <v>0</v>
      </c>
      <c r="AM33" s="42"/>
      <c r="AN33" s="42"/>
      <c r="AO33" s="121">
        <f>AO32+AI33-AN33</f>
        <v>788.40000000000009</v>
      </c>
      <c r="AP33" s="104"/>
      <c r="AQ33" s="43"/>
      <c r="AR33" s="44"/>
      <c r="AS33" s="45"/>
      <c r="AT33" s="45"/>
      <c r="AU33" s="45"/>
      <c r="AV33" s="45"/>
    </row>
    <row r="34" spans="1:48" x14ac:dyDescent="0.35">
      <c r="A34" s="149"/>
      <c r="B34" s="33">
        <v>3</v>
      </c>
      <c r="C34" s="46"/>
      <c r="D34" s="43"/>
      <c r="E34" s="43"/>
      <c r="F34" s="43"/>
      <c r="G34" s="37"/>
      <c r="H34" s="37"/>
      <c r="I34" s="43"/>
      <c r="J34" s="37"/>
      <c r="K34" s="43"/>
      <c r="L34" s="39"/>
      <c r="M34" s="37">
        <f>ROUND(K34*(1-L34),0)</f>
        <v>0</v>
      </c>
      <c r="N34" s="28"/>
      <c r="O34" s="25">
        <f t="shared" si="260"/>
        <v>0</v>
      </c>
      <c r="P34" s="39"/>
      <c r="Q34" s="25">
        <f t="shared" si="261"/>
        <v>0</v>
      </c>
      <c r="R34" s="39"/>
      <c r="S34" s="25">
        <f t="shared" si="262"/>
        <v>0</v>
      </c>
      <c r="T34" s="28"/>
      <c r="U34" s="25">
        <f t="shared" si="263"/>
        <v>0</v>
      </c>
      <c r="V34" s="39"/>
      <c r="W34" s="25">
        <f t="shared" si="264"/>
        <v>0</v>
      </c>
      <c r="X34" s="39"/>
      <c r="Y34" s="25">
        <f t="shared" si="265"/>
        <v>0</v>
      </c>
      <c r="Z34" s="47"/>
      <c r="AA34" s="18">
        <f t="shared" si="266"/>
        <v>0</v>
      </c>
      <c r="AB34" s="27">
        <f>IF(M34&gt;0,(AD34+AL34)/M34,0)</f>
        <v>0</v>
      </c>
      <c r="AC34" s="47"/>
      <c r="AD34" s="37">
        <f t="shared" si="267"/>
        <v>0</v>
      </c>
      <c r="AE34" s="28"/>
      <c r="AF34" s="41">
        <f t="shared" si="268"/>
        <v>0</v>
      </c>
      <c r="AG34" s="28">
        <f t="shared" si="269"/>
        <v>0</v>
      </c>
      <c r="AH34" s="29">
        <f t="shared" si="6"/>
        <v>0</v>
      </c>
      <c r="AI34" s="43"/>
      <c r="AJ34" s="39"/>
      <c r="AK34" s="28"/>
      <c r="AL34" s="41">
        <f t="shared" si="270"/>
        <v>0</v>
      </c>
      <c r="AM34" s="18"/>
      <c r="AN34" s="18"/>
      <c r="AO34" s="121">
        <f>AO33+AI34-AN34</f>
        <v>788.40000000000009</v>
      </c>
      <c r="AP34" s="104"/>
      <c r="AQ34" s="43"/>
      <c r="AR34" s="48"/>
      <c r="AS34" s="41"/>
      <c r="AT34" s="41"/>
      <c r="AU34" s="41"/>
      <c r="AV34" s="41"/>
    </row>
    <row r="35" spans="1:48" s="22" customFormat="1" ht="13.3" thickBot="1" x14ac:dyDescent="0.4">
      <c r="A35" s="150"/>
      <c r="B35" s="49" t="s">
        <v>38</v>
      </c>
      <c r="C35" s="50"/>
      <c r="D35" s="51">
        <f t="shared" ref="D35" si="271">SUM(D32:D34)</f>
        <v>0</v>
      </c>
      <c r="E35" s="51"/>
      <c r="F35" s="51">
        <f t="shared" ref="F35" si="272">SUM(F32:F34)</f>
        <v>0</v>
      </c>
      <c r="G35" s="52"/>
      <c r="H35" s="52"/>
      <c r="I35" s="51">
        <f t="shared" ref="I35:K35" si="273">SUM(I32:I34)</f>
        <v>0</v>
      </c>
      <c r="J35" s="52"/>
      <c r="K35" s="51">
        <f t="shared" si="273"/>
        <v>0</v>
      </c>
      <c r="L35" s="21">
        <f t="shared" ref="L35" si="274">IF(K35&gt;0,(K32*L32+K33*L33+K34*L34)/K35,0)</f>
        <v>0</v>
      </c>
      <c r="M35" s="52">
        <f t="shared" ref="M35" si="275">M32+M33+M34</f>
        <v>0</v>
      </c>
      <c r="N35" s="53">
        <f t="shared" ref="N35" si="276">IF(M35&gt;0,O35/M35,0)</f>
        <v>0</v>
      </c>
      <c r="O35" s="54">
        <f t="shared" ref="O35" si="277">O32+O33+O34</f>
        <v>0</v>
      </c>
      <c r="P35" s="21">
        <f t="shared" ref="P35" si="278">IF(M35&gt;0,Q35/M35,0)</f>
        <v>0</v>
      </c>
      <c r="Q35" s="54">
        <f t="shared" ref="Q35" si="279">Q32+Q33+Q34</f>
        <v>0</v>
      </c>
      <c r="R35" s="21">
        <f t="shared" ref="R35" si="280">IF(M35&gt;0,S35/M35,0)</f>
        <v>0</v>
      </c>
      <c r="S35" s="54">
        <f t="shared" ref="S35" si="281">S32+S33+S34</f>
        <v>0</v>
      </c>
      <c r="T35" s="21">
        <f t="shared" ref="T35" si="282">IF(M35&gt;0,U35/M35,0)</f>
        <v>0</v>
      </c>
      <c r="U35" s="54">
        <f t="shared" ref="U35" si="283">U32+U33+U34</f>
        <v>0</v>
      </c>
      <c r="V35" s="21">
        <f t="shared" ref="V35" si="284">IF(M35&gt;0,W35/M35,0)</f>
        <v>0</v>
      </c>
      <c r="W35" s="54">
        <f t="shared" ref="W35" si="285">W32+W33+W34</f>
        <v>0</v>
      </c>
      <c r="X35" s="21">
        <f t="shared" ref="X35" si="286">IF(M35&gt;0,Y35/M35,0)</f>
        <v>0</v>
      </c>
      <c r="Y35" s="54">
        <f t="shared" ref="Y35" si="287">Y32+Y33+Y34</f>
        <v>0</v>
      </c>
      <c r="Z35" s="55">
        <f t="shared" ref="Z35" si="288">IF(M35&gt;0,AA35/M35,0)</f>
        <v>0</v>
      </c>
      <c r="AA35" s="56">
        <f t="shared" ref="AA35" si="289">SUM(AA32:AA34)</f>
        <v>0</v>
      </c>
      <c r="AB35" s="55">
        <f t="shared" ref="AB35" si="290">IF(M35&gt;0,(AB32*M32+AB33*M33+AB34*M34)/M35,0)</f>
        <v>0</v>
      </c>
      <c r="AC35" s="55">
        <f t="shared" ref="AC35" si="291">IF(K35&gt;0,(K32*AC32+K33*AC33+K34*AC34)/K35,0)</f>
        <v>0</v>
      </c>
      <c r="AD35" s="52">
        <f t="shared" ref="AD35" si="292">SUM(AD32:AD34)</f>
        <v>0</v>
      </c>
      <c r="AE35" s="53">
        <f t="shared" ref="AE35" si="293">IF(K35&gt;0,(K32*AE32+K33*AE33+K34*AE34)/K35,0)</f>
        <v>0</v>
      </c>
      <c r="AF35" s="58">
        <f t="shared" ref="AF35" si="294">SUM(AF32:AF34)</f>
        <v>0</v>
      </c>
      <c r="AG35" s="53">
        <f t="shared" ref="AG35" si="295">IF(AND(AA35&gt;0),((AA32*AG32+AA33*AG33+AA34*AG34)/AA35),0)</f>
        <v>0</v>
      </c>
      <c r="AH35" s="57">
        <f t="shared" si="6"/>
        <v>0</v>
      </c>
      <c r="AI35" s="51">
        <f t="shared" ref="AI35" si="296">SUM(AI32:AI34)</f>
        <v>0</v>
      </c>
      <c r="AJ35" s="21">
        <f t="shared" ref="AJ35" si="297">IF(AI35&gt;0,(AJ32*AI32+AJ33*AI33+AJ34*AI34)/AI35,0)</f>
        <v>0</v>
      </c>
      <c r="AK35" s="53">
        <f t="shared" ref="AK35" si="298">IF(K35&gt;0,(AK32*K32+AK33*K33+AK34*K34)/K35,0)</f>
        <v>0</v>
      </c>
      <c r="AL35" s="58">
        <f t="shared" ref="AL35" si="299">SUM(AL32:AL34)</f>
        <v>0</v>
      </c>
      <c r="AM35" s="56"/>
      <c r="AN35" s="56">
        <f t="shared" ref="AN35" si="300">SUM(AN32:AN34)</f>
        <v>0</v>
      </c>
      <c r="AO35" s="105"/>
      <c r="AP35" s="106">
        <f>AO34</f>
        <v>788.40000000000009</v>
      </c>
      <c r="AQ35" s="51">
        <f t="shared" ref="AQ35" si="301">SUM(AQ32:AQ34)</f>
        <v>0</v>
      </c>
      <c r="AR35" s="59"/>
      <c r="AS35" s="58"/>
      <c r="AT35" s="58"/>
      <c r="AU35" s="58"/>
      <c r="AV35" s="58"/>
    </row>
    <row r="36" spans="1:48" x14ac:dyDescent="0.35">
      <c r="A36" s="148">
        <v>9</v>
      </c>
      <c r="B36" s="23">
        <v>1</v>
      </c>
      <c r="C36" s="11"/>
      <c r="D36" s="12"/>
      <c r="E36" s="12"/>
      <c r="F36" s="12"/>
      <c r="G36" s="13"/>
      <c r="H36" s="13"/>
      <c r="I36" s="12"/>
      <c r="J36" s="13"/>
      <c r="K36" s="12"/>
      <c r="L36" s="14"/>
      <c r="M36" s="24">
        <f>ROUND(K36*(1-L36),0)</f>
        <v>0</v>
      </c>
      <c r="N36" s="15"/>
      <c r="O36" s="25">
        <f t="shared" ref="O36:O38" si="302">M36*N36</f>
        <v>0</v>
      </c>
      <c r="P36" s="14"/>
      <c r="Q36" s="25">
        <f t="shared" ref="Q36:Q38" si="303">M36*P36</f>
        <v>0</v>
      </c>
      <c r="R36" s="16"/>
      <c r="S36" s="25">
        <f t="shared" ref="S36:S38" si="304">M36*R36</f>
        <v>0</v>
      </c>
      <c r="T36" s="26"/>
      <c r="U36" s="25">
        <f t="shared" ref="U36:U38" si="305">M36*T36</f>
        <v>0</v>
      </c>
      <c r="V36" s="16"/>
      <c r="W36" s="25">
        <f t="shared" ref="W36:W38" si="306">M36*V36</f>
        <v>0</v>
      </c>
      <c r="X36" s="16"/>
      <c r="Y36" s="25">
        <f t="shared" ref="Y36:Y38" si="307">X36*M36</f>
        <v>0</v>
      </c>
      <c r="Z36" s="17"/>
      <c r="AA36" s="18">
        <f t="shared" ref="AA36:AA38" si="308">M36*Z36</f>
        <v>0</v>
      </c>
      <c r="AB36" s="27">
        <f>IF(M36&gt;0,(AD36+AL36)/M36,0)</f>
        <v>0</v>
      </c>
      <c r="AC36" s="17"/>
      <c r="AD36" s="24">
        <f t="shared" ref="AD36:AD38" si="309">AC36*M36</f>
        <v>0</v>
      </c>
      <c r="AE36" s="117"/>
      <c r="AF36" s="30">
        <f t="shared" ref="AF36:AF38" si="310">AI36*(1-AJ36)*AE36</f>
        <v>0</v>
      </c>
      <c r="AG36" s="28">
        <f t="shared" ref="AG36:AG38" si="311">IF(AND(AE36&gt;0,AC36&gt;0,Z36&gt;0),((Z36-AC36)*AE36)/((AE36-AC36)*Z36),0)</f>
        <v>0</v>
      </c>
      <c r="AH36" s="60">
        <f t="shared" si="6"/>
        <v>0</v>
      </c>
      <c r="AI36" s="12"/>
      <c r="AJ36" s="14"/>
      <c r="AK36" s="15"/>
      <c r="AL36" s="30">
        <f t="shared" ref="AL36:AL38" si="312">AI36*(1-AJ36)*AK36</f>
        <v>0</v>
      </c>
      <c r="AM36" s="19"/>
      <c r="AN36" s="19"/>
      <c r="AO36" s="101">
        <f>AO34+AI36-AN36</f>
        <v>788.40000000000009</v>
      </c>
      <c r="AP36" s="102"/>
      <c r="AQ36" s="12"/>
      <c r="AR36" s="31"/>
      <c r="AS36" s="20"/>
      <c r="AT36" s="20"/>
      <c r="AU36" s="20"/>
      <c r="AV36" s="20"/>
    </row>
    <row r="37" spans="1:48" x14ac:dyDescent="0.35">
      <c r="A37" s="149"/>
      <c r="B37" s="33">
        <v>2</v>
      </c>
      <c r="C37" s="11"/>
      <c r="D37" s="34"/>
      <c r="E37" s="34"/>
      <c r="F37" s="34"/>
      <c r="G37" s="35"/>
      <c r="H37" s="35"/>
      <c r="I37" s="34"/>
      <c r="J37" s="35"/>
      <c r="K37" s="34"/>
      <c r="L37" s="36"/>
      <c r="M37" s="37">
        <f>ROUND(K37*(1-L37),0)</f>
        <v>0</v>
      </c>
      <c r="N37" s="38"/>
      <c r="O37" s="25">
        <f t="shared" si="302"/>
        <v>0</v>
      </c>
      <c r="P37" s="36"/>
      <c r="Q37" s="25">
        <f t="shared" si="303"/>
        <v>0</v>
      </c>
      <c r="R37" s="39"/>
      <c r="S37" s="25">
        <f t="shared" si="304"/>
        <v>0</v>
      </c>
      <c r="T37" s="28"/>
      <c r="U37" s="25">
        <f t="shared" si="305"/>
        <v>0</v>
      </c>
      <c r="V37" s="39"/>
      <c r="W37" s="25">
        <f t="shared" si="306"/>
        <v>0</v>
      </c>
      <c r="X37" s="39"/>
      <c r="Y37" s="25">
        <f t="shared" si="307"/>
        <v>0</v>
      </c>
      <c r="Z37" s="40"/>
      <c r="AA37" s="18">
        <f t="shared" si="308"/>
        <v>0</v>
      </c>
      <c r="AB37" s="27">
        <f>IF(M37&gt;0,(AD37+AL37)/M37,0)</f>
        <v>0</v>
      </c>
      <c r="AC37" s="40"/>
      <c r="AD37" s="37">
        <f t="shared" si="309"/>
        <v>0</v>
      </c>
      <c r="AE37" s="28"/>
      <c r="AF37" s="41">
        <f t="shared" si="310"/>
        <v>0</v>
      </c>
      <c r="AG37" s="28">
        <f t="shared" si="311"/>
        <v>0</v>
      </c>
      <c r="AH37" s="29">
        <f t="shared" si="6"/>
        <v>0</v>
      </c>
      <c r="AI37" s="34"/>
      <c r="AJ37" s="36"/>
      <c r="AK37" s="38"/>
      <c r="AL37" s="41">
        <f t="shared" si="312"/>
        <v>0</v>
      </c>
      <c r="AM37" s="42"/>
      <c r="AN37" s="42"/>
      <c r="AO37" s="121">
        <f>AO36+AI37-AN37</f>
        <v>788.40000000000009</v>
      </c>
      <c r="AP37" s="104"/>
      <c r="AQ37" s="43"/>
      <c r="AR37" s="44"/>
      <c r="AS37" s="45"/>
      <c r="AT37" s="45"/>
      <c r="AU37" s="45"/>
      <c r="AV37" s="45"/>
    </row>
    <row r="38" spans="1:48" x14ac:dyDescent="0.35">
      <c r="A38" s="149"/>
      <c r="B38" s="33">
        <v>3</v>
      </c>
      <c r="C38" s="46"/>
      <c r="D38" s="43"/>
      <c r="E38" s="43"/>
      <c r="F38" s="43"/>
      <c r="G38" s="37"/>
      <c r="H38" s="37"/>
      <c r="I38" s="43"/>
      <c r="J38" s="37"/>
      <c r="K38" s="43"/>
      <c r="L38" s="39"/>
      <c r="M38" s="37">
        <f>ROUND(K38*(1-L38),0)</f>
        <v>0</v>
      </c>
      <c r="N38" s="28"/>
      <c r="O38" s="25">
        <f t="shared" si="302"/>
        <v>0</v>
      </c>
      <c r="P38" s="39"/>
      <c r="Q38" s="25">
        <f t="shared" si="303"/>
        <v>0</v>
      </c>
      <c r="R38" s="39"/>
      <c r="S38" s="25">
        <f t="shared" si="304"/>
        <v>0</v>
      </c>
      <c r="T38" s="28"/>
      <c r="U38" s="25">
        <f t="shared" si="305"/>
        <v>0</v>
      </c>
      <c r="V38" s="39"/>
      <c r="W38" s="25">
        <f t="shared" si="306"/>
        <v>0</v>
      </c>
      <c r="X38" s="39"/>
      <c r="Y38" s="25">
        <f t="shared" si="307"/>
        <v>0</v>
      </c>
      <c r="Z38" s="47"/>
      <c r="AA38" s="18">
        <f t="shared" si="308"/>
        <v>0</v>
      </c>
      <c r="AB38" s="27">
        <f>IF(M38&gt;0,(AD38+AL38)/M38,0)</f>
        <v>0</v>
      </c>
      <c r="AC38" s="47"/>
      <c r="AD38" s="37">
        <f t="shared" si="309"/>
        <v>0</v>
      </c>
      <c r="AE38" s="28"/>
      <c r="AF38" s="41">
        <f t="shared" si="310"/>
        <v>0</v>
      </c>
      <c r="AG38" s="28">
        <f t="shared" si="311"/>
        <v>0</v>
      </c>
      <c r="AH38" s="29">
        <f t="shared" si="6"/>
        <v>0</v>
      </c>
      <c r="AI38" s="43"/>
      <c r="AJ38" s="39"/>
      <c r="AK38" s="28"/>
      <c r="AL38" s="41">
        <f t="shared" si="312"/>
        <v>0</v>
      </c>
      <c r="AM38" s="18"/>
      <c r="AN38" s="18"/>
      <c r="AO38" s="121">
        <f>AO37+AI38-AN38</f>
        <v>788.40000000000009</v>
      </c>
      <c r="AP38" s="104"/>
      <c r="AQ38" s="43"/>
      <c r="AR38" s="48"/>
      <c r="AS38" s="41"/>
      <c r="AT38" s="41"/>
      <c r="AU38" s="41"/>
      <c r="AV38" s="41"/>
    </row>
    <row r="39" spans="1:48" s="22" customFormat="1" ht="13.3" thickBot="1" x14ac:dyDescent="0.4">
      <c r="A39" s="150"/>
      <c r="B39" s="49" t="s">
        <v>38</v>
      </c>
      <c r="C39" s="50"/>
      <c r="D39" s="51">
        <f t="shared" ref="D39" si="313">SUM(D36:D38)</f>
        <v>0</v>
      </c>
      <c r="E39" s="51"/>
      <c r="F39" s="51">
        <f t="shared" ref="F39" si="314">SUM(F36:F38)</f>
        <v>0</v>
      </c>
      <c r="G39" s="52"/>
      <c r="H39" s="52"/>
      <c r="I39" s="51">
        <f t="shared" ref="I39:K39" si="315">SUM(I36:I38)</f>
        <v>0</v>
      </c>
      <c r="J39" s="52"/>
      <c r="K39" s="51">
        <f t="shared" si="315"/>
        <v>0</v>
      </c>
      <c r="L39" s="21">
        <f t="shared" ref="L39" si="316">IF(K39&gt;0,(K36*L36+K37*L37+K38*L38)/K39,0)</f>
        <v>0</v>
      </c>
      <c r="M39" s="52">
        <f t="shared" ref="M39" si="317">M36+M37+M38</f>
        <v>0</v>
      </c>
      <c r="N39" s="53">
        <f t="shared" ref="N39" si="318">IF(M39&gt;0,O39/M39,0)</f>
        <v>0</v>
      </c>
      <c r="O39" s="54">
        <f t="shared" ref="O39" si="319">O36+O37+O38</f>
        <v>0</v>
      </c>
      <c r="P39" s="21">
        <f t="shared" ref="P39" si="320">IF(M39&gt;0,Q39/M39,0)</f>
        <v>0</v>
      </c>
      <c r="Q39" s="54">
        <f t="shared" ref="Q39" si="321">Q36+Q37+Q38</f>
        <v>0</v>
      </c>
      <c r="R39" s="21">
        <f t="shared" ref="R39" si="322">IF(M39&gt;0,S39/M39,0)</f>
        <v>0</v>
      </c>
      <c r="S39" s="54">
        <f t="shared" ref="S39" si="323">S36+S37+S38</f>
        <v>0</v>
      </c>
      <c r="T39" s="21">
        <f t="shared" ref="T39" si="324">IF(M39&gt;0,U39/M39,0)</f>
        <v>0</v>
      </c>
      <c r="U39" s="54">
        <f t="shared" ref="U39" si="325">U36+U37+U38</f>
        <v>0</v>
      </c>
      <c r="V39" s="21">
        <f t="shared" ref="V39" si="326">IF(M39&gt;0,W39/M39,0)</f>
        <v>0</v>
      </c>
      <c r="W39" s="54">
        <f t="shared" ref="W39" si="327">W36+W37+W38</f>
        <v>0</v>
      </c>
      <c r="X39" s="21">
        <f t="shared" ref="X39" si="328">IF(M39&gt;0,Y39/M39,0)</f>
        <v>0</v>
      </c>
      <c r="Y39" s="54">
        <f t="shared" ref="Y39" si="329">Y36+Y37+Y38</f>
        <v>0</v>
      </c>
      <c r="Z39" s="55">
        <f t="shared" ref="Z39" si="330">IF(M39&gt;0,AA39/M39,0)</f>
        <v>0</v>
      </c>
      <c r="AA39" s="56">
        <f t="shared" ref="AA39" si="331">SUM(AA36:AA38)</f>
        <v>0</v>
      </c>
      <c r="AB39" s="55">
        <f t="shared" ref="AB39" si="332">IF(M39&gt;0,(AB36*M36+AB37*M37+AB38*M38)/M39,0)</f>
        <v>0</v>
      </c>
      <c r="AC39" s="55">
        <f t="shared" ref="AC39" si="333">IF(K39&gt;0,(K36*AC36+K37*AC37+K38*AC38)/K39,0)</f>
        <v>0</v>
      </c>
      <c r="AD39" s="52">
        <f t="shared" ref="AD39" si="334">SUM(AD36:AD38)</f>
        <v>0</v>
      </c>
      <c r="AE39" s="53">
        <f t="shared" ref="AE39" si="335">IF(K39&gt;0,(K36*AE36+K37*AE37+K38*AE38)/K39,0)</f>
        <v>0</v>
      </c>
      <c r="AF39" s="58">
        <f t="shared" ref="AF39" si="336">SUM(AF36:AF38)</f>
        <v>0</v>
      </c>
      <c r="AG39" s="53">
        <f t="shared" ref="AG39" si="337">IF(AND(AA39&gt;0),((AA36*AG36+AA37*AG37+AA38*AG38)/AA39),0)</f>
        <v>0</v>
      </c>
      <c r="AH39" s="57">
        <f t="shared" si="6"/>
        <v>0</v>
      </c>
      <c r="AI39" s="51">
        <f t="shared" ref="AI39" si="338">SUM(AI36:AI38)</f>
        <v>0</v>
      </c>
      <c r="AJ39" s="21">
        <f t="shared" ref="AJ39" si="339">IF(AI39&gt;0,(AJ36*AI36+AJ37*AI37+AJ38*AI38)/AI39,0)</f>
        <v>0</v>
      </c>
      <c r="AK39" s="53">
        <f t="shared" ref="AK39" si="340">IF(K39&gt;0,(AK36*K36+AK37*K37+AK38*K38)/K39,0)</f>
        <v>0</v>
      </c>
      <c r="AL39" s="58">
        <f t="shared" ref="AL39" si="341">SUM(AL36:AL38)</f>
        <v>0</v>
      </c>
      <c r="AM39" s="56"/>
      <c r="AN39" s="56">
        <f t="shared" ref="AN39" si="342">SUM(AN36:AN38)</f>
        <v>0</v>
      </c>
      <c r="AO39" s="105"/>
      <c r="AP39" s="106">
        <f>AO38</f>
        <v>788.40000000000009</v>
      </c>
      <c r="AQ39" s="51">
        <f t="shared" ref="AQ39" si="343">SUM(AQ36:AQ38)</f>
        <v>0</v>
      </c>
      <c r="AR39" s="59"/>
      <c r="AS39" s="58"/>
      <c r="AT39" s="58"/>
      <c r="AU39" s="58"/>
      <c r="AV39" s="58"/>
    </row>
    <row r="40" spans="1:48" x14ac:dyDescent="0.35">
      <c r="A40" s="148">
        <v>10</v>
      </c>
      <c r="B40" s="23">
        <v>1</v>
      </c>
      <c r="C40" s="11"/>
      <c r="D40" s="12"/>
      <c r="E40" s="12"/>
      <c r="F40" s="12"/>
      <c r="G40" s="13"/>
      <c r="H40" s="13"/>
      <c r="I40" s="12"/>
      <c r="J40" s="13"/>
      <c r="K40" s="12"/>
      <c r="L40" s="14"/>
      <c r="M40" s="24">
        <f>ROUND(K40*(1-L40),0)</f>
        <v>0</v>
      </c>
      <c r="N40" s="15"/>
      <c r="O40" s="25">
        <f t="shared" ref="O40:O42" si="344">M40*N40</f>
        <v>0</v>
      </c>
      <c r="P40" s="14"/>
      <c r="Q40" s="25">
        <f t="shared" ref="Q40:Q42" si="345">M40*P40</f>
        <v>0</v>
      </c>
      <c r="R40" s="16"/>
      <c r="S40" s="25">
        <f t="shared" ref="S40:S42" si="346">M40*R40</f>
        <v>0</v>
      </c>
      <c r="T40" s="26"/>
      <c r="U40" s="25">
        <f t="shared" ref="U40:U42" si="347">M40*T40</f>
        <v>0</v>
      </c>
      <c r="V40" s="16"/>
      <c r="W40" s="25">
        <f t="shared" ref="W40:W42" si="348">M40*V40</f>
        <v>0</v>
      </c>
      <c r="X40" s="16"/>
      <c r="Y40" s="25">
        <f t="shared" ref="Y40:Y42" si="349">X40*M40</f>
        <v>0</v>
      </c>
      <c r="Z40" s="17"/>
      <c r="AA40" s="18">
        <f t="shared" ref="AA40:AA42" si="350">M40*Z40</f>
        <v>0</v>
      </c>
      <c r="AB40" s="27">
        <f>IF(M40&gt;0,(AD40+AL40)/M40,0)</f>
        <v>0</v>
      </c>
      <c r="AC40" s="17"/>
      <c r="AD40" s="24">
        <f t="shared" ref="AD40:AD42" si="351">AC40*M40</f>
        <v>0</v>
      </c>
      <c r="AE40" s="117"/>
      <c r="AF40" s="30">
        <f t="shared" ref="AF40:AF42" si="352">AI40*(1-AJ40)*AE40</f>
        <v>0</v>
      </c>
      <c r="AG40" s="28">
        <f t="shared" ref="AG40:AG42" si="353">IF(AND(AE40&gt;0,AC40&gt;0,Z40&gt;0),((Z40-AC40)*AE40)/((AE40-AC40)*Z40),0)</f>
        <v>0</v>
      </c>
      <c r="AH40" s="60">
        <f t="shared" si="6"/>
        <v>0</v>
      </c>
      <c r="AI40" s="12"/>
      <c r="AJ40" s="14"/>
      <c r="AK40" s="15"/>
      <c r="AL40" s="30">
        <f t="shared" ref="AL40:AL42" si="354">AI40*(1-AJ40)*AK40</f>
        <v>0</v>
      </c>
      <c r="AM40" s="19"/>
      <c r="AN40" s="19"/>
      <c r="AO40" s="101">
        <f>AO38+AI40-AN40</f>
        <v>788.40000000000009</v>
      </c>
      <c r="AP40" s="102"/>
      <c r="AQ40" s="12"/>
      <c r="AR40" s="31"/>
      <c r="AS40" s="20"/>
      <c r="AT40" s="20"/>
      <c r="AU40" s="20"/>
      <c r="AV40" s="20"/>
    </row>
    <row r="41" spans="1:48" x14ac:dyDescent="0.35">
      <c r="A41" s="149"/>
      <c r="B41" s="33">
        <v>2</v>
      </c>
      <c r="C41" s="11"/>
      <c r="D41" s="34"/>
      <c r="E41" s="34"/>
      <c r="F41" s="34"/>
      <c r="G41" s="35"/>
      <c r="H41" s="35"/>
      <c r="I41" s="34"/>
      <c r="J41" s="35"/>
      <c r="K41" s="34"/>
      <c r="L41" s="36"/>
      <c r="M41" s="37">
        <f>ROUND(K41*(1-L41),0)</f>
        <v>0</v>
      </c>
      <c r="N41" s="38"/>
      <c r="O41" s="25">
        <f t="shared" si="344"/>
        <v>0</v>
      </c>
      <c r="P41" s="36"/>
      <c r="Q41" s="25">
        <f t="shared" si="345"/>
        <v>0</v>
      </c>
      <c r="R41" s="39"/>
      <c r="S41" s="25">
        <f t="shared" si="346"/>
        <v>0</v>
      </c>
      <c r="T41" s="28"/>
      <c r="U41" s="25">
        <f t="shared" si="347"/>
        <v>0</v>
      </c>
      <c r="V41" s="39"/>
      <c r="W41" s="25">
        <f t="shared" si="348"/>
        <v>0</v>
      </c>
      <c r="X41" s="39"/>
      <c r="Y41" s="25">
        <f t="shared" si="349"/>
        <v>0</v>
      </c>
      <c r="Z41" s="40"/>
      <c r="AA41" s="18">
        <f t="shared" si="350"/>
        <v>0</v>
      </c>
      <c r="AB41" s="27">
        <f>IF(M41&gt;0,(AD41+AL41)/M41,0)</f>
        <v>0</v>
      </c>
      <c r="AC41" s="40"/>
      <c r="AD41" s="37">
        <f t="shared" si="351"/>
        <v>0</v>
      </c>
      <c r="AE41" s="28"/>
      <c r="AF41" s="41">
        <f t="shared" si="352"/>
        <v>0</v>
      </c>
      <c r="AG41" s="28">
        <f t="shared" si="353"/>
        <v>0</v>
      </c>
      <c r="AH41" s="29">
        <f t="shared" si="6"/>
        <v>0</v>
      </c>
      <c r="AI41" s="34"/>
      <c r="AJ41" s="36"/>
      <c r="AK41" s="38"/>
      <c r="AL41" s="41">
        <f t="shared" si="354"/>
        <v>0</v>
      </c>
      <c r="AM41" s="42"/>
      <c r="AN41" s="42"/>
      <c r="AO41" s="121">
        <f>AO40+AI41-AN41</f>
        <v>788.40000000000009</v>
      </c>
      <c r="AP41" s="104"/>
      <c r="AQ41" s="43"/>
      <c r="AR41" s="44"/>
      <c r="AS41" s="45"/>
      <c r="AT41" s="45"/>
      <c r="AU41" s="45"/>
      <c r="AV41" s="45"/>
    </row>
    <row r="42" spans="1:48" x14ac:dyDescent="0.35">
      <c r="A42" s="149"/>
      <c r="B42" s="33">
        <v>3</v>
      </c>
      <c r="C42" s="46"/>
      <c r="D42" s="43"/>
      <c r="E42" s="43"/>
      <c r="F42" s="43"/>
      <c r="G42" s="37"/>
      <c r="H42" s="37"/>
      <c r="I42" s="43"/>
      <c r="J42" s="37"/>
      <c r="K42" s="43"/>
      <c r="L42" s="39"/>
      <c r="M42" s="37">
        <f>ROUND(K42*(1-L42),0)</f>
        <v>0</v>
      </c>
      <c r="N42" s="28"/>
      <c r="O42" s="25">
        <f t="shared" si="344"/>
        <v>0</v>
      </c>
      <c r="P42" s="39"/>
      <c r="Q42" s="25">
        <f t="shared" si="345"/>
        <v>0</v>
      </c>
      <c r="R42" s="39"/>
      <c r="S42" s="25">
        <f t="shared" si="346"/>
        <v>0</v>
      </c>
      <c r="T42" s="28"/>
      <c r="U42" s="25">
        <f t="shared" si="347"/>
        <v>0</v>
      </c>
      <c r="V42" s="39"/>
      <c r="W42" s="25">
        <f t="shared" si="348"/>
        <v>0</v>
      </c>
      <c r="X42" s="39"/>
      <c r="Y42" s="25">
        <f t="shared" si="349"/>
        <v>0</v>
      </c>
      <c r="Z42" s="47"/>
      <c r="AA42" s="18">
        <f t="shared" si="350"/>
        <v>0</v>
      </c>
      <c r="AB42" s="27">
        <f>IF(M42&gt;0,(AD42+AL42)/M42,0)</f>
        <v>0</v>
      </c>
      <c r="AC42" s="47"/>
      <c r="AD42" s="37">
        <f t="shared" si="351"/>
        <v>0</v>
      </c>
      <c r="AE42" s="28"/>
      <c r="AF42" s="41">
        <f t="shared" si="352"/>
        <v>0</v>
      </c>
      <c r="AG42" s="28">
        <f t="shared" si="353"/>
        <v>0</v>
      </c>
      <c r="AH42" s="29">
        <f t="shared" si="6"/>
        <v>0</v>
      </c>
      <c r="AI42" s="43"/>
      <c r="AJ42" s="39"/>
      <c r="AK42" s="28"/>
      <c r="AL42" s="41">
        <f t="shared" si="354"/>
        <v>0</v>
      </c>
      <c r="AM42" s="18"/>
      <c r="AN42" s="18"/>
      <c r="AO42" s="121">
        <f>AO41+AI42-AN42</f>
        <v>788.40000000000009</v>
      </c>
      <c r="AP42" s="104"/>
      <c r="AQ42" s="43"/>
      <c r="AR42" s="48"/>
      <c r="AS42" s="41"/>
      <c r="AT42" s="41"/>
      <c r="AU42" s="41"/>
      <c r="AV42" s="41"/>
    </row>
    <row r="43" spans="1:48" s="22" customFormat="1" ht="13.3" thickBot="1" x14ac:dyDescent="0.4">
      <c r="A43" s="150"/>
      <c r="B43" s="49" t="s">
        <v>38</v>
      </c>
      <c r="C43" s="50"/>
      <c r="D43" s="51">
        <f t="shared" ref="D43" si="355">SUM(D40:D42)</f>
        <v>0</v>
      </c>
      <c r="E43" s="51"/>
      <c r="F43" s="51">
        <f t="shared" ref="F43" si="356">SUM(F40:F42)</f>
        <v>0</v>
      </c>
      <c r="G43" s="52"/>
      <c r="H43" s="52"/>
      <c r="I43" s="51">
        <f t="shared" ref="I43:K43" si="357">SUM(I40:I42)</f>
        <v>0</v>
      </c>
      <c r="J43" s="52"/>
      <c r="K43" s="51">
        <f t="shared" si="357"/>
        <v>0</v>
      </c>
      <c r="L43" s="21">
        <f t="shared" ref="L43" si="358">IF(K43&gt;0,(K40*L40+K41*L41+K42*L42)/K43,0)</f>
        <v>0</v>
      </c>
      <c r="M43" s="52">
        <f t="shared" ref="M43" si="359">M40+M41+M42</f>
        <v>0</v>
      </c>
      <c r="N43" s="53">
        <f t="shared" ref="N43" si="360">IF(M43&gt;0,O43/M43,0)</f>
        <v>0</v>
      </c>
      <c r="O43" s="54">
        <f t="shared" ref="O43" si="361">O40+O41+O42</f>
        <v>0</v>
      </c>
      <c r="P43" s="21">
        <f t="shared" ref="P43" si="362">IF(M43&gt;0,Q43/M43,0)</f>
        <v>0</v>
      </c>
      <c r="Q43" s="54">
        <f t="shared" ref="Q43" si="363">Q40+Q41+Q42</f>
        <v>0</v>
      </c>
      <c r="R43" s="21">
        <f t="shared" ref="R43" si="364">IF(M43&gt;0,S43/M43,0)</f>
        <v>0</v>
      </c>
      <c r="S43" s="54">
        <f t="shared" ref="S43" si="365">S40+S41+S42</f>
        <v>0</v>
      </c>
      <c r="T43" s="21">
        <f t="shared" ref="T43" si="366">IF(M43&gt;0,U43/M43,0)</f>
        <v>0</v>
      </c>
      <c r="U43" s="54">
        <f t="shared" ref="U43" si="367">U40+U41+U42</f>
        <v>0</v>
      </c>
      <c r="V43" s="21">
        <f t="shared" ref="V43" si="368">IF(M43&gt;0,W43/M43,0)</f>
        <v>0</v>
      </c>
      <c r="W43" s="54">
        <f t="shared" ref="W43" si="369">W40+W41+W42</f>
        <v>0</v>
      </c>
      <c r="X43" s="21">
        <f t="shared" ref="X43" si="370">IF(M43&gt;0,Y43/M43,0)</f>
        <v>0</v>
      </c>
      <c r="Y43" s="54">
        <f t="shared" ref="Y43" si="371">Y40+Y41+Y42</f>
        <v>0</v>
      </c>
      <c r="Z43" s="55">
        <f t="shared" ref="Z43" si="372">IF(M43&gt;0,AA43/M43,0)</f>
        <v>0</v>
      </c>
      <c r="AA43" s="56">
        <f t="shared" ref="AA43" si="373">SUM(AA40:AA42)</f>
        <v>0</v>
      </c>
      <c r="AB43" s="55">
        <f t="shared" ref="AB43" si="374">IF(M43&gt;0,(AB40*M40+AB41*M41+AB42*M42)/M43,0)</f>
        <v>0</v>
      </c>
      <c r="AC43" s="55">
        <f t="shared" ref="AC43" si="375">IF(K43&gt;0,(K40*AC40+K41*AC41+K42*AC42)/K43,0)</f>
        <v>0</v>
      </c>
      <c r="AD43" s="52">
        <f t="shared" ref="AD43" si="376">SUM(AD40:AD42)</f>
        <v>0</v>
      </c>
      <c r="AE43" s="53">
        <f t="shared" ref="AE43" si="377">IF(K43&gt;0,(K40*AE40+K41*AE41+K42*AE42)/K43,0)</f>
        <v>0</v>
      </c>
      <c r="AF43" s="58">
        <f t="shared" ref="AF43" si="378">SUM(AF40:AF42)</f>
        <v>0</v>
      </c>
      <c r="AG43" s="53">
        <f t="shared" ref="AG43" si="379">IF(AND(AA43&gt;0),((AA40*AG40+AA41*AG41+AA42*AG42)/AA43),0)</f>
        <v>0</v>
      </c>
      <c r="AH43" s="57">
        <f t="shared" si="6"/>
        <v>0</v>
      </c>
      <c r="AI43" s="51">
        <f t="shared" ref="AI43" si="380">SUM(AI40:AI42)</f>
        <v>0</v>
      </c>
      <c r="AJ43" s="21">
        <f t="shared" ref="AJ43" si="381">IF(AI43&gt;0,(AJ40*AI40+AJ41*AI41+AJ42*AI42)/AI43,0)</f>
        <v>0</v>
      </c>
      <c r="AK43" s="53">
        <f t="shared" ref="AK43" si="382">IF(K43&gt;0,(AK40*K40+AK41*K41+AK42*K42)/K43,0)</f>
        <v>0</v>
      </c>
      <c r="AL43" s="58">
        <f t="shared" ref="AL43" si="383">SUM(AL40:AL42)</f>
        <v>0</v>
      </c>
      <c r="AM43" s="56"/>
      <c r="AN43" s="56">
        <f t="shared" ref="AN43" si="384">SUM(AN40:AN42)</f>
        <v>0</v>
      </c>
      <c r="AO43" s="105"/>
      <c r="AP43" s="106">
        <f>AO42</f>
        <v>788.40000000000009</v>
      </c>
      <c r="AQ43" s="51">
        <f t="shared" ref="AQ43" si="385">SUM(AQ40:AQ42)</f>
        <v>0</v>
      </c>
      <c r="AR43" s="59"/>
      <c r="AS43" s="58"/>
      <c r="AT43" s="58"/>
      <c r="AU43" s="58"/>
      <c r="AV43" s="58"/>
    </row>
    <row r="44" spans="1:48" x14ac:dyDescent="0.35">
      <c r="A44" s="148">
        <v>11</v>
      </c>
      <c r="B44" s="23">
        <v>1</v>
      </c>
      <c r="C44" s="11"/>
      <c r="D44" s="12"/>
      <c r="E44" s="12"/>
      <c r="F44" s="12"/>
      <c r="G44" s="13"/>
      <c r="H44" s="13"/>
      <c r="I44" s="12"/>
      <c r="J44" s="13"/>
      <c r="K44" s="12"/>
      <c r="L44" s="14"/>
      <c r="M44" s="24">
        <f>ROUND(K44*(1-L44),0)</f>
        <v>0</v>
      </c>
      <c r="N44" s="15"/>
      <c r="O44" s="25">
        <f t="shared" ref="O44:O46" si="386">M44*N44</f>
        <v>0</v>
      </c>
      <c r="P44" s="14"/>
      <c r="Q44" s="25">
        <f t="shared" ref="Q44:Q46" si="387">M44*P44</f>
        <v>0</v>
      </c>
      <c r="R44" s="16"/>
      <c r="S44" s="25">
        <f t="shared" ref="S44:S46" si="388">M44*R44</f>
        <v>0</v>
      </c>
      <c r="T44" s="26"/>
      <c r="U44" s="25">
        <f t="shared" ref="U44:U46" si="389">M44*T44</f>
        <v>0</v>
      </c>
      <c r="V44" s="16"/>
      <c r="W44" s="25">
        <f t="shared" ref="W44:W46" si="390">M44*V44</f>
        <v>0</v>
      </c>
      <c r="X44" s="16"/>
      <c r="Y44" s="25">
        <f t="shared" ref="Y44:Y46" si="391">X44*M44</f>
        <v>0</v>
      </c>
      <c r="Z44" s="17"/>
      <c r="AA44" s="18">
        <f t="shared" ref="AA44:AA46" si="392">M44*Z44</f>
        <v>0</v>
      </c>
      <c r="AB44" s="27">
        <f>IF(M44&gt;0,(AD44+AL44)/M44,0)</f>
        <v>0</v>
      </c>
      <c r="AC44" s="17"/>
      <c r="AD44" s="24">
        <f t="shared" ref="AD44:AD46" si="393">AC44*M44</f>
        <v>0</v>
      </c>
      <c r="AE44" s="117"/>
      <c r="AF44" s="30">
        <f t="shared" ref="AF44:AF46" si="394">AI44*(1-AJ44)*AE44</f>
        <v>0</v>
      </c>
      <c r="AG44" s="28">
        <f t="shared" ref="AG44:AG46" si="395">IF(AND(AE44&gt;0,AC44&gt;0,Z44&gt;0),((Z44-AC44)*AE44)/((AE44-AC44)*Z44),0)</f>
        <v>0</v>
      </c>
      <c r="AH44" s="60">
        <f t="shared" si="6"/>
        <v>0</v>
      </c>
      <c r="AI44" s="12"/>
      <c r="AJ44" s="14"/>
      <c r="AK44" s="15"/>
      <c r="AL44" s="30">
        <f t="shared" ref="AL44:AL46" si="396">AI44*(1-AJ44)*AK44</f>
        <v>0</v>
      </c>
      <c r="AM44" s="19"/>
      <c r="AN44" s="19"/>
      <c r="AO44" s="101">
        <f>AO42+AI44-AN44</f>
        <v>788.40000000000009</v>
      </c>
      <c r="AP44" s="102"/>
      <c r="AQ44" s="12"/>
      <c r="AR44" s="31"/>
      <c r="AS44" s="20"/>
      <c r="AT44" s="20"/>
      <c r="AU44" s="20"/>
      <c r="AV44" s="20"/>
    </row>
    <row r="45" spans="1:48" x14ac:dyDescent="0.35">
      <c r="A45" s="149"/>
      <c r="B45" s="33">
        <v>2</v>
      </c>
      <c r="C45" s="11"/>
      <c r="D45" s="34"/>
      <c r="E45" s="34"/>
      <c r="F45" s="34"/>
      <c r="G45" s="35"/>
      <c r="H45" s="35"/>
      <c r="I45" s="34"/>
      <c r="J45" s="35"/>
      <c r="K45" s="34"/>
      <c r="L45" s="36"/>
      <c r="M45" s="37">
        <f>ROUND(K45*(1-L45),0)</f>
        <v>0</v>
      </c>
      <c r="N45" s="38"/>
      <c r="O45" s="25">
        <f t="shared" si="386"/>
        <v>0</v>
      </c>
      <c r="P45" s="36"/>
      <c r="Q45" s="25">
        <f t="shared" si="387"/>
        <v>0</v>
      </c>
      <c r="R45" s="39"/>
      <c r="S45" s="25">
        <f t="shared" si="388"/>
        <v>0</v>
      </c>
      <c r="T45" s="28"/>
      <c r="U45" s="25">
        <f t="shared" si="389"/>
        <v>0</v>
      </c>
      <c r="V45" s="39"/>
      <c r="W45" s="25">
        <f t="shared" si="390"/>
        <v>0</v>
      </c>
      <c r="X45" s="39"/>
      <c r="Y45" s="25">
        <f t="shared" si="391"/>
        <v>0</v>
      </c>
      <c r="Z45" s="40"/>
      <c r="AA45" s="18">
        <f t="shared" si="392"/>
        <v>0</v>
      </c>
      <c r="AB45" s="27">
        <f>IF(M45&gt;0,(AD45+AL45)/M45,0)</f>
        <v>0</v>
      </c>
      <c r="AC45" s="40"/>
      <c r="AD45" s="37">
        <f t="shared" si="393"/>
        <v>0</v>
      </c>
      <c r="AE45" s="28"/>
      <c r="AF45" s="41">
        <f t="shared" si="394"/>
        <v>0</v>
      </c>
      <c r="AG45" s="28">
        <f t="shared" si="395"/>
        <v>0</v>
      </c>
      <c r="AH45" s="29">
        <f t="shared" si="6"/>
        <v>0</v>
      </c>
      <c r="AI45" s="34"/>
      <c r="AJ45" s="36"/>
      <c r="AK45" s="38"/>
      <c r="AL45" s="41">
        <f t="shared" si="396"/>
        <v>0</v>
      </c>
      <c r="AM45" s="42"/>
      <c r="AN45" s="42"/>
      <c r="AO45" s="121">
        <f>AO44+AI45-AN45</f>
        <v>788.40000000000009</v>
      </c>
      <c r="AP45" s="104"/>
      <c r="AQ45" s="43"/>
      <c r="AR45" s="44"/>
      <c r="AS45" s="45"/>
      <c r="AT45" s="45"/>
      <c r="AU45" s="45"/>
      <c r="AV45" s="45"/>
    </row>
    <row r="46" spans="1:48" x14ac:dyDescent="0.35">
      <c r="A46" s="149"/>
      <c r="B46" s="33">
        <v>3</v>
      </c>
      <c r="C46" s="46"/>
      <c r="D46" s="43"/>
      <c r="E46" s="43"/>
      <c r="F46" s="43"/>
      <c r="G46" s="37"/>
      <c r="H46" s="37"/>
      <c r="I46" s="43"/>
      <c r="J46" s="37"/>
      <c r="K46" s="43"/>
      <c r="L46" s="39"/>
      <c r="M46" s="37">
        <f>ROUND(K46*(1-L46),0)</f>
        <v>0</v>
      </c>
      <c r="N46" s="28"/>
      <c r="O46" s="25">
        <f t="shared" si="386"/>
        <v>0</v>
      </c>
      <c r="P46" s="39"/>
      <c r="Q46" s="25">
        <f t="shared" si="387"/>
        <v>0</v>
      </c>
      <c r="R46" s="39"/>
      <c r="S46" s="25">
        <f t="shared" si="388"/>
        <v>0</v>
      </c>
      <c r="T46" s="28"/>
      <c r="U46" s="25">
        <f t="shared" si="389"/>
        <v>0</v>
      </c>
      <c r="V46" s="39"/>
      <c r="W46" s="25">
        <f t="shared" si="390"/>
        <v>0</v>
      </c>
      <c r="X46" s="39"/>
      <c r="Y46" s="25">
        <f t="shared" si="391"/>
        <v>0</v>
      </c>
      <c r="Z46" s="47"/>
      <c r="AA46" s="18">
        <f t="shared" si="392"/>
        <v>0</v>
      </c>
      <c r="AB46" s="27">
        <f>IF(M46&gt;0,(AD46+AL46)/M46,0)</f>
        <v>0</v>
      </c>
      <c r="AC46" s="47"/>
      <c r="AD46" s="37">
        <f t="shared" si="393"/>
        <v>0</v>
      </c>
      <c r="AE46" s="28"/>
      <c r="AF46" s="41">
        <f t="shared" si="394"/>
        <v>0</v>
      </c>
      <c r="AG46" s="28">
        <f t="shared" si="395"/>
        <v>0</v>
      </c>
      <c r="AH46" s="29">
        <f t="shared" si="6"/>
        <v>0</v>
      </c>
      <c r="AI46" s="43"/>
      <c r="AJ46" s="39"/>
      <c r="AK46" s="28"/>
      <c r="AL46" s="41">
        <f t="shared" si="396"/>
        <v>0</v>
      </c>
      <c r="AM46" s="18"/>
      <c r="AN46" s="18"/>
      <c r="AO46" s="121">
        <f>AO45+AI46-AN46</f>
        <v>788.40000000000009</v>
      </c>
      <c r="AP46" s="104"/>
      <c r="AQ46" s="43"/>
      <c r="AR46" s="48"/>
      <c r="AS46" s="41"/>
      <c r="AT46" s="41"/>
      <c r="AU46" s="41"/>
      <c r="AV46" s="41"/>
    </row>
    <row r="47" spans="1:48" s="22" customFormat="1" ht="13.3" thickBot="1" x14ac:dyDescent="0.4">
      <c r="A47" s="150"/>
      <c r="B47" s="49" t="s">
        <v>38</v>
      </c>
      <c r="C47" s="50"/>
      <c r="D47" s="51">
        <f t="shared" ref="D47" si="397">SUM(D44:D46)</f>
        <v>0</v>
      </c>
      <c r="E47" s="51"/>
      <c r="F47" s="51">
        <f t="shared" ref="F47" si="398">SUM(F44:F46)</f>
        <v>0</v>
      </c>
      <c r="G47" s="52"/>
      <c r="H47" s="52"/>
      <c r="I47" s="51">
        <f t="shared" ref="I47:K47" si="399">SUM(I44:I46)</f>
        <v>0</v>
      </c>
      <c r="J47" s="52"/>
      <c r="K47" s="51">
        <f t="shared" si="399"/>
        <v>0</v>
      </c>
      <c r="L47" s="21">
        <f t="shared" ref="L47" si="400">IF(K47&gt;0,(K44*L44+K45*L45+K46*L46)/K47,0)</f>
        <v>0</v>
      </c>
      <c r="M47" s="52">
        <f t="shared" ref="M47" si="401">M44+M45+M46</f>
        <v>0</v>
      </c>
      <c r="N47" s="53">
        <f t="shared" ref="N47" si="402">IF(M47&gt;0,O47/M47,0)</f>
        <v>0</v>
      </c>
      <c r="O47" s="54">
        <f t="shared" ref="O47" si="403">O44+O45+O46</f>
        <v>0</v>
      </c>
      <c r="P47" s="21">
        <f t="shared" ref="P47" si="404">IF(M47&gt;0,Q47/M47,0)</f>
        <v>0</v>
      </c>
      <c r="Q47" s="54">
        <f t="shared" ref="Q47" si="405">Q44+Q45+Q46</f>
        <v>0</v>
      </c>
      <c r="R47" s="21">
        <f t="shared" ref="R47" si="406">IF(M47&gt;0,S47/M47,0)</f>
        <v>0</v>
      </c>
      <c r="S47" s="54">
        <f t="shared" ref="S47" si="407">S44+S45+S46</f>
        <v>0</v>
      </c>
      <c r="T47" s="21">
        <f t="shared" ref="T47" si="408">IF(M47&gt;0,U47/M47,0)</f>
        <v>0</v>
      </c>
      <c r="U47" s="54">
        <f t="shared" ref="U47" si="409">U44+U45+U46</f>
        <v>0</v>
      </c>
      <c r="V47" s="21">
        <f t="shared" ref="V47" si="410">IF(M47&gt;0,W47/M47,0)</f>
        <v>0</v>
      </c>
      <c r="W47" s="54">
        <f t="shared" ref="W47" si="411">W44+W45+W46</f>
        <v>0</v>
      </c>
      <c r="X47" s="21">
        <f t="shared" ref="X47" si="412">IF(M47&gt;0,Y47/M47,0)</f>
        <v>0</v>
      </c>
      <c r="Y47" s="54">
        <f t="shared" ref="Y47" si="413">Y44+Y45+Y46</f>
        <v>0</v>
      </c>
      <c r="Z47" s="55">
        <f t="shared" ref="Z47" si="414">IF(M47&gt;0,AA47/M47,0)</f>
        <v>0</v>
      </c>
      <c r="AA47" s="56">
        <f t="shared" ref="AA47" si="415">SUM(AA44:AA46)</f>
        <v>0</v>
      </c>
      <c r="AB47" s="55">
        <f t="shared" ref="AB47" si="416">IF(M47&gt;0,(AB44*M44+AB45*M45+AB46*M46)/M47,0)</f>
        <v>0</v>
      </c>
      <c r="AC47" s="55">
        <f t="shared" ref="AC47" si="417">IF(K47&gt;0,(K44*AC44+K45*AC45+K46*AC46)/K47,0)</f>
        <v>0</v>
      </c>
      <c r="AD47" s="52">
        <f t="shared" ref="AD47" si="418">SUM(AD44:AD46)</f>
        <v>0</v>
      </c>
      <c r="AE47" s="53">
        <f t="shared" ref="AE47" si="419">IF(K47&gt;0,(K44*AE44+K45*AE45+K46*AE46)/K47,0)</f>
        <v>0</v>
      </c>
      <c r="AF47" s="58">
        <f t="shared" ref="AF47" si="420">SUM(AF44:AF46)</f>
        <v>0</v>
      </c>
      <c r="AG47" s="53">
        <f t="shared" ref="AG47" si="421">IF(AND(AA47&gt;0),((AA44*AG44+AA45*AG45+AA46*AG46)/AA47),0)</f>
        <v>0</v>
      </c>
      <c r="AH47" s="57">
        <f t="shared" si="6"/>
        <v>0</v>
      </c>
      <c r="AI47" s="51">
        <f t="shared" ref="AI47" si="422">SUM(AI44:AI46)</f>
        <v>0</v>
      </c>
      <c r="AJ47" s="21">
        <f t="shared" ref="AJ47" si="423">IF(AI47&gt;0,(AJ44*AI44+AJ45*AI45+AJ46*AI46)/AI47,0)</f>
        <v>0</v>
      </c>
      <c r="AK47" s="53">
        <f t="shared" ref="AK47" si="424">IF(K47&gt;0,(AK44*K44+AK45*K45+AK46*K46)/K47,0)</f>
        <v>0</v>
      </c>
      <c r="AL47" s="58">
        <f t="shared" ref="AL47" si="425">SUM(AL44:AL46)</f>
        <v>0</v>
      </c>
      <c r="AM47" s="56"/>
      <c r="AN47" s="56">
        <f t="shared" ref="AN47" si="426">SUM(AN44:AN46)</f>
        <v>0</v>
      </c>
      <c r="AO47" s="105"/>
      <c r="AP47" s="106">
        <f>AO46</f>
        <v>788.40000000000009</v>
      </c>
      <c r="AQ47" s="51">
        <f t="shared" ref="AQ47" si="427">SUM(AQ44:AQ46)</f>
        <v>0</v>
      </c>
      <c r="AR47" s="59"/>
      <c r="AS47" s="58"/>
      <c r="AT47" s="58"/>
      <c r="AU47" s="58"/>
      <c r="AV47" s="58"/>
    </row>
    <row r="48" spans="1:48" x14ac:dyDescent="0.35">
      <c r="A48" s="148">
        <v>12</v>
      </c>
      <c r="B48" s="23">
        <v>1</v>
      </c>
      <c r="C48" s="11"/>
      <c r="D48" s="12"/>
      <c r="E48" s="12"/>
      <c r="F48" s="12"/>
      <c r="G48" s="13"/>
      <c r="H48" s="13"/>
      <c r="I48" s="12"/>
      <c r="J48" s="13"/>
      <c r="K48" s="12"/>
      <c r="L48" s="14"/>
      <c r="M48" s="24">
        <f>ROUND(K48*(1-L48),0)</f>
        <v>0</v>
      </c>
      <c r="N48" s="15"/>
      <c r="O48" s="25">
        <f t="shared" ref="O48:O50" si="428">M48*N48</f>
        <v>0</v>
      </c>
      <c r="P48" s="14"/>
      <c r="Q48" s="25">
        <f t="shared" ref="Q48:Q50" si="429">M48*P48</f>
        <v>0</v>
      </c>
      <c r="R48" s="16"/>
      <c r="S48" s="25">
        <f t="shared" ref="S48:S50" si="430">M48*R48</f>
        <v>0</v>
      </c>
      <c r="T48" s="26"/>
      <c r="U48" s="25">
        <f t="shared" ref="U48:U50" si="431">M48*T48</f>
        <v>0</v>
      </c>
      <c r="V48" s="16"/>
      <c r="W48" s="25">
        <f t="shared" ref="W48:W50" si="432">M48*V48</f>
        <v>0</v>
      </c>
      <c r="X48" s="16"/>
      <c r="Y48" s="25">
        <f t="shared" ref="Y48:Y50" si="433">X48*M48</f>
        <v>0</v>
      </c>
      <c r="Z48" s="17"/>
      <c r="AA48" s="18">
        <f t="shared" ref="AA48:AA50" si="434">M48*Z48</f>
        <v>0</v>
      </c>
      <c r="AB48" s="27">
        <f>IF(M48&gt;0,(AD48+AL48)/M48,0)</f>
        <v>0</v>
      </c>
      <c r="AC48" s="17"/>
      <c r="AD48" s="24">
        <f t="shared" ref="AD48:AD50" si="435">AC48*M48</f>
        <v>0</v>
      </c>
      <c r="AE48" s="117"/>
      <c r="AF48" s="30">
        <f t="shared" ref="AF48:AF50" si="436">AI48*(1-AJ48)*AE48</f>
        <v>0</v>
      </c>
      <c r="AG48" s="28">
        <f t="shared" ref="AG48:AG50" si="437">IF(AND(AE48&gt;0,AC48&gt;0,Z48&gt;0),((Z48-AC48)*AE48)/((AE48-AC48)*Z48),0)</f>
        <v>0</v>
      </c>
      <c r="AH48" s="60">
        <f t="shared" si="6"/>
        <v>0</v>
      </c>
      <c r="AI48" s="12"/>
      <c r="AJ48" s="14"/>
      <c r="AK48" s="15"/>
      <c r="AL48" s="30">
        <f t="shared" ref="AL48:AL50" si="438">AI48*(1-AJ48)*AK48</f>
        <v>0</v>
      </c>
      <c r="AM48" s="19"/>
      <c r="AN48" s="19"/>
      <c r="AO48" s="101">
        <f>AO46+AI48-AN48</f>
        <v>788.40000000000009</v>
      </c>
      <c r="AP48" s="102"/>
      <c r="AQ48" s="12"/>
      <c r="AR48" s="31"/>
      <c r="AS48" s="20"/>
      <c r="AT48" s="20"/>
      <c r="AU48" s="20"/>
      <c r="AV48" s="20"/>
    </row>
    <row r="49" spans="1:48" x14ac:dyDescent="0.35">
      <c r="A49" s="149"/>
      <c r="B49" s="33">
        <v>2</v>
      </c>
      <c r="C49" s="11"/>
      <c r="D49" s="34"/>
      <c r="E49" s="34"/>
      <c r="F49" s="34"/>
      <c r="G49" s="35"/>
      <c r="H49" s="35"/>
      <c r="I49" s="34"/>
      <c r="J49" s="35"/>
      <c r="K49" s="34"/>
      <c r="L49" s="36"/>
      <c r="M49" s="37">
        <f>ROUND(K49*(1-L49),0)</f>
        <v>0</v>
      </c>
      <c r="N49" s="38"/>
      <c r="O49" s="25">
        <f t="shared" si="428"/>
        <v>0</v>
      </c>
      <c r="P49" s="36"/>
      <c r="Q49" s="25">
        <f t="shared" si="429"/>
        <v>0</v>
      </c>
      <c r="R49" s="39"/>
      <c r="S49" s="25">
        <f t="shared" si="430"/>
        <v>0</v>
      </c>
      <c r="T49" s="28"/>
      <c r="U49" s="25">
        <f t="shared" si="431"/>
        <v>0</v>
      </c>
      <c r="V49" s="39"/>
      <c r="W49" s="25">
        <f t="shared" si="432"/>
        <v>0</v>
      </c>
      <c r="X49" s="39"/>
      <c r="Y49" s="25">
        <f t="shared" si="433"/>
        <v>0</v>
      </c>
      <c r="Z49" s="40"/>
      <c r="AA49" s="18">
        <f t="shared" si="434"/>
        <v>0</v>
      </c>
      <c r="AB49" s="27">
        <f>IF(M49&gt;0,(AD49+AL49)/M49,0)</f>
        <v>0</v>
      </c>
      <c r="AC49" s="40"/>
      <c r="AD49" s="37">
        <f t="shared" si="435"/>
        <v>0</v>
      </c>
      <c r="AE49" s="28"/>
      <c r="AF49" s="41">
        <f t="shared" si="436"/>
        <v>0</v>
      </c>
      <c r="AG49" s="28">
        <f t="shared" si="437"/>
        <v>0</v>
      </c>
      <c r="AH49" s="29">
        <f t="shared" si="6"/>
        <v>0</v>
      </c>
      <c r="AI49" s="34"/>
      <c r="AJ49" s="36"/>
      <c r="AK49" s="38"/>
      <c r="AL49" s="41">
        <f t="shared" si="438"/>
        <v>0</v>
      </c>
      <c r="AM49" s="42"/>
      <c r="AN49" s="42"/>
      <c r="AO49" s="121">
        <f>AO48+AI49-AN49</f>
        <v>788.40000000000009</v>
      </c>
      <c r="AP49" s="104"/>
      <c r="AQ49" s="43"/>
      <c r="AR49" s="44"/>
      <c r="AS49" s="45"/>
      <c r="AT49" s="45"/>
      <c r="AU49" s="45"/>
      <c r="AV49" s="45"/>
    </row>
    <row r="50" spans="1:48" x14ac:dyDescent="0.35">
      <c r="A50" s="149"/>
      <c r="B50" s="33">
        <v>3</v>
      </c>
      <c r="C50" s="46"/>
      <c r="D50" s="43"/>
      <c r="E50" s="43"/>
      <c r="F50" s="43"/>
      <c r="G50" s="37"/>
      <c r="H50" s="37"/>
      <c r="I50" s="43"/>
      <c r="J50" s="37"/>
      <c r="K50" s="43"/>
      <c r="L50" s="39"/>
      <c r="M50" s="37">
        <f>ROUND(K50*(1-L50),0)</f>
        <v>0</v>
      </c>
      <c r="N50" s="28"/>
      <c r="O50" s="25">
        <f t="shared" si="428"/>
        <v>0</v>
      </c>
      <c r="P50" s="39"/>
      <c r="Q50" s="25">
        <f t="shared" si="429"/>
        <v>0</v>
      </c>
      <c r="R50" s="39"/>
      <c r="S50" s="25">
        <f t="shared" si="430"/>
        <v>0</v>
      </c>
      <c r="T50" s="28"/>
      <c r="U50" s="25">
        <f t="shared" si="431"/>
        <v>0</v>
      </c>
      <c r="V50" s="39"/>
      <c r="W50" s="25">
        <f t="shared" si="432"/>
        <v>0</v>
      </c>
      <c r="X50" s="39"/>
      <c r="Y50" s="25">
        <f t="shared" si="433"/>
        <v>0</v>
      </c>
      <c r="Z50" s="47"/>
      <c r="AA50" s="18">
        <f t="shared" si="434"/>
        <v>0</v>
      </c>
      <c r="AB50" s="27">
        <f>IF(M50&gt;0,(AD50+AL50)/M50,0)</f>
        <v>0</v>
      </c>
      <c r="AC50" s="47"/>
      <c r="AD50" s="37">
        <f t="shared" si="435"/>
        <v>0</v>
      </c>
      <c r="AE50" s="28"/>
      <c r="AF50" s="41">
        <f t="shared" si="436"/>
        <v>0</v>
      </c>
      <c r="AG50" s="28">
        <f t="shared" si="437"/>
        <v>0</v>
      </c>
      <c r="AH50" s="29">
        <f t="shared" si="6"/>
        <v>0</v>
      </c>
      <c r="AI50" s="43"/>
      <c r="AJ50" s="39"/>
      <c r="AK50" s="28"/>
      <c r="AL50" s="41">
        <f t="shared" si="438"/>
        <v>0</v>
      </c>
      <c r="AM50" s="18"/>
      <c r="AN50" s="18"/>
      <c r="AO50" s="121">
        <f>AO49+AI50-AN50</f>
        <v>788.40000000000009</v>
      </c>
      <c r="AP50" s="104"/>
      <c r="AQ50" s="43"/>
      <c r="AR50" s="48"/>
      <c r="AS50" s="41"/>
      <c r="AT50" s="41"/>
      <c r="AU50" s="41"/>
      <c r="AV50" s="41"/>
    </row>
    <row r="51" spans="1:48" s="22" customFormat="1" ht="13.3" thickBot="1" x14ac:dyDescent="0.4">
      <c r="A51" s="150"/>
      <c r="B51" s="49" t="s">
        <v>38</v>
      </c>
      <c r="C51" s="50"/>
      <c r="D51" s="51">
        <f t="shared" ref="D51" si="439">SUM(D48:D50)</f>
        <v>0</v>
      </c>
      <c r="E51" s="51"/>
      <c r="F51" s="51">
        <f t="shared" ref="F51" si="440">SUM(F48:F50)</f>
        <v>0</v>
      </c>
      <c r="G51" s="52"/>
      <c r="H51" s="52"/>
      <c r="I51" s="51">
        <f t="shared" ref="I51:K51" si="441">SUM(I48:I50)</f>
        <v>0</v>
      </c>
      <c r="J51" s="52"/>
      <c r="K51" s="51">
        <f t="shared" si="441"/>
        <v>0</v>
      </c>
      <c r="L51" s="21">
        <f t="shared" ref="L51" si="442">IF(K51&gt;0,(K48*L48+K49*L49+K50*L50)/K51,0)</f>
        <v>0</v>
      </c>
      <c r="M51" s="52">
        <f t="shared" ref="M51" si="443">M48+M49+M50</f>
        <v>0</v>
      </c>
      <c r="N51" s="53">
        <f t="shared" ref="N51" si="444">IF(M51&gt;0,O51/M51,0)</f>
        <v>0</v>
      </c>
      <c r="O51" s="54">
        <f t="shared" ref="O51" si="445">O48+O49+O50</f>
        <v>0</v>
      </c>
      <c r="P51" s="21">
        <f t="shared" ref="P51" si="446">IF(M51&gt;0,Q51/M51,0)</f>
        <v>0</v>
      </c>
      <c r="Q51" s="54">
        <f t="shared" ref="Q51" si="447">Q48+Q49+Q50</f>
        <v>0</v>
      </c>
      <c r="R51" s="21">
        <f t="shared" ref="R51" si="448">IF(M51&gt;0,S51/M51,0)</f>
        <v>0</v>
      </c>
      <c r="S51" s="54">
        <f t="shared" ref="S51" si="449">S48+S49+S50</f>
        <v>0</v>
      </c>
      <c r="T51" s="21">
        <f t="shared" ref="T51" si="450">IF(M51&gt;0,U51/M51,0)</f>
        <v>0</v>
      </c>
      <c r="U51" s="54">
        <f t="shared" ref="U51" si="451">U48+U49+U50</f>
        <v>0</v>
      </c>
      <c r="V51" s="21">
        <f t="shared" ref="V51" si="452">IF(M51&gt;0,W51/M51,0)</f>
        <v>0</v>
      </c>
      <c r="W51" s="54">
        <f t="shared" ref="W51" si="453">W48+W49+W50</f>
        <v>0</v>
      </c>
      <c r="X51" s="21">
        <f t="shared" ref="X51" si="454">IF(M51&gt;0,Y51/M51,0)</f>
        <v>0</v>
      </c>
      <c r="Y51" s="54">
        <f t="shared" ref="Y51" si="455">Y48+Y49+Y50</f>
        <v>0</v>
      </c>
      <c r="Z51" s="55">
        <f t="shared" ref="Z51" si="456">IF(M51&gt;0,AA51/M51,0)</f>
        <v>0</v>
      </c>
      <c r="AA51" s="56">
        <f t="shared" ref="AA51" si="457">SUM(AA48:AA50)</f>
        <v>0</v>
      </c>
      <c r="AB51" s="55">
        <f t="shared" ref="AB51" si="458">IF(M51&gt;0,(AB48*M48+AB49*M49+AB50*M50)/M51,0)</f>
        <v>0</v>
      </c>
      <c r="AC51" s="55">
        <f t="shared" ref="AC51" si="459">IF(K51&gt;0,(K48*AC48+K49*AC49+K50*AC50)/K51,0)</f>
        <v>0</v>
      </c>
      <c r="AD51" s="52">
        <f t="shared" ref="AD51" si="460">SUM(AD48:AD50)</f>
        <v>0</v>
      </c>
      <c r="AE51" s="53">
        <f t="shared" ref="AE51" si="461">IF(K51&gt;0,(K48*AE48+K49*AE49+K50*AE50)/K51,0)</f>
        <v>0</v>
      </c>
      <c r="AF51" s="58">
        <f t="shared" ref="AF51" si="462">SUM(AF48:AF50)</f>
        <v>0</v>
      </c>
      <c r="AG51" s="53">
        <f t="shared" ref="AG51" si="463">IF(AND(AA51&gt;0),((AA48*AG48+AA49*AG49+AA50*AG50)/AA51),0)</f>
        <v>0</v>
      </c>
      <c r="AH51" s="57">
        <f t="shared" si="6"/>
        <v>0</v>
      </c>
      <c r="AI51" s="51">
        <f t="shared" ref="AI51" si="464">SUM(AI48:AI50)</f>
        <v>0</v>
      </c>
      <c r="AJ51" s="21">
        <f t="shared" ref="AJ51" si="465">IF(AI51&gt;0,(AJ48*AI48+AJ49*AI49+AJ50*AI50)/AI51,0)</f>
        <v>0</v>
      </c>
      <c r="AK51" s="53">
        <f t="shared" ref="AK51" si="466">IF(K51&gt;0,(AK48*K48+AK49*K49+AK50*K50)/K51,0)</f>
        <v>0</v>
      </c>
      <c r="AL51" s="58">
        <f t="shared" ref="AL51" si="467">SUM(AL48:AL50)</f>
        <v>0</v>
      </c>
      <c r="AM51" s="56"/>
      <c r="AN51" s="56">
        <f t="shared" ref="AN51" si="468">SUM(AN48:AN50)</f>
        <v>0</v>
      </c>
      <c r="AO51" s="105"/>
      <c r="AP51" s="106">
        <f>AO50</f>
        <v>788.40000000000009</v>
      </c>
      <c r="AQ51" s="51">
        <f t="shared" ref="AQ51" si="469">SUM(AQ48:AQ50)</f>
        <v>0</v>
      </c>
      <c r="AR51" s="59"/>
      <c r="AS51" s="58"/>
      <c r="AT51" s="58"/>
      <c r="AU51" s="58"/>
      <c r="AV51" s="58"/>
    </row>
    <row r="52" spans="1:48" x14ac:dyDescent="0.35">
      <c r="A52" s="148">
        <v>13</v>
      </c>
      <c r="B52" s="23">
        <v>1</v>
      </c>
      <c r="C52" s="11"/>
      <c r="D52" s="12"/>
      <c r="E52" s="12"/>
      <c r="F52" s="12"/>
      <c r="G52" s="13"/>
      <c r="H52" s="13"/>
      <c r="I52" s="12"/>
      <c r="J52" s="13"/>
      <c r="K52" s="12"/>
      <c r="L52" s="14"/>
      <c r="M52" s="24">
        <f>ROUND(K52*(1-L52),0)</f>
        <v>0</v>
      </c>
      <c r="N52" s="15"/>
      <c r="O52" s="25">
        <f t="shared" ref="O52:O54" si="470">M52*N52</f>
        <v>0</v>
      </c>
      <c r="P52" s="14"/>
      <c r="Q52" s="25">
        <f t="shared" ref="Q52:Q54" si="471">M52*P52</f>
        <v>0</v>
      </c>
      <c r="R52" s="16"/>
      <c r="S52" s="25">
        <f t="shared" ref="S52:S54" si="472">M52*R52</f>
        <v>0</v>
      </c>
      <c r="T52" s="26"/>
      <c r="U52" s="25">
        <f t="shared" ref="U52:U54" si="473">M52*T52</f>
        <v>0</v>
      </c>
      <c r="V52" s="16"/>
      <c r="W52" s="25">
        <f t="shared" ref="W52:W54" si="474">M52*V52</f>
        <v>0</v>
      </c>
      <c r="X52" s="16"/>
      <c r="Y52" s="25">
        <f t="shared" ref="Y52:Y54" si="475">X52*M52</f>
        <v>0</v>
      </c>
      <c r="Z52" s="17"/>
      <c r="AA52" s="18">
        <f t="shared" ref="AA52:AA54" si="476">M52*Z52</f>
        <v>0</v>
      </c>
      <c r="AB52" s="27">
        <f>IF(M52&gt;0,(AD52+AL52)/M52,0)</f>
        <v>0</v>
      </c>
      <c r="AC52" s="17"/>
      <c r="AD52" s="24">
        <f t="shared" ref="AD52:AD54" si="477">AC52*M52</f>
        <v>0</v>
      </c>
      <c r="AE52" s="117"/>
      <c r="AF52" s="30">
        <f t="shared" ref="AF52:AF54" si="478">AI52*(1-AJ52)*AE52</f>
        <v>0</v>
      </c>
      <c r="AG52" s="28">
        <f t="shared" ref="AG52:AG54" si="479">IF(AND(AE52&gt;0,AC52&gt;0,Z52&gt;0),((Z52-AC52)*AE52)/((AE52-AC52)*Z52),0)</f>
        <v>0</v>
      </c>
      <c r="AH52" s="60">
        <f t="shared" si="6"/>
        <v>0</v>
      </c>
      <c r="AI52" s="12"/>
      <c r="AJ52" s="14"/>
      <c r="AK52" s="15"/>
      <c r="AL52" s="30">
        <f t="shared" ref="AL52:AL54" si="480">AI52*(1-AJ52)*AK52</f>
        <v>0</v>
      </c>
      <c r="AM52" s="19"/>
      <c r="AN52" s="19"/>
      <c r="AO52" s="101">
        <f>AO50+AI52-AN52</f>
        <v>788.40000000000009</v>
      </c>
      <c r="AP52" s="102"/>
      <c r="AQ52" s="12"/>
      <c r="AR52" s="31"/>
      <c r="AS52" s="20"/>
      <c r="AT52" s="20"/>
      <c r="AU52" s="20"/>
      <c r="AV52" s="20"/>
    </row>
    <row r="53" spans="1:48" x14ac:dyDescent="0.35">
      <c r="A53" s="149"/>
      <c r="B53" s="33">
        <v>2</v>
      </c>
      <c r="C53" s="11"/>
      <c r="D53" s="34"/>
      <c r="E53" s="34"/>
      <c r="F53" s="34"/>
      <c r="G53" s="35"/>
      <c r="H53" s="35"/>
      <c r="I53" s="34"/>
      <c r="J53" s="35"/>
      <c r="K53" s="34"/>
      <c r="L53" s="36"/>
      <c r="M53" s="37">
        <f>ROUND(K53*(1-L53),0)</f>
        <v>0</v>
      </c>
      <c r="N53" s="38"/>
      <c r="O53" s="25">
        <f t="shared" si="470"/>
        <v>0</v>
      </c>
      <c r="P53" s="36"/>
      <c r="Q53" s="25">
        <f t="shared" si="471"/>
        <v>0</v>
      </c>
      <c r="R53" s="39"/>
      <c r="S53" s="25">
        <f t="shared" si="472"/>
        <v>0</v>
      </c>
      <c r="T53" s="28"/>
      <c r="U53" s="25">
        <f t="shared" si="473"/>
        <v>0</v>
      </c>
      <c r="V53" s="39"/>
      <c r="W53" s="25">
        <f t="shared" si="474"/>
        <v>0</v>
      </c>
      <c r="X53" s="39"/>
      <c r="Y53" s="25">
        <f t="shared" si="475"/>
        <v>0</v>
      </c>
      <c r="Z53" s="40"/>
      <c r="AA53" s="18">
        <f t="shared" si="476"/>
        <v>0</v>
      </c>
      <c r="AB53" s="27">
        <f>IF(M53&gt;0,(AD53+AL53)/M53,0)</f>
        <v>0</v>
      </c>
      <c r="AC53" s="40"/>
      <c r="AD53" s="37">
        <f t="shared" si="477"/>
        <v>0</v>
      </c>
      <c r="AE53" s="28"/>
      <c r="AF53" s="41">
        <f t="shared" si="478"/>
        <v>0</v>
      </c>
      <c r="AG53" s="28">
        <f t="shared" si="479"/>
        <v>0</v>
      </c>
      <c r="AH53" s="29">
        <f t="shared" si="6"/>
        <v>0</v>
      </c>
      <c r="AI53" s="34"/>
      <c r="AJ53" s="36"/>
      <c r="AK53" s="38"/>
      <c r="AL53" s="41">
        <f t="shared" si="480"/>
        <v>0</v>
      </c>
      <c r="AM53" s="42"/>
      <c r="AN53" s="42"/>
      <c r="AO53" s="121">
        <f>AO52+AI53-AN53</f>
        <v>788.40000000000009</v>
      </c>
      <c r="AP53" s="104"/>
      <c r="AQ53" s="43"/>
      <c r="AR53" s="44"/>
      <c r="AS53" s="45"/>
      <c r="AT53" s="45"/>
      <c r="AU53" s="45"/>
      <c r="AV53" s="45"/>
    </row>
    <row r="54" spans="1:48" x14ac:dyDescent="0.35">
      <c r="A54" s="149"/>
      <c r="B54" s="33">
        <v>3</v>
      </c>
      <c r="C54" s="46"/>
      <c r="D54" s="43"/>
      <c r="E54" s="43"/>
      <c r="F54" s="43"/>
      <c r="G54" s="37"/>
      <c r="H54" s="37"/>
      <c r="I54" s="43"/>
      <c r="J54" s="37"/>
      <c r="K54" s="43"/>
      <c r="L54" s="39"/>
      <c r="M54" s="37">
        <f>ROUND(K54*(1-L54),0)</f>
        <v>0</v>
      </c>
      <c r="N54" s="28"/>
      <c r="O54" s="25">
        <f t="shared" si="470"/>
        <v>0</v>
      </c>
      <c r="P54" s="39"/>
      <c r="Q54" s="25">
        <f t="shared" si="471"/>
        <v>0</v>
      </c>
      <c r="R54" s="39"/>
      <c r="S54" s="25">
        <f t="shared" si="472"/>
        <v>0</v>
      </c>
      <c r="T54" s="28"/>
      <c r="U54" s="25">
        <f t="shared" si="473"/>
        <v>0</v>
      </c>
      <c r="V54" s="39"/>
      <c r="W54" s="25">
        <f t="shared" si="474"/>
        <v>0</v>
      </c>
      <c r="X54" s="39"/>
      <c r="Y54" s="25">
        <f t="shared" si="475"/>
        <v>0</v>
      </c>
      <c r="Z54" s="47"/>
      <c r="AA54" s="18">
        <f t="shared" si="476"/>
        <v>0</v>
      </c>
      <c r="AB54" s="27">
        <f>IF(M54&gt;0,(AD54+AL54)/M54,0)</f>
        <v>0</v>
      </c>
      <c r="AC54" s="47"/>
      <c r="AD54" s="37">
        <f t="shared" si="477"/>
        <v>0</v>
      </c>
      <c r="AE54" s="28"/>
      <c r="AF54" s="41">
        <f t="shared" si="478"/>
        <v>0</v>
      </c>
      <c r="AG54" s="28">
        <f t="shared" si="479"/>
        <v>0</v>
      </c>
      <c r="AH54" s="29">
        <f t="shared" si="6"/>
        <v>0</v>
      </c>
      <c r="AI54" s="43"/>
      <c r="AJ54" s="39"/>
      <c r="AK54" s="28"/>
      <c r="AL54" s="41">
        <f t="shared" si="480"/>
        <v>0</v>
      </c>
      <c r="AM54" s="18"/>
      <c r="AN54" s="18"/>
      <c r="AO54" s="121">
        <f>AO53+AI54-AN54</f>
        <v>788.40000000000009</v>
      </c>
      <c r="AP54" s="104"/>
      <c r="AQ54" s="43"/>
      <c r="AR54" s="48"/>
      <c r="AS54" s="41"/>
      <c r="AT54" s="41"/>
      <c r="AU54" s="41"/>
      <c r="AV54" s="41"/>
    </row>
    <row r="55" spans="1:48" s="22" customFormat="1" ht="13.3" thickBot="1" x14ac:dyDescent="0.4">
      <c r="A55" s="150"/>
      <c r="B55" s="49" t="s">
        <v>38</v>
      </c>
      <c r="C55" s="50"/>
      <c r="D55" s="51">
        <f t="shared" ref="D55" si="481">SUM(D52:D54)</f>
        <v>0</v>
      </c>
      <c r="E55" s="51"/>
      <c r="F55" s="51">
        <f t="shared" ref="F55" si="482">SUM(F52:F54)</f>
        <v>0</v>
      </c>
      <c r="G55" s="52"/>
      <c r="H55" s="52"/>
      <c r="I55" s="51">
        <f t="shared" ref="I55:K55" si="483">SUM(I52:I54)</f>
        <v>0</v>
      </c>
      <c r="J55" s="52"/>
      <c r="K55" s="51">
        <f t="shared" si="483"/>
        <v>0</v>
      </c>
      <c r="L55" s="21">
        <f t="shared" ref="L55" si="484">IF(K55&gt;0,(K52*L52+K53*L53+K54*L54)/K55,0)</f>
        <v>0</v>
      </c>
      <c r="M55" s="52">
        <f t="shared" ref="M55" si="485">M52+M53+M54</f>
        <v>0</v>
      </c>
      <c r="N55" s="53">
        <f t="shared" ref="N55" si="486">IF(M55&gt;0,O55/M55,0)</f>
        <v>0</v>
      </c>
      <c r="O55" s="54">
        <f t="shared" ref="O55" si="487">O52+O53+O54</f>
        <v>0</v>
      </c>
      <c r="P55" s="21">
        <f t="shared" ref="P55" si="488">IF(M55&gt;0,Q55/M55,0)</f>
        <v>0</v>
      </c>
      <c r="Q55" s="54">
        <f t="shared" ref="Q55" si="489">Q52+Q53+Q54</f>
        <v>0</v>
      </c>
      <c r="R55" s="21">
        <f t="shared" ref="R55" si="490">IF(M55&gt;0,S55/M55,0)</f>
        <v>0</v>
      </c>
      <c r="S55" s="54">
        <f t="shared" ref="S55" si="491">S52+S53+S54</f>
        <v>0</v>
      </c>
      <c r="T55" s="21">
        <f t="shared" ref="T55" si="492">IF(M55&gt;0,U55/M55,0)</f>
        <v>0</v>
      </c>
      <c r="U55" s="54">
        <f t="shared" ref="U55" si="493">U52+U53+U54</f>
        <v>0</v>
      </c>
      <c r="V55" s="21">
        <f t="shared" ref="V55" si="494">IF(M55&gt;0,W55/M55,0)</f>
        <v>0</v>
      </c>
      <c r="W55" s="54">
        <f t="shared" ref="W55" si="495">W52+W53+W54</f>
        <v>0</v>
      </c>
      <c r="X55" s="21">
        <f t="shared" ref="X55" si="496">IF(M55&gt;0,Y55/M55,0)</f>
        <v>0</v>
      </c>
      <c r="Y55" s="54">
        <f t="shared" ref="Y55" si="497">Y52+Y53+Y54</f>
        <v>0</v>
      </c>
      <c r="Z55" s="55">
        <f t="shared" ref="Z55" si="498">IF(M55&gt;0,AA55/M55,0)</f>
        <v>0</v>
      </c>
      <c r="AA55" s="56">
        <f t="shared" ref="AA55" si="499">SUM(AA52:AA54)</f>
        <v>0</v>
      </c>
      <c r="AB55" s="55">
        <f t="shared" ref="AB55" si="500">IF(M55&gt;0,(AB52*M52+AB53*M53+AB54*M54)/M55,0)</f>
        <v>0</v>
      </c>
      <c r="AC55" s="55">
        <f t="shared" ref="AC55" si="501">IF(K55&gt;0,(K52*AC52+K53*AC53+K54*AC54)/K55,0)</f>
        <v>0</v>
      </c>
      <c r="AD55" s="52">
        <f t="shared" ref="AD55" si="502">SUM(AD52:AD54)</f>
        <v>0</v>
      </c>
      <c r="AE55" s="53">
        <f t="shared" ref="AE55" si="503">IF(K55&gt;0,(K52*AE52+K53*AE53+K54*AE54)/K55,0)</f>
        <v>0</v>
      </c>
      <c r="AF55" s="58">
        <f t="shared" ref="AF55" si="504">SUM(AF52:AF54)</f>
        <v>0</v>
      </c>
      <c r="AG55" s="53">
        <f t="shared" ref="AG55" si="505">IF(AND(AA55&gt;0),((AA52*AG52+AA53*AG53+AA54*AG54)/AA55),0)</f>
        <v>0</v>
      </c>
      <c r="AH55" s="57">
        <f t="shared" si="6"/>
        <v>0</v>
      </c>
      <c r="AI55" s="51">
        <f t="shared" ref="AI55" si="506">SUM(AI52:AI54)</f>
        <v>0</v>
      </c>
      <c r="AJ55" s="21">
        <f t="shared" ref="AJ55" si="507">IF(AI55&gt;0,(AJ52*AI52+AJ53*AI53+AJ54*AI54)/AI55,0)</f>
        <v>0</v>
      </c>
      <c r="AK55" s="53">
        <f t="shared" ref="AK55" si="508">IF(K55&gt;0,(AK52*K52+AK53*K53+AK54*K54)/K55,0)</f>
        <v>0</v>
      </c>
      <c r="AL55" s="58">
        <f t="shared" ref="AL55" si="509">SUM(AL52:AL54)</f>
        <v>0</v>
      </c>
      <c r="AM55" s="56"/>
      <c r="AN55" s="56">
        <f t="shared" ref="AN55" si="510">SUM(AN52:AN54)</f>
        <v>0</v>
      </c>
      <c r="AO55" s="105"/>
      <c r="AP55" s="106">
        <f>AO54</f>
        <v>788.40000000000009</v>
      </c>
      <c r="AQ55" s="51">
        <f t="shared" ref="AQ55" si="511">SUM(AQ52:AQ54)</f>
        <v>0</v>
      </c>
      <c r="AR55" s="59"/>
      <c r="AS55" s="58"/>
      <c r="AT55" s="58"/>
      <c r="AU55" s="58"/>
      <c r="AV55" s="58"/>
    </row>
    <row r="56" spans="1:48" x14ac:dyDescent="0.35">
      <c r="A56" s="148">
        <v>14</v>
      </c>
      <c r="B56" s="23">
        <v>1</v>
      </c>
      <c r="C56" s="11"/>
      <c r="D56" s="12"/>
      <c r="E56" s="12"/>
      <c r="F56" s="12"/>
      <c r="G56" s="13"/>
      <c r="H56" s="13"/>
      <c r="I56" s="12"/>
      <c r="J56" s="13"/>
      <c r="K56" s="12"/>
      <c r="L56" s="14"/>
      <c r="M56" s="24">
        <f>ROUND(K56*(1-L56),0)</f>
        <v>0</v>
      </c>
      <c r="N56" s="15"/>
      <c r="O56" s="25">
        <f t="shared" ref="O56:O58" si="512">M56*N56</f>
        <v>0</v>
      </c>
      <c r="P56" s="14"/>
      <c r="Q56" s="25">
        <f t="shared" ref="Q56:Q58" si="513">M56*P56</f>
        <v>0</v>
      </c>
      <c r="R56" s="16"/>
      <c r="S56" s="25">
        <f t="shared" ref="S56:S58" si="514">M56*R56</f>
        <v>0</v>
      </c>
      <c r="T56" s="26"/>
      <c r="U56" s="25">
        <f t="shared" ref="U56:U58" si="515">M56*T56</f>
        <v>0</v>
      </c>
      <c r="V56" s="16"/>
      <c r="W56" s="25">
        <f t="shared" ref="W56:W58" si="516">M56*V56</f>
        <v>0</v>
      </c>
      <c r="X56" s="16"/>
      <c r="Y56" s="25">
        <f t="shared" ref="Y56:Y58" si="517">X56*M56</f>
        <v>0</v>
      </c>
      <c r="Z56" s="17"/>
      <c r="AA56" s="18">
        <f t="shared" ref="AA56:AA58" si="518">M56*Z56</f>
        <v>0</v>
      </c>
      <c r="AB56" s="27">
        <f>IF(M56&gt;0,(AD56+AL56)/M56,0)</f>
        <v>0</v>
      </c>
      <c r="AC56" s="17"/>
      <c r="AD56" s="24">
        <f t="shared" ref="AD56:AD58" si="519">AC56*M56</f>
        <v>0</v>
      </c>
      <c r="AE56" s="117"/>
      <c r="AF56" s="30">
        <f t="shared" ref="AF56:AF58" si="520">AI56*(1-AJ56)*AE56</f>
        <v>0</v>
      </c>
      <c r="AG56" s="28">
        <f t="shared" ref="AG56:AG58" si="521">IF(AND(AE56&gt;0,AC56&gt;0,Z56&gt;0),((Z56-AC56)*AE56)/((AE56-AC56)*Z56),0)</f>
        <v>0</v>
      </c>
      <c r="AH56" s="60">
        <f t="shared" si="6"/>
        <v>0</v>
      </c>
      <c r="AI56" s="12"/>
      <c r="AJ56" s="14"/>
      <c r="AK56" s="15"/>
      <c r="AL56" s="30">
        <f t="shared" ref="AL56:AL58" si="522">AI56*(1-AJ56)*AK56</f>
        <v>0</v>
      </c>
      <c r="AM56" s="19"/>
      <c r="AN56" s="19"/>
      <c r="AO56" s="101">
        <f>AO54+AI56-AN56</f>
        <v>788.40000000000009</v>
      </c>
      <c r="AP56" s="102"/>
      <c r="AQ56" s="12"/>
      <c r="AR56" s="31"/>
      <c r="AS56" s="20"/>
      <c r="AT56" s="20"/>
      <c r="AU56" s="20"/>
      <c r="AV56" s="20"/>
    </row>
    <row r="57" spans="1:48" x14ac:dyDescent="0.35">
      <c r="A57" s="149"/>
      <c r="B57" s="33">
        <v>2</v>
      </c>
      <c r="C57" s="11"/>
      <c r="D57" s="34"/>
      <c r="E57" s="34"/>
      <c r="F57" s="34"/>
      <c r="G57" s="35"/>
      <c r="H57" s="35"/>
      <c r="I57" s="34"/>
      <c r="J57" s="35"/>
      <c r="K57" s="34"/>
      <c r="L57" s="36"/>
      <c r="M57" s="37">
        <f>ROUND(K57*(1-L57),0)</f>
        <v>0</v>
      </c>
      <c r="N57" s="38"/>
      <c r="O57" s="25">
        <f t="shared" si="512"/>
        <v>0</v>
      </c>
      <c r="P57" s="36"/>
      <c r="Q57" s="25">
        <f t="shared" si="513"/>
        <v>0</v>
      </c>
      <c r="R57" s="39"/>
      <c r="S57" s="25">
        <f t="shared" si="514"/>
        <v>0</v>
      </c>
      <c r="T57" s="28"/>
      <c r="U57" s="25">
        <f t="shared" si="515"/>
        <v>0</v>
      </c>
      <c r="V57" s="39"/>
      <c r="W57" s="25">
        <f t="shared" si="516"/>
        <v>0</v>
      </c>
      <c r="X57" s="39"/>
      <c r="Y57" s="25">
        <f t="shared" si="517"/>
        <v>0</v>
      </c>
      <c r="Z57" s="40"/>
      <c r="AA57" s="18">
        <f t="shared" si="518"/>
        <v>0</v>
      </c>
      <c r="AB57" s="27">
        <f>IF(M57&gt;0,(AD57+AL57)/M57,0)</f>
        <v>0</v>
      </c>
      <c r="AC57" s="40"/>
      <c r="AD57" s="37">
        <f t="shared" si="519"/>
        <v>0</v>
      </c>
      <c r="AE57" s="28"/>
      <c r="AF57" s="41">
        <f t="shared" si="520"/>
        <v>0</v>
      </c>
      <c r="AG57" s="28">
        <f t="shared" si="521"/>
        <v>0</v>
      </c>
      <c r="AH57" s="29">
        <f t="shared" si="6"/>
        <v>0</v>
      </c>
      <c r="AI57" s="34"/>
      <c r="AJ57" s="36"/>
      <c r="AK57" s="38"/>
      <c r="AL57" s="41">
        <f t="shared" si="522"/>
        <v>0</v>
      </c>
      <c r="AM57" s="42"/>
      <c r="AN57" s="42"/>
      <c r="AO57" s="121">
        <f>AO56+AI57-AN57</f>
        <v>788.40000000000009</v>
      </c>
      <c r="AP57" s="104"/>
      <c r="AQ57" s="43"/>
      <c r="AR57" s="44"/>
      <c r="AS57" s="45"/>
      <c r="AT57" s="45"/>
      <c r="AU57" s="45"/>
      <c r="AV57" s="45"/>
    </row>
    <row r="58" spans="1:48" x14ac:dyDescent="0.35">
      <c r="A58" s="149"/>
      <c r="B58" s="33">
        <v>3</v>
      </c>
      <c r="C58" s="46"/>
      <c r="D58" s="43"/>
      <c r="E58" s="43"/>
      <c r="F58" s="43"/>
      <c r="G58" s="37"/>
      <c r="H58" s="37"/>
      <c r="I58" s="43"/>
      <c r="J58" s="37"/>
      <c r="K58" s="43"/>
      <c r="L58" s="39"/>
      <c r="M58" s="37">
        <f>ROUND(K58*(1-L58),0)</f>
        <v>0</v>
      </c>
      <c r="N58" s="28"/>
      <c r="O58" s="25">
        <f t="shared" si="512"/>
        <v>0</v>
      </c>
      <c r="P58" s="39"/>
      <c r="Q58" s="25">
        <f t="shared" si="513"/>
        <v>0</v>
      </c>
      <c r="R58" s="39"/>
      <c r="S58" s="25">
        <f t="shared" si="514"/>
        <v>0</v>
      </c>
      <c r="T58" s="28"/>
      <c r="U58" s="25">
        <f t="shared" si="515"/>
        <v>0</v>
      </c>
      <c r="V58" s="39"/>
      <c r="W58" s="25">
        <f t="shared" si="516"/>
        <v>0</v>
      </c>
      <c r="X58" s="39"/>
      <c r="Y58" s="25">
        <f t="shared" si="517"/>
        <v>0</v>
      </c>
      <c r="Z58" s="47"/>
      <c r="AA58" s="18">
        <f t="shared" si="518"/>
        <v>0</v>
      </c>
      <c r="AB58" s="27">
        <f>IF(M58&gt;0,(AD58+AL58)/M58,0)</f>
        <v>0</v>
      </c>
      <c r="AC58" s="47"/>
      <c r="AD58" s="37">
        <f t="shared" si="519"/>
        <v>0</v>
      </c>
      <c r="AE58" s="28"/>
      <c r="AF58" s="41">
        <f t="shared" si="520"/>
        <v>0</v>
      </c>
      <c r="AG58" s="28">
        <f t="shared" si="521"/>
        <v>0</v>
      </c>
      <c r="AH58" s="29">
        <f t="shared" si="6"/>
        <v>0</v>
      </c>
      <c r="AI58" s="43"/>
      <c r="AJ58" s="39"/>
      <c r="AK58" s="28"/>
      <c r="AL58" s="41">
        <f t="shared" si="522"/>
        <v>0</v>
      </c>
      <c r="AM58" s="18"/>
      <c r="AN58" s="18"/>
      <c r="AO58" s="121">
        <f>AO57+AI58-AN58</f>
        <v>788.40000000000009</v>
      </c>
      <c r="AP58" s="104"/>
      <c r="AQ58" s="43"/>
      <c r="AR58" s="48"/>
      <c r="AS58" s="41"/>
      <c r="AT58" s="41"/>
      <c r="AU58" s="41"/>
      <c r="AV58" s="41"/>
    </row>
    <row r="59" spans="1:48" s="22" customFormat="1" ht="13.3" thickBot="1" x14ac:dyDescent="0.4">
      <c r="A59" s="150"/>
      <c r="B59" s="49" t="s">
        <v>38</v>
      </c>
      <c r="C59" s="50"/>
      <c r="D59" s="51">
        <f t="shared" ref="D59" si="523">SUM(D56:D58)</f>
        <v>0</v>
      </c>
      <c r="E59" s="51"/>
      <c r="F59" s="51">
        <f t="shared" ref="F59" si="524">SUM(F56:F58)</f>
        <v>0</v>
      </c>
      <c r="G59" s="52"/>
      <c r="H59" s="52"/>
      <c r="I59" s="51">
        <f t="shared" ref="I59:K59" si="525">SUM(I56:I58)</f>
        <v>0</v>
      </c>
      <c r="J59" s="52"/>
      <c r="K59" s="51">
        <f t="shared" si="525"/>
        <v>0</v>
      </c>
      <c r="L59" s="21">
        <f t="shared" ref="L59" si="526">IF(K59&gt;0,(K56*L56+K57*L57+K58*L58)/K59,0)</f>
        <v>0</v>
      </c>
      <c r="M59" s="52">
        <f t="shared" ref="M59" si="527">M56+M57+M58</f>
        <v>0</v>
      </c>
      <c r="N59" s="53">
        <f t="shared" ref="N59" si="528">IF(M59&gt;0,O59/M59,0)</f>
        <v>0</v>
      </c>
      <c r="O59" s="54">
        <f t="shared" ref="O59" si="529">O56+O57+O58</f>
        <v>0</v>
      </c>
      <c r="P59" s="21">
        <f t="shared" ref="P59" si="530">IF(M59&gt;0,Q59/M59,0)</f>
        <v>0</v>
      </c>
      <c r="Q59" s="54">
        <f t="shared" ref="Q59" si="531">Q56+Q57+Q58</f>
        <v>0</v>
      </c>
      <c r="R59" s="21">
        <f t="shared" ref="R59" si="532">IF(M59&gt;0,S59/M59,0)</f>
        <v>0</v>
      </c>
      <c r="S59" s="54">
        <f t="shared" ref="S59" si="533">S56+S57+S58</f>
        <v>0</v>
      </c>
      <c r="T59" s="21">
        <f t="shared" ref="T59" si="534">IF(M59&gt;0,U59/M59,0)</f>
        <v>0</v>
      </c>
      <c r="U59" s="54">
        <f t="shared" ref="U59" si="535">U56+U57+U58</f>
        <v>0</v>
      </c>
      <c r="V59" s="21">
        <f t="shared" ref="V59" si="536">IF(M59&gt;0,W59/M59,0)</f>
        <v>0</v>
      </c>
      <c r="W59" s="54">
        <f t="shared" ref="W59" si="537">W56+W57+W58</f>
        <v>0</v>
      </c>
      <c r="X59" s="21">
        <f t="shared" ref="X59" si="538">IF(M59&gt;0,Y59/M59,0)</f>
        <v>0</v>
      </c>
      <c r="Y59" s="54">
        <f t="shared" ref="Y59" si="539">Y56+Y57+Y58</f>
        <v>0</v>
      </c>
      <c r="Z59" s="55">
        <f t="shared" ref="Z59" si="540">IF(M59&gt;0,AA59/M59,0)</f>
        <v>0</v>
      </c>
      <c r="AA59" s="56">
        <f t="shared" ref="AA59" si="541">SUM(AA56:AA58)</f>
        <v>0</v>
      </c>
      <c r="AB59" s="55">
        <f t="shared" ref="AB59" si="542">IF(M59&gt;0,(AB56*M56+AB57*M57+AB58*M58)/M59,0)</f>
        <v>0</v>
      </c>
      <c r="AC59" s="55">
        <f t="shared" ref="AC59" si="543">IF(K59&gt;0,(K56*AC56+K57*AC57+K58*AC58)/K59,0)</f>
        <v>0</v>
      </c>
      <c r="AD59" s="52">
        <f t="shared" ref="AD59" si="544">SUM(AD56:AD58)</f>
        <v>0</v>
      </c>
      <c r="AE59" s="53">
        <f t="shared" ref="AE59" si="545">IF(K59&gt;0,(K56*AE56+K57*AE57+K58*AE58)/K59,0)</f>
        <v>0</v>
      </c>
      <c r="AF59" s="58">
        <f t="shared" ref="AF59" si="546">SUM(AF56:AF58)</f>
        <v>0</v>
      </c>
      <c r="AG59" s="53">
        <f t="shared" ref="AG59" si="547">IF(AND(AA59&gt;0),((AA56*AG56+AA57*AG57+AA58*AG58)/AA59),0)</f>
        <v>0</v>
      </c>
      <c r="AH59" s="57">
        <f t="shared" si="6"/>
        <v>0</v>
      </c>
      <c r="AI59" s="51">
        <f t="shared" ref="AI59" si="548">SUM(AI56:AI58)</f>
        <v>0</v>
      </c>
      <c r="AJ59" s="21">
        <f t="shared" ref="AJ59" si="549">IF(AI59&gt;0,(AJ56*AI56+AJ57*AI57+AJ58*AI58)/AI59,0)</f>
        <v>0</v>
      </c>
      <c r="AK59" s="53">
        <f t="shared" ref="AK59" si="550">IF(K59&gt;0,(AK56*K56+AK57*K57+AK58*K58)/K59,0)</f>
        <v>0</v>
      </c>
      <c r="AL59" s="58">
        <f t="shared" ref="AL59" si="551">SUM(AL56:AL58)</f>
        <v>0</v>
      </c>
      <c r="AM59" s="56"/>
      <c r="AN59" s="56">
        <f t="shared" ref="AN59" si="552">SUM(AN56:AN58)</f>
        <v>0</v>
      </c>
      <c r="AO59" s="105"/>
      <c r="AP59" s="106">
        <f>AO58</f>
        <v>788.40000000000009</v>
      </c>
      <c r="AQ59" s="51">
        <f t="shared" ref="AQ59" si="553">SUM(AQ56:AQ58)</f>
        <v>0</v>
      </c>
      <c r="AR59" s="59"/>
      <c r="AS59" s="58"/>
      <c r="AT59" s="58"/>
      <c r="AU59" s="58"/>
      <c r="AV59" s="58"/>
    </row>
    <row r="60" spans="1:48" x14ac:dyDescent="0.35">
      <c r="A60" s="148">
        <v>15</v>
      </c>
      <c r="B60" s="23">
        <v>1</v>
      </c>
      <c r="C60" s="11"/>
      <c r="D60" s="12"/>
      <c r="E60" s="12"/>
      <c r="F60" s="12"/>
      <c r="G60" s="13"/>
      <c r="H60" s="13"/>
      <c r="I60" s="12"/>
      <c r="J60" s="13"/>
      <c r="K60" s="12"/>
      <c r="L60" s="14"/>
      <c r="M60" s="24">
        <f>ROUND(K60*(1-L60),0)</f>
        <v>0</v>
      </c>
      <c r="N60" s="15"/>
      <c r="O60" s="25">
        <f t="shared" ref="O60:O62" si="554">M60*N60</f>
        <v>0</v>
      </c>
      <c r="P60" s="14"/>
      <c r="Q60" s="25">
        <f t="shared" ref="Q60:Q62" si="555">M60*P60</f>
        <v>0</v>
      </c>
      <c r="R60" s="16"/>
      <c r="S60" s="25">
        <f t="shared" ref="S60:S62" si="556">M60*R60</f>
        <v>0</v>
      </c>
      <c r="T60" s="26"/>
      <c r="U60" s="25">
        <f t="shared" ref="U60:U62" si="557">M60*T60</f>
        <v>0</v>
      </c>
      <c r="V60" s="16"/>
      <c r="W60" s="25">
        <f t="shared" ref="W60:W62" si="558">M60*V60</f>
        <v>0</v>
      </c>
      <c r="X60" s="16"/>
      <c r="Y60" s="25">
        <f t="shared" ref="Y60:Y62" si="559">X60*M60</f>
        <v>0</v>
      </c>
      <c r="Z60" s="17"/>
      <c r="AA60" s="18">
        <f t="shared" ref="AA60:AA62" si="560">M60*Z60</f>
        <v>0</v>
      </c>
      <c r="AB60" s="27">
        <f>IF(M60&gt;0,(AD60+AL60)/M60,0)</f>
        <v>0</v>
      </c>
      <c r="AC60" s="17"/>
      <c r="AD60" s="24">
        <f t="shared" ref="AD60:AD62" si="561">AC60*M60</f>
        <v>0</v>
      </c>
      <c r="AE60" s="117"/>
      <c r="AF60" s="30">
        <f t="shared" ref="AF60:AF62" si="562">AI60*(1-AJ60)*AE60</f>
        <v>0</v>
      </c>
      <c r="AG60" s="28">
        <f t="shared" ref="AG60:AG62" si="563">IF(AND(AE60&gt;0,AC60&gt;0,Z60&gt;0),((Z60-AC60)*AE60)/((AE60-AC60)*Z60),0)</f>
        <v>0</v>
      </c>
      <c r="AH60" s="60">
        <f t="shared" si="6"/>
        <v>0</v>
      </c>
      <c r="AI60" s="12"/>
      <c r="AJ60" s="14"/>
      <c r="AK60" s="15"/>
      <c r="AL60" s="30">
        <f t="shared" ref="AL60:AL62" si="564">AI60*(1-AJ60)*AK60</f>
        <v>0</v>
      </c>
      <c r="AM60" s="19"/>
      <c r="AN60" s="19"/>
      <c r="AO60" s="101">
        <f>AO58+AI60-AN60</f>
        <v>788.40000000000009</v>
      </c>
      <c r="AP60" s="102"/>
      <c r="AQ60" s="12"/>
      <c r="AR60" s="31"/>
      <c r="AS60" s="20"/>
      <c r="AT60" s="20"/>
      <c r="AU60" s="20"/>
      <c r="AV60" s="20"/>
    </row>
    <row r="61" spans="1:48" x14ac:dyDescent="0.35">
      <c r="A61" s="149"/>
      <c r="B61" s="33">
        <v>2</v>
      </c>
      <c r="C61" s="11"/>
      <c r="D61" s="34"/>
      <c r="E61" s="34"/>
      <c r="F61" s="34"/>
      <c r="G61" s="35"/>
      <c r="H61" s="35"/>
      <c r="I61" s="34"/>
      <c r="J61" s="35"/>
      <c r="K61" s="34"/>
      <c r="L61" s="36"/>
      <c r="M61" s="37">
        <f>ROUND(K61*(1-L61),0)</f>
        <v>0</v>
      </c>
      <c r="N61" s="38"/>
      <c r="O61" s="25">
        <f t="shared" si="554"/>
        <v>0</v>
      </c>
      <c r="P61" s="36"/>
      <c r="Q61" s="25">
        <f t="shared" si="555"/>
        <v>0</v>
      </c>
      <c r="R61" s="39"/>
      <c r="S61" s="25">
        <f t="shared" si="556"/>
        <v>0</v>
      </c>
      <c r="T61" s="28"/>
      <c r="U61" s="25">
        <f t="shared" si="557"/>
        <v>0</v>
      </c>
      <c r="V61" s="39"/>
      <c r="W61" s="25">
        <f t="shared" si="558"/>
        <v>0</v>
      </c>
      <c r="X61" s="39"/>
      <c r="Y61" s="25">
        <f t="shared" si="559"/>
        <v>0</v>
      </c>
      <c r="Z61" s="40"/>
      <c r="AA61" s="18">
        <f t="shared" si="560"/>
        <v>0</v>
      </c>
      <c r="AB61" s="27">
        <f>IF(M61&gt;0,(AD61+AL61)/M61,0)</f>
        <v>0</v>
      </c>
      <c r="AC61" s="40"/>
      <c r="AD61" s="37">
        <f t="shared" si="561"/>
        <v>0</v>
      </c>
      <c r="AE61" s="28"/>
      <c r="AF61" s="41">
        <f t="shared" si="562"/>
        <v>0</v>
      </c>
      <c r="AG61" s="28">
        <f t="shared" si="563"/>
        <v>0</v>
      </c>
      <c r="AH61" s="29">
        <f t="shared" si="6"/>
        <v>0</v>
      </c>
      <c r="AI61" s="34"/>
      <c r="AJ61" s="36"/>
      <c r="AK61" s="38"/>
      <c r="AL61" s="41">
        <f t="shared" si="564"/>
        <v>0</v>
      </c>
      <c r="AM61" s="42"/>
      <c r="AN61" s="42"/>
      <c r="AO61" s="121">
        <f>AO60+AI61-AN61</f>
        <v>788.40000000000009</v>
      </c>
      <c r="AP61" s="104"/>
      <c r="AQ61" s="43"/>
      <c r="AR61" s="44"/>
      <c r="AS61" s="45"/>
      <c r="AT61" s="45"/>
      <c r="AU61" s="45"/>
      <c r="AV61" s="45"/>
    </row>
    <row r="62" spans="1:48" x14ac:dyDescent="0.35">
      <c r="A62" s="149"/>
      <c r="B62" s="33">
        <v>3</v>
      </c>
      <c r="C62" s="46"/>
      <c r="D62" s="43"/>
      <c r="E62" s="43"/>
      <c r="F62" s="43"/>
      <c r="G62" s="37"/>
      <c r="H62" s="37"/>
      <c r="I62" s="43"/>
      <c r="J62" s="37"/>
      <c r="K62" s="43"/>
      <c r="L62" s="39"/>
      <c r="M62" s="37">
        <f>ROUND(K62*(1-L62),0)</f>
        <v>0</v>
      </c>
      <c r="N62" s="28"/>
      <c r="O62" s="25">
        <f t="shared" si="554"/>
        <v>0</v>
      </c>
      <c r="P62" s="39"/>
      <c r="Q62" s="25">
        <f t="shared" si="555"/>
        <v>0</v>
      </c>
      <c r="R62" s="39"/>
      <c r="S62" s="25">
        <f t="shared" si="556"/>
        <v>0</v>
      </c>
      <c r="T62" s="28"/>
      <c r="U62" s="25">
        <f t="shared" si="557"/>
        <v>0</v>
      </c>
      <c r="V62" s="39"/>
      <c r="W62" s="25">
        <f t="shared" si="558"/>
        <v>0</v>
      </c>
      <c r="X62" s="39"/>
      <c r="Y62" s="25">
        <f t="shared" si="559"/>
        <v>0</v>
      </c>
      <c r="Z62" s="47"/>
      <c r="AA62" s="18">
        <f t="shared" si="560"/>
        <v>0</v>
      </c>
      <c r="AB62" s="27">
        <f>IF(M62&gt;0,(AD62+AL62)/M62,0)</f>
        <v>0</v>
      </c>
      <c r="AC62" s="47"/>
      <c r="AD62" s="37">
        <f t="shared" si="561"/>
        <v>0</v>
      </c>
      <c r="AE62" s="28"/>
      <c r="AF62" s="41">
        <f t="shared" si="562"/>
        <v>0</v>
      </c>
      <c r="AG62" s="28">
        <f t="shared" si="563"/>
        <v>0</v>
      </c>
      <c r="AH62" s="29">
        <f t="shared" si="6"/>
        <v>0</v>
      </c>
      <c r="AI62" s="43"/>
      <c r="AJ62" s="39"/>
      <c r="AK62" s="28"/>
      <c r="AL62" s="41">
        <f t="shared" si="564"/>
        <v>0</v>
      </c>
      <c r="AM62" s="18"/>
      <c r="AN62" s="18"/>
      <c r="AO62" s="121">
        <f>AO61+AI62-AN62</f>
        <v>788.40000000000009</v>
      </c>
      <c r="AP62" s="104"/>
      <c r="AQ62" s="43"/>
      <c r="AR62" s="48"/>
      <c r="AS62" s="41"/>
      <c r="AT62" s="41"/>
      <c r="AU62" s="41"/>
      <c r="AV62" s="41"/>
    </row>
    <row r="63" spans="1:48" s="22" customFormat="1" ht="13.3" thickBot="1" x14ac:dyDescent="0.4">
      <c r="A63" s="150"/>
      <c r="B63" s="49" t="s">
        <v>38</v>
      </c>
      <c r="C63" s="50"/>
      <c r="D63" s="51">
        <f t="shared" ref="D63" si="565">SUM(D60:D62)</f>
        <v>0</v>
      </c>
      <c r="E63" s="51"/>
      <c r="F63" s="51">
        <f t="shared" ref="F63" si="566">SUM(F60:F62)</f>
        <v>0</v>
      </c>
      <c r="G63" s="52"/>
      <c r="H63" s="52"/>
      <c r="I63" s="51">
        <f t="shared" ref="I63:K63" si="567">SUM(I60:I62)</f>
        <v>0</v>
      </c>
      <c r="J63" s="52"/>
      <c r="K63" s="51">
        <f t="shared" si="567"/>
        <v>0</v>
      </c>
      <c r="L63" s="21">
        <f t="shared" ref="L63" si="568">IF(K63&gt;0,(K60*L60+K61*L61+K62*L62)/K63,0)</f>
        <v>0</v>
      </c>
      <c r="M63" s="52">
        <f t="shared" ref="M63" si="569">M60+M61+M62</f>
        <v>0</v>
      </c>
      <c r="N63" s="53">
        <f t="shared" ref="N63" si="570">IF(M63&gt;0,O63/M63,0)</f>
        <v>0</v>
      </c>
      <c r="O63" s="54">
        <f t="shared" ref="O63" si="571">O60+O61+O62</f>
        <v>0</v>
      </c>
      <c r="P63" s="21">
        <f t="shared" ref="P63" si="572">IF(M63&gt;0,Q63/M63,0)</f>
        <v>0</v>
      </c>
      <c r="Q63" s="54">
        <f t="shared" ref="Q63" si="573">Q60+Q61+Q62</f>
        <v>0</v>
      </c>
      <c r="R63" s="21">
        <f t="shared" ref="R63" si="574">IF(M63&gt;0,S63/M63,0)</f>
        <v>0</v>
      </c>
      <c r="S63" s="54">
        <f t="shared" ref="S63" si="575">S60+S61+S62</f>
        <v>0</v>
      </c>
      <c r="T63" s="21">
        <f t="shared" ref="T63" si="576">IF(M63&gt;0,U63/M63,0)</f>
        <v>0</v>
      </c>
      <c r="U63" s="54">
        <f t="shared" ref="U63" si="577">U60+U61+U62</f>
        <v>0</v>
      </c>
      <c r="V63" s="21">
        <f t="shared" ref="V63" si="578">IF(M63&gt;0,W63/M63,0)</f>
        <v>0</v>
      </c>
      <c r="W63" s="54">
        <f t="shared" ref="W63" si="579">W60+W61+W62</f>
        <v>0</v>
      </c>
      <c r="X63" s="21">
        <f t="shared" ref="X63" si="580">IF(M63&gt;0,Y63/M63,0)</f>
        <v>0</v>
      </c>
      <c r="Y63" s="54">
        <f t="shared" ref="Y63" si="581">Y60+Y61+Y62</f>
        <v>0</v>
      </c>
      <c r="Z63" s="55">
        <f t="shared" ref="Z63" si="582">IF(M63&gt;0,AA63/M63,0)</f>
        <v>0</v>
      </c>
      <c r="AA63" s="56">
        <f t="shared" ref="AA63" si="583">SUM(AA60:AA62)</f>
        <v>0</v>
      </c>
      <c r="AB63" s="55">
        <f t="shared" ref="AB63" si="584">IF(M63&gt;0,(AB60*M60+AB61*M61+AB62*M62)/M63,0)</f>
        <v>0</v>
      </c>
      <c r="AC63" s="55">
        <f t="shared" ref="AC63" si="585">IF(K63&gt;0,(K60*AC60+K61*AC61+K62*AC62)/K63,0)</f>
        <v>0</v>
      </c>
      <c r="AD63" s="52">
        <f t="shared" ref="AD63" si="586">SUM(AD60:AD62)</f>
        <v>0</v>
      </c>
      <c r="AE63" s="53">
        <f t="shared" ref="AE63" si="587">IF(K63&gt;0,(K60*AE60+K61*AE61+K62*AE62)/K63,0)</f>
        <v>0</v>
      </c>
      <c r="AF63" s="58">
        <f t="shared" ref="AF63" si="588">SUM(AF60:AF62)</f>
        <v>0</v>
      </c>
      <c r="AG63" s="53">
        <f t="shared" ref="AG63" si="589">IF(AND(AA63&gt;0),((AA60*AG60+AA61*AG61+AA62*AG62)/AA63),0)</f>
        <v>0</v>
      </c>
      <c r="AH63" s="57">
        <f t="shared" si="6"/>
        <v>0</v>
      </c>
      <c r="AI63" s="51">
        <f t="shared" ref="AI63" si="590">SUM(AI60:AI62)</f>
        <v>0</v>
      </c>
      <c r="AJ63" s="21">
        <f t="shared" ref="AJ63" si="591">IF(AI63&gt;0,(AJ60*AI60+AJ61*AI61+AJ62*AI62)/AI63,0)</f>
        <v>0</v>
      </c>
      <c r="AK63" s="53">
        <f t="shared" ref="AK63" si="592">IF(K63&gt;0,(AK60*K60+AK61*K61+AK62*K62)/K63,0)</f>
        <v>0</v>
      </c>
      <c r="AL63" s="58">
        <f t="shared" ref="AL63" si="593">SUM(AL60:AL62)</f>
        <v>0</v>
      </c>
      <c r="AM63" s="56"/>
      <c r="AN63" s="56">
        <f t="shared" ref="AN63" si="594">SUM(AN60:AN62)</f>
        <v>0</v>
      </c>
      <c r="AO63" s="105"/>
      <c r="AP63" s="106">
        <f>AO62</f>
        <v>788.40000000000009</v>
      </c>
      <c r="AQ63" s="51">
        <f t="shared" ref="AQ63" si="595">SUM(AQ60:AQ62)</f>
        <v>0</v>
      </c>
      <c r="AR63" s="59"/>
      <c r="AS63" s="58"/>
      <c r="AT63" s="58"/>
      <c r="AU63" s="58"/>
      <c r="AV63" s="58"/>
    </row>
    <row r="64" spans="1:48" x14ac:dyDescent="0.35">
      <c r="A64" s="148">
        <v>16</v>
      </c>
      <c r="B64" s="23">
        <v>1</v>
      </c>
      <c r="C64" s="11"/>
      <c r="D64" s="12"/>
      <c r="E64" s="12"/>
      <c r="F64" s="12"/>
      <c r="G64" s="13"/>
      <c r="H64" s="13"/>
      <c r="I64" s="12"/>
      <c r="J64" s="13"/>
      <c r="K64" s="12"/>
      <c r="L64" s="14"/>
      <c r="M64" s="24">
        <f>ROUND(K64*(1-L64),0)</f>
        <v>0</v>
      </c>
      <c r="N64" s="15"/>
      <c r="O64" s="25">
        <f t="shared" ref="O64:O66" si="596">M64*N64</f>
        <v>0</v>
      </c>
      <c r="P64" s="14"/>
      <c r="Q64" s="25">
        <f t="shared" ref="Q64:Q66" si="597">M64*P64</f>
        <v>0</v>
      </c>
      <c r="R64" s="16"/>
      <c r="S64" s="25">
        <f t="shared" ref="S64:S66" si="598">M64*R64</f>
        <v>0</v>
      </c>
      <c r="T64" s="26"/>
      <c r="U64" s="25">
        <f t="shared" ref="U64:U66" si="599">M64*T64</f>
        <v>0</v>
      </c>
      <c r="V64" s="16"/>
      <c r="W64" s="25">
        <f t="shared" ref="W64:W66" si="600">M64*V64</f>
        <v>0</v>
      </c>
      <c r="X64" s="16"/>
      <c r="Y64" s="25">
        <f t="shared" ref="Y64:Y66" si="601">X64*M64</f>
        <v>0</v>
      </c>
      <c r="Z64" s="17"/>
      <c r="AA64" s="18">
        <f t="shared" ref="AA64:AA66" si="602">M64*Z64</f>
        <v>0</v>
      </c>
      <c r="AB64" s="27">
        <f>IF(M64&gt;0,(AD64+AL64)/M64,0)</f>
        <v>0</v>
      </c>
      <c r="AC64" s="17"/>
      <c r="AD64" s="24">
        <f t="shared" ref="AD64:AD66" si="603">AC64*M64</f>
        <v>0</v>
      </c>
      <c r="AE64" s="117"/>
      <c r="AF64" s="30">
        <f t="shared" ref="AF64:AF66" si="604">AI64*(1-AJ64)*AE64</f>
        <v>0</v>
      </c>
      <c r="AG64" s="28">
        <f t="shared" ref="AG64:AG66" si="605">IF(AND(AE64&gt;0,AC64&gt;0,Z64&gt;0),((Z64-AC64)*AE64)/((AE64-AC64)*Z64),0)</f>
        <v>0</v>
      </c>
      <c r="AH64" s="60">
        <f t="shared" si="6"/>
        <v>0</v>
      </c>
      <c r="AI64" s="12"/>
      <c r="AJ64" s="14"/>
      <c r="AK64" s="15"/>
      <c r="AL64" s="30">
        <f t="shared" ref="AL64:AL66" si="606">AI64*(1-AJ64)*AK64</f>
        <v>0</v>
      </c>
      <c r="AM64" s="19"/>
      <c r="AN64" s="19"/>
      <c r="AO64" s="101">
        <f>AO62+AI64-AN64</f>
        <v>788.40000000000009</v>
      </c>
      <c r="AP64" s="102"/>
      <c r="AQ64" s="12"/>
      <c r="AR64" s="31"/>
      <c r="AS64" s="20"/>
      <c r="AT64" s="20"/>
      <c r="AU64" s="20"/>
      <c r="AV64" s="20"/>
    </row>
    <row r="65" spans="1:48" x14ac:dyDescent="0.35">
      <c r="A65" s="149"/>
      <c r="B65" s="33">
        <v>2</v>
      </c>
      <c r="C65" s="11"/>
      <c r="D65" s="34"/>
      <c r="E65" s="34"/>
      <c r="F65" s="34"/>
      <c r="G65" s="35"/>
      <c r="H65" s="35"/>
      <c r="I65" s="34"/>
      <c r="J65" s="35"/>
      <c r="K65" s="34"/>
      <c r="L65" s="36"/>
      <c r="M65" s="37">
        <f>ROUND(K65*(1-L65),0)</f>
        <v>0</v>
      </c>
      <c r="N65" s="38"/>
      <c r="O65" s="25">
        <f t="shared" si="596"/>
        <v>0</v>
      </c>
      <c r="P65" s="36"/>
      <c r="Q65" s="25">
        <f t="shared" si="597"/>
        <v>0</v>
      </c>
      <c r="R65" s="39"/>
      <c r="S65" s="25">
        <f t="shared" si="598"/>
        <v>0</v>
      </c>
      <c r="T65" s="28"/>
      <c r="U65" s="25">
        <f t="shared" si="599"/>
        <v>0</v>
      </c>
      <c r="V65" s="39"/>
      <c r="W65" s="25">
        <f t="shared" si="600"/>
        <v>0</v>
      </c>
      <c r="X65" s="39"/>
      <c r="Y65" s="25">
        <f t="shared" si="601"/>
        <v>0</v>
      </c>
      <c r="Z65" s="40"/>
      <c r="AA65" s="18">
        <f t="shared" si="602"/>
        <v>0</v>
      </c>
      <c r="AB65" s="27">
        <f>IF(M65&gt;0,(AD65+AL65)/M65,0)</f>
        <v>0</v>
      </c>
      <c r="AC65" s="40"/>
      <c r="AD65" s="37">
        <f t="shared" si="603"/>
        <v>0</v>
      </c>
      <c r="AE65" s="28"/>
      <c r="AF65" s="41">
        <f t="shared" si="604"/>
        <v>0</v>
      </c>
      <c r="AG65" s="28">
        <f t="shared" si="605"/>
        <v>0</v>
      </c>
      <c r="AH65" s="29">
        <f t="shared" si="6"/>
        <v>0</v>
      </c>
      <c r="AI65" s="34"/>
      <c r="AJ65" s="36"/>
      <c r="AK65" s="38"/>
      <c r="AL65" s="41">
        <f t="shared" si="606"/>
        <v>0</v>
      </c>
      <c r="AM65" s="42"/>
      <c r="AN65" s="42"/>
      <c r="AO65" s="121">
        <f>AO64+AI65-AN65</f>
        <v>788.40000000000009</v>
      </c>
      <c r="AP65" s="104"/>
      <c r="AQ65" s="43"/>
      <c r="AR65" s="44"/>
      <c r="AS65" s="45"/>
      <c r="AT65" s="45"/>
      <c r="AU65" s="45"/>
      <c r="AV65" s="45"/>
    </row>
    <row r="66" spans="1:48" x14ac:dyDescent="0.35">
      <c r="A66" s="149"/>
      <c r="B66" s="33">
        <v>3</v>
      </c>
      <c r="C66" s="46"/>
      <c r="D66" s="43"/>
      <c r="E66" s="43"/>
      <c r="F66" s="43"/>
      <c r="G66" s="37"/>
      <c r="H66" s="37"/>
      <c r="I66" s="43"/>
      <c r="J66" s="37"/>
      <c r="K66" s="43"/>
      <c r="L66" s="39"/>
      <c r="M66" s="37">
        <f>ROUND(K66*(1-L66),0)</f>
        <v>0</v>
      </c>
      <c r="N66" s="28"/>
      <c r="O66" s="25">
        <f t="shared" si="596"/>
        <v>0</v>
      </c>
      <c r="P66" s="39"/>
      <c r="Q66" s="25">
        <f t="shared" si="597"/>
        <v>0</v>
      </c>
      <c r="R66" s="39"/>
      <c r="S66" s="25">
        <f t="shared" si="598"/>
        <v>0</v>
      </c>
      <c r="T66" s="28"/>
      <c r="U66" s="25">
        <f t="shared" si="599"/>
        <v>0</v>
      </c>
      <c r="V66" s="39"/>
      <c r="W66" s="25">
        <f t="shared" si="600"/>
        <v>0</v>
      </c>
      <c r="X66" s="39"/>
      <c r="Y66" s="25">
        <f t="shared" si="601"/>
        <v>0</v>
      </c>
      <c r="Z66" s="47"/>
      <c r="AA66" s="18">
        <f t="shared" si="602"/>
        <v>0</v>
      </c>
      <c r="AB66" s="27">
        <f>IF(M66&gt;0,(AD66+AL66)/M66,0)</f>
        <v>0</v>
      </c>
      <c r="AC66" s="47"/>
      <c r="AD66" s="37">
        <f t="shared" si="603"/>
        <v>0</v>
      </c>
      <c r="AE66" s="28"/>
      <c r="AF66" s="41">
        <f t="shared" si="604"/>
        <v>0</v>
      </c>
      <c r="AG66" s="28">
        <f t="shared" si="605"/>
        <v>0</v>
      </c>
      <c r="AH66" s="29">
        <f t="shared" si="6"/>
        <v>0</v>
      </c>
      <c r="AI66" s="43"/>
      <c r="AJ66" s="39"/>
      <c r="AK66" s="28"/>
      <c r="AL66" s="41">
        <f t="shared" si="606"/>
        <v>0</v>
      </c>
      <c r="AM66" s="18"/>
      <c r="AN66" s="18"/>
      <c r="AO66" s="121">
        <f>AO65+AI66-AN66</f>
        <v>788.40000000000009</v>
      </c>
      <c r="AP66" s="104"/>
      <c r="AQ66" s="43"/>
      <c r="AR66" s="48"/>
      <c r="AS66" s="41"/>
      <c r="AT66" s="41"/>
      <c r="AU66" s="41"/>
      <c r="AV66" s="41"/>
    </row>
    <row r="67" spans="1:48" s="22" customFormat="1" ht="13.3" thickBot="1" x14ac:dyDescent="0.4">
      <c r="A67" s="150"/>
      <c r="B67" s="49" t="s">
        <v>38</v>
      </c>
      <c r="C67" s="50"/>
      <c r="D67" s="51">
        <f t="shared" ref="D67" si="607">SUM(D64:D66)</f>
        <v>0</v>
      </c>
      <c r="E67" s="51"/>
      <c r="F67" s="51">
        <f t="shared" ref="F67" si="608">SUM(F64:F66)</f>
        <v>0</v>
      </c>
      <c r="G67" s="52"/>
      <c r="H67" s="52"/>
      <c r="I67" s="51">
        <f t="shared" ref="I67:K67" si="609">SUM(I64:I66)</f>
        <v>0</v>
      </c>
      <c r="J67" s="52"/>
      <c r="K67" s="51">
        <f t="shared" si="609"/>
        <v>0</v>
      </c>
      <c r="L67" s="21">
        <f t="shared" ref="L67" si="610">IF(K67&gt;0,(K64*L64+K65*L65+K66*L66)/K67,0)</f>
        <v>0</v>
      </c>
      <c r="M67" s="52">
        <f t="shared" ref="M67" si="611">M64+M65+M66</f>
        <v>0</v>
      </c>
      <c r="N67" s="53">
        <f t="shared" ref="N67" si="612">IF(M67&gt;0,O67/M67,0)</f>
        <v>0</v>
      </c>
      <c r="O67" s="54">
        <f t="shared" ref="O67" si="613">O64+O65+O66</f>
        <v>0</v>
      </c>
      <c r="P67" s="21">
        <f t="shared" ref="P67" si="614">IF(M67&gt;0,Q67/M67,0)</f>
        <v>0</v>
      </c>
      <c r="Q67" s="54">
        <f t="shared" ref="Q67" si="615">Q64+Q65+Q66</f>
        <v>0</v>
      </c>
      <c r="R67" s="21">
        <f t="shared" ref="R67" si="616">IF(M67&gt;0,S67/M67,0)</f>
        <v>0</v>
      </c>
      <c r="S67" s="54">
        <f t="shared" ref="S67" si="617">S64+S65+S66</f>
        <v>0</v>
      </c>
      <c r="T67" s="21">
        <f t="shared" ref="T67" si="618">IF(M67&gt;0,U67/M67,0)</f>
        <v>0</v>
      </c>
      <c r="U67" s="54">
        <f t="shared" ref="U67" si="619">U64+U65+U66</f>
        <v>0</v>
      </c>
      <c r="V67" s="21">
        <f t="shared" ref="V67" si="620">IF(M67&gt;0,W67/M67,0)</f>
        <v>0</v>
      </c>
      <c r="W67" s="54">
        <f t="shared" ref="W67" si="621">W64+W65+W66</f>
        <v>0</v>
      </c>
      <c r="X67" s="21">
        <f t="shared" ref="X67" si="622">IF(M67&gt;0,Y67/M67,0)</f>
        <v>0</v>
      </c>
      <c r="Y67" s="54">
        <f t="shared" ref="Y67" si="623">Y64+Y65+Y66</f>
        <v>0</v>
      </c>
      <c r="Z67" s="55">
        <f t="shared" ref="Z67" si="624">IF(M67&gt;0,AA67/M67,0)</f>
        <v>0</v>
      </c>
      <c r="AA67" s="56">
        <f t="shared" ref="AA67" si="625">SUM(AA64:AA66)</f>
        <v>0</v>
      </c>
      <c r="AB67" s="55">
        <f t="shared" ref="AB67" si="626">IF(M67&gt;0,(AB64*M64+AB65*M65+AB66*M66)/M67,0)</f>
        <v>0</v>
      </c>
      <c r="AC67" s="55">
        <f t="shared" ref="AC67" si="627">IF(K67&gt;0,(K64*AC64+K65*AC65+K66*AC66)/K67,0)</f>
        <v>0</v>
      </c>
      <c r="AD67" s="52">
        <f t="shared" ref="AD67" si="628">SUM(AD64:AD66)</f>
        <v>0</v>
      </c>
      <c r="AE67" s="53">
        <f t="shared" ref="AE67" si="629">IF(K67&gt;0,(K64*AE64+K65*AE65+K66*AE66)/K67,0)</f>
        <v>0</v>
      </c>
      <c r="AF67" s="58">
        <f t="shared" ref="AF67" si="630">SUM(AF64:AF66)</f>
        <v>0</v>
      </c>
      <c r="AG67" s="53">
        <f t="shared" ref="AG67" si="631">IF(AND(AA67&gt;0),((AA64*AG64+AA65*AG65+AA66*AG66)/AA67),0)</f>
        <v>0</v>
      </c>
      <c r="AH67" s="57">
        <f t="shared" si="6"/>
        <v>0</v>
      </c>
      <c r="AI67" s="51">
        <f t="shared" ref="AI67" si="632">SUM(AI64:AI66)</f>
        <v>0</v>
      </c>
      <c r="AJ67" s="21">
        <f t="shared" ref="AJ67" si="633">IF(AI67&gt;0,(AJ64*AI64+AJ65*AI65+AJ66*AI66)/AI67,0)</f>
        <v>0</v>
      </c>
      <c r="AK67" s="53">
        <f t="shared" ref="AK67" si="634">IF(K67&gt;0,(AK64*K64+AK65*K65+AK66*K66)/K67,0)</f>
        <v>0</v>
      </c>
      <c r="AL67" s="58">
        <f t="shared" ref="AL67" si="635">SUM(AL64:AL66)</f>
        <v>0</v>
      </c>
      <c r="AM67" s="56"/>
      <c r="AN67" s="56">
        <f t="shared" ref="AN67" si="636">SUM(AN64:AN66)</f>
        <v>0</v>
      </c>
      <c r="AO67" s="105"/>
      <c r="AP67" s="106">
        <f>AO66</f>
        <v>788.40000000000009</v>
      </c>
      <c r="AQ67" s="51">
        <f t="shared" ref="AQ67" si="637">SUM(AQ64:AQ66)</f>
        <v>0</v>
      </c>
      <c r="AR67" s="59"/>
      <c r="AS67" s="58"/>
      <c r="AT67" s="58"/>
      <c r="AU67" s="58"/>
      <c r="AV67" s="58"/>
    </row>
    <row r="68" spans="1:48" x14ac:dyDescent="0.35">
      <c r="A68" s="148">
        <v>17</v>
      </c>
      <c r="B68" s="23">
        <v>1</v>
      </c>
      <c r="C68" s="11"/>
      <c r="D68" s="12"/>
      <c r="E68" s="12"/>
      <c r="F68" s="12"/>
      <c r="G68" s="13"/>
      <c r="H68" s="13"/>
      <c r="I68" s="12"/>
      <c r="J68" s="13"/>
      <c r="K68" s="12"/>
      <c r="L68" s="14"/>
      <c r="M68" s="24">
        <f>ROUND(K68*(1-L68),0)</f>
        <v>0</v>
      </c>
      <c r="N68" s="15"/>
      <c r="O68" s="25">
        <f t="shared" ref="O68:O70" si="638">M68*N68</f>
        <v>0</v>
      </c>
      <c r="P68" s="14"/>
      <c r="Q68" s="25">
        <f t="shared" ref="Q68:Q70" si="639">M68*P68</f>
        <v>0</v>
      </c>
      <c r="R68" s="16"/>
      <c r="S68" s="25">
        <f t="shared" ref="S68:S70" si="640">M68*R68</f>
        <v>0</v>
      </c>
      <c r="T68" s="26"/>
      <c r="U68" s="25">
        <f t="shared" ref="U68:U70" si="641">M68*T68</f>
        <v>0</v>
      </c>
      <c r="V68" s="16"/>
      <c r="W68" s="25">
        <f t="shared" ref="W68:W70" si="642">M68*V68</f>
        <v>0</v>
      </c>
      <c r="X68" s="16"/>
      <c r="Y68" s="25">
        <f t="shared" ref="Y68:Y70" si="643">X68*M68</f>
        <v>0</v>
      </c>
      <c r="Z68" s="17"/>
      <c r="AA68" s="18">
        <f t="shared" ref="AA68:AA70" si="644">M68*Z68</f>
        <v>0</v>
      </c>
      <c r="AB68" s="27">
        <f>IF(M68&gt;0,(AD68+AL68)/M68,0)</f>
        <v>0</v>
      </c>
      <c r="AC68" s="17"/>
      <c r="AD68" s="24">
        <f t="shared" ref="AD68:AD70" si="645">AC68*M68</f>
        <v>0</v>
      </c>
      <c r="AE68" s="117"/>
      <c r="AF68" s="30">
        <f t="shared" ref="AF68:AF70" si="646">AI68*(1-AJ68)*AE68</f>
        <v>0</v>
      </c>
      <c r="AG68" s="28">
        <f t="shared" ref="AG68:AG70" si="647">IF(AND(AE68&gt;0,AC68&gt;0,Z68&gt;0),((Z68-AC68)*AE68)/((AE68-AC68)*Z68),0)</f>
        <v>0</v>
      </c>
      <c r="AH68" s="60">
        <f t="shared" si="6"/>
        <v>0</v>
      </c>
      <c r="AI68" s="12"/>
      <c r="AJ68" s="14"/>
      <c r="AK68" s="15"/>
      <c r="AL68" s="30">
        <f t="shared" ref="AL68:AL70" si="648">AI68*(1-AJ68)*AK68</f>
        <v>0</v>
      </c>
      <c r="AM68" s="19"/>
      <c r="AN68" s="19"/>
      <c r="AO68" s="101">
        <f>AO66+AI68-AN68</f>
        <v>788.40000000000009</v>
      </c>
      <c r="AP68" s="102"/>
      <c r="AQ68" s="12"/>
      <c r="AR68" s="31"/>
      <c r="AS68" s="20"/>
      <c r="AT68" s="20"/>
      <c r="AU68" s="20"/>
      <c r="AV68" s="20"/>
    </row>
    <row r="69" spans="1:48" x14ac:dyDescent="0.35">
      <c r="A69" s="149"/>
      <c r="B69" s="33">
        <v>2</v>
      </c>
      <c r="C69" s="11"/>
      <c r="D69" s="34"/>
      <c r="E69" s="34"/>
      <c r="F69" s="34"/>
      <c r="G69" s="35"/>
      <c r="H69" s="35"/>
      <c r="I69" s="34"/>
      <c r="J69" s="35"/>
      <c r="K69" s="34"/>
      <c r="L69" s="36"/>
      <c r="M69" s="37">
        <f>ROUND(K69*(1-L69),0)</f>
        <v>0</v>
      </c>
      <c r="N69" s="38"/>
      <c r="O69" s="25">
        <f t="shared" si="638"/>
        <v>0</v>
      </c>
      <c r="P69" s="36"/>
      <c r="Q69" s="25">
        <f t="shared" si="639"/>
        <v>0</v>
      </c>
      <c r="R69" s="39"/>
      <c r="S69" s="25">
        <f t="shared" si="640"/>
        <v>0</v>
      </c>
      <c r="T69" s="28"/>
      <c r="U69" s="25">
        <f t="shared" si="641"/>
        <v>0</v>
      </c>
      <c r="V69" s="39"/>
      <c r="W69" s="25">
        <f t="shared" si="642"/>
        <v>0</v>
      </c>
      <c r="X69" s="39"/>
      <c r="Y69" s="25">
        <f t="shared" si="643"/>
        <v>0</v>
      </c>
      <c r="Z69" s="40"/>
      <c r="AA69" s="18">
        <f t="shared" si="644"/>
        <v>0</v>
      </c>
      <c r="AB69" s="27">
        <f>IF(M69&gt;0,(AD69+AL69)/M69,0)</f>
        <v>0</v>
      </c>
      <c r="AC69" s="40"/>
      <c r="AD69" s="37">
        <f t="shared" si="645"/>
        <v>0</v>
      </c>
      <c r="AE69" s="28"/>
      <c r="AF69" s="41">
        <f t="shared" si="646"/>
        <v>0</v>
      </c>
      <c r="AG69" s="28">
        <f t="shared" si="647"/>
        <v>0</v>
      </c>
      <c r="AH69" s="29">
        <f t="shared" ref="AH69:AH127" si="649">IF(AND(AB69&gt;0,AK69&gt;0,AC69&gt;0),((AK69*(AB69-AC69))/(AB69*(AK69-AC69))),0)</f>
        <v>0</v>
      </c>
      <c r="AI69" s="34"/>
      <c r="AJ69" s="36"/>
      <c r="AK69" s="38"/>
      <c r="AL69" s="41">
        <f t="shared" si="648"/>
        <v>0</v>
      </c>
      <c r="AM69" s="42"/>
      <c r="AN69" s="42"/>
      <c r="AO69" s="121">
        <f>AO68+AI69-AN69</f>
        <v>788.40000000000009</v>
      </c>
      <c r="AP69" s="104"/>
      <c r="AQ69" s="43"/>
      <c r="AR69" s="44"/>
      <c r="AS69" s="45"/>
      <c r="AT69" s="45"/>
      <c r="AU69" s="45"/>
      <c r="AV69" s="45"/>
    </row>
    <row r="70" spans="1:48" x14ac:dyDescent="0.35">
      <c r="A70" s="149"/>
      <c r="B70" s="33">
        <v>3</v>
      </c>
      <c r="C70" s="46"/>
      <c r="D70" s="43"/>
      <c r="E70" s="43"/>
      <c r="F70" s="43"/>
      <c r="G70" s="37"/>
      <c r="H70" s="37"/>
      <c r="I70" s="43"/>
      <c r="J70" s="37"/>
      <c r="K70" s="43"/>
      <c r="L70" s="39"/>
      <c r="M70" s="37">
        <f>ROUND(K70*(1-L70),0)</f>
        <v>0</v>
      </c>
      <c r="N70" s="28"/>
      <c r="O70" s="25">
        <f t="shared" si="638"/>
        <v>0</v>
      </c>
      <c r="P70" s="39"/>
      <c r="Q70" s="25">
        <f t="shared" si="639"/>
        <v>0</v>
      </c>
      <c r="R70" s="39"/>
      <c r="S70" s="25">
        <f t="shared" si="640"/>
        <v>0</v>
      </c>
      <c r="T70" s="28"/>
      <c r="U70" s="25">
        <f t="shared" si="641"/>
        <v>0</v>
      </c>
      <c r="V70" s="39"/>
      <c r="W70" s="25">
        <f t="shared" si="642"/>
        <v>0</v>
      </c>
      <c r="X70" s="39"/>
      <c r="Y70" s="25">
        <f t="shared" si="643"/>
        <v>0</v>
      </c>
      <c r="Z70" s="47"/>
      <c r="AA70" s="18">
        <f t="shared" si="644"/>
        <v>0</v>
      </c>
      <c r="AB70" s="27">
        <f>IF(M70&gt;0,(AD70+AL70)/M70,0)</f>
        <v>0</v>
      </c>
      <c r="AC70" s="47"/>
      <c r="AD70" s="37">
        <f t="shared" si="645"/>
        <v>0</v>
      </c>
      <c r="AE70" s="28"/>
      <c r="AF70" s="41">
        <f t="shared" si="646"/>
        <v>0</v>
      </c>
      <c r="AG70" s="28">
        <f t="shared" si="647"/>
        <v>0</v>
      </c>
      <c r="AH70" s="29">
        <f t="shared" si="649"/>
        <v>0</v>
      </c>
      <c r="AI70" s="43"/>
      <c r="AJ70" s="39"/>
      <c r="AK70" s="28"/>
      <c r="AL70" s="41">
        <f t="shared" si="648"/>
        <v>0</v>
      </c>
      <c r="AM70" s="18"/>
      <c r="AN70" s="18"/>
      <c r="AO70" s="121">
        <f>AO69+AI70-AN70</f>
        <v>788.40000000000009</v>
      </c>
      <c r="AP70" s="104"/>
      <c r="AQ70" s="43"/>
      <c r="AR70" s="48"/>
      <c r="AS70" s="41"/>
      <c r="AT70" s="41"/>
      <c r="AU70" s="41"/>
      <c r="AV70" s="41"/>
    </row>
    <row r="71" spans="1:48" s="22" customFormat="1" ht="13.3" thickBot="1" x14ac:dyDescent="0.4">
      <c r="A71" s="150"/>
      <c r="B71" s="49" t="s">
        <v>38</v>
      </c>
      <c r="C71" s="50"/>
      <c r="D71" s="51">
        <f t="shared" ref="D71" si="650">SUM(D68:D70)</f>
        <v>0</v>
      </c>
      <c r="E71" s="51"/>
      <c r="F71" s="51">
        <f t="shared" ref="F71" si="651">SUM(F68:F70)</f>
        <v>0</v>
      </c>
      <c r="G71" s="52"/>
      <c r="H71" s="52"/>
      <c r="I71" s="51">
        <f t="shared" ref="I71:K71" si="652">SUM(I68:I70)</f>
        <v>0</v>
      </c>
      <c r="J71" s="52"/>
      <c r="K71" s="51">
        <f t="shared" si="652"/>
        <v>0</v>
      </c>
      <c r="L71" s="21">
        <f t="shared" ref="L71" si="653">IF(K71&gt;0,(K68*L68+K69*L69+K70*L70)/K71,0)</f>
        <v>0</v>
      </c>
      <c r="M71" s="52">
        <f t="shared" ref="M71" si="654">M68+M69+M70</f>
        <v>0</v>
      </c>
      <c r="N71" s="53">
        <f t="shared" ref="N71" si="655">IF(M71&gt;0,O71/M71,0)</f>
        <v>0</v>
      </c>
      <c r="O71" s="54">
        <f t="shared" ref="O71" si="656">O68+O69+O70</f>
        <v>0</v>
      </c>
      <c r="P71" s="21">
        <f t="shared" ref="P71" si="657">IF(M71&gt;0,Q71/M71,0)</f>
        <v>0</v>
      </c>
      <c r="Q71" s="54">
        <f t="shared" ref="Q71" si="658">Q68+Q69+Q70</f>
        <v>0</v>
      </c>
      <c r="R71" s="21">
        <f t="shared" ref="R71" si="659">IF(M71&gt;0,S71/M71,0)</f>
        <v>0</v>
      </c>
      <c r="S71" s="54">
        <f t="shared" ref="S71" si="660">S68+S69+S70</f>
        <v>0</v>
      </c>
      <c r="T71" s="21">
        <f t="shared" ref="T71" si="661">IF(M71&gt;0,U71/M71,0)</f>
        <v>0</v>
      </c>
      <c r="U71" s="54">
        <f t="shared" ref="U71" si="662">U68+U69+U70</f>
        <v>0</v>
      </c>
      <c r="V71" s="21">
        <f t="shared" ref="V71" si="663">IF(M71&gt;0,W71/M71,0)</f>
        <v>0</v>
      </c>
      <c r="W71" s="54">
        <f t="shared" ref="W71" si="664">W68+W69+W70</f>
        <v>0</v>
      </c>
      <c r="X71" s="21">
        <f t="shared" ref="X71" si="665">IF(M71&gt;0,Y71/M71,0)</f>
        <v>0</v>
      </c>
      <c r="Y71" s="54">
        <f t="shared" ref="Y71" si="666">Y68+Y69+Y70</f>
        <v>0</v>
      </c>
      <c r="Z71" s="55">
        <f t="shared" ref="Z71" si="667">IF(M71&gt;0,AA71/M71,0)</f>
        <v>0</v>
      </c>
      <c r="AA71" s="56">
        <f t="shared" ref="AA71" si="668">SUM(AA68:AA70)</f>
        <v>0</v>
      </c>
      <c r="AB71" s="55">
        <f t="shared" ref="AB71" si="669">IF(M71&gt;0,(AB68*M68+AB69*M69+AB70*M70)/M71,0)</f>
        <v>0</v>
      </c>
      <c r="AC71" s="55">
        <f t="shared" ref="AC71" si="670">IF(K71&gt;0,(K68*AC68+K69*AC69+K70*AC70)/K71,0)</f>
        <v>0</v>
      </c>
      <c r="AD71" s="52">
        <f t="shared" ref="AD71" si="671">SUM(AD68:AD70)</f>
        <v>0</v>
      </c>
      <c r="AE71" s="53">
        <f t="shared" ref="AE71" si="672">IF(K71&gt;0,(K68*AE68+K69*AE69+K70*AE70)/K71,0)</f>
        <v>0</v>
      </c>
      <c r="AF71" s="58">
        <f t="shared" ref="AF71" si="673">SUM(AF68:AF70)</f>
        <v>0</v>
      </c>
      <c r="AG71" s="53">
        <f t="shared" ref="AG71" si="674">IF(AND(AA71&gt;0),((AA68*AG68+AA69*AG69+AA70*AG70)/AA71),0)</f>
        <v>0</v>
      </c>
      <c r="AH71" s="57">
        <f t="shared" si="649"/>
        <v>0</v>
      </c>
      <c r="AI71" s="51">
        <f t="shared" ref="AI71" si="675">SUM(AI68:AI70)</f>
        <v>0</v>
      </c>
      <c r="AJ71" s="21">
        <f t="shared" ref="AJ71" si="676">IF(AI71&gt;0,(AJ68*AI68+AJ69*AI69+AJ70*AI70)/AI71,0)</f>
        <v>0</v>
      </c>
      <c r="AK71" s="53">
        <f t="shared" ref="AK71" si="677">IF(K71&gt;0,(AK68*K68+AK69*K69+AK70*K70)/K71,0)</f>
        <v>0</v>
      </c>
      <c r="AL71" s="58">
        <f t="shared" ref="AL71" si="678">SUM(AL68:AL70)</f>
        <v>0</v>
      </c>
      <c r="AM71" s="56"/>
      <c r="AN71" s="56">
        <f t="shared" ref="AN71" si="679">SUM(AN68:AN70)</f>
        <v>0</v>
      </c>
      <c r="AO71" s="105"/>
      <c r="AP71" s="106">
        <f>AO70</f>
        <v>788.40000000000009</v>
      </c>
      <c r="AQ71" s="51">
        <f t="shared" ref="AQ71" si="680">SUM(AQ68:AQ70)</f>
        <v>0</v>
      </c>
      <c r="AR71" s="59"/>
      <c r="AS71" s="58"/>
      <c r="AT71" s="58"/>
      <c r="AU71" s="58"/>
      <c r="AV71" s="58"/>
    </row>
    <row r="72" spans="1:48" x14ac:dyDescent="0.35">
      <c r="A72" s="148">
        <v>18</v>
      </c>
      <c r="B72" s="23">
        <v>1</v>
      </c>
      <c r="C72" s="11"/>
      <c r="D72" s="12"/>
      <c r="E72" s="12"/>
      <c r="F72" s="12"/>
      <c r="G72" s="13"/>
      <c r="H72" s="13"/>
      <c r="I72" s="12"/>
      <c r="J72" s="125"/>
      <c r="K72" s="12"/>
      <c r="L72" s="14"/>
      <c r="M72" s="24">
        <f>ROUND(K72*(1-L72),0)</f>
        <v>0</v>
      </c>
      <c r="N72" s="15"/>
      <c r="O72" s="25">
        <f t="shared" ref="O72:O74" si="681">M72*N72</f>
        <v>0</v>
      </c>
      <c r="P72" s="14"/>
      <c r="Q72" s="25">
        <f t="shared" ref="Q72:Q74" si="682">M72*P72</f>
        <v>0</v>
      </c>
      <c r="R72" s="16"/>
      <c r="S72" s="25">
        <f t="shared" ref="S72:S74" si="683">M72*R72</f>
        <v>0</v>
      </c>
      <c r="T72" s="26"/>
      <c r="U72" s="25">
        <f t="shared" ref="U72:U74" si="684">M72*T72</f>
        <v>0</v>
      </c>
      <c r="V72" s="16"/>
      <c r="W72" s="25">
        <f t="shared" ref="W72:W74" si="685">M72*V72</f>
        <v>0</v>
      </c>
      <c r="X72" s="16"/>
      <c r="Y72" s="25">
        <f t="shared" ref="Y72:Y74" si="686">X72*M72</f>
        <v>0</v>
      </c>
      <c r="Z72" s="17"/>
      <c r="AA72" s="18">
        <f t="shared" ref="AA72:AA74" si="687">M72*Z72</f>
        <v>0</v>
      </c>
      <c r="AB72" s="27">
        <f>IF(M72&gt;0,(AD72+AL72)/M72,0)</f>
        <v>0</v>
      </c>
      <c r="AC72" s="17"/>
      <c r="AD72" s="24">
        <f t="shared" ref="AD72:AD74" si="688">AC72*M72</f>
        <v>0</v>
      </c>
      <c r="AE72" s="117"/>
      <c r="AF72" s="30">
        <f t="shared" ref="AF72:AF74" si="689">AI72*(1-AJ72)*AE72</f>
        <v>0</v>
      </c>
      <c r="AG72" s="28">
        <f t="shared" ref="AG72:AG74" si="690">IF(AND(AE72&gt;0,AC72&gt;0,Z72&gt;0),((Z72-AC72)*AE72)/((AE72-AC72)*Z72),0)</f>
        <v>0</v>
      </c>
      <c r="AH72" s="60">
        <f t="shared" si="649"/>
        <v>0</v>
      </c>
      <c r="AI72" s="12"/>
      <c r="AJ72" s="14"/>
      <c r="AK72" s="15"/>
      <c r="AL72" s="30">
        <f t="shared" ref="AL72:AL74" si="691">AI72*(1-AJ72)*AK72</f>
        <v>0</v>
      </c>
      <c r="AM72" s="19"/>
      <c r="AN72" s="19"/>
      <c r="AO72" s="101">
        <f>AO70+AI72-AN72</f>
        <v>788.40000000000009</v>
      </c>
      <c r="AP72" s="102"/>
      <c r="AQ72" s="12"/>
      <c r="AR72" s="31"/>
      <c r="AS72" s="20"/>
      <c r="AT72" s="20"/>
      <c r="AU72" s="20"/>
      <c r="AV72" s="20"/>
    </row>
    <row r="73" spans="1:48" x14ac:dyDescent="0.35">
      <c r="A73" s="149"/>
      <c r="B73" s="33">
        <v>2</v>
      </c>
      <c r="C73" s="11"/>
      <c r="D73" s="34"/>
      <c r="E73" s="34"/>
      <c r="F73" s="34"/>
      <c r="G73" s="35"/>
      <c r="H73" s="35"/>
      <c r="I73" s="34"/>
      <c r="J73" s="126"/>
      <c r="K73" s="34"/>
      <c r="L73" s="36"/>
      <c r="M73" s="37">
        <f>ROUND(K73*(1-L73),0)</f>
        <v>0</v>
      </c>
      <c r="N73" s="38"/>
      <c r="O73" s="25">
        <f t="shared" si="681"/>
        <v>0</v>
      </c>
      <c r="P73" s="36"/>
      <c r="Q73" s="25">
        <f t="shared" si="682"/>
        <v>0</v>
      </c>
      <c r="R73" s="39"/>
      <c r="S73" s="25">
        <f t="shared" si="683"/>
        <v>0</v>
      </c>
      <c r="T73" s="28"/>
      <c r="U73" s="25">
        <f t="shared" si="684"/>
        <v>0</v>
      </c>
      <c r="V73" s="39"/>
      <c r="W73" s="25">
        <f t="shared" si="685"/>
        <v>0</v>
      </c>
      <c r="X73" s="39"/>
      <c r="Y73" s="25">
        <f t="shared" si="686"/>
        <v>0</v>
      </c>
      <c r="Z73" s="40"/>
      <c r="AA73" s="18">
        <f t="shared" si="687"/>
        <v>0</v>
      </c>
      <c r="AB73" s="27">
        <f>IF(M73&gt;0,(AD73+AL73)/M73,0)</f>
        <v>0</v>
      </c>
      <c r="AC73" s="40"/>
      <c r="AD73" s="37">
        <f t="shared" si="688"/>
        <v>0</v>
      </c>
      <c r="AE73" s="28"/>
      <c r="AF73" s="41">
        <f t="shared" si="689"/>
        <v>0</v>
      </c>
      <c r="AG73" s="28">
        <f t="shared" si="690"/>
        <v>0</v>
      </c>
      <c r="AH73" s="29">
        <f t="shared" si="649"/>
        <v>0</v>
      </c>
      <c r="AI73" s="34"/>
      <c r="AJ73" s="36"/>
      <c r="AK73" s="38"/>
      <c r="AL73" s="41">
        <f t="shared" si="691"/>
        <v>0</v>
      </c>
      <c r="AM73" s="42"/>
      <c r="AN73" s="42"/>
      <c r="AO73" s="121">
        <f>AO72+AI73-AN73</f>
        <v>788.40000000000009</v>
      </c>
      <c r="AP73" s="104"/>
      <c r="AQ73" s="43"/>
      <c r="AR73" s="44"/>
      <c r="AS73" s="45"/>
      <c r="AT73" s="45"/>
      <c r="AU73" s="45"/>
      <c r="AV73" s="45"/>
    </row>
    <row r="74" spans="1:48" x14ac:dyDescent="0.35">
      <c r="A74" s="149"/>
      <c r="B74" s="33">
        <v>3</v>
      </c>
      <c r="C74" s="46"/>
      <c r="D74" s="43"/>
      <c r="E74" s="43"/>
      <c r="F74" s="43"/>
      <c r="G74" s="37"/>
      <c r="H74" s="37"/>
      <c r="I74" s="43"/>
      <c r="J74" s="37"/>
      <c r="K74" s="43"/>
      <c r="L74" s="39"/>
      <c r="M74" s="37">
        <f>ROUND(K74*(1-L74),0)</f>
        <v>0</v>
      </c>
      <c r="N74" s="28"/>
      <c r="O74" s="25">
        <f t="shared" si="681"/>
        <v>0</v>
      </c>
      <c r="P74" s="39"/>
      <c r="Q74" s="25">
        <f t="shared" si="682"/>
        <v>0</v>
      </c>
      <c r="R74" s="39"/>
      <c r="S74" s="25">
        <f t="shared" si="683"/>
        <v>0</v>
      </c>
      <c r="T74" s="28"/>
      <c r="U74" s="25">
        <f t="shared" si="684"/>
        <v>0</v>
      </c>
      <c r="V74" s="39"/>
      <c r="W74" s="25">
        <f t="shared" si="685"/>
        <v>0</v>
      </c>
      <c r="X74" s="39"/>
      <c r="Y74" s="25">
        <f t="shared" si="686"/>
        <v>0</v>
      </c>
      <c r="Z74" s="47"/>
      <c r="AA74" s="18">
        <f t="shared" si="687"/>
        <v>0</v>
      </c>
      <c r="AB74" s="27">
        <f>IF(M74&gt;0,(AD74+AL74)/M74,0)</f>
        <v>0</v>
      </c>
      <c r="AC74" s="47"/>
      <c r="AD74" s="37">
        <f t="shared" si="688"/>
        <v>0</v>
      </c>
      <c r="AE74" s="28"/>
      <c r="AF74" s="41">
        <f t="shared" si="689"/>
        <v>0</v>
      </c>
      <c r="AG74" s="28">
        <f t="shared" si="690"/>
        <v>0</v>
      </c>
      <c r="AH74" s="29">
        <f t="shared" si="649"/>
        <v>0</v>
      </c>
      <c r="AI74" s="43"/>
      <c r="AJ74" s="39"/>
      <c r="AK74" s="28"/>
      <c r="AL74" s="41">
        <f t="shared" si="691"/>
        <v>0</v>
      </c>
      <c r="AM74" s="18"/>
      <c r="AN74" s="18"/>
      <c r="AO74" s="121">
        <f>AO73+AI74-AN74</f>
        <v>788.40000000000009</v>
      </c>
      <c r="AP74" s="104"/>
      <c r="AQ74" s="43"/>
      <c r="AR74" s="48"/>
      <c r="AS74" s="41"/>
      <c r="AT74" s="41"/>
      <c r="AU74" s="41"/>
      <c r="AV74" s="41"/>
    </row>
    <row r="75" spans="1:48" s="22" customFormat="1" ht="13.3" thickBot="1" x14ac:dyDescent="0.4">
      <c r="A75" s="150"/>
      <c r="B75" s="49" t="s">
        <v>38</v>
      </c>
      <c r="C75" s="50"/>
      <c r="D75" s="51">
        <f t="shared" ref="D75" si="692">SUM(D72:D74)</f>
        <v>0</v>
      </c>
      <c r="E75" s="51"/>
      <c r="F75" s="51">
        <f t="shared" ref="F75" si="693">SUM(F72:F74)</f>
        <v>0</v>
      </c>
      <c r="G75" s="52"/>
      <c r="H75" s="52"/>
      <c r="I75" s="51">
        <f t="shared" ref="I75:K75" si="694">SUM(I72:I74)</f>
        <v>0</v>
      </c>
      <c r="J75" s="52"/>
      <c r="K75" s="51">
        <f t="shared" si="694"/>
        <v>0</v>
      </c>
      <c r="L75" s="21">
        <f t="shared" ref="L75" si="695">IF(K75&gt;0,(K72*L72+K73*L73+K74*L74)/K75,0)</f>
        <v>0</v>
      </c>
      <c r="M75" s="52">
        <f t="shared" ref="M75" si="696">M72+M73+M74</f>
        <v>0</v>
      </c>
      <c r="N75" s="53">
        <f t="shared" ref="N75" si="697">IF(M75&gt;0,O75/M75,0)</f>
        <v>0</v>
      </c>
      <c r="O75" s="54">
        <f t="shared" ref="O75" si="698">O72+O73+O74</f>
        <v>0</v>
      </c>
      <c r="P75" s="21">
        <f t="shared" ref="P75" si="699">IF(M75&gt;0,Q75/M75,0)</f>
        <v>0</v>
      </c>
      <c r="Q75" s="54">
        <f t="shared" ref="Q75" si="700">Q72+Q73+Q74</f>
        <v>0</v>
      </c>
      <c r="R75" s="21">
        <f t="shared" ref="R75" si="701">IF(M75&gt;0,S75/M75,0)</f>
        <v>0</v>
      </c>
      <c r="S75" s="54">
        <f t="shared" ref="S75" si="702">S72+S73+S74</f>
        <v>0</v>
      </c>
      <c r="T75" s="21">
        <f t="shared" ref="T75" si="703">IF(M75&gt;0,U75/M75,0)</f>
        <v>0</v>
      </c>
      <c r="U75" s="54">
        <f t="shared" ref="U75" si="704">U72+U73+U74</f>
        <v>0</v>
      </c>
      <c r="V75" s="21">
        <f t="shared" ref="V75" si="705">IF(M75&gt;0,W75/M75,0)</f>
        <v>0</v>
      </c>
      <c r="W75" s="54">
        <f t="shared" ref="W75" si="706">W72+W73+W74</f>
        <v>0</v>
      </c>
      <c r="X75" s="21">
        <f t="shared" ref="X75" si="707">IF(M75&gt;0,Y75/M75,0)</f>
        <v>0</v>
      </c>
      <c r="Y75" s="54">
        <f t="shared" ref="Y75" si="708">Y72+Y73+Y74</f>
        <v>0</v>
      </c>
      <c r="Z75" s="55">
        <f t="shared" ref="Z75" si="709">IF(M75&gt;0,AA75/M75,0)</f>
        <v>0</v>
      </c>
      <c r="AA75" s="56">
        <f t="shared" ref="AA75" si="710">SUM(AA72:AA74)</f>
        <v>0</v>
      </c>
      <c r="AB75" s="55">
        <f t="shared" ref="AB75" si="711">IF(M75&gt;0,(AB72*M72+AB73*M73+AB74*M74)/M75,0)</f>
        <v>0</v>
      </c>
      <c r="AC75" s="55">
        <f t="shared" ref="AC75" si="712">IF(K75&gt;0,(K72*AC72+K73*AC73+K74*AC74)/K75,0)</f>
        <v>0</v>
      </c>
      <c r="AD75" s="52">
        <f t="shared" ref="AD75" si="713">SUM(AD72:AD74)</f>
        <v>0</v>
      </c>
      <c r="AE75" s="53">
        <f t="shared" ref="AE75" si="714">IF(K75&gt;0,(K72*AE72+K73*AE73+K74*AE74)/K75,0)</f>
        <v>0</v>
      </c>
      <c r="AF75" s="58">
        <f t="shared" ref="AF75" si="715">SUM(AF72:AF74)</f>
        <v>0</v>
      </c>
      <c r="AG75" s="53">
        <f t="shared" ref="AG75" si="716">IF(AND(AA75&gt;0),((AA72*AG72+AA73*AG73+AA74*AG74)/AA75),0)</f>
        <v>0</v>
      </c>
      <c r="AH75" s="57">
        <f t="shared" si="649"/>
        <v>0</v>
      </c>
      <c r="AI75" s="51">
        <f t="shared" ref="AI75" si="717">SUM(AI72:AI74)</f>
        <v>0</v>
      </c>
      <c r="AJ75" s="21">
        <f t="shared" ref="AJ75" si="718">IF(AI75&gt;0,(AJ72*AI72+AJ73*AI73+AJ74*AI74)/AI75,0)</f>
        <v>0</v>
      </c>
      <c r="AK75" s="53">
        <f t="shared" ref="AK75" si="719">IF(K75&gt;0,(AK72*K72+AK73*K73+AK74*K74)/K75,0)</f>
        <v>0</v>
      </c>
      <c r="AL75" s="58">
        <f t="shared" ref="AL75" si="720">SUM(AL72:AL74)</f>
        <v>0</v>
      </c>
      <c r="AM75" s="56"/>
      <c r="AN75" s="56">
        <f t="shared" ref="AN75" si="721">SUM(AN72:AN74)</f>
        <v>0</v>
      </c>
      <c r="AO75" s="105"/>
      <c r="AP75" s="106">
        <f>AO74</f>
        <v>788.40000000000009</v>
      </c>
      <c r="AQ75" s="51">
        <f t="shared" ref="AQ75" si="722">SUM(AQ72:AQ74)</f>
        <v>0</v>
      </c>
      <c r="AR75" s="59"/>
      <c r="AS75" s="58"/>
      <c r="AT75" s="58"/>
      <c r="AU75" s="58"/>
      <c r="AV75" s="58"/>
    </row>
    <row r="76" spans="1:48" x14ac:dyDescent="0.35">
      <c r="A76" s="148">
        <v>19</v>
      </c>
      <c r="B76" s="23">
        <v>1</v>
      </c>
      <c r="C76" s="11"/>
      <c r="D76" s="12"/>
      <c r="E76" s="12"/>
      <c r="F76" s="12"/>
      <c r="G76" s="13"/>
      <c r="H76" s="13"/>
      <c r="I76" s="12"/>
      <c r="J76" s="13"/>
      <c r="K76" s="12"/>
      <c r="L76" s="14"/>
      <c r="M76" s="24">
        <f>ROUND(K76*(1-L76),0)</f>
        <v>0</v>
      </c>
      <c r="N76" s="15"/>
      <c r="O76" s="25">
        <f t="shared" ref="O76:O78" si="723">M76*N76</f>
        <v>0</v>
      </c>
      <c r="P76" s="14"/>
      <c r="Q76" s="25">
        <f t="shared" ref="Q76:Q78" si="724">M76*P76</f>
        <v>0</v>
      </c>
      <c r="R76" s="16"/>
      <c r="S76" s="25">
        <f t="shared" ref="S76:S78" si="725">M76*R76</f>
        <v>0</v>
      </c>
      <c r="T76" s="26"/>
      <c r="U76" s="25">
        <f t="shared" ref="U76:U78" si="726">M76*T76</f>
        <v>0</v>
      </c>
      <c r="V76" s="16"/>
      <c r="W76" s="25">
        <f t="shared" ref="W76:W78" si="727">M76*V76</f>
        <v>0</v>
      </c>
      <c r="X76" s="16"/>
      <c r="Y76" s="25">
        <f t="shared" ref="Y76:Y78" si="728">X76*M76</f>
        <v>0</v>
      </c>
      <c r="Z76" s="17"/>
      <c r="AA76" s="18">
        <f t="shared" ref="AA76:AA78" si="729">M76*Z76</f>
        <v>0</v>
      </c>
      <c r="AB76" s="27">
        <f>IF(M76&gt;0,(AD76+AL76)/M76,0)</f>
        <v>0</v>
      </c>
      <c r="AC76" s="17"/>
      <c r="AD76" s="24">
        <f t="shared" ref="AD76:AD78" si="730">AC76*M76</f>
        <v>0</v>
      </c>
      <c r="AE76" s="117"/>
      <c r="AF76" s="30">
        <f t="shared" ref="AF76:AF78" si="731">AI76*(1-AJ76)*AE76</f>
        <v>0</v>
      </c>
      <c r="AG76" s="28">
        <f t="shared" ref="AG76:AG78" si="732">IF(AND(AE76&gt;0,AC76&gt;0,Z76&gt;0),((Z76-AC76)*AE76)/((AE76-AC76)*Z76),0)</f>
        <v>0</v>
      </c>
      <c r="AH76" s="60">
        <f t="shared" si="649"/>
        <v>0</v>
      </c>
      <c r="AI76" s="12"/>
      <c r="AJ76" s="14"/>
      <c r="AK76" s="15"/>
      <c r="AL76" s="30">
        <f t="shared" ref="AL76:AL78" si="733">AI76*(1-AJ76)*AK76</f>
        <v>0</v>
      </c>
      <c r="AM76" s="19"/>
      <c r="AN76" s="19"/>
      <c r="AO76" s="101">
        <f>AO74+AI76-AN76</f>
        <v>788.40000000000009</v>
      </c>
      <c r="AP76" s="102"/>
      <c r="AQ76" s="12"/>
      <c r="AR76" s="31"/>
      <c r="AS76" s="20"/>
      <c r="AT76" s="20"/>
      <c r="AU76" s="20"/>
      <c r="AV76" s="20"/>
    </row>
    <row r="77" spans="1:48" x14ac:dyDescent="0.35">
      <c r="A77" s="149"/>
      <c r="B77" s="33">
        <v>2</v>
      </c>
      <c r="C77" s="11"/>
      <c r="D77" s="34"/>
      <c r="E77" s="34"/>
      <c r="F77" s="34"/>
      <c r="G77" s="35"/>
      <c r="H77" s="35"/>
      <c r="I77" s="34"/>
      <c r="J77" s="35"/>
      <c r="K77" s="34"/>
      <c r="L77" s="36"/>
      <c r="M77" s="37">
        <f>ROUND(K77*(1-L77),0)</f>
        <v>0</v>
      </c>
      <c r="N77" s="38"/>
      <c r="O77" s="25">
        <f t="shared" si="723"/>
        <v>0</v>
      </c>
      <c r="P77" s="36"/>
      <c r="Q77" s="25">
        <f t="shared" si="724"/>
        <v>0</v>
      </c>
      <c r="R77" s="39"/>
      <c r="S77" s="25">
        <f t="shared" si="725"/>
        <v>0</v>
      </c>
      <c r="T77" s="28"/>
      <c r="U77" s="25">
        <f t="shared" si="726"/>
        <v>0</v>
      </c>
      <c r="V77" s="39"/>
      <c r="W77" s="25">
        <f t="shared" si="727"/>
        <v>0</v>
      </c>
      <c r="X77" s="39"/>
      <c r="Y77" s="25">
        <f t="shared" si="728"/>
        <v>0</v>
      </c>
      <c r="Z77" s="40"/>
      <c r="AA77" s="18">
        <f t="shared" si="729"/>
        <v>0</v>
      </c>
      <c r="AB77" s="27">
        <f>IF(M77&gt;0,(AD77+AL77)/M77,0)</f>
        <v>0</v>
      </c>
      <c r="AC77" s="40"/>
      <c r="AD77" s="37">
        <f t="shared" si="730"/>
        <v>0</v>
      </c>
      <c r="AE77" s="28"/>
      <c r="AF77" s="41">
        <f t="shared" si="731"/>
        <v>0</v>
      </c>
      <c r="AG77" s="28">
        <f t="shared" si="732"/>
        <v>0</v>
      </c>
      <c r="AH77" s="29">
        <f t="shared" si="649"/>
        <v>0</v>
      </c>
      <c r="AI77" s="34"/>
      <c r="AJ77" s="36"/>
      <c r="AK77" s="38"/>
      <c r="AL77" s="41">
        <f t="shared" si="733"/>
        <v>0</v>
      </c>
      <c r="AM77" s="42"/>
      <c r="AN77" s="42"/>
      <c r="AO77" s="121">
        <f>AO76+AI77-AN77</f>
        <v>788.40000000000009</v>
      </c>
      <c r="AP77" s="104"/>
      <c r="AQ77" s="43"/>
      <c r="AR77" s="44"/>
      <c r="AS77" s="45"/>
      <c r="AT77" s="45"/>
      <c r="AU77" s="45"/>
      <c r="AV77" s="45"/>
    </row>
    <row r="78" spans="1:48" x14ac:dyDescent="0.35">
      <c r="A78" s="149"/>
      <c r="B78" s="33">
        <v>3</v>
      </c>
      <c r="C78" s="46"/>
      <c r="D78" s="43"/>
      <c r="E78" s="43"/>
      <c r="F78" s="43"/>
      <c r="G78" s="37"/>
      <c r="H78" s="37"/>
      <c r="I78" s="43"/>
      <c r="J78" s="127"/>
      <c r="K78" s="43"/>
      <c r="L78" s="39"/>
      <c r="M78" s="37">
        <f>ROUND(K78*(1-L78),0)</f>
        <v>0</v>
      </c>
      <c r="N78" s="28"/>
      <c r="O78" s="25">
        <f t="shared" si="723"/>
        <v>0</v>
      </c>
      <c r="P78" s="39"/>
      <c r="Q78" s="25">
        <f t="shared" si="724"/>
        <v>0</v>
      </c>
      <c r="R78" s="39"/>
      <c r="S78" s="25">
        <f t="shared" si="725"/>
        <v>0</v>
      </c>
      <c r="T78" s="28"/>
      <c r="U78" s="25">
        <f t="shared" si="726"/>
        <v>0</v>
      </c>
      <c r="V78" s="39"/>
      <c r="W78" s="25">
        <f t="shared" si="727"/>
        <v>0</v>
      </c>
      <c r="X78" s="39"/>
      <c r="Y78" s="25">
        <f t="shared" si="728"/>
        <v>0</v>
      </c>
      <c r="Z78" s="47"/>
      <c r="AA78" s="18">
        <f t="shared" si="729"/>
        <v>0</v>
      </c>
      <c r="AB78" s="27">
        <f>IF(M78&gt;0,(AD78+AL78)/M78,0)</f>
        <v>0</v>
      </c>
      <c r="AC78" s="47"/>
      <c r="AD78" s="37">
        <f t="shared" si="730"/>
        <v>0</v>
      </c>
      <c r="AE78" s="28"/>
      <c r="AF78" s="41">
        <f t="shared" si="731"/>
        <v>0</v>
      </c>
      <c r="AG78" s="28">
        <f t="shared" si="732"/>
        <v>0</v>
      </c>
      <c r="AH78" s="29">
        <f t="shared" si="649"/>
        <v>0</v>
      </c>
      <c r="AI78" s="43"/>
      <c r="AJ78" s="39"/>
      <c r="AK78" s="28"/>
      <c r="AL78" s="41">
        <f t="shared" si="733"/>
        <v>0</v>
      </c>
      <c r="AM78" s="18"/>
      <c r="AN78" s="18"/>
      <c r="AO78" s="121">
        <f>AO77+AI78-AN78</f>
        <v>788.40000000000009</v>
      </c>
      <c r="AP78" s="104"/>
      <c r="AQ78" s="43"/>
      <c r="AR78" s="48"/>
      <c r="AS78" s="41"/>
      <c r="AT78" s="41"/>
      <c r="AU78" s="41"/>
      <c r="AV78" s="41"/>
    </row>
    <row r="79" spans="1:48" s="22" customFormat="1" ht="13.3" thickBot="1" x14ac:dyDescent="0.4">
      <c r="A79" s="150"/>
      <c r="B79" s="49" t="s">
        <v>38</v>
      </c>
      <c r="C79" s="50"/>
      <c r="D79" s="51">
        <f t="shared" ref="D79" si="734">SUM(D76:D78)</f>
        <v>0</v>
      </c>
      <c r="E79" s="51"/>
      <c r="F79" s="51">
        <f t="shared" ref="F79" si="735">SUM(F76:F78)</f>
        <v>0</v>
      </c>
      <c r="G79" s="52"/>
      <c r="H79" s="52"/>
      <c r="I79" s="51">
        <f t="shared" ref="I79:K79" si="736">SUM(I76:I78)</f>
        <v>0</v>
      </c>
      <c r="J79" s="52"/>
      <c r="K79" s="51">
        <f t="shared" si="736"/>
        <v>0</v>
      </c>
      <c r="L79" s="21">
        <f t="shared" ref="L79" si="737">IF(K79&gt;0,(K76*L76+K77*L77+K78*L78)/K79,0)</f>
        <v>0</v>
      </c>
      <c r="M79" s="52">
        <f t="shared" ref="M79" si="738">M76+M77+M78</f>
        <v>0</v>
      </c>
      <c r="N79" s="53">
        <f t="shared" ref="N79" si="739">IF(M79&gt;0,O79/M79,0)</f>
        <v>0</v>
      </c>
      <c r="O79" s="54">
        <f t="shared" ref="O79" si="740">O76+O77+O78</f>
        <v>0</v>
      </c>
      <c r="P79" s="21">
        <f t="shared" ref="P79" si="741">IF(M79&gt;0,Q79/M79,0)</f>
        <v>0</v>
      </c>
      <c r="Q79" s="54">
        <f t="shared" ref="Q79" si="742">Q76+Q77+Q78</f>
        <v>0</v>
      </c>
      <c r="R79" s="21">
        <f t="shared" ref="R79" si="743">IF(M79&gt;0,S79/M79,0)</f>
        <v>0</v>
      </c>
      <c r="S79" s="54">
        <f t="shared" ref="S79" si="744">S76+S77+S78</f>
        <v>0</v>
      </c>
      <c r="T79" s="21">
        <f t="shared" ref="T79" si="745">IF(M79&gt;0,U79/M79,0)</f>
        <v>0</v>
      </c>
      <c r="U79" s="54">
        <f t="shared" ref="U79" si="746">U76+U77+U78</f>
        <v>0</v>
      </c>
      <c r="V79" s="21">
        <f t="shared" ref="V79" si="747">IF(M79&gt;0,W79/M79,0)</f>
        <v>0</v>
      </c>
      <c r="W79" s="54">
        <f t="shared" ref="W79" si="748">W76+W77+W78</f>
        <v>0</v>
      </c>
      <c r="X79" s="21">
        <f t="shared" ref="X79" si="749">IF(M79&gt;0,Y79/M79,0)</f>
        <v>0</v>
      </c>
      <c r="Y79" s="54">
        <f t="shared" ref="Y79" si="750">Y76+Y77+Y78</f>
        <v>0</v>
      </c>
      <c r="Z79" s="55">
        <f t="shared" ref="Z79" si="751">IF(M79&gt;0,AA79/M79,0)</f>
        <v>0</v>
      </c>
      <c r="AA79" s="56">
        <f t="shared" ref="AA79" si="752">SUM(AA76:AA78)</f>
        <v>0</v>
      </c>
      <c r="AB79" s="55">
        <f t="shared" ref="AB79" si="753">IF(M79&gt;0,(AB76*M76+AB77*M77+AB78*M78)/M79,0)</f>
        <v>0</v>
      </c>
      <c r="AC79" s="55">
        <f t="shared" ref="AC79" si="754">IF(K79&gt;0,(K76*AC76+K77*AC77+K78*AC78)/K79,0)</f>
        <v>0</v>
      </c>
      <c r="AD79" s="52">
        <f t="shared" ref="AD79" si="755">SUM(AD76:AD78)</f>
        <v>0</v>
      </c>
      <c r="AE79" s="53">
        <f t="shared" ref="AE79" si="756">IF(K79&gt;0,(K76*AE76+K77*AE77+K78*AE78)/K79,0)</f>
        <v>0</v>
      </c>
      <c r="AF79" s="58">
        <f t="shared" ref="AF79" si="757">SUM(AF76:AF78)</f>
        <v>0</v>
      </c>
      <c r="AG79" s="53">
        <f t="shared" ref="AG79" si="758">IF(AND(AA79&gt;0),((AA76*AG76+AA77*AG77+AA78*AG78)/AA79),0)</f>
        <v>0</v>
      </c>
      <c r="AH79" s="57">
        <f t="shared" si="649"/>
        <v>0</v>
      </c>
      <c r="AI79" s="51">
        <f t="shared" ref="AI79" si="759">SUM(AI76:AI78)</f>
        <v>0</v>
      </c>
      <c r="AJ79" s="21">
        <f t="shared" ref="AJ79" si="760">IF(AI79&gt;0,(AJ76*AI76+AJ77*AI77+AJ78*AI78)/AI79,0)</f>
        <v>0</v>
      </c>
      <c r="AK79" s="53">
        <f t="shared" ref="AK79" si="761">IF(K79&gt;0,(AK76*K76+AK77*K77+AK78*K78)/K79,0)</f>
        <v>0</v>
      </c>
      <c r="AL79" s="58">
        <f t="shared" ref="AL79" si="762">SUM(AL76:AL78)</f>
        <v>0</v>
      </c>
      <c r="AM79" s="56"/>
      <c r="AN79" s="56">
        <f t="shared" ref="AN79" si="763">SUM(AN76:AN78)</f>
        <v>0</v>
      </c>
      <c r="AO79" s="105"/>
      <c r="AP79" s="106">
        <f>AO78</f>
        <v>788.40000000000009</v>
      </c>
      <c r="AQ79" s="51">
        <f t="shared" ref="AQ79" si="764">SUM(AQ76:AQ78)</f>
        <v>0</v>
      </c>
      <c r="AR79" s="59"/>
      <c r="AS79" s="58"/>
      <c r="AT79" s="58"/>
      <c r="AU79" s="58"/>
      <c r="AV79" s="58"/>
    </row>
    <row r="80" spans="1:48" x14ac:dyDescent="0.35">
      <c r="A80" s="148">
        <v>20</v>
      </c>
      <c r="B80" s="23">
        <v>1</v>
      </c>
      <c r="C80" s="11"/>
      <c r="D80" s="12"/>
      <c r="E80" s="12"/>
      <c r="F80" s="12"/>
      <c r="G80" s="13"/>
      <c r="H80" s="13"/>
      <c r="I80" s="12"/>
      <c r="J80" s="125"/>
      <c r="K80" s="12"/>
      <c r="L80" s="14"/>
      <c r="M80" s="24">
        <f>ROUND(K80*(1-L80),0)</f>
        <v>0</v>
      </c>
      <c r="N80" s="15"/>
      <c r="O80" s="25">
        <f t="shared" ref="O80:O82" si="765">M80*N80</f>
        <v>0</v>
      </c>
      <c r="P80" s="14"/>
      <c r="Q80" s="25">
        <f t="shared" ref="Q80:Q82" si="766">M80*P80</f>
        <v>0</v>
      </c>
      <c r="R80" s="16"/>
      <c r="S80" s="25">
        <f t="shared" ref="S80:S82" si="767">M80*R80</f>
        <v>0</v>
      </c>
      <c r="T80" s="26"/>
      <c r="U80" s="25">
        <f t="shared" ref="U80:U82" si="768">M80*T80</f>
        <v>0</v>
      </c>
      <c r="V80" s="16"/>
      <c r="W80" s="25">
        <f t="shared" ref="W80:W82" si="769">M80*V80</f>
        <v>0</v>
      </c>
      <c r="X80" s="16"/>
      <c r="Y80" s="25">
        <f t="shared" ref="Y80:Y82" si="770">X80*M80</f>
        <v>0</v>
      </c>
      <c r="Z80" s="17"/>
      <c r="AA80" s="18">
        <f t="shared" ref="AA80:AA82" si="771">M80*Z80</f>
        <v>0</v>
      </c>
      <c r="AB80" s="27">
        <f>IF(M80&gt;0,(AD80+AL80)/M80,0)</f>
        <v>0</v>
      </c>
      <c r="AC80" s="17"/>
      <c r="AD80" s="24">
        <f t="shared" ref="AD80:AD82" si="772">AC80*M80</f>
        <v>0</v>
      </c>
      <c r="AE80" s="117"/>
      <c r="AF80" s="30">
        <f t="shared" ref="AF80:AF82" si="773">AI80*(1-AJ80)*AE80</f>
        <v>0</v>
      </c>
      <c r="AG80" s="28">
        <f t="shared" ref="AG80:AG82" si="774">IF(AND(AE80&gt;0,AC80&gt;0,Z80&gt;0),((Z80-AC80)*AE80)/((AE80-AC80)*Z80),0)</f>
        <v>0</v>
      </c>
      <c r="AH80" s="60">
        <f t="shared" si="649"/>
        <v>0</v>
      </c>
      <c r="AI80" s="12"/>
      <c r="AJ80" s="14"/>
      <c r="AK80" s="15"/>
      <c r="AL80" s="30">
        <f t="shared" ref="AL80:AL82" si="775">AI80*(1-AJ80)*AK80</f>
        <v>0</v>
      </c>
      <c r="AM80" s="19"/>
      <c r="AN80" s="19"/>
      <c r="AO80" s="101">
        <f>AO78+AI80-AN80</f>
        <v>788.40000000000009</v>
      </c>
      <c r="AP80" s="102"/>
      <c r="AQ80" s="12"/>
      <c r="AR80" s="31"/>
      <c r="AS80" s="20"/>
      <c r="AT80" s="20"/>
      <c r="AU80" s="20"/>
      <c r="AV80" s="20"/>
    </row>
    <row r="81" spans="1:48" x14ac:dyDescent="0.35">
      <c r="A81" s="149"/>
      <c r="B81" s="33">
        <v>2</v>
      </c>
      <c r="C81" s="11"/>
      <c r="D81" s="34"/>
      <c r="E81" s="34"/>
      <c r="F81" s="34"/>
      <c r="G81" s="35"/>
      <c r="H81" s="35"/>
      <c r="I81" s="34"/>
      <c r="J81" s="35"/>
      <c r="K81" s="34"/>
      <c r="L81" s="36"/>
      <c r="M81" s="37">
        <f>ROUND(K81*(1-L81),0)</f>
        <v>0</v>
      </c>
      <c r="N81" s="38"/>
      <c r="O81" s="25">
        <f t="shared" si="765"/>
        <v>0</v>
      </c>
      <c r="P81" s="36"/>
      <c r="Q81" s="25">
        <f t="shared" si="766"/>
        <v>0</v>
      </c>
      <c r="R81" s="39"/>
      <c r="S81" s="25">
        <f t="shared" si="767"/>
        <v>0</v>
      </c>
      <c r="T81" s="28"/>
      <c r="U81" s="25">
        <f t="shared" si="768"/>
        <v>0</v>
      </c>
      <c r="V81" s="39"/>
      <c r="W81" s="25">
        <f t="shared" si="769"/>
        <v>0</v>
      </c>
      <c r="X81" s="39"/>
      <c r="Y81" s="25">
        <f t="shared" si="770"/>
        <v>0</v>
      </c>
      <c r="Z81" s="40"/>
      <c r="AA81" s="18">
        <f t="shared" si="771"/>
        <v>0</v>
      </c>
      <c r="AB81" s="27">
        <f>IF(M81&gt;0,(AD81+AL81)/M81,0)</f>
        <v>0</v>
      </c>
      <c r="AC81" s="40"/>
      <c r="AD81" s="37">
        <f t="shared" si="772"/>
        <v>0</v>
      </c>
      <c r="AE81" s="28"/>
      <c r="AF81" s="41">
        <f t="shared" si="773"/>
        <v>0</v>
      </c>
      <c r="AG81" s="28">
        <f t="shared" si="774"/>
        <v>0</v>
      </c>
      <c r="AH81" s="29">
        <f t="shared" si="649"/>
        <v>0</v>
      </c>
      <c r="AI81" s="34"/>
      <c r="AJ81" s="36"/>
      <c r="AK81" s="38"/>
      <c r="AL81" s="41">
        <f t="shared" si="775"/>
        <v>0</v>
      </c>
      <c r="AM81" s="42"/>
      <c r="AN81" s="42"/>
      <c r="AO81" s="121">
        <f>AO80+AI81-AN81</f>
        <v>788.40000000000009</v>
      </c>
      <c r="AP81" s="104"/>
      <c r="AQ81" s="43"/>
      <c r="AR81" s="44"/>
      <c r="AS81" s="45"/>
      <c r="AT81" s="45"/>
      <c r="AU81" s="45"/>
      <c r="AV81" s="45"/>
    </row>
    <row r="82" spans="1:48" x14ac:dyDescent="0.35">
      <c r="A82" s="149"/>
      <c r="B82" s="33">
        <v>3</v>
      </c>
      <c r="C82" s="46"/>
      <c r="D82" s="43"/>
      <c r="E82" s="43"/>
      <c r="F82" s="43"/>
      <c r="G82" s="37"/>
      <c r="H82" s="37"/>
      <c r="I82" s="43"/>
      <c r="J82" s="37"/>
      <c r="K82" s="43"/>
      <c r="L82" s="39"/>
      <c r="M82" s="37">
        <f>ROUND(K82*(1-L82),0)</f>
        <v>0</v>
      </c>
      <c r="N82" s="28"/>
      <c r="O82" s="25">
        <f t="shared" si="765"/>
        <v>0</v>
      </c>
      <c r="P82" s="39"/>
      <c r="Q82" s="25">
        <f t="shared" si="766"/>
        <v>0</v>
      </c>
      <c r="R82" s="39"/>
      <c r="S82" s="25">
        <f t="shared" si="767"/>
        <v>0</v>
      </c>
      <c r="T82" s="28"/>
      <c r="U82" s="25">
        <f t="shared" si="768"/>
        <v>0</v>
      </c>
      <c r="V82" s="39"/>
      <c r="W82" s="25">
        <f t="shared" si="769"/>
        <v>0</v>
      </c>
      <c r="X82" s="39"/>
      <c r="Y82" s="25">
        <f t="shared" si="770"/>
        <v>0</v>
      </c>
      <c r="Z82" s="47"/>
      <c r="AA82" s="18">
        <f t="shared" si="771"/>
        <v>0</v>
      </c>
      <c r="AB82" s="27">
        <f>IF(M82&gt;0,(AD82+AL82)/M82,0)</f>
        <v>0</v>
      </c>
      <c r="AC82" s="47"/>
      <c r="AD82" s="37">
        <f t="shared" si="772"/>
        <v>0</v>
      </c>
      <c r="AE82" s="28"/>
      <c r="AF82" s="41">
        <f t="shared" si="773"/>
        <v>0</v>
      </c>
      <c r="AG82" s="28">
        <f t="shared" si="774"/>
        <v>0</v>
      </c>
      <c r="AH82" s="29">
        <f t="shared" si="649"/>
        <v>0</v>
      </c>
      <c r="AI82" s="43"/>
      <c r="AJ82" s="39"/>
      <c r="AK82" s="28"/>
      <c r="AL82" s="41">
        <f t="shared" si="775"/>
        <v>0</v>
      </c>
      <c r="AM82" s="18"/>
      <c r="AN82" s="18"/>
      <c r="AO82" s="121">
        <f>AO81+AI82-AN82</f>
        <v>788.40000000000009</v>
      </c>
      <c r="AP82" s="104"/>
      <c r="AQ82" s="43"/>
      <c r="AR82" s="48"/>
      <c r="AS82" s="41"/>
      <c r="AT82" s="41"/>
      <c r="AU82" s="41"/>
      <c r="AV82" s="41"/>
    </row>
    <row r="83" spans="1:48" s="22" customFormat="1" ht="13.3" thickBot="1" x14ac:dyDescent="0.4">
      <c r="A83" s="150"/>
      <c r="B83" s="49" t="s">
        <v>38</v>
      </c>
      <c r="C83" s="50"/>
      <c r="D83" s="51">
        <f t="shared" ref="D83" si="776">SUM(D80:D82)</f>
        <v>0</v>
      </c>
      <c r="E83" s="51"/>
      <c r="F83" s="51">
        <f t="shared" ref="F83" si="777">SUM(F80:F82)</f>
        <v>0</v>
      </c>
      <c r="G83" s="52"/>
      <c r="H83" s="52"/>
      <c r="I83" s="51">
        <f t="shared" ref="I83:K83" si="778">SUM(I80:I82)</f>
        <v>0</v>
      </c>
      <c r="J83" s="52"/>
      <c r="K83" s="51">
        <f t="shared" si="778"/>
        <v>0</v>
      </c>
      <c r="L83" s="21">
        <f t="shared" ref="L83" si="779">IF(K83&gt;0,(K80*L80+K81*L81+K82*L82)/K83,0)</f>
        <v>0</v>
      </c>
      <c r="M83" s="52">
        <f t="shared" ref="M83" si="780">M80+M81+M82</f>
        <v>0</v>
      </c>
      <c r="N83" s="53">
        <f t="shared" ref="N83" si="781">IF(M83&gt;0,O83/M83,0)</f>
        <v>0</v>
      </c>
      <c r="O83" s="54">
        <f t="shared" ref="O83" si="782">O80+O81+O82</f>
        <v>0</v>
      </c>
      <c r="P83" s="21">
        <f t="shared" ref="P83" si="783">IF(M83&gt;0,Q83/M83,0)</f>
        <v>0</v>
      </c>
      <c r="Q83" s="54">
        <f t="shared" ref="Q83" si="784">Q80+Q81+Q82</f>
        <v>0</v>
      </c>
      <c r="R83" s="21">
        <f t="shared" ref="R83" si="785">IF(M83&gt;0,S83/M83,0)</f>
        <v>0</v>
      </c>
      <c r="S83" s="54">
        <f t="shared" ref="S83" si="786">S80+S81+S82</f>
        <v>0</v>
      </c>
      <c r="T83" s="21">
        <f t="shared" ref="T83" si="787">IF(M83&gt;0,U83/M83,0)</f>
        <v>0</v>
      </c>
      <c r="U83" s="54">
        <f t="shared" ref="U83" si="788">U80+U81+U82</f>
        <v>0</v>
      </c>
      <c r="V83" s="21">
        <f t="shared" ref="V83" si="789">IF(M83&gt;0,W83/M83,0)</f>
        <v>0</v>
      </c>
      <c r="W83" s="54">
        <f t="shared" ref="W83" si="790">W80+W81+W82</f>
        <v>0</v>
      </c>
      <c r="X83" s="21">
        <f t="shared" ref="X83" si="791">IF(M83&gt;0,Y83/M83,0)</f>
        <v>0</v>
      </c>
      <c r="Y83" s="54">
        <f t="shared" ref="Y83" si="792">Y80+Y81+Y82</f>
        <v>0</v>
      </c>
      <c r="Z83" s="55">
        <f t="shared" ref="Z83" si="793">IF(M83&gt;0,AA83/M83,0)</f>
        <v>0</v>
      </c>
      <c r="AA83" s="56">
        <f t="shared" ref="AA83" si="794">SUM(AA80:AA82)</f>
        <v>0</v>
      </c>
      <c r="AB83" s="55">
        <f t="shared" ref="AB83" si="795">IF(M83&gt;0,(AB80*M80+AB81*M81+AB82*M82)/M83,0)</f>
        <v>0</v>
      </c>
      <c r="AC83" s="55">
        <f t="shared" ref="AC83" si="796">IF(K83&gt;0,(K80*AC80+K81*AC81+K82*AC82)/K83,0)</f>
        <v>0</v>
      </c>
      <c r="AD83" s="52">
        <f t="shared" ref="AD83" si="797">SUM(AD80:AD82)</f>
        <v>0</v>
      </c>
      <c r="AE83" s="53">
        <f t="shared" ref="AE83" si="798">IF(K83&gt;0,(K80*AE80+K81*AE81+K82*AE82)/K83,0)</f>
        <v>0</v>
      </c>
      <c r="AF83" s="58">
        <f t="shared" ref="AF83" si="799">SUM(AF80:AF82)</f>
        <v>0</v>
      </c>
      <c r="AG83" s="53">
        <f t="shared" ref="AG83" si="800">IF(AND(AA83&gt;0),((AA80*AG80+AA81*AG81+AA82*AG82)/AA83),0)</f>
        <v>0</v>
      </c>
      <c r="AH83" s="57">
        <f t="shared" si="649"/>
        <v>0</v>
      </c>
      <c r="AI83" s="51">
        <f t="shared" ref="AI83" si="801">SUM(AI80:AI82)</f>
        <v>0</v>
      </c>
      <c r="AJ83" s="21">
        <f t="shared" ref="AJ83" si="802">IF(AI83&gt;0,(AJ80*AI80+AJ81*AI81+AJ82*AI82)/AI83,0)</f>
        <v>0</v>
      </c>
      <c r="AK83" s="53">
        <f t="shared" ref="AK83" si="803">IF(K83&gt;0,(AK80*K80+AK81*K81+AK82*K82)/K83,0)</f>
        <v>0</v>
      </c>
      <c r="AL83" s="58">
        <f t="shared" ref="AL83" si="804">SUM(AL80:AL82)</f>
        <v>0</v>
      </c>
      <c r="AM83" s="56"/>
      <c r="AN83" s="56">
        <f t="shared" ref="AN83" si="805">SUM(AN80:AN82)</f>
        <v>0</v>
      </c>
      <c r="AO83" s="105"/>
      <c r="AP83" s="106">
        <f>AO82</f>
        <v>788.40000000000009</v>
      </c>
      <c r="AQ83" s="51">
        <f t="shared" ref="AQ83" si="806">SUM(AQ80:AQ82)</f>
        <v>0</v>
      </c>
      <c r="AR83" s="59"/>
      <c r="AS83" s="58"/>
      <c r="AT83" s="58"/>
      <c r="AU83" s="58"/>
      <c r="AV83" s="58"/>
    </row>
    <row r="84" spans="1:48" x14ac:dyDescent="0.35">
      <c r="A84" s="148">
        <v>21</v>
      </c>
      <c r="B84" s="23">
        <v>1</v>
      </c>
      <c r="C84" s="11"/>
      <c r="D84" s="12"/>
      <c r="E84" s="12"/>
      <c r="F84" s="12"/>
      <c r="G84" s="13"/>
      <c r="H84" s="13"/>
      <c r="I84" s="12"/>
      <c r="J84" s="13"/>
      <c r="K84" s="12"/>
      <c r="L84" s="14"/>
      <c r="M84" s="24">
        <f>ROUND(K84*(1-L84),0)</f>
        <v>0</v>
      </c>
      <c r="N84" s="15"/>
      <c r="O84" s="25">
        <f t="shared" ref="O84:O86" si="807">M84*N84</f>
        <v>0</v>
      </c>
      <c r="P84" s="14"/>
      <c r="Q84" s="25">
        <f t="shared" ref="Q84:Q86" si="808">M84*P84</f>
        <v>0</v>
      </c>
      <c r="R84" s="16"/>
      <c r="S84" s="25">
        <f t="shared" ref="S84:S86" si="809">M84*R84</f>
        <v>0</v>
      </c>
      <c r="T84" s="26"/>
      <c r="U84" s="25">
        <f t="shared" ref="U84:U86" si="810">M84*T84</f>
        <v>0</v>
      </c>
      <c r="V84" s="16"/>
      <c r="W84" s="25">
        <f t="shared" ref="W84:W86" si="811">M84*V84</f>
        <v>0</v>
      </c>
      <c r="X84" s="16"/>
      <c r="Y84" s="25">
        <f t="shared" ref="Y84:Y86" si="812">X84*M84</f>
        <v>0</v>
      </c>
      <c r="Z84" s="17"/>
      <c r="AA84" s="18">
        <f t="shared" ref="AA84:AA86" si="813">M84*Z84</f>
        <v>0</v>
      </c>
      <c r="AB84" s="27">
        <f>IF(M84&gt;0,(AD84+AL84)/M84,0)</f>
        <v>0</v>
      </c>
      <c r="AC84" s="17"/>
      <c r="AD84" s="24">
        <f t="shared" ref="AD84:AD86" si="814">AC84*M84</f>
        <v>0</v>
      </c>
      <c r="AE84" s="117"/>
      <c r="AF84" s="30">
        <f t="shared" ref="AF84:AF86" si="815">AI84*(1-AJ84)*AE84</f>
        <v>0</v>
      </c>
      <c r="AG84" s="28">
        <f t="shared" ref="AG84:AG86" si="816">IF(AND(AE84&gt;0,AC84&gt;0,Z84&gt;0),((Z84-AC84)*AE84)/((AE84-AC84)*Z84),0)</f>
        <v>0</v>
      </c>
      <c r="AH84" s="60">
        <f t="shared" si="649"/>
        <v>0</v>
      </c>
      <c r="AI84" s="12"/>
      <c r="AJ84" s="14"/>
      <c r="AK84" s="15"/>
      <c r="AL84" s="30">
        <f t="shared" ref="AL84:AL86" si="817">AI84*(1-AJ84)*AK84</f>
        <v>0</v>
      </c>
      <c r="AM84" s="19"/>
      <c r="AN84" s="19"/>
      <c r="AO84" s="101">
        <f>AO82+AI84-AN84</f>
        <v>788.40000000000009</v>
      </c>
      <c r="AP84" s="102"/>
      <c r="AQ84" s="12"/>
      <c r="AR84" s="31"/>
      <c r="AS84" s="20"/>
      <c r="AT84" s="20"/>
      <c r="AU84" s="20"/>
      <c r="AV84" s="20"/>
    </row>
    <row r="85" spans="1:48" x14ac:dyDescent="0.35">
      <c r="A85" s="149"/>
      <c r="B85" s="33">
        <v>2</v>
      </c>
      <c r="C85" s="11"/>
      <c r="D85" s="34"/>
      <c r="E85" s="34"/>
      <c r="F85" s="34"/>
      <c r="G85" s="35"/>
      <c r="H85" s="35"/>
      <c r="I85" s="34"/>
      <c r="J85" s="35"/>
      <c r="K85" s="34"/>
      <c r="L85" s="36"/>
      <c r="M85" s="37">
        <f>ROUND(K85*(1-L85),0)</f>
        <v>0</v>
      </c>
      <c r="N85" s="38"/>
      <c r="O85" s="25">
        <f t="shared" si="807"/>
        <v>0</v>
      </c>
      <c r="P85" s="36"/>
      <c r="Q85" s="25">
        <f t="shared" si="808"/>
        <v>0</v>
      </c>
      <c r="R85" s="39"/>
      <c r="S85" s="25">
        <f t="shared" si="809"/>
        <v>0</v>
      </c>
      <c r="T85" s="28"/>
      <c r="U85" s="25">
        <f t="shared" si="810"/>
        <v>0</v>
      </c>
      <c r="V85" s="39"/>
      <c r="W85" s="25">
        <f t="shared" si="811"/>
        <v>0</v>
      </c>
      <c r="X85" s="39"/>
      <c r="Y85" s="25">
        <f t="shared" si="812"/>
        <v>0</v>
      </c>
      <c r="Z85" s="40"/>
      <c r="AA85" s="18">
        <f t="shared" si="813"/>
        <v>0</v>
      </c>
      <c r="AB85" s="27">
        <f>IF(M85&gt;0,(AD85+AL85)/M85,0)</f>
        <v>0</v>
      </c>
      <c r="AC85" s="40"/>
      <c r="AD85" s="37">
        <f t="shared" si="814"/>
        <v>0</v>
      </c>
      <c r="AE85" s="28"/>
      <c r="AF85" s="41">
        <f t="shared" si="815"/>
        <v>0</v>
      </c>
      <c r="AG85" s="28">
        <f t="shared" si="816"/>
        <v>0</v>
      </c>
      <c r="AH85" s="29">
        <f t="shared" si="649"/>
        <v>0</v>
      </c>
      <c r="AI85" s="34"/>
      <c r="AJ85" s="36"/>
      <c r="AK85" s="38"/>
      <c r="AL85" s="41">
        <f t="shared" si="817"/>
        <v>0</v>
      </c>
      <c r="AM85" s="42"/>
      <c r="AN85" s="42"/>
      <c r="AO85" s="121">
        <f>AO84+AI85-AN85</f>
        <v>788.40000000000009</v>
      </c>
      <c r="AP85" s="104"/>
      <c r="AQ85" s="43"/>
      <c r="AR85" s="44"/>
      <c r="AS85" s="45"/>
      <c r="AT85" s="45"/>
      <c r="AU85" s="45"/>
      <c r="AV85" s="45"/>
    </row>
    <row r="86" spans="1:48" x14ac:dyDescent="0.35">
      <c r="A86" s="149"/>
      <c r="B86" s="33">
        <v>3</v>
      </c>
      <c r="C86" s="46"/>
      <c r="D86" s="43"/>
      <c r="E86" s="43"/>
      <c r="F86" s="43"/>
      <c r="G86" s="37"/>
      <c r="H86" s="37"/>
      <c r="I86" s="43"/>
      <c r="J86" s="127"/>
      <c r="K86" s="43"/>
      <c r="L86" s="39"/>
      <c r="M86" s="37">
        <f>ROUND(K86*(1-L86),0)</f>
        <v>0</v>
      </c>
      <c r="N86" s="28"/>
      <c r="O86" s="25">
        <f t="shared" si="807"/>
        <v>0</v>
      </c>
      <c r="P86" s="39"/>
      <c r="Q86" s="25">
        <f t="shared" si="808"/>
        <v>0</v>
      </c>
      <c r="R86" s="39"/>
      <c r="S86" s="25">
        <f t="shared" si="809"/>
        <v>0</v>
      </c>
      <c r="T86" s="28"/>
      <c r="U86" s="25">
        <f t="shared" si="810"/>
        <v>0</v>
      </c>
      <c r="V86" s="39"/>
      <c r="W86" s="25">
        <f t="shared" si="811"/>
        <v>0</v>
      </c>
      <c r="X86" s="39"/>
      <c r="Y86" s="25">
        <f t="shared" si="812"/>
        <v>0</v>
      </c>
      <c r="Z86" s="47"/>
      <c r="AA86" s="18">
        <f t="shared" si="813"/>
        <v>0</v>
      </c>
      <c r="AB86" s="27">
        <f>IF(M86&gt;0,(AD86+AL86)/M86,0)</f>
        <v>0</v>
      </c>
      <c r="AC86" s="47"/>
      <c r="AD86" s="37">
        <f t="shared" si="814"/>
        <v>0</v>
      </c>
      <c r="AE86" s="28"/>
      <c r="AF86" s="41">
        <f t="shared" si="815"/>
        <v>0</v>
      </c>
      <c r="AG86" s="28">
        <f t="shared" si="816"/>
        <v>0</v>
      </c>
      <c r="AH86" s="29">
        <f t="shared" si="649"/>
        <v>0</v>
      </c>
      <c r="AI86" s="43"/>
      <c r="AJ86" s="39"/>
      <c r="AK86" s="28"/>
      <c r="AL86" s="41">
        <f t="shared" si="817"/>
        <v>0</v>
      </c>
      <c r="AM86" s="18"/>
      <c r="AN86" s="18"/>
      <c r="AO86" s="121">
        <f>AO85+AI86-AN86</f>
        <v>788.40000000000009</v>
      </c>
      <c r="AP86" s="104"/>
      <c r="AQ86" s="43"/>
      <c r="AR86" s="48"/>
      <c r="AS86" s="41"/>
      <c r="AT86" s="41"/>
      <c r="AU86" s="41"/>
      <c r="AV86" s="41"/>
    </row>
    <row r="87" spans="1:48" s="22" customFormat="1" ht="13.3" thickBot="1" x14ac:dyDescent="0.4">
      <c r="A87" s="150"/>
      <c r="B87" s="49" t="s">
        <v>38</v>
      </c>
      <c r="C87" s="50"/>
      <c r="D87" s="51">
        <f t="shared" ref="D87" si="818">SUM(D84:D86)</f>
        <v>0</v>
      </c>
      <c r="E87" s="51"/>
      <c r="F87" s="51">
        <f t="shared" ref="F87" si="819">SUM(F84:F86)</f>
        <v>0</v>
      </c>
      <c r="G87" s="52"/>
      <c r="H87" s="52"/>
      <c r="I87" s="51">
        <f t="shared" ref="I87:K87" si="820">SUM(I84:I86)</f>
        <v>0</v>
      </c>
      <c r="J87" s="52"/>
      <c r="K87" s="51">
        <f t="shared" si="820"/>
        <v>0</v>
      </c>
      <c r="L87" s="21">
        <f t="shared" ref="L87" si="821">IF(K87&gt;0,(K84*L84+K85*L85+K86*L86)/K87,0)</f>
        <v>0</v>
      </c>
      <c r="M87" s="52">
        <f t="shared" ref="M87" si="822">M84+M85+M86</f>
        <v>0</v>
      </c>
      <c r="N87" s="53">
        <f t="shared" ref="N87" si="823">IF(M87&gt;0,O87/M87,0)</f>
        <v>0</v>
      </c>
      <c r="O87" s="54">
        <f t="shared" ref="O87" si="824">O84+O85+O86</f>
        <v>0</v>
      </c>
      <c r="P87" s="21">
        <f t="shared" ref="P87" si="825">IF(M87&gt;0,Q87/M87,0)</f>
        <v>0</v>
      </c>
      <c r="Q87" s="54">
        <f t="shared" ref="Q87" si="826">Q84+Q85+Q86</f>
        <v>0</v>
      </c>
      <c r="R87" s="21">
        <f t="shared" ref="R87" si="827">IF(M87&gt;0,S87/M87,0)</f>
        <v>0</v>
      </c>
      <c r="S87" s="54">
        <f t="shared" ref="S87" si="828">S84+S85+S86</f>
        <v>0</v>
      </c>
      <c r="T87" s="21">
        <f t="shared" ref="T87" si="829">IF(M87&gt;0,U87/M87,0)</f>
        <v>0</v>
      </c>
      <c r="U87" s="54">
        <f t="shared" ref="U87" si="830">U84+U85+U86</f>
        <v>0</v>
      </c>
      <c r="V87" s="21">
        <f t="shared" ref="V87" si="831">IF(M87&gt;0,W87/M87,0)</f>
        <v>0</v>
      </c>
      <c r="W87" s="54">
        <f t="shared" ref="W87" si="832">W84+W85+W86</f>
        <v>0</v>
      </c>
      <c r="X87" s="21">
        <f t="shared" ref="X87" si="833">IF(M87&gt;0,Y87/M87,0)</f>
        <v>0</v>
      </c>
      <c r="Y87" s="54">
        <f t="shared" ref="Y87" si="834">Y84+Y85+Y86</f>
        <v>0</v>
      </c>
      <c r="Z87" s="55">
        <f t="shared" ref="Z87" si="835">IF(M87&gt;0,AA87/M87,0)</f>
        <v>0</v>
      </c>
      <c r="AA87" s="56">
        <f t="shared" ref="AA87" si="836">SUM(AA84:AA86)</f>
        <v>0</v>
      </c>
      <c r="AB87" s="55">
        <f t="shared" ref="AB87" si="837">IF(M87&gt;0,(AB84*M84+AB85*M85+AB86*M86)/M87,0)</f>
        <v>0</v>
      </c>
      <c r="AC87" s="55">
        <f t="shared" ref="AC87" si="838">IF(K87&gt;0,(K84*AC84+K85*AC85+K86*AC86)/K87,0)</f>
        <v>0</v>
      </c>
      <c r="AD87" s="52">
        <f t="shared" ref="AD87" si="839">SUM(AD84:AD86)</f>
        <v>0</v>
      </c>
      <c r="AE87" s="53">
        <f t="shared" ref="AE87" si="840">IF(K87&gt;0,(K84*AE84+K85*AE85+K86*AE86)/K87,0)</f>
        <v>0</v>
      </c>
      <c r="AF87" s="58">
        <f t="shared" ref="AF87" si="841">SUM(AF84:AF86)</f>
        <v>0</v>
      </c>
      <c r="AG87" s="53">
        <f t="shared" ref="AG87" si="842">IF(AND(AA87&gt;0),((AA84*AG84+AA85*AG85+AA86*AG86)/AA87),0)</f>
        <v>0</v>
      </c>
      <c r="AH87" s="57">
        <f t="shared" si="649"/>
        <v>0</v>
      </c>
      <c r="AI87" s="51">
        <f t="shared" ref="AI87" si="843">SUM(AI84:AI86)</f>
        <v>0</v>
      </c>
      <c r="AJ87" s="21">
        <f t="shared" ref="AJ87" si="844">IF(AI87&gt;0,(AJ84*AI84+AJ85*AI85+AJ86*AI86)/AI87,0)</f>
        <v>0</v>
      </c>
      <c r="AK87" s="53">
        <f t="shared" ref="AK87" si="845">IF(K87&gt;0,(AK84*K84+AK85*K85+AK86*K86)/K87,0)</f>
        <v>0</v>
      </c>
      <c r="AL87" s="58">
        <f t="shared" ref="AL87" si="846">SUM(AL84:AL86)</f>
        <v>0</v>
      </c>
      <c r="AM87" s="56"/>
      <c r="AN87" s="56">
        <f t="shared" ref="AN87" si="847">SUM(AN84:AN86)</f>
        <v>0</v>
      </c>
      <c r="AO87" s="105"/>
      <c r="AP87" s="106">
        <f>AO86</f>
        <v>788.40000000000009</v>
      </c>
      <c r="AQ87" s="51">
        <f t="shared" ref="AQ87" si="848">SUM(AQ84:AQ86)</f>
        <v>0</v>
      </c>
      <c r="AR87" s="59"/>
      <c r="AS87" s="58"/>
      <c r="AT87" s="58"/>
      <c r="AU87" s="58"/>
      <c r="AV87" s="58"/>
    </row>
    <row r="88" spans="1:48" x14ac:dyDescent="0.35">
      <c r="A88" s="148">
        <v>22</v>
      </c>
      <c r="B88" s="23">
        <v>1</v>
      </c>
      <c r="C88" s="11"/>
      <c r="D88" s="12"/>
      <c r="E88" s="12"/>
      <c r="F88" s="12"/>
      <c r="G88" s="13"/>
      <c r="H88" s="13"/>
      <c r="I88" s="12"/>
      <c r="J88" s="125"/>
      <c r="K88" s="12"/>
      <c r="L88" s="14"/>
      <c r="M88" s="24">
        <f>ROUND(K88*(1-L88),0)</f>
        <v>0</v>
      </c>
      <c r="N88" s="15"/>
      <c r="O88" s="25">
        <f t="shared" ref="O88:O90" si="849">M88*N88</f>
        <v>0</v>
      </c>
      <c r="P88" s="14"/>
      <c r="Q88" s="25">
        <f t="shared" ref="Q88:Q90" si="850">M88*P88</f>
        <v>0</v>
      </c>
      <c r="R88" s="16"/>
      <c r="S88" s="25">
        <f t="shared" ref="S88:S90" si="851">M88*R88</f>
        <v>0</v>
      </c>
      <c r="T88" s="26"/>
      <c r="U88" s="25">
        <f t="shared" ref="U88:U90" si="852">M88*T88</f>
        <v>0</v>
      </c>
      <c r="V88" s="16"/>
      <c r="W88" s="25">
        <f t="shared" ref="W88:W90" si="853">M88*V88</f>
        <v>0</v>
      </c>
      <c r="X88" s="16"/>
      <c r="Y88" s="25">
        <f t="shared" ref="Y88:Y90" si="854">X88*M88</f>
        <v>0</v>
      </c>
      <c r="Z88" s="17"/>
      <c r="AA88" s="18">
        <f t="shared" ref="AA88:AA90" si="855">M88*Z88</f>
        <v>0</v>
      </c>
      <c r="AB88" s="27">
        <f>IF(M88&gt;0,(AD88+AL88)/M88,0)</f>
        <v>0</v>
      </c>
      <c r="AC88" s="17"/>
      <c r="AD88" s="24">
        <f t="shared" ref="AD88:AD90" si="856">AC88*M88</f>
        <v>0</v>
      </c>
      <c r="AE88" s="117"/>
      <c r="AF88" s="30">
        <f t="shared" ref="AF88:AF90" si="857">AI88*(1-AJ88)*AE88</f>
        <v>0</v>
      </c>
      <c r="AG88" s="28">
        <f t="shared" ref="AG88:AG90" si="858">IF(AND(AE88&gt;0,AC88&gt;0,Z88&gt;0),((Z88-AC88)*AE88)/((AE88-AC88)*Z88),0)</f>
        <v>0</v>
      </c>
      <c r="AH88" s="60">
        <f t="shared" si="649"/>
        <v>0</v>
      </c>
      <c r="AI88" s="12"/>
      <c r="AJ88" s="14"/>
      <c r="AK88" s="15"/>
      <c r="AL88" s="30">
        <f t="shared" ref="AL88:AL90" si="859">AI88*(1-AJ88)*AK88</f>
        <v>0</v>
      </c>
      <c r="AM88" s="19"/>
      <c r="AN88" s="19"/>
      <c r="AO88" s="101">
        <f>AO86+AI88-AN88</f>
        <v>788.40000000000009</v>
      </c>
      <c r="AP88" s="102"/>
      <c r="AQ88" s="12"/>
      <c r="AR88" s="31"/>
      <c r="AS88" s="20"/>
      <c r="AT88" s="20"/>
      <c r="AU88" s="20"/>
      <c r="AV88" s="20"/>
    </row>
    <row r="89" spans="1:48" x14ac:dyDescent="0.35">
      <c r="A89" s="149"/>
      <c r="B89" s="33">
        <v>2</v>
      </c>
      <c r="C89" s="11"/>
      <c r="D89" s="34"/>
      <c r="E89" s="34"/>
      <c r="F89" s="34"/>
      <c r="G89" s="35"/>
      <c r="H89" s="35"/>
      <c r="I89" s="34"/>
      <c r="J89" s="35"/>
      <c r="K89" s="34"/>
      <c r="L89" s="36"/>
      <c r="M89" s="37">
        <f>ROUND(K89*(1-L89),0)</f>
        <v>0</v>
      </c>
      <c r="N89" s="38"/>
      <c r="O89" s="25">
        <f t="shared" si="849"/>
        <v>0</v>
      </c>
      <c r="P89" s="36"/>
      <c r="Q89" s="25">
        <f t="shared" si="850"/>
        <v>0</v>
      </c>
      <c r="R89" s="39"/>
      <c r="S89" s="25">
        <f t="shared" si="851"/>
        <v>0</v>
      </c>
      <c r="T89" s="28"/>
      <c r="U89" s="25">
        <f t="shared" si="852"/>
        <v>0</v>
      </c>
      <c r="V89" s="39"/>
      <c r="W89" s="25">
        <f t="shared" si="853"/>
        <v>0</v>
      </c>
      <c r="X89" s="39"/>
      <c r="Y89" s="25">
        <f t="shared" si="854"/>
        <v>0</v>
      </c>
      <c r="Z89" s="40"/>
      <c r="AA89" s="18">
        <f t="shared" si="855"/>
        <v>0</v>
      </c>
      <c r="AB89" s="27">
        <f>IF(M89&gt;0,(AD89+AL89)/M89,0)</f>
        <v>0</v>
      </c>
      <c r="AC89" s="40"/>
      <c r="AD89" s="37">
        <f t="shared" si="856"/>
        <v>0</v>
      </c>
      <c r="AE89" s="28"/>
      <c r="AF89" s="41">
        <f t="shared" si="857"/>
        <v>0</v>
      </c>
      <c r="AG89" s="28">
        <f t="shared" si="858"/>
        <v>0</v>
      </c>
      <c r="AH89" s="29">
        <f t="shared" si="649"/>
        <v>0</v>
      </c>
      <c r="AI89" s="34"/>
      <c r="AJ89" s="36"/>
      <c r="AK89" s="38"/>
      <c r="AL89" s="41">
        <f t="shared" si="859"/>
        <v>0</v>
      </c>
      <c r="AM89" s="42"/>
      <c r="AN89" s="42"/>
      <c r="AO89" s="121">
        <f>AO88+AI89-AN89</f>
        <v>788.40000000000009</v>
      </c>
      <c r="AP89" s="104"/>
      <c r="AQ89" s="43"/>
      <c r="AR89" s="44"/>
      <c r="AS89" s="45"/>
      <c r="AT89" s="45"/>
      <c r="AU89" s="45"/>
      <c r="AV89" s="45"/>
    </row>
    <row r="90" spans="1:48" x14ac:dyDescent="0.35">
      <c r="A90" s="149"/>
      <c r="B90" s="33">
        <v>3</v>
      </c>
      <c r="C90" s="46"/>
      <c r="D90" s="43"/>
      <c r="E90" s="43"/>
      <c r="F90" s="43"/>
      <c r="G90" s="37"/>
      <c r="H90" s="37"/>
      <c r="I90" s="43"/>
      <c r="J90" s="127"/>
      <c r="K90" s="43"/>
      <c r="L90" s="39"/>
      <c r="M90" s="37">
        <f>ROUND(K90*(1-L90),0)</f>
        <v>0</v>
      </c>
      <c r="N90" s="28"/>
      <c r="O90" s="25">
        <f t="shared" si="849"/>
        <v>0</v>
      </c>
      <c r="P90" s="39"/>
      <c r="Q90" s="25">
        <f t="shared" si="850"/>
        <v>0</v>
      </c>
      <c r="R90" s="39"/>
      <c r="S90" s="25">
        <f t="shared" si="851"/>
        <v>0</v>
      </c>
      <c r="T90" s="28"/>
      <c r="U90" s="25">
        <f t="shared" si="852"/>
        <v>0</v>
      </c>
      <c r="V90" s="39"/>
      <c r="W90" s="25">
        <f t="shared" si="853"/>
        <v>0</v>
      </c>
      <c r="X90" s="39"/>
      <c r="Y90" s="25">
        <f t="shared" si="854"/>
        <v>0</v>
      </c>
      <c r="Z90" s="47"/>
      <c r="AA90" s="18">
        <f t="shared" si="855"/>
        <v>0</v>
      </c>
      <c r="AB90" s="27">
        <f>IF(M90&gt;0,(AD90+AL90)/M90,0)</f>
        <v>0</v>
      </c>
      <c r="AC90" s="47"/>
      <c r="AD90" s="37">
        <f t="shared" si="856"/>
        <v>0</v>
      </c>
      <c r="AE90" s="28"/>
      <c r="AF90" s="41">
        <f t="shared" si="857"/>
        <v>0</v>
      </c>
      <c r="AG90" s="28">
        <f t="shared" si="858"/>
        <v>0</v>
      </c>
      <c r="AH90" s="29">
        <f t="shared" si="649"/>
        <v>0</v>
      </c>
      <c r="AI90" s="43"/>
      <c r="AJ90" s="39"/>
      <c r="AK90" s="28"/>
      <c r="AL90" s="41">
        <f t="shared" si="859"/>
        <v>0</v>
      </c>
      <c r="AM90" s="18"/>
      <c r="AN90" s="18"/>
      <c r="AO90" s="121">
        <f>AO89+AI90-AN90</f>
        <v>788.40000000000009</v>
      </c>
      <c r="AP90" s="104"/>
      <c r="AQ90" s="43"/>
      <c r="AR90" s="48"/>
      <c r="AS90" s="41"/>
      <c r="AT90" s="41"/>
      <c r="AU90" s="41"/>
      <c r="AV90" s="41"/>
    </row>
    <row r="91" spans="1:48" s="22" customFormat="1" ht="13.3" thickBot="1" x14ac:dyDescent="0.4">
      <c r="A91" s="150"/>
      <c r="B91" s="49" t="s">
        <v>38</v>
      </c>
      <c r="C91" s="50"/>
      <c r="D91" s="51">
        <f t="shared" ref="D91" si="860">SUM(D88:D90)</f>
        <v>0</v>
      </c>
      <c r="E91" s="51"/>
      <c r="F91" s="51">
        <f t="shared" ref="F91" si="861">SUM(F88:F90)</f>
        <v>0</v>
      </c>
      <c r="G91" s="52"/>
      <c r="H91" s="52"/>
      <c r="I91" s="51">
        <f t="shared" ref="I91:K91" si="862">SUM(I88:I90)</f>
        <v>0</v>
      </c>
      <c r="J91" s="52"/>
      <c r="K91" s="51">
        <f t="shared" si="862"/>
        <v>0</v>
      </c>
      <c r="L91" s="21">
        <f t="shared" ref="L91" si="863">IF(K91&gt;0,(K88*L88+K89*L89+K90*L90)/K91,0)</f>
        <v>0</v>
      </c>
      <c r="M91" s="52">
        <f t="shared" ref="M91" si="864">M88+M89+M90</f>
        <v>0</v>
      </c>
      <c r="N91" s="53">
        <f t="shared" ref="N91" si="865">IF(M91&gt;0,O91/M91,0)</f>
        <v>0</v>
      </c>
      <c r="O91" s="54">
        <f t="shared" ref="O91" si="866">O88+O89+O90</f>
        <v>0</v>
      </c>
      <c r="P91" s="21">
        <f t="shared" ref="P91" si="867">IF(M91&gt;0,Q91/M91,0)</f>
        <v>0</v>
      </c>
      <c r="Q91" s="54">
        <f t="shared" ref="Q91" si="868">Q88+Q89+Q90</f>
        <v>0</v>
      </c>
      <c r="R91" s="21">
        <f t="shared" ref="R91" si="869">IF(M91&gt;0,S91/M91,0)</f>
        <v>0</v>
      </c>
      <c r="S91" s="54">
        <f t="shared" ref="S91" si="870">S88+S89+S90</f>
        <v>0</v>
      </c>
      <c r="T91" s="21">
        <f t="shared" ref="T91" si="871">IF(M91&gt;0,U91/M91,0)</f>
        <v>0</v>
      </c>
      <c r="U91" s="54">
        <f t="shared" ref="U91" si="872">U88+U89+U90</f>
        <v>0</v>
      </c>
      <c r="V91" s="21">
        <f t="shared" ref="V91" si="873">IF(M91&gt;0,W91/M91,0)</f>
        <v>0</v>
      </c>
      <c r="W91" s="54">
        <f t="shared" ref="W91" si="874">W88+W89+W90</f>
        <v>0</v>
      </c>
      <c r="X91" s="21">
        <f t="shared" ref="X91" si="875">IF(M91&gt;0,Y91/M91,0)</f>
        <v>0</v>
      </c>
      <c r="Y91" s="54">
        <f t="shared" ref="Y91" si="876">Y88+Y89+Y90</f>
        <v>0</v>
      </c>
      <c r="Z91" s="55">
        <f t="shared" ref="Z91" si="877">IF(M91&gt;0,AA91/M91,0)</f>
        <v>0</v>
      </c>
      <c r="AA91" s="56">
        <f t="shared" ref="AA91" si="878">SUM(AA88:AA90)</f>
        <v>0</v>
      </c>
      <c r="AB91" s="55">
        <f t="shared" ref="AB91" si="879">IF(M91&gt;0,(AB88*M88+AB89*M89+AB90*M90)/M91,0)</f>
        <v>0</v>
      </c>
      <c r="AC91" s="55">
        <f t="shared" ref="AC91" si="880">IF(K91&gt;0,(K88*AC88+K89*AC89+K90*AC90)/K91,0)</f>
        <v>0</v>
      </c>
      <c r="AD91" s="52">
        <f t="shared" ref="AD91" si="881">SUM(AD88:AD90)</f>
        <v>0</v>
      </c>
      <c r="AE91" s="53">
        <f t="shared" ref="AE91" si="882">IF(K91&gt;0,(K88*AE88+K89*AE89+K90*AE90)/K91,0)</f>
        <v>0</v>
      </c>
      <c r="AF91" s="58">
        <f t="shared" ref="AF91" si="883">SUM(AF88:AF90)</f>
        <v>0</v>
      </c>
      <c r="AG91" s="53">
        <f t="shared" ref="AG91" si="884">IF(AND(AA91&gt;0),((AA88*AG88+AA89*AG89+AA90*AG90)/AA91),0)</f>
        <v>0</v>
      </c>
      <c r="AH91" s="57">
        <f t="shared" si="649"/>
        <v>0</v>
      </c>
      <c r="AI91" s="51">
        <f t="shared" ref="AI91" si="885">SUM(AI88:AI90)</f>
        <v>0</v>
      </c>
      <c r="AJ91" s="21">
        <f t="shared" ref="AJ91" si="886">IF(AI91&gt;0,(AJ88*AI88+AJ89*AI89+AJ90*AI90)/AI91,0)</f>
        <v>0</v>
      </c>
      <c r="AK91" s="53">
        <f t="shared" ref="AK91" si="887">IF(K91&gt;0,(AK88*K88+AK89*K89+AK90*K90)/K91,0)</f>
        <v>0</v>
      </c>
      <c r="AL91" s="58">
        <f t="shared" ref="AL91" si="888">SUM(AL88:AL90)</f>
        <v>0</v>
      </c>
      <c r="AM91" s="56"/>
      <c r="AN91" s="56">
        <f t="shared" ref="AN91" si="889">SUM(AN88:AN90)</f>
        <v>0</v>
      </c>
      <c r="AO91" s="105"/>
      <c r="AP91" s="106">
        <f>AO90</f>
        <v>788.40000000000009</v>
      </c>
      <c r="AQ91" s="51">
        <f t="shared" ref="AQ91" si="890">SUM(AQ88:AQ90)</f>
        <v>0</v>
      </c>
      <c r="AR91" s="59"/>
      <c r="AS91" s="58"/>
      <c r="AT91" s="58"/>
      <c r="AU91" s="58"/>
      <c r="AV91" s="58"/>
    </row>
    <row r="92" spans="1:48" x14ac:dyDescent="0.35">
      <c r="A92" s="148">
        <v>23</v>
      </c>
      <c r="B92" s="23">
        <v>1</v>
      </c>
      <c r="C92" s="11"/>
      <c r="D92" s="12"/>
      <c r="E92" s="12"/>
      <c r="F92" s="12"/>
      <c r="G92" s="13"/>
      <c r="H92" s="13"/>
      <c r="I92" s="12"/>
      <c r="J92" s="13"/>
      <c r="K92" s="12"/>
      <c r="L92" s="14"/>
      <c r="M92" s="24">
        <f>ROUND(K92*(1-L92),0)</f>
        <v>0</v>
      </c>
      <c r="N92" s="15"/>
      <c r="O92" s="25">
        <f t="shared" ref="O92:O94" si="891">M92*N92</f>
        <v>0</v>
      </c>
      <c r="P92" s="14"/>
      <c r="Q92" s="25">
        <f t="shared" ref="Q92:Q94" si="892">M92*P92</f>
        <v>0</v>
      </c>
      <c r="R92" s="16"/>
      <c r="S92" s="25">
        <f t="shared" ref="S92:S94" si="893">M92*R92</f>
        <v>0</v>
      </c>
      <c r="T92" s="26"/>
      <c r="U92" s="25">
        <f t="shared" ref="U92:U94" si="894">M92*T92</f>
        <v>0</v>
      </c>
      <c r="V92" s="16"/>
      <c r="W92" s="25">
        <f t="shared" ref="W92:W94" si="895">M92*V92</f>
        <v>0</v>
      </c>
      <c r="X92" s="16"/>
      <c r="Y92" s="25">
        <f t="shared" ref="Y92:Y94" si="896">X92*M92</f>
        <v>0</v>
      </c>
      <c r="Z92" s="17"/>
      <c r="AA92" s="18">
        <f t="shared" ref="AA92:AA94" si="897">M92*Z92</f>
        <v>0</v>
      </c>
      <c r="AB92" s="27">
        <f>IF(M92&gt;0,(AD92+AL92)/M92,0)</f>
        <v>0</v>
      </c>
      <c r="AC92" s="17"/>
      <c r="AD92" s="24">
        <f t="shared" ref="AD92:AD94" si="898">AC92*M92</f>
        <v>0</v>
      </c>
      <c r="AE92" s="117"/>
      <c r="AF92" s="30">
        <f t="shared" ref="AF92:AF94" si="899">AI92*(1-AJ92)*AE92</f>
        <v>0</v>
      </c>
      <c r="AG92" s="28">
        <f t="shared" ref="AG92:AG94" si="900">IF(AND(AE92&gt;0,AC92&gt;0,Z92&gt;0),((Z92-AC92)*AE92)/((AE92-AC92)*Z92),0)</f>
        <v>0</v>
      </c>
      <c r="AH92" s="60">
        <f t="shared" si="649"/>
        <v>0</v>
      </c>
      <c r="AI92" s="12"/>
      <c r="AJ92" s="14"/>
      <c r="AK92" s="15"/>
      <c r="AL92" s="30">
        <f t="shared" ref="AL92:AL94" si="901">AI92*(1-AJ92)*AK92</f>
        <v>0</v>
      </c>
      <c r="AM92" s="19"/>
      <c r="AN92" s="19"/>
      <c r="AO92" s="101">
        <f>AO90+AI92-AN92</f>
        <v>788.40000000000009</v>
      </c>
      <c r="AP92" s="102"/>
      <c r="AQ92" s="12"/>
      <c r="AR92" s="31"/>
      <c r="AS92" s="20"/>
      <c r="AT92" s="20"/>
      <c r="AU92" s="20"/>
      <c r="AV92" s="20"/>
    </row>
    <row r="93" spans="1:48" x14ac:dyDescent="0.35">
      <c r="A93" s="149"/>
      <c r="B93" s="33">
        <v>2</v>
      </c>
      <c r="C93" s="11"/>
      <c r="D93" s="34"/>
      <c r="E93" s="34"/>
      <c r="F93" s="34"/>
      <c r="G93" s="35"/>
      <c r="H93" s="35"/>
      <c r="I93" s="34"/>
      <c r="J93" s="35"/>
      <c r="K93" s="34"/>
      <c r="L93" s="36"/>
      <c r="M93" s="37">
        <f>ROUND(K93*(1-L93),0)</f>
        <v>0</v>
      </c>
      <c r="N93" s="38"/>
      <c r="O93" s="25">
        <f t="shared" si="891"/>
        <v>0</v>
      </c>
      <c r="P93" s="36"/>
      <c r="Q93" s="25">
        <f t="shared" si="892"/>
        <v>0</v>
      </c>
      <c r="R93" s="39"/>
      <c r="S93" s="25">
        <f t="shared" si="893"/>
        <v>0</v>
      </c>
      <c r="T93" s="28"/>
      <c r="U93" s="25">
        <f t="shared" si="894"/>
        <v>0</v>
      </c>
      <c r="V93" s="39"/>
      <c r="W93" s="25">
        <f t="shared" si="895"/>
        <v>0</v>
      </c>
      <c r="X93" s="39"/>
      <c r="Y93" s="25">
        <f t="shared" si="896"/>
        <v>0</v>
      </c>
      <c r="Z93" s="40"/>
      <c r="AA93" s="18">
        <f t="shared" si="897"/>
        <v>0</v>
      </c>
      <c r="AB93" s="27">
        <f>IF(M93&gt;0,(AD93+AL93)/M93,0)</f>
        <v>0</v>
      </c>
      <c r="AC93" s="40"/>
      <c r="AD93" s="37">
        <f t="shared" si="898"/>
        <v>0</v>
      </c>
      <c r="AE93" s="28"/>
      <c r="AF93" s="41">
        <f t="shared" si="899"/>
        <v>0</v>
      </c>
      <c r="AG93" s="28">
        <f t="shared" si="900"/>
        <v>0</v>
      </c>
      <c r="AH93" s="29">
        <f t="shared" si="649"/>
        <v>0</v>
      </c>
      <c r="AI93" s="34"/>
      <c r="AJ93" s="36"/>
      <c r="AK93" s="38"/>
      <c r="AL93" s="41">
        <f t="shared" si="901"/>
        <v>0</v>
      </c>
      <c r="AM93" s="42"/>
      <c r="AN93" s="42"/>
      <c r="AO93" s="121">
        <f>AO92+AI93-AN93</f>
        <v>788.40000000000009</v>
      </c>
      <c r="AP93" s="104"/>
      <c r="AQ93" s="43"/>
      <c r="AR93" s="44"/>
      <c r="AS93" s="45"/>
      <c r="AT93" s="45"/>
      <c r="AU93" s="45"/>
      <c r="AV93" s="45"/>
    </row>
    <row r="94" spans="1:48" x14ac:dyDescent="0.35">
      <c r="A94" s="149"/>
      <c r="B94" s="33">
        <v>3</v>
      </c>
      <c r="C94" s="46"/>
      <c r="D94" s="43"/>
      <c r="E94" s="43"/>
      <c r="F94" s="43"/>
      <c r="G94" s="37"/>
      <c r="H94" s="37"/>
      <c r="I94" s="43"/>
      <c r="J94" s="37"/>
      <c r="K94" s="43"/>
      <c r="L94" s="39"/>
      <c r="M94" s="37">
        <f>ROUND(K94*(1-L94),0)</f>
        <v>0</v>
      </c>
      <c r="N94" s="28"/>
      <c r="O94" s="25">
        <f t="shared" si="891"/>
        <v>0</v>
      </c>
      <c r="P94" s="39"/>
      <c r="Q94" s="25">
        <f t="shared" si="892"/>
        <v>0</v>
      </c>
      <c r="R94" s="39"/>
      <c r="S94" s="25">
        <f t="shared" si="893"/>
        <v>0</v>
      </c>
      <c r="T94" s="28"/>
      <c r="U94" s="25">
        <f t="shared" si="894"/>
        <v>0</v>
      </c>
      <c r="V94" s="39"/>
      <c r="W94" s="25">
        <f t="shared" si="895"/>
        <v>0</v>
      </c>
      <c r="X94" s="39"/>
      <c r="Y94" s="25">
        <f t="shared" si="896"/>
        <v>0</v>
      </c>
      <c r="Z94" s="47"/>
      <c r="AA94" s="18">
        <f t="shared" si="897"/>
        <v>0</v>
      </c>
      <c r="AB94" s="27">
        <f>IF(M94&gt;0,(AD94+AL94)/M94,0)</f>
        <v>0</v>
      </c>
      <c r="AC94" s="47"/>
      <c r="AD94" s="37">
        <f t="shared" si="898"/>
        <v>0</v>
      </c>
      <c r="AE94" s="28"/>
      <c r="AF94" s="41">
        <f t="shared" si="899"/>
        <v>0</v>
      </c>
      <c r="AG94" s="28">
        <f t="shared" si="900"/>
        <v>0</v>
      </c>
      <c r="AH94" s="29">
        <f t="shared" si="649"/>
        <v>0</v>
      </c>
      <c r="AI94" s="43"/>
      <c r="AJ94" s="39"/>
      <c r="AK94" s="28"/>
      <c r="AL94" s="41">
        <f t="shared" si="901"/>
        <v>0</v>
      </c>
      <c r="AM94" s="18"/>
      <c r="AN94" s="18"/>
      <c r="AO94" s="121">
        <f>AO93+AI94-AN94</f>
        <v>788.40000000000009</v>
      </c>
      <c r="AP94" s="104"/>
      <c r="AQ94" s="43"/>
      <c r="AR94" s="48"/>
      <c r="AS94" s="41"/>
      <c r="AT94" s="41"/>
      <c r="AU94" s="41"/>
      <c r="AV94" s="41"/>
    </row>
    <row r="95" spans="1:48" s="22" customFormat="1" ht="13.3" thickBot="1" x14ac:dyDescent="0.4">
      <c r="A95" s="150"/>
      <c r="B95" s="49" t="s">
        <v>38</v>
      </c>
      <c r="C95" s="50"/>
      <c r="D95" s="51">
        <f t="shared" ref="D95" si="902">SUM(D92:D94)</f>
        <v>0</v>
      </c>
      <c r="E95" s="51"/>
      <c r="F95" s="51">
        <f t="shared" ref="F95" si="903">SUM(F92:F94)</f>
        <v>0</v>
      </c>
      <c r="G95" s="52"/>
      <c r="H95" s="52"/>
      <c r="I95" s="51">
        <f t="shared" ref="I95:K95" si="904">SUM(I92:I94)</f>
        <v>0</v>
      </c>
      <c r="J95" s="52"/>
      <c r="K95" s="51">
        <f t="shared" si="904"/>
        <v>0</v>
      </c>
      <c r="L95" s="21">
        <f t="shared" ref="L95" si="905">IF(K95&gt;0,(K92*L92+K93*L93+K94*L94)/K95,0)</f>
        <v>0</v>
      </c>
      <c r="M95" s="52">
        <f t="shared" ref="M95" si="906">M92+M93+M94</f>
        <v>0</v>
      </c>
      <c r="N95" s="53">
        <f t="shared" ref="N95" si="907">IF(M95&gt;0,O95/M95,0)</f>
        <v>0</v>
      </c>
      <c r="O95" s="54">
        <f t="shared" ref="O95" si="908">O92+O93+O94</f>
        <v>0</v>
      </c>
      <c r="P95" s="21">
        <f t="shared" ref="P95" si="909">IF(M95&gt;0,Q95/M95,0)</f>
        <v>0</v>
      </c>
      <c r="Q95" s="54">
        <f t="shared" ref="Q95" si="910">Q92+Q93+Q94</f>
        <v>0</v>
      </c>
      <c r="R95" s="21">
        <f t="shared" ref="R95" si="911">IF(M95&gt;0,S95/M95,0)</f>
        <v>0</v>
      </c>
      <c r="S95" s="54">
        <f t="shared" ref="S95" si="912">S92+S93+S94</f>
        <v>0</v>
      </c>
      <c r="T95" s="21">
        <f t="shared" ref="T95" si="913">IF(M95&gt;0,U95/M95,0)</f>
        <v>0</v>
      </c>
      <c r="U95" s="54">
        <f t="shared" ref="U95" si="914">U92+U93+U94</f>
        <v>0</v>
      </c>
      <c r="V95" s="21">
        <f t="shared" ref="V95" si="915">IF(M95&gt;0,W95/M95,0)</f>
        <v>0</v>
      </c>
      <c r="W95" s="54">
        <f t="shared" ref="W95" si="916">W92+W93+W94</f>
        <v>0</v>
      </c>
      <c r="X95" s="21">
        <f t="shared" ref="X95" si="917">IF(M95&gt;0,Y95/M95,0)</f>
        <v>0</v>
      </c>
      <c r="Y95" s="54">
        <f t="shared" ref="Y95" si="918">Y92+Y93+Y94</f>
        <v>0</v>
      </c>
      <c r="Z95" s="55">
        <f t="shared" ref="Z95" si="919">IF(M95&gt;0,AA95/M95,0)</f>
        <v>0</v>
      </c>
      <c r="AA95" s="56">
        <f t="shared" ref="AA95" si="920">SUM(AA92:AA94)</f>
        <v>0</v>
      </c>
      <c r="AB95" s="55">
        <f t="shared" ref="AB95" si="921">IF(M95&gt;0,(AB92*M92+AB93*M93+AB94*M94)/M95,0)</f>
        <v>0</v>
      </c>
      <c r="AC95" s="55">
        <f t="shared" ref="AC95" si="922">IF(K95&gt;0,(K92*AC92+K93*AC93+K94*AC94)/K95,0)</f>
        <v>0</v>
      </c>
      <c r="AD95" s="52">
        <f t="shared" ref="AD95" si="923">SUM(AD92:AD94)</f>
        <v>0</v>
      </c>
      <c r="AE95" s="53">
        <f t="shared" ref="AE95" si="924">IF(K95&gt;0,(K92*AE92+K93*AE93+K94*AE94)/K95,0)</f>
        <v>0</v>
      </c>
      <c r="AF95" s="58">
        <f t="shared" ref="AF95" si="925">SUM(AF92:AF94)</f>
        <v>0</v>
      </c>
      <c r="AG95" s="53">
        <f t="shared" ref="AG95" si="926">IF(AND(AA95&gt;0),((AA92*AG92+AA93*AG93+AA94*AG94)/AA95),0)</f>
        <v>0</v>
      </c>
      <c r="AH95" s="57">
        <f t="shared" si="649"/>
        <v>0</v>
      </c>
      <c r="AI95" s="51">
        <f t="shared" ref="AI95" si="927">SUM(AI92:AI94)</f>
        <v>0</v>
      </c>
      <c r="AJ95" s="21">
        <f t="shared" ref="AJ95" si="928">IF(AI95&gt;0,(AJ92*AI92+AJ93*AI93+AJ94*AI94)/AI95,0)</f>
        <v>0</v>
      </c>
      <c r="AK95" s="53">
        <f t="shared" ref="AK95" si="929">IF(K95&gt;0,(AK92*K92+AK93*K93+AK94*K94)/K95,0)</f>
        <v>0</v>
      </c>
      <c r="AL95" s="58">
        <f t="shared" ref="AL95" si="930">SUM(AL92:AL94)</f>
        <v>0</v>
      </c>
      <c r="AM95" s="56"/>
      <c r="AN95" s="56">
        <f t="shared" ref="AN95" si="931">SUM(AN92:AN94)</f>
        <v>0</v>
      </c>
      <c r="AO95" s="105"/>
      <c r="AP95" s="106">
        <f>AO94</f>
        <v>788.40000000000009</v>
      </c>
      <c r="AQ95" s="51">
        <f t="shared" ref="AQ95" si="932">SUM(AQ92:AQ94)</f>
        <v>0</v>
      </c>
      <c r="AR95" s="59"/>
      <c r="AS95" s="58"/>
      <c r="AT95" s="58"/>
      <c r="AU95" s="58"/>
      <c r="AV95" s="58"/>
    </row>
    <row r="96" spans="1:48" x14ac:dyDescent="0.35">
      <c r="A96" s="148">
        <v>24</v>
      </c>
      <c r="B96" s="23">
        <v>1</v>
      </c>
      <c r="C96" s="11"/>
      <c r="D96" s="12"/>
      <c r="E96" s="12"/>
      <c r="F96" s="12"/>
      <c r="G96" s="13"/>
      <c r="H96" s="13"/>
      <c r="I96" s="12"/>
      <c r="J96" s="13"/>
      <c r="K96" s="12"/>
      <c r="L96" s="14"/>
      <c r="M96" s="24">
        <f>ROUND(K96*(1-L96),0)</f>
        <v>0</v>
      </c>
      <c r="N96" s="15"/>
      <c r="O96" s="25">
        <f t="shared" ref="O96:O98" si="933">M96*N96</f>
        <v>0</v>
      </c>
      <c r="P96" s="14"/>
      <c r="Q96" s="25">
        <f t="shared" ref="Q96:Q98" si="934">M96*P96</f>
        <v>0</v>
      </c>
      <c r="R96" s="16"/>
      <c r="S96" s="25">
        <f t="shared" ref="S96:S98" si="935">M96*R96</f>
        <v>0</v>
      </c>
      <c r="T96" s="26"/>
      <c r="U96" s="25">
        <f t="shared" ref="U96:U98" si="936">M96*T96</f>
        <v>0</v>
      </c>
      <c r="V96" s="16"/>
      <c r="W96" s="25">
        <f t="shared" ref="W96:W98" si="937">M96*V96</f>
        <v>0</v>
      </c>
      <c r="X96" s="16"/>
      <c r="Y96" s="25">
        <f t="shared" ref="Y96:Y98" si="938">X96*M96</f>
        <v>0</v>
      </c>
      <c r="Z96" s="17"/>
      <c r="AA96" s="18">
        <f t="shared" ref="AA96:AA98" si="939">M96*Z96</f>
        <v>0</v>
      </c>
      <c r="AB96" s="27">
        <f>IF(M96&gt;0,(AD96+AL96)/M96,0)</f>
        <v>0</v>
      </c>
      <c r="AC96" s="17"/>
      <c r="AD96" s="24">
        <f t="shared" ref="AD96:AD98" si="940">AC96*M96</f>
        <v>0</v>
      </c>
      <c r="AE96" s="117"/>
      <c r="AF96" s="30">
        <f t="shared" ref="AF96:AF98" si="941">AI96*(1-AJ96)*AE96</f>
        <v>0</v>
      </c>
      <c r="AG96" s="28">
        <f t="shared" ref="AG96:AG98" si="942">IF(AND(AE96&gt;0,AC96&gt;0,Z96&gt;0),((Z96-AC96)*AE96)/((AE96-AC96)*Z96),0)</f>
        <v>0</v>
      </c>
      <c r="AH96" s="60">
        <f t="shared" si="649"/>
        <v>0</v>
      </c>
      <c r="AI96" s="12"/>
      <c r="AJ96" s="14"/>
      <c r="AK96" s="15"/>
      <c r="AL96" s="30">
        <f t="shared" ref="AL96:AL98" si="943">AI96*(1-AJ96)*AK96</f>
        <v>0</v>
      </c>
      <c r="AM96" s="19"/>
      <c r="AN96" s="19"/>
      <c r="AO96" s="101">
        <f>AO94+AI96-AN96</f>
        <v>788.40000000000009</v>
      </c>
      <c r="AP96" s="102"/>
      <c r="AQ96" s="12"/>
      <c r="AR96" s="31"/>
      <c r="AS96" s="20"/>
      <c r="AT96" s="20"/>
      <c r="AU96" s="20"/>
      <c r="AV96" s="20"/>
    </row>
    <row r="97" spans="1:48" x14ac:dyDescent="0.35">
      <c r="A97" s="149"/>
      <c r="B97" s="33">
        <v>2</v>
      </c>
      <c r="C97" s="11"/>
      <c r="D97" s="34"/>
      <c r="E97" s="34"/>
      <c r="F97" s="34"/>
      <c r="G97" s="35"/>
      <c r="H97" s="35"/>
      <c r="I97" s="34"/>
      <c r="J97" s="35"/>
      <c r="K97" s="34"/>
      <c r="L97" s="36"/>
      <c r="M97" s="37">
        <f>ROUND(K97*(1-L97),0)</f>
        <v>0</v>
      </c>
      <c r="N97" s="38"/>
      <c r="O97" s="25">
        <f t="shared" si="933"/>
        <v>0</v>
      </c>
      <c r="P97" s="36"/>
      <c r="Q97" s="25">
        <f t="shared" si="934"/>
        <v>0</v>
      </c>
      <c r="R97" s="39"/>
      <c r="S97" s="25">
        <f t="shared" si="935"/>
        <v>0</v>
      </c>
      <c r="T97" s="28"/>
      <c r="U97" s="25">
        <f t="shared" si="936"/>
        <v>0</v>
      </c>
      <c r="V97" s="39"/>
      <c r="W97" s="25">
        <f t="shared" si="937"/>
        <v>0</v>
      </c>
      <c r="X97" s="39"/>
      <c r="Y97" s="25">
        <f t="shared" si="938"/>
        <v>0</v>
      </c>
      <c r="Z97" s="40"/>
      <c r="AA97" s="18">
        <f t="shared" si="939"/>
        <v>0</v>
      </c>
      <c r="AB97" s="27">
        <f>IF(M97&gt;0,(AD97+AL97)/M97,0)</f>
        <v>0</v>
      </c>
      <c r="AC97" s="40"/>
      <c r="AD97" s="37">
        <f t="shared" si="940"/>
        <v>0</v>
      </c>
      <c r="AE97" s="28"/>
      <c r="AF97" s="41">
        <f t="shared" si="941"/>
        <v>0</v>
      </c>
      <c r="AG97" s="28">
        <f t="shared" si="942"/>
        <v>0</v>
      </c>
      <c r="AH97" s="29">
        <f t="shared" si="649"/>
        <v>0</v>
      </c>
      <c r="AI97" s="34"/>
      <c r="AJ97" s="36"/>
      <c r="AK97" s="38"/>
      <c r="AL97" s="41">
        <f t="shared" si="943"/>
        <v>0</v>
      </c>
      <c r="AM97" s="42"/>
      <c r="AN97" s="42"/>
      <c r="AO97" s="121">
        <f>AO96+AI97-AN97</f>
        <v>788.40000000000009</v>
      </c>
      <c r="AP97" s="104"/>
      <c r="AQ97" s="43"/>
      <c r="AR97" s="44"/>
      <c r="AS97" s="45"/>
      <c r="AT97" s="45"/>
      <c r="AU97" s="45"/>
      <c r="AV97" s="45"/>
    </row>
    <row r="98" spans="1:48" x14ac:dyDescent="0.35">
      <c r="A98" s="149"/>
      <c r="B98" s="33">
        <v>3</v>
      </c>
      <c r="C98" s="46"/>
      <c r="D98" s="43"/>
      <c r="E98" s="43"/>
      <c r="F98" s="43"/>
      <c r="G98" s="37"/>
      <c r="H98" s="37"/>
      <c r="I98" s="43"/>
      <c r="J98" s="37"/>
      <c r="K98" s="43"/>
      <c r="L98" s="39"/>
      <c r="M98" s="37">
        <f>ROUND(K98*(1-L98),0)</f>
        <v>0</v>
      </c>
      <c r="N98" s="28"/>
      <c r="O98" s="25">
        <f t="shared" si="933"/>
        <v>0</v>
      </c>
      <c r="P98" s="39"/>
      <c r="Q98" s="25">
        <f t="shared" si="934"/>
        <v>0</v>
      </c>
      <c r="R98" s="39"/>
      <c r="S98" s="25">
        <f t="shared" si="935"/>
        <v>0</v>
      </c>
      <c r="T98" s="28"/>
      <c r="U98" s="25">
        <f t="shared" si="936"/>
        <v>0</v>
      </c>
      <c r="V98" s="39"/>
      <c r="W98" s="25">
        <f t="shared" si="937"/>
        <v>0</v>
      </c>
      <c r="X98" s="39"/>
      <c r="Y98" s="25">
        <f t="shared" si="938"/>
        <v>0</v>
      </c>
      <c r="Z98" s="47"/>
      <c r="AA98" s="18">
        <f t="shared" si="939"/>
        <v>0</v>
      </c>
      <c r="AB98" s="27">
        <f>IF(M98&gt;0,(AD98+AL98)/M98,0)</f>
        <v>0</v>
      </c>
      <c r="AC98" s="47"/>
      <c r="AD98" s="37">
        <f t="shared" si="940"/>
        <v>0</v>
      </c>
      <c r="AE98" s="28"/>
      <c r="AF98" s="41">
        <f t="shared" si="941"/>
        <v>0</v>
      </c>
      <c r="AG98" s="28">
        <f t="shared" si="942"/>
        <v>0</v>
      </c>
      <c r="AH98" s="29">
        <f t="shared" si="649"/>
        <v>0</v>
      </c>
      <c r="AI98" s="43"/>
      <c r="AJ98" s="39"/>
      <c r="AK98" s="28"/>
      <c r="AL98" s="41">
        <f t="shared" si="943"/>
        <v>0</v>
      </c>
      <c r="AM98" s="18"/>
      <c r="AN98" s="18"/>
      <c r="AO98" s="121">
        <f>AO97+AI98-AN98</f>
        <v>788.40000000000009</v>
      </c>
      <c r="AP98" s="104"/>
      <c r="AQ98" s="43"/>
      <c r="AR98" s="48"/>
      <c r="AS98" s="41"/>
      <c r="AT98" s="41"/>
      <c r="AU98" s="41"/>
      <c r="AV98" s="41"/>
    </row>
    <row r="99" spans="1:48" s="22" customFormat="1" ht="13.3" thickBot="1" x14ac:dyDescent="0.4">
      <c r="A99" s="150"/>
      <c r="B99" s="49" t="s">
        <v>38</v>
      </c>
      <c r="C99" s="50"/>
      <c r="D99" s="51">
        <f t="shared" ref="D99" si="944">SUM(D96:D98)</f>
        <v>0</v>
      </c>
      <c r="E99" s="51"/>
      <c r="F99" s="51">
        <f t="shared" ref="F99" si="945">SUM(F96:F98)</f>
        <v>0</v>
      </c>
      <c r="G99" s="52"/>
      <c r="H99" s="52"/>
      <c r="I99" s="51">
        <f t="shared" ref="I99:K99" si="946">SUM(I96:I98)</f>
        <v>0</v>
      </c>
      <c r="J99" s="52"/>
      <c r="K99" s="51">
        <f t="shared" si="946"/>
        <v>0</v>
      </c>
      <c r="L99" s="21">
        <f t="shared" ref="L99" si="947">IF(K99&gt;0,(K96*L96+K97*L97+K98*L98)/K99,0)</f>
        <v>0</v>
      </c>
      <c r="M99" s="52">
        <f t="shared" ref="M99" si="948">M96+M97+M98</f>
        <v>0</v>
      </c>
      <c r="N99" s="53">
        <f t="shared" ref="N99" si="949">IF(M99&gt;0,O99/M99,0)</f>
        <v>0</v>
      </c>
      <c r="O99" s="54">
        <f t="shared" ref="O99" si="950">O96+O97+O98</f>
        <v>0</v>
      </c>
      <c r="P99" s="21">
        <f t="shared" ref="P99" si="951">IF(M99&gt;0,Q99/M99,0)</f>
        <v>0</v>
      </c>
      <c r="Q99" s="54">
        <f t="shared" ref="Q99" si="952">Q96+Q97+Q98</f>
        <v>0</v>
      </c>
      <c r="R99" s="21">
        <f t="shared" ref="R99" si="953">IF(M99&gt;0,S99/M99,0)</f>
        <v>0</v>
      </c>
      <c r="S99" s="54">
        <f t="shared" ref="S99" si="954">S96+S97+S98</f>
        <v>0</v>
      </c>
      <c r="T99" s="21">
        <f t="shared" ref="T99" si="955">IF(M99&gt;0,U99/M99,0)</f>
        <v>0</v>
      </c>
      <c r="U99" s="54">
        <f t="shared" ref="U99" si="956">U96+U97+U98</f>
        <v>0</v>
      </c>
      <c r="V99" s="21">
        <f t="shared" ref="V99" si="957">IF(M99&gt;0,W99/M99,0)</f>
        <v>0</v>
      </c>
      <c r="W99" s="54">
        <f t="shared" ref="W99" si="958">W96+W97+W98</f>
        <v>0</v>
      </c>
      <c r="X99" s="21">
        <f t="shared" ref="X99" si="959">IF(M99&gt;0,Y99/M99,0)</f>
        <v>0</v>
      </c>
      <c r="Y99" s="54">
        <f t="shared" ref="Y99" si="960">Y96+Y97+Y98</f>
        <v>0</v>
      </c>
      <c r="Z99" s="55">
        <f t="shared" ref="Z99" si="961">IF(M99&gt;0,AA99/M99,0)</f>
        <v>0</v>
      </c>
      <c r="AA99" s="56">
        <f t="shared" ref="AA99" si="962">SUM(AA96:AA98)</f>
        <v>0</v>
      </c>
      <c r="AB99" s="55">
        <f t="shared" ref="AB99" si="963">IF(M99&gt;0,(AB96*M96+AB97*M97+AB98*M98)/M99,0)</f>
        <v>0</v>
      </c>
      <c r="AC99" s="55">
        <f t="shared" ref="AC99" si="964">IF(K99&gt;0,(K96*AC96+K97*AC97+K98*AC98)/K99,0)</f>
        <v>0</v>
      </c>
      <c r="AD99" s="52">
        <f t="shared" ref="AD99" si="965">SUM(AD96:AD98)</f>
        <v>0</v>
      </c>
      <c r="AE99" s="53">
        <f t="shared" ref="AE99" si="966">IF(K99&gt;0,(K96*AE96+K97*AE97+K98*AE98)/K99,0)</f>
        <v>0</v>
      </c>
      <c r="AF99" s="58">
        <f t="shared" ref="AF99" si="967">SUM(AF96:AF98)</f>
        <v>0</v>
      </c>
      <c r="AG99" s="53">
        <f t="shared" ref="AG99" si="968">IF(AND(AA99&gt;0),((AA96*AG96+AA97*AG97+AA98*AG98)/AA99),0)</f>
        <v>0</v>
      </c>
      <c r="AH99" s="57">
        <f t="shared" si="649"/>
        <v>0</v>
      </c>
      <c r="AI99" s="51">
        <f t="shared" ref="AI99" si="969">SUM(AI96:AI98)</f>
        <v>0</v>
      </c>
      <c r="AJ99" s="21">
        <f t="shared" ref="AJ99" si="970">IF(AI99&gt;0,(AJ96*AI96+AJ97*AI97+AJ98*AI98)/AI99,0)</f>
        <v>0</v>
      </c>
      <c r="AK99" s="53">
        <f t="shared" ref="AK99" si="971">IF(K99&gt;0,(AK96*K96+AK97*K97+AK98*K98)/K99,0)</f>
        <v>0</v>
      </c>
      <c r="AL99" s="58">
        <f t="shared" ref="AL99" si="972">SUM(AL96:AL98)</f>
        <v>0</v>
      </c>
      <c r="AM99" s="56"/>
      <c r="AN99" s="56">
        <f t="shared" ref="AN99" si="973">SUM(AN96:AN98)</f>
        <v>0</v>
      </c>
      <c r="AO99" s="105"/>
      <c r="AP99" s="106">
        <f>AO98</f>
        <v>788.40000000000009</v>
      </c>
      <c r="AQ99" s="51">
        <f t="shared" ref="AQ99" si="974">SUM(AQ96:AQ98)</f>
        <v>0</v>
      </c>
      <c r="AR99" s="59"/>
      <c r="AS99" s="58"/>
      <c r="AT99" s="58"/>
      <c r="AU99" s="58"/>
      <c r="AV99" s="58"/>
    </row>
    <row r="100" spans="1:48" x14ac:dyDescent="0.35">
      <c r="A100" s="157">
        <v>25</v>
      </c>
      <c r="B100" s="33">
        <v>1</v>
      </c>
      <c r="C100" s="11"/>
      <c r="D100" s="12"/>
      <c r="E100" s="12"/>
      <c r="F100" s="12"/>
      <c r="G100" s="13"/>
      <c r="H100" s="13"/>
      <c r="I100" s="12"/>
      <c r="J100" s="13"/>
      <c r="K100" s="12"/>
      <c r="L100" s="14"/>
      <c r="M100" s="24">
        <f>ROUND(K100*(1-L100),0)</f>
        <v>0</v>
      </c>
      <c r="N100" s="15"/>
      <c r="O100" s="25">
        <f t="shared" ref="O100:O102" si="975">M100*N100</f>
        <v>0</v>
      </c>
      <c r="P100" s="14"/>
      <c r="Q100" s="25">
        <f t="shared" ref="Q100:Q102" si="976">M100*P100</f>
        <v>0</v>
      </c>
      <c r="R100" s="16"/>
      <c r="S100" s="25">
        <f t="shared" ref="S100:S102" si="977">M100*R100</f>
        <v>0</v>
      </c>
      <c r="T100" s="26"/>
      <c r="U100" s="25">
        <f t="shared" ref="U100:U102" si="978">M100*T100</f>
        <v>0</v>
      </c>
      <c r="V100" s="16"/>
      <c r="W100" s="25">
        <f t="shared" ref="W100:W102" si="979">M100*V100</f>
        <v>0</v>
      </c>
      <c r="X100" s="16"/>
      <c r="Y100" s="25">
        <f t="shared" ref="Y100:Y102" si="980">X100*M100</f>
        <v>0</v>
      </c>
      <c r="Z100" s="17"/>
      <c r="AA100" s="18">
        <f t="shared" ref="AA100:AA102" si="981">M100*Z100</f>
        <v>0</v>
      </c>
      <c r="AB100" s="27">
        <f>IF(M100&gt;0,(AD100+AL100)/M100,0)</f>
        <v>0</v>
      </c>
      <c r="AC100" s="17"/>
      <c r="AD100" s="24">
        <f t="shared" ref="AD100:AD102" si="982">AC100*M100</f>
        <v>0</v>
      </c>
      <c r="AE100" s="117"/>
      <c r="AF100" s="30">
        <f t="shared" ref="AF100:AF102" si="983">AI100*(1-AJ100)*AE100</f>
        <v>0</v>
      </c>
      <c r="AG100" s="28">
        <f t="shared" ref="AG100:AG102" si="984">IF(AND(AE100&gt;0,AC100&gt;0,Z100&gt;0),((Z100-AC100)*AE100)/((AE100-AC100)*Z100),0)</f>
        <v>0</v>
      </c>
      <c r="AH100" s="60">
        <f t="shared" si="649"/>
        <v>0</v>
      </c>
      <c r="AI100" s="12"/>
      <c r="AJ100" s="14"/>
      <c r="AK100" s="15"/>
      <c r="AL100" s="30">
        <f t="shared" ref="AL100:AL102" si="985">AI100*(1-AJ100)*AK100</f>
        <v>0</v>
      </c>
      <c r="AM100" s="19"/>
      <c r="AN100" s="19"/>
      <c r="AO100" s="101">
        <f>AO98+AI100-AN100</f>
        <v>788.40000000000009</v>
      </c>
      <c r="AP100" s="120"/>
      <c r="AQ100" s="12"/>
      <c r="AR100" s="31"/>
      <c r="AS100" s="20"/>
      <c r="AT100" s="20"/>
      <c r="AU100" s="20"/>
      <c r="AV100" s="20"/>
    </row>
    <row r="101" spans="1:48" x14ac:dyDescent="0.35">
      <c r="A101" s="157"/>
      <c r="B101" s="33">
        <v>2</v>
      </c>
      <c r="C101" s="11"/>
      <c r="D101" s="34"/>
      <c r="E101" s="34"/>
      <c r="F101" s="34"/>
      <c r="G101" s="35"/>
      <c r="H101" s="35"/>
      <c r="I101" s="34"/>
      <c r="J101" s="35"/>
      <c r="K101" s="34"/>
      <c r="L101" s="36"/>
      <c r="M101" s="37">
        <f>ROUND(K101*(1-L101),0)</f>
        <v>0</v>
      </c>
      <c r="N101" s="38"/>
      <c r="O101" s="25">
        <f t="shared" si="975"/>
        <v>0</v>
      </c>
      <c r="P101" s="36"/>
      <c r="Q101" s="25">
        <f t="shared" si="976"/>
        <v>0</v>
      </c>
      <c r="R101" s="39"/>
      <c r="S101" s="25">
        <f t="shared" si="977"/>
        <v>0</v>
      </c>
      <c r="T101" s="28"/>
      <c r="U101" s="25">
        <f t="shared" si="978"/>
        <v>0</v>
      </c>
      <c r="V101" s="39"/>
      <c r="W101" s="25">
        <f t="shared" si="979"/>
        <v>0</v>
      </c>
      <c r="X101" s="39"/>
      <c r="Y101" s="25">
        <f t="shared" si="980"/>
        <v>0</v>
      </c>
      <c r="Z101" s="40"/>
      <c r="AA101" s="18">
        <f t="shared" si="981"/>
        <v>0</v>
      </c>
      <c r="AB101" s="27">
        <f>IF(M101&gt;0,(AD101+AL101)/M101,0)</f>
        <v>0</v>
      </c>
      <c r="AC101" s="40"/>
      <c r="AD101" s="37">
        <f t="shared" si="982"/>
        <v>0</v>
      </c>
      <c r="AE101" s="28"/>
      <c r="AF101" s="41">
        <f t="shared" si="983"/>
        <v>0</v>
      </c>
      <c r="AG101" s="28">
        <f t="shared" si="984"/>
        <v>0</v>
      </c>
      <c r="AH101" s="29">
        <f t="shared" si="649"/>
        <v>0</v>
      </c>
      <c r="AI101" s="34"/>
      <c r="AJ101" s="36"/>
      <c r="AK101" s="38"/>
      <c r="AL101" s="41">
        <f t="shared" si="985"/>
        <v>0</v>
      </c>
      <c r="AM101" s="42"/>
      <c r="AN101" s="42"/>
      <c r="AO101" s="121">
        <f>AO100+AI101-AN101</f>
        <v>788.40000000000009</v>
      </c>
      <c r="AP101" s="104"/>
      <c r="AQ101" s="43"/>
      <c r="AR101" s="44"/>
      <c r="AS101" s="45"/>
      <c r="AT101" s="45"/>
      <c r="AU101" s="45"/>
      <c r="AV101" s="45"/>
    </row>
    <row r="102" spans="1:48" x14ac:dyDescent="0.35">
      <c r="A102" s="157"/>
      <c r="B102" s="33">
        <v>3</v>
      </c>
      <c r="C102" s="46"/>
      <c r="D102" s="43"/>
      <c r="E102" s="43"/>
      <c r="F102" s="43"/>
      <c r="G102" s="37"/>
      <c r="H102" s="37"/>
      <c r="I102" s="43"/>
      <c r="J102" s="37"/>
      <c r="K102" s="43"/>
      <c r="L102" s="39"/>
      <c r="M102" s="37">
        <f>ROUND(K102*(1-L102),0)</f>
        <v>0</v>
      </c>
      <c r="N102" s="28"/>
      <c r="O102" s="25">
        <f t="shared" si="975"/>
        <v>0</v>
      </c>
      <c r="P102" s="39"/>
      <c r="Q102" s="25">
        <f t="shared" si="976"/>
        <v>0</v>
      </c>
      <c r="R102" s="39"/>
      <c r="S102" s="25">
        <f t="shared" si="977"/>
        <v>0</v>
      </c>
      <c r="T102" s="28"/>
      <c r="U102" s="25">
        <f t="shared" si="978"/>
        <v>0</v>
      </c>
      <c r="V102" s="39"/>
      <c r="W102" s="25">
        <f t="shared" si="979"/>
        <v>0</v>
      </c>
      <c r="X102" s="39"/>
      <c r="Y102" s="25">
        <f t="shared" si="980"/>
        <v>0</v>
      </c>
      <c r="Z102" s="47"/>
      <c r="AA102" s="18">
        <f t="shared" si="981"/>
        <v>0</v>
      </c>
      <c r="AB102" s="27">
        <f>IF(M102&gt;0,(AD102+AL102)/M102,0)</f>
        <v>0</v>
      </c>
      <c r="AC102" s="47"/>
      <c r="AD102" s="37">
        <f t="shared" si="982"/>
        <v>0</v>
      </c>
      <c r="AE102" s="28"/>
      <c r="AF102" s="41">
        <f t="shared" si="983"/>
        <v>0</v>
      </c>
      <c r="AG102" s="28">
        <f t="shared" si="984"/>
        <v>0</v>
      </c>
      <c r="AH102" s="29">
        <f t="shared" si="649"/>
        <v>0</v>
      </c>
      <c r="AI102" s="43"/>
      <c r="AJ102" s="39"/>
      <c r="AK102" s="28"/>
      <c r="AL102" s="41">
        <f t="shared" si="985"/>
        <v>0</v>
      </c>
      <c r="AM102" s="18"/>
      <c r="AN102" s="18"/>
      <c r="AO102" s="121">
        <f>AO101+AI102-AN102</f>
        <v>788.40000000000009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3" thickBot="1" x14ac:dyDescent="0.4">
      <c r="A103" s="157"/>
      <c r="B103" s="66" t="s">
        <v>38</v>
      </c>
      <c r="C103" s="50"/>
      <c r="D103" s="51">
        <f t="shared" ref="D103" si="986">SUM(D100:D102)</f>
        <v>0</v>
      </c>
      <c r="E103" s="51"/>
      <c r="F103" s="51">
        <f t="shared" ref="F103" si="987">SUM(F100:F102)</f>
        <v>0</v>
      </c>
      <c r="G103" s="52"/>
      <c r="H103" s="52"/>
      <c r="I103" s="51">
        <f t="shared" ref="I103:K103" si="988">SUM(I100:I102)</f>
        <v>0</v>
      </c>
      <c r="J103" s="52"/>
      <c r="K103" s="51">
        <f t="shared" si="988"/>
        <v>0</v>
      </c>
      <c r="L103" s="21">
        <f t="shared" ref="L103" si="989">IF(K103&gt;0,(K100*L100+K101*L101+K102*L102)/K103,0)</f>
        <v>0</v>
      </c>
      <c r="M103" s="52">
        <f t="shared" ref="M103" si="990">M100+M101+M102</f>
        <v>0</v>
      </c>
      <c r="N103" s="53">
        <f t="shared" ref="N103" si="991">IF(M103&gt;0,O103/M103,0)</f>
        <v>0</v>
      </c>
      <c r="O103" s="54">
        <f t="shared" ref="O103" si="992">O100+O101+O102</f>
        <v>0</v>
      </c>
      <c r="P103" s="21">
        <f t="shared" ref="P103" si="993">IF(M103&gt;0,Q103/M103,0)</f>
        <v>0</v>
      </c>
      <c r="Q103" s="54">
        <f t="shared" ref="Q103" si="994">Q100+Q101+Q102</f>
        <v>0</v>
      </c>
      <c r="R103" s="21">
        <f t="shared" ref="R103" si="995">IF(M103&gt;0,S103/M103,0)</f>
        <v>0</v>
      </c>
      <c r="S103" s="54">
        <f t="shared" ref="S103" si="996">S100+S101+S102</f>
        <v>0</v>
      </c>
      <c r="T103" s="21">
        <f t="shared" ref="T103" si="997">IF(M103&gt;0,U103/M103,0)</f>
        <v>0</v>
      </c>
      <c r="U103" s="54">
        <f t="shared" ref="U103" si="998">U100+U101+U102</f>
        <v>0</v>
      </c>
      <c r="V103" s="21">
        <f t="shared" ref="V103" si="999">IF(M103&gt;0,W103/M103,0)</f>
        <v>0</v>
      </c>
      <c r="W103" s="54">
        <f t="shared" ref="W103" si="1000">W100+W101+W102</f>
        <v>0</v>
      </c>
      <c r="X103" s="21">
        <f t="shared" ref="X103" si="1001">IF(M103&gt;0,Y103/M103,0)</f>
        <v>0</v>
      </c>
      <c r="Y103" s="54">
        <f t="shared" ref="Y103" si="1002">Y100+Y101+Y102</f>
        <v>0</v>
      </c>
      <c r="Z103" s="55">
        <f t="shared" ref="Z103" si="1003">IF(M103&gt;0,AA103/M103,0)</f>
        <v>0</v>
      </c>
      <c r="AA103" s="56">
        <f t="shared" ref="AA103" si="1004">SUM(AA100:AA102)</f>
        <v>0</v>
      </c>
      <c r="AB103" s="55">
        <f t="shared" ref="AB103" si="1005">IF(M103&gt;0,(AB100*M100+AB101*M101+AB102*M102)/M103,0)</f>
        <v>0</v>
      </c>
      <c r="AC103" s="55">
        <f t="shared" ref="AC103" si="1006">IF(K103&gt;0,(K100*AC100+K101*AC101+K102*AC102)/K103,0)</f>
        <v>0</v>
      </c>
      <c r="AD103" s="52">
        <f t="shared" ref="AD103" si="1007">SUM(AD100:AD102)</f>
        <v>0</v>
      </c>
      <c r="AE103" s="53">
        <f t="shared" ref="AE103" si="1008">IF(K103&gt;0,(K100*AE100+K101*AE101+K102*AE102)/K103,0)</f>
        <v>0</v>
      </c>
      <c r="AF103" s="58">
        <f t="shared" ref="AF103" si="1009">SUM(AF100:AF102)</f>
        <v>0</v>
      </c>
      <c r="AG103" s="53">
        <f t="shared" ref="AG103" si="1010">IF(AND(AA103&gt;0),((AA100*AG100+AA101*AG101+AA102*AG102)/AA103),0)</f>
        <v>0</v>
      </c>
      <c r="AH103" s="57">
        <f t="shared" si="649"/>
        <v>0</v>
      </c>
      <c r="AI103" s="51">
        <f t="shared" ref="AI103" si="1011">SUM(AI100:AI102)</f>
        <v>0</v>
      </c>
      <c r="AJ103" s="21">
        <f t="shared" ref="AJ103" si="1012">IF(AI103&gt;0,(AJ100*AI100+AJ101*AI101+AJ102*AI102)/AI103,0)</f>
        <v>0</v>
      </c>
      <c r="AK103" s="53">
        <f t="shared" ref="AK103" si="1013">IF(K103&gt;0,(AK100*K100+AK101*K101+AK102*K102)/K103,0)</f>
        <v>0</v>
      </c>
      <c r="AL103" s="58">
        <f t="shared" ref="AL103" si="1014">SUM(AL100:AL102)</f>
        <v>0</v>
      </c>
      <c r="AM103" s="56"/>
      <c r="AN103" s="56">
        <f t="shared" ref="AN103" si="1015">SUM(AN100:AN102)</f>
        <v>0</v>
      </c>
      <c r="AO103" s="122"/>
      <c r="AP103" s="106">
        <f>AO102</f>
        <v>788.40000000000009</v>
      </c>
      <c r="AQ103" s="51">
        <f t="shared" ref="AQ103" si="1016">SUM(AQ100:AQ102)</f>
        <v>0</v>
      </c>
      <c r="AR103" s="59"/>
      <c r="AS103" s="58"/>
      <c r="AT103" s="58"/>
      <c r="AU103" s="58"/>
      <c r="AV103" s="58"/>
    </row>
    <row r="104" spans="1:48" x14ac:dyDescent="0.35">
      <c r="A104" s="148">
        <v>26</v>
      </c>
      <c r="B104" s="23">
        <v>1</v>
      </c>
      <c r="C104" s="11"/>
      <c r="D104" s="12"/>
      <c r="E104" s="12"/>
      <c r="F104" s="12"/>
      <c r="G104" s="13"/>
      <c r="H104" s="13"/>
      <c r="I104" s="12"/>
      <c r="J104" s="13"/>
      <c r="K104" s="12"/>
      <c r="L104" s="14"/>
      <c r="M104" s="24">
        <f>ROUND(K104*(1-L104),0)</f>
        <v>0</v>
      </c>
      <c r="N104" s="15"/>
      <c r="O104" s="25">
        <f t="shared" ref="O104:O106" si="1017">M104*N104</f>
        <v>0</v>
      </c>
      <c r="P104" s="14"/>
      <c r="Q104" s="25">
        <f t="shared" ref="Q104:Q106" si="1018">M104*P104</f>
        <v>0</v>
      </c>
      <c r="R104" s="16"/>
      <c r="S104" s="25">
        <f t="shared" ref="S104:S106" si="1019">M104*R104</f>
        <v>0</v>
      </c>
      <c r="T104" s="26"/>
      <c r="U104" s="25">
        <f t="shared" ref="U104:U106" si="1020">M104*T104</f>
        <v>0</v>
      </c>
      <c r="V104" s="16"/>
      <c r="W104" s="25">
        <f t="shared" ref="W104:W106" si="1021">M104*V104</f>
        <v>0</v>
      </c>
      <c r="X104" s="16"/>
      <c r="Y104" s="25">
        <f t="shared" ref="Y104:Y106" si="1022">X104*M104</f>
        <v>0</v>
      </c>
      <c r="Z104" s="17"/>
      <c r="AA104" s="18">
        <f t="shared" ref="AA104:AA106" si="1023">M104*Z104</f>
        <v>0</v>
      </c>
      <c r="AB104" s="27">
        <f>IF(M104&gt;0,(AD104+AL104)/M104,0)</f>
        <v>0</v>
      </c>
      <c r="AC104" s="17"/>
      <c r="AD104" s="24">
        <f t="shared" ref="AD104:AD106" si="1024">AC104*M104</f>
        <v>0</v>
      </c>
      <c r="AE104" s="117"/>
      <c r="AF104" s="30">
        <f t="shared" ref="AF104:AF106" si="1025">AI104*(1-AJ104)*AE104</f>
        <v>0</v>
      </c>
      <c r="AG104" s="28">
        <f t="shared" ref="AG104:AG106" si="1026">IF(AND(AE104&gt;0,AC104&gt;0,Z104&gt;0),((Z104-AC104)*AE104)/((AE104-AC104)*Z104),0)</f>
        <v>0</v>
      </c>
      <c r="AH104" s="60">
        <f t="shared" si="649"/>
        <v>0</v>
      </c>
      <c r="AI104" s="12"/>
      <c r="AJ104" s="14"/>
      <c r="AK104" s="15"/>
      <c r="AL104" s="30">
        <f t="shared" ref="AL104:AL106" si="1027">AI104*(1-AJ104)*AK104</f>
        <v>0</v>
      </c>
      <c r="AM104" s="19"/>
      <c r="AN104" s="19"/>
      <c r="AO104" s="101">
        <f>AO102+AI104-AN104</f>
        <v>788.40000000000009</v>
      </c>
      <c r="AP104" s="102"/>
      <c r="AQ104" s="12"/>
      <c r="AR104" s="31"/>
      <c r="AS104" s="20"/>
      <c r="AT104" s="20"/>
      <c r="AU104" s="20"/>
      <c r="AV104" s="20"/>
    </row>
    <row r="105" spans="1:48" x14ac:dyDescent="0.35">
      <c r="A105" s="149"/>
      <c r="B105" s="33">
        <v>2</v>
      </c>
      <c r="C105" s="11"/>
      <c r="D105" s="34"/>
      <c r="E105" s="34"/>
      <c r="F105" s="34"/>
      <c r="G105" s="35"/>
      <c r="H105" s="35"/>
      <c r="I105" s="34"/>
      <c r="J105" s="35"/>
      <c r="K105" s="34"/>
      <c r="L105" s="36"/>
      <c r="M105" s="37">
        <f>ROUND(K105*(1-L105),0)</f>
        <v>0</v>
      </c>
      <c r="N105" s="38"/>
      <c r="O105" s="25">
        <f t="shared" si="1017"/>
        <v>0</v>
      </c>
      <c r="P105" s="36"/>
      <c r="Q105" s="25">
        <f t="shared" si="1018"/>
        <v>0</v>
      </c>
      <c r="R105" s="39"/>
      <c r="S105" s="25">
        <f t="shared" si="1019"/>
        <v>0</v>
      </c>
      <c r="T105" s="28"/>
      <c r="U105" s="25">
        <f t="shared" si="1020"/>
        <v>0</v>
      </c>
      <c r="V105" s="39"/>
      <c r="W105" s="25">
        <f t="shared" si="1021"/>
        <v>0</v>
      </c>
      <c r="X105" s="39"/>
      <c r="Y105" s="25">
        <f t="shared" si="1022"/>
        <v>0</v>
      </c>
      <c r="Z105" s="40"/>
      <c r="AA105" s="18">
        <f t="shared" si="1023"/>
        <v>0</v>
      </c>
      <c r="AB105" s="27">
        <f>IF(M105&gt;0,(AD105+AL105)/M105,0)</f>
        <v>0</v>
      </c>
      <c r="AC105" s="40"/>
      <c r="AD105" s="37">
        <f t="shared" si="1024"/>
        <v>0</v>
      </c>
      <c r="AE105" s="28"/>
      <c r="AF105" s="41">
        <f t="shared" si="1025"/>
        <v>0</v>
      </c>
      <c r="AG105" s="28">
        <f t="shared" si="1026"/>
        <v>0</v>
      </c>
      <c r="AH105" s="29">
        <f t="shared" si="649"/>
        <v>0</v>
      </c>
      <c r="AI105" s="34"/>
      <c r="AJ105" s="36"/>
      <c r="AK105" s="38"/>
      <c r="AL105" s="41">
        <f t="shared" si="1027"/>
        <v>0</v>
      </c>
      <c r="AM105" s="42"/>
      <c r="AN105" s="42"/>
      <c r="AO105" s="121">
        <f>AO104+AI105-AN105</f>
        <v>788.40000000000009</v>
      </c>
      <c r="AP105" s="104"/>
      <c r="AQ105" s="43"/>
      <c r="AR105" s="44"/>
      <c r="AS105" s="45"/>
      <c r="AT105" s="45"/>
      <c r="AU105" s="45"/>
      <c r="AV105" s="45"/>
    </row>
    <row r="106" spans="1:48" x14ac:dyDescent="0.35">
      <c r="A106" s="149"/>
      <c r="B106" s="33">
        <v>3</v>
      </c>
      <c r="C106" s="46"/>
      <c r="D106" s="43"/>
      <c r="E106" s="43"/>
      <c r="F106" s="43"/>
      <c r="G106" s="37"/>
      <c r="H106" s="37"/>
      <c r="I106" s="43"/>
      <c r="J106" s="37"/>
      <c r="K106" s="43"/>
      <c r="L106" s="39"/>
      <c r="M106" s="37">
        <f>ROUND(K106*(1-L106),0)</f>
        <v>0</v>
      </c>
      <c r="N106" s="28"/>
      <c r="O106" s="25">
        <f t="shared" si="1017"/>
        <v>0</v>
      </c>
      <c r="P106" s="39"/>
      <c r="Q106" s="25">
        <f t="shared" si="1018"/>
        <v>0</v>
      </c>
      <c r="R106" s="39"/>
      <c r="S106" s="25">
        <f t="shared" si="1019"/>
        <v>0</v>
      </c>
      <c r="T106" s="28"/>
      <c r="U106" s="25">
        <f t="shared" si="1020"/>
        <v>0</v>
      </c>
      <c r="V106" s="39"/>
      <c r="W106" s="25">
        <f t="shared" si="1021"/>
        <v>0</v>
      </c>
      <c r="X106" s="39"/>
      <c r="Y106" s="25">
        <f t="shared" si="1022"/>
        <v>0</v>
      </c>
      <c r="Z106" s="47"/>
      <c r="AA106" s="18">
        <f t="shared" si="1023"/>
        <v>0</v>
      </c>
      <c r="AB106" s="27">
        <f>IF(M106&gt;0,(AD106+AL106)/M106,0)</f>
        <v>0</v>
      </c>
      <c r="AC106" s="47"/>
      <c r="AD106" s="37">
        <f t="shared" si="1024"/>
        <v>0</v>
      </c>
      <c r="AE106" s="28"/>
      <c r="AF106" s="41">
        <f t="shared" si="1025"/>
        <v>0</v>
      </c>
      <c r="AG106" s="28">
        <f t="shared" si="1026"/>
        <v>0</v>
      </c>
      <c r="AH106" s="29">
        <f t="shared" si="649"/>
        <v>0</v>
      </c>
      <c r="AI106" s="43"/>
      <c r="AJ106" s="39"/>
      <c r="AK106" s="28"/>
      <c r="AL106" s="41">
        <f t="shared" si="1027"/>
        <v>0</v>
      </c>
      <c r="AM106" s="18"/>
      <c r="AN106" s="18"/>
      <c r="AO106" s="121">
        <f>AO105+AI106-AN106</f>
        <v>788.40000000000009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3" thickBot="1" x14ac:dyDescent="0.4">
      <c r="A107" s="150"/>
      <c r="B107" s="49" t="s">
        <v>38</v>
      </c>
      <c r="C107" s="50"/>
      <c r="D107" s="51">
        <f t="shared" ref="D107" si="1028">SUM(D104:D106)</f>
        <v>0</v>
      </c>
      <c r="E107" s="51"/>
      <c r="F107" s="51">
        <f t="shared" ref="F107" si="1029">SUM(F104:F106)</f>
        <v>0</v>
      </c>
      <c r="G107" s="52"/>
      <c r="H107" s="52"/>
      <c r="I107" s="51">
        <f t="shared" ref="I107:K107" si="1030">SUM(I104:I106)</f>
        <v>0</v>
      </c>
      <c r="J107" s="52"/>
      <c r="K107" s="51">
        <f t="shared" si="1030"/>
        <v>0</v>
      </c>
      <c r="L107" s="21">
        <f t="shared" ref="L107" si="1031">IF(K107&gt;0,(K104*L104+K105*L105+K106*L106)/K107,0)</f>
        <v>0</v>
      </c>
      <c r="M107" s="52">
        <f t="shared" ref="M107" si="1032">M104+M105+M106</f>
        <v>0</v>
      </c>
      <c r="N107" s="53">
        <f t="shared" ref="N107" si="1033">IF(M107&gt;0,O107/M107,0)</f>
        <v>0</v>
      </c>
      <c r="O107" s="54">
        <f t="shared" ref="O107" si="1034">O104+O105+O106</f>
        <v>0</v>
      </c>
      <c r="P107" s="21">
        <f t="shared" ref="P107" si="1035">IF(M107&gt;0,Q107/M107,0)</f>
        <v>0</v>
      </c>
      <c r="Q107" s="54">
        <f t="shared" ref="Q107" si="1036">Q104+Q105+Q106</f>
        <v>0</v>
      </c>
      <c r="R107" s="21">
        <f t="shared" ref="R107" si="1037">IF(M107&gt;0,S107/M107,0)</f>
        <v>0</v>
      </c>
      <c r="S107" s="54">
        <f t="shared" ref="S107" si="1038">S104+S105+S106</f>
        <v>0</v>
      </c>
      <c r="T107" s="21">
        <f t="shared" ref="T107" si="1039">IF(M107&gt;0,U107/M107,0)</f>
        <v>0</v>
      </c>
      <c r="U107" s="54">
        <f t="shared" ref="U107" si="1040">U104+U105+U106</f>
        <v>0</v>
      </c>
      <c r="V107" s="21">
        <f t="shared" ref="V107" si="1041">IF(M107&gt;0,W107/M107,0)</f>
        <v>0</v>
      </c>
      <c r="W107" s="54">
        <f t="shared" ref="W107" si="1042">W104+W105+W106</f>
        <v>0</v>
      </c>
      <c r="X107" s="21">
        <f t="shared" ref="X107" si="1043">IF(M107&gt;0,Y107/M107,0)</f>
        <v>0</v>
      </c>
      <c r="Y107" s="54">
        <f t="shared" ref="Y107" si="1044">Y104+Y105+Y106</f>
        <v>0</v>
      </c>
      <c r="Z107" s="55">
        <f t="shared" ref="Z107" si="1045">IF(M107&gt;0,AA107/M107,0)</f>
        <v>0</v>
      </c>
      <c r="AA107" s="56">
        <f t="shared" ref="AA107" si="1046">SUM(AA104:AA106)</f>
        <v>0</v>
      </c>
      <c r="AB107" s="55">
        <f t="shared" ref="AB107" si="1047">IF(M107&gt;0,(AB104*M104+AB105*M105+AB106*M106)/M107,0)</f>
        <v>0</v>
      </c>
      <c r="AC107" s="55">
        <f t="shared" ref="AC107" si="1048">IF(K107&gt;0,(K104*AC104+K105*AC105+K106*AC106)/K107,0)</f>
        <v>0</v>
      </c>
      <c r="AD107" s="52">
        <f t="shared" ref="AD107" si="1049">SUM(AD104:AD106)</f>
        <v>0</v>
      </c>
      <c r="AE107" s="53">
        <f t="shared" ref="AE107" si="1050">IF(K107&gt;0,(K104*AE104+K105*AE105+K106*AE106)/K107,0)</f>
        <v>0</v>
      </c>
      <c r="AF107" s="58">
        <f t="shared" ref="AF107" si="1051">SUM(AF104:AF106)</f>
        <v>0</v>
      </c>
      <c r="AG107" s="53">
        <f t="shared" ref="AG107" si="1052">IF(AND(AA107&gt;0),((AA104*AG104+AA105*AG105+AA106*AG106)/AA107),0)</f>
        <v>0</v>
      </c>
      <c r="AH107" s="57">
        <f t="shared" si="649"/>
        <v>0</v>
      </c>
      <c r="AI107" s="51">
        <f t="shared" ref="AI107" si="1053">SUM(AI104:AI106)</f>
        <v>0</v>
      </c>
      <c r="AJ107" s="21">
        <f t="shared" ref="AJ107" si="1054">IF(AI107&gt;0,(AJ104*AI104+AJ105*AI105+AJ106*AI106)/AI107,0)</f>
        <v>0</v>
      </c>
      <c r="AK107" s="53">
        <f t="shared" ref="AK107" si="1055">IF(K107&gt;0,(AK104*K104+AK105*K105+AK106*K106)/K107,0)</f>
        <v>0</v>
      </c>
      <c r="AL107" s="58">
        <f t="shared" ref="AL107" si="1056">SUM(AL104:AL106)</f>
        <v>0</v>
      </c>
      <c r="AM107" s="56"/>
      <c r="AN107" s="56">
        <f t="shared" ref="AN107" si="1057">SUM(AN104:AN106)</f>
        <v>0</v>
      </c>
      <c r="AO107" s="105"/>
      <c r="AP107" s="106">
        <f>AO106</f>
        <v>788.40000000000009</v>
      </c>
      <c r="AQ107" s="51">
        <f t="shared" ref="AQ107" si="1058">SUM(AQ104:AQ106)</f>
        <v>0</v>
      </c>
      <c r="AR107" s="59"/>
      <c r="AS107" s="58"/>
      <c r="AT107" s="58"/>
      <c r="AU107" s="58"/>
      <c r="AV107" s="58"/>
    </row>
    <row r="108" spans="1:48" x14ac:dyDescent="0.35">
      <c r="A108" s="148">
        <v>27</v>
      </c>
      <c r="B108" s="23">
        <v>1</v>
      </c>
      <c r="C108" s="11"/>
      <c r="D108" s="12"/>
      <c r="E108" s="12"/>
      <c r="F108" s="12"/>
      <c r="G108" s="13"/>
      <c r="H108" s="13"/>
      <c r="I108" s="12"/>
      <c r="J108" s="13"/>
      <c r="K108" s="12"/>
      <c r="L108" s="14"/>
      <c r="M108" s="24">
        <f>ROUND(K108*(1-L108),0)</f>
        <v>0</v>
      </c>
      <c r="N108" s="15"/>
      <c r="O108" s="25">
        <f t="shared" ref="O108:O110" si="1059">M108*N108</f>
        <v>0</v>
      </c>
      <c r="P108" s="14"/>
      <c r="Q108" s="25">
        <f t="shared" ref="Q108:Q110" si="1060">M108*P108</f>
        <v>0</v>
      </c>
      <c r="R108" s="16"/>
      <c r="S108" s="25">
        <f t="shared" ref="S108:S110" si="1061">M108*R108</f>
        <v>0</v>
      </c>
      <c r="T108" s="26"/>
      <c r="U108" s="25">
        <f t="shared" ref="U108:U110" si="1062">M108*T108</f>
        <v>0</v>
      </c>
      <c r="V108" s="16"/>
      <c r="W108" s="25">
        <f t="shared" ref="W108:W110" si="1063">M108*V108</f>
        <v>0</v>
      </c>
      <c r="X108" s="16"/>
      <c r="Y108" s="25">
        <f t="shared" ref="Y108:Y110" si="1064">X108*M108</f>
        <v>0</v>
      </c>
      <c r="Z108" s="17"/>
      <c r="AA108" s="18">
        <f t="shared" ref="AA108:AA110" si="1065">M108*Z108</f>
        <v>0</v>
      </c>
      <c r="AB108" s="27">
        <f>IF(M108&gt;0,(AD108+AL108)/M108,0)</f>
        <v>0</v>
      </c>
      <c r="AC108" s="17"/>
      <c r="AD108" s="24">
        <f t="shared" ref="AD108:AD110" si="1066">AC108*M108</f>
        <v>0</v>
      </c>
      <c r="AE108" s="117"/>
      <c r="AF108" s="30">
        <f t="shared" ref="AF108:AF110" si="1067">AI108*(1-AJ108)*AE108</f>
        <v>0</v>
      </c>
      <c r="AG108" s="28">
        <f t="shared" ref="AG108:AG110" si="1068">IF(AND(AE108&gt;0,AC108&gt;0,Z108&gt;0),((Z108-AC108)*AE108)/((AE108-AC108)*Z108),0)</f>
        <v>0</v>
      </c>
      <c r="AH108" s="60">
        <f t="shared" si="649"/>
        <v>0</v>
      </c>
      <c r="AI108" s="12"/>
      <c r="AJ108" s="14"/>
      <c r="AK108" s="15"/>
      <c r="AL108" s="30">
        <f t="shared" ref="AL108:AL110" si="1069">AI108*(1-AJ108)*AK108</f>
        <v>0</v>
      </c>
      <c r="AM108" s="19"/>
      <c r="AN108" s="19"/>
      <c r="AO108" s="101">
        <f>AO106+AI108-AN108</f>
        <v>788.40000000000009</v>
      </c>
      <c r="AP108" s="102"/>
      <c r="AQ108" s="12"/>
      <c r="AR108" s="31"/>
      <c r="AS108" s="20"/>
      <c r="AT108" s="20"/>
      <c r="AU108" s="20"/>
      <c r="AV108" s="20"/>
    </row>
    <row r="109" spans="1:48" x14ac:dyDescent="0.35">
      <c r="A109" s="149"/>
      <c r="B109" s="33">
        <v>2</v>
      </c>
      <c r="C109" s="11"/>
      <c r="D109" s="34"/>
      <c r="E109" s="34"/>
      <c r="F109" s="34"/>
      <c r="G109" s="35"/>
      <c r="H109" s="35"/>
      <c r="I109" s="34"/>
      <c r="J109" s="35"/>
      <c r="K109" s="34"/>
      <c r="L109" s="36"/>
      <c r="M109" s="37">
        <f>ROUND(K109*(1-L109),0)</f>
        <v>0</v>
      </c>
      <c r="N109" s="38"/>
      <c r="O109" s="25">
        <f t="shared" si="1059"/>
        <v>0</v>
      </c>
      <c r="P109" s="36"/>
      <c r="Q109" s="25">
        <f t="shared" si="1060"/>
        <v>0</v>
      </c>
      <c r="R109" s="39"/>
      <c r="S109" s="25">
        <f t="shared" si="1061"/>
        <v>0</v>
      </c>
      <c r="T109" s="28"/>
      <c r="U109" s="25">
        <f t="shared" si="1062"/>
        <v>0</v>
      </c>
      <c r="V109" s="39"/>
      <c r="W109" s="25">
        <f t="shared" si="1063"/>
        <v>0</v>
      </c>
      <c r="X109" s="39"/>
      <c r="Y109" s="25">
        <f t="shared" si="1064"/>
        <v>0</v>
      </c>
      <c r="Z109" s="40"/>
      <c r="AA109" s="18">
        <f t="shared" si="1065"/>
        <v>0</v>
      </c>
      <c r="AB109" s="27">
        <f>IF(M109&gt;0,(AD109+AL109)/M109,0)</f>
        <v>0</v>
      </c>
      <c r="AC109" s="40"/>
      <c r="AD109" s="37">
        <f t="shared" si="1066"/>
        <v>0</v>
      </c>
      <c r="AE109" s="28"/>
      <c r="AF109" s="41">
        <f t="shared" si="1067"/>
        <v>0</v>
      </c>
      <c r="AG109" s="28">
        <f t="shared" si="1068"/>
        <v>0</v>
      </c>
      <c r="AH109" s="29">
        <f t="shared" si="649"/>
        <v>0</v>
      </c>
      <c r="AI109" s="34"/>
      <c r="AJ109" s="36"/>
      <c r="AK109" s="38"/>
      <c r="AL109" s="41">
        <f t="shared" si="1069"/>
        <v>0</v>
      </c>
      <c r="AM109" s="42"/>
      <c r="AN109" s="42"/>
      <c r="AO109" s="121">
        <f>AO108+AI109-AN109</f>
        <v>788.40000000000009</v>
      </c>
      <c r="AP109" s="104"/>
      <c r="AQ109" s="43"/>
      <c r="AR109" s="44"/>
      <c r="AS109" s="45"/>
      <c r="AT109" s="45"/>
      <c r="AU109" s="45"/>
      <c r="AV109" s="45"/>
    </row>
    <row r="110" spans="1:48" x14ac:dyDescent="0.35">
      <c r="A110" s="149"/>
      <c r="B110" s="33">
        <v>3</v>
      </c>
      <c r="C110" s="46"/>
      <c r="D110" s="43"/>
      <c r="E110" s="43"/>
      <c r="F110" s="43"/>
      <c r="G110" s="37"/>
      <c r="H110" s="37"/>
      <c r="I110" s="43"/>
      <c r="J110" s="37"/>
      <c r="K110" s="43"/>
      <c r="L110" s="39"/>
      <c r="M110" s="37">
        <f>ROUND(K110*(1-L110),0)</f>
        <v>0</v>
      </c>
      <c r="N110" s="28"/>
      <c r="O110" s="25">
        <f t="shared" si="1059"/>
        <v>0</v>
      </c>
      <c r="P110" s="39"/>
      <c r="Q110" s="25">
        <f t="shared" si="1060"/>
        <v>0</v>
      </c>
      <c r="R110" s="39"/>
      <c r="S110" s="25">
        <f t="shared" si="1061"/>
        <v>0</v>
      </c>
      <c r="T110" s="28"/>
      <c r="U110" s="25">
        <f t="shared" si="1062"/>
        <v>0</v>
      </c>
      <c r="V110" s="39"/>
      <c r="W110" s="25">
        <f t="shared" si="1063"/>
        <v>0</v>
      </c>
      <c r="X110" s="39"/>
      <c r="Y110" s="25">
        <f t="shared" si="1064"/>
        <v>0</v>
      </c>
      <c r="Z110" s="47"/>
      <c r="AA110" s="18">
        <f t="shared" si="1065"/>
        <v>0</v>
      </c>
      <c r="AB110" s="27">
        <f>IF(M110&gt;0,(AD110+AL110)/M110,0)</f>
        <v>0</v>
      </c>
      <c r="AC110" s="47"/>
      <c r="AD110" s="37">
        <f t="shared" si="1066"/>
        <v>0</v>
      </c>
      <c r="AE110" s="28"/>
      <c r="AF110" s="41">
        <f t="shared" si="1067"/>
        <v>0</v>
      </c>
      <c r="AG110" s="28">
        <f t="shared" si="1068"/>
        <v>0</v>
      </c>
      <c r="AH110" s="29">
        <f t="shared" si="649"/>
        <v>0</v>
      </c>
      <c r="AI110" s="43"/>
      <c r="AJ110" s="39"/>
      <c r="AK110" s="28"/>
      <c r="AL110" s="41">
        <f t="shared" si="1069"/>
        <v>0</v>
      </c>
      <c r="AM110" s="18"/>
      <c r="AN110" s="18"/>
      <c r="AO110" s="121">
        <f>AO109+AI110-AN110</f>
        <v>788.40000000000009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3" thickBot="1" x14ac:dyDescent="0.4">
      <c r="A111" s="150"/>
      <c r="B111" s="49" t="s">
        <v>38</v>
      </c>
      <c r="C111" s="50"/>
      <c r="D111" s="51">
        <f t="shared" ref="D111" si="1070">SUM(D108:D110)</f>
        <v>0</v>
      </c>
      <c r="E111" s="51"/>
      <c r="F111" s="51">
        <f t="shared" ref="F111" si="1071">SUM(F108:F110)</f>
        <v>0</v>
      </c>
      <c r="G111" s="52"/>
      <c r="H111" s="52"/>
      <c r="I111" s="51">
        <f t="shared" ref="I111:K111" si="1072">SUM(I108:I110)</f>
        <v>0</v>
      </c>
      <c r="J111" s="52"/>
      <c r="K111" s="51">
        <f t="shared" si="1072"/>
        <v>0</v>
      </c>
      <c r="L111" s="21">
        <f t="shared" ref="L111" si="1073">IF(K111&gt;0,(K108*L108+K109*L109+K110*L110)/K111,0)</f>
        <v>0</v>
      </c>
      <c r="M111" s="52">
        <f t="shared" ref="M111" si="1074">M108+M109+M110</f>
        <v>0</v>
      </c>
      <c r="N111" s="53">
        <f t="shared" ref="N111" si="1075">IF(M111&gt;0,O111/M111,0)</f>
        <v>0</v>
      </c>
      <c r="O111" s="54">
        <f t="shared" ref="O111" si="1076">O108+O109+O110</f>
        <v>0</v>
      </c>
      <c r="P111" s="21">
        <f t="shared" ref="P111" si="1077">IF(M111&gt;0,Q111/M111,0)</f>
        <v>0</v>
      </c>
      <c r="Q111" s="54">
        <f t="shared" ref="Q111" si="1078">Q108+Q109+Q110</f>
        <v>0</v>
      </c>
      <c r="R111" s="21">
        <f t="shared" ref="R111" si="1079">IF(M111&gt;0,S111/M111,0)</f>
        <v>0</v>
      </c>
      <c r="S111" s="54">
        <f t="shared" ref="S111" si="1080">S108+S109+S110</f>
        <v>0</v>
      </c>
      <c r="T111" s="21">
        <f t="shared" ref="T111" si="1081">IF(M111&gt;0,U111/M111,0)</f>
        <v>0</v>
      </c>
      <c r="U111" s="54">
        <f t="shared" ref="U111" si="1082">U108+U109+U110</f>
        <v>0</v>
      </c>
      <c r="V111" s="21">
        <f t="shared" ref="V111" si="1083">IF(M111&gt;0,W111/M111,0)</f>
        <v>0</v>
      </c>
      <c r="W111" s="54">
        <f t="shared" ref="W111" si="1084">W108+W109+W110</f>
        <v>0</v>
      </c>
      <c r="X111" s="21">
        <f t="shared" ref="X111" si="1085">IF(M111&gt;0,Y111/M111,0)</f>
        <v>0</v>
      </c>
      <c r="Y111" s="54">
        <f t="shared" ref="Y111" si="1086">Y108+Y109+Y110</f>
        <v>0</v>
      </c>
      <c r="Z111" s="55">
        <f t="shared" ref="Z111" si="1087">IF(M111&gt;0,AA111/M111,0)</f>
        <v>0</v>
      </c>
      <c r="AA111" s="56">
        <f t="shared" ref="AA111" si="1088">SUM(AA108:AA110)</f>
        <v>0</v>
      </c>
      <c r="AB111" s="55">
        <f t="shared" ref="AB111" si="1089">IF(M111&gt;0,(AB108*M108+AB109*M109+AB110*M110)/M111,0)</f>
        <v>0</v>
      </c>
      <c r="AC111" s="55">
        <f t="shared" ref="AC111" si="1090">IF(K111&gt;0,(K108*AC108+K109*AC109+K110*AC110)/K111,0)</f>
        <v>0</v>
      </c>
      <c r="AD111" s="52">
        <f t="shared" ref="AD111" si="1091">SUM(AD108:AD110)</f>
        <v>0</v>
      </c>
      <c r="AE111" s="53">
        <f t="shared" ref="AE111" si="1092">IF(K111&gt;0,(K108*AE108+K109*AE109+K110*AE110)/K111,0)</f>
        <v>0</v>
      </c>
      <c r="AF111" s="58">
        <f t="shared" ref="AF111" si="1093">SUM(AF108:AF110)</f>
        <v>0</v>
      </c>
      <c r="AG111" s="53">
        <f t="shared" ref="AG111" si="1094">IF(AND(AA111&gt;0),((AA108*AG108+AA109*AG109+AA110*AG110)/AA111),0)</f>
        <v>0</v>
      </c>
      <c r="AH111" s="57">
        <f t="shared" si="649"/>
        <v>0</v>
      </c>
      <c r="AI111" s="51">
        <f t="shared" ref="AI111" si="1095">SUM(AI108:AI110)</f>
        <v>0</v>
      </c>
      <c r="AJ111" s="21">
        <f t="shared" ref="AJ111" si="1096">IF(AI111&gt;0,(AJ108*AI108+AJ109*AI109+AJ110*AI110)/AI111,0)</f>
        <v>0</v>
      </c>
      <c r="AK111" s="53">
        <f t="shared" ref="AK111" si="1097">IF(K111&gt;0,(AK108*K108+AK109*K109+AK110*K110)/K111,0)</f>
        <v>0</v>
      </c>
      <c r="AL111" s="58">
        <f t="shared" ref="AL111" si="1098">SUM(AL108:AL110)</f>
        <v>0</v>
      </c>
      <c r="AM111" s="56"/>
      <c r="AN111" s="56">
        <f t="shared" ref="AN111" si="1099">SUM(AN108:AN110)</f>
        <v>0</v>
      </c>
      <c r="AO111" s="105"/>
      <c r="AP111" s="106">
        <f>AO110</f>
        <v>788.40000000000009</v>
      </c>
      <c r="AQ111" s="51">
        <f t="shared" ref="AQ111" si="1100">SUM(AQ108:AQ110)</f>
        <v>0</v>
      </c>
      <c r="AR111" s="59"/>
      <c r="AS111" s="58"/>
      <c r="AT111" s="58"/>
      <c r="AU111" s="58"/>
      <c r="AV111" s="58"/>
    </row>
    <row r="112" spans="1:48" x14ac:dyDescent="0.35">
      <c r="A112" s="148">
        <v>28</v>
      </c>
      <c r="B112" s="23">
        <v>1</v>
      </c>
      <c r="C112" s="11"/>
      <c r="D112" s="12"/>
      <c r="E112" s="12"/>
      <c r="F112" s="12"/>
      <c r="G112" s="13"/>
      <c r="H112" s="13"/>
      <c r="I112" s="12"/>
      <c r="J112" s="13"/>
      <c r="K112" s="12"/>
      <c r="L112" s="14"/>
      <c r="M112" s="24">
        <f>ROUND(K112*(1-L112),0)</f>
        <v>0</v>
      </c>
      <c r="N112" s="15"/>
      <c r="O112" s="25">
        <f t="shared" ref="O112:O114" si="1101">M112*N112</f>
        <v>0</v>
      </c>
      <c r="P112" s="14"/>
      <c r="Q112" s="25">
        <f t="shared" ref="Q112:Q114" si="1102">M112*P112</f>
        <v>0</v>
      </c>
      <c r="R112" s="16"/>
      <c r="S112" s="25">
        <f t="shared" ref="S112:S114" si="1103">M112*R112</f>
        <v>0</v>
      </c>
      <c r="T112" s="26"/>
      <c r="U112" s="25">
        <f t="shared" ref="U112:U114" si="1104">M112*T112</f>
        <v>0</v>
      </c>
      <c r="V112" s="16"/>
      <c r="W112" s="25">
        <f t="shared" ref="W112:W114" si="1105">M112*V112</f>
        <v>0</v>
      </c>
      <c r="X112" s="16"/>
      <c r="Y112" s="25">
        <f t="shared" ref="Y112:Y114" si="1106">X112*M112</f>
        <v>0</v>
      </c>
      <c r="Z112" s="17"/>
      <c r="AA112" s="18">
        <f t="shared" ref="AA112:AA114" si="1107">M112*Z112</f>
        <v>0</v>
      </c>
      <c r="AB112" s="27">
        <f>IF(M112&gt;0,(AD112+AL112)/M112,0)</f>
        <v>0</v>
      </c>
      <c r="AC112" s="17"/>
      <c r="AD112" s="24">
        <f t="shared" ref="AD112:AD114" si="1108">AC112*M112</f>
        <v>0</v>
      </c>
      <c r="AE112" s="117"/>
      <c r="AF112" s="30">
        <f t="shared" ref="AF112:AF114" si="1109">AI112*(1-AJ112)*AE112</f>
        <v>0</v>
      </c>
      <c r="AG112" s="28">
        <f t="shared" ref="AG112:AG114" si="1110">IF(AND(AE112&gt;0,AC112&gt;0,Z112&gt;0),((Z112-AC112)*AE112)/((AE112-AC112)*Z112),0)</f>
        <v>0</v>
      </c>
      <c r="AH112" s="60">
        <f t="shared" si="649"/>
        <v>0</v>
      </c>
      <c r="AI112" s="12"/>
      <c r="AJ112" s="14"/>
      <c r="AK112" s="15"/>
      <c r="AL112" s="30">
        <f t="shared" ref="AL112:AL114" si="1111">AI112*(1-AJ112)*AK112</f>
        <v>0</v>
      </c>
      <c r="AM112" s="19"/>
      <c r="AN112" s="19"/>
      <c r="AO112" s="101">
        <f>AO110+AI112-AN112</f>
        <v>788.40000000000009</v>
      </c>
      <c r="AP112" s="102"/>
      <c r="AQ112" s="12"/>
      <c r="AR112" s="31"/>
      <c r="AS112" s="20"/>
      <c r="AT112" s="20"/>
      <c r="AU112" s="20"/>
      <c r="AV112" s="20"/>
    </row>
    <row r="113" spans="1:48" x14ac:dyDescent="0.35">
      <c r="A113" s="149"/>
      <c r="B113" s="33">
        <v>2</v>
      </c>
      <c r="C113" s="11"/>
      <c r="D113" s="34"/>
      <c r="E113" s="34"/>
      <c r="F113" s="34"/>
      <c r="G113" s="35"/>
      <c r="H113" s="35"/>
      <c r="I113" s="34"/>
      <c r="J113" s="35"/>
      <c r="K113" s="34"/>
      <c r="L113" s="36"/>
      <c r="M113" s="37">
        <f>ROUND(K113*(1-L113),0)</f>
        <v>0</v>
      </c>
      <c r="N113" s="38"/>
      <c r="O113" s="25">
        <f t="shared" si="1101"/>
        <v>0</v>
      </c>
      <c r="P113" s="36"/>
      <c r="Q113" s="25">
        <f t="shared" si="1102"/>
        <v>0</v>
      </c>
      <c r="R113" s="39"/>
      <c r="S113" s="25">
        <f t="shared" si="1103"/>
        <v>0</v>
      </c>
      <c r="T113" s="28"/>
      <c r="U113" s="25">
        <f t="shared" si="1104"/>
        <v>0</v>
      </c>
      <c r="V113" s="39"/>
      <c r="W113" s="25">
        <f t="shared" si="1105"/>
        <v>0</v>
      </c>
      <c r="X113" s="39"/>
      <c r="Y113" s="25">
        <f t="shared" si="1106"/>
        <v>0</v>
      </c>
      <c r="Z113" s="40"/>
      <c r="AA113" s="18">
        <f t="shared" si="1107"/>
        <v>0</v>
      </c>
      <c r="AB113" s="27">
        <f>IF(M113&gt;0,(AD113+AL113)/M113,0)</f>
        <v>0</v>
      </c>
      <c r="AC113" s="40"/>
      <c r="AD113" s="37">
        <f t="shared" si="1108"/>
        <v>0</v>
      </c>
      <c r="AE113" s="28"/>
      <c r="AF113" s="41">
        <f t="shared" si="1109"/>
        <v>0</v>
      </c>
      <c r="AG113" s="28">
        <f t="shared" si="1110"/>
        <v>0</v>
      </c>
      <c r="AH113" s="29">
        <f t="shared" si="649"/>
        <v>0</v>
      </c>
      <c r="AI113" s="34"/>
      <c r="AJ113" s="36"/>
      <c r="AK113" s="38"/>
      <c r="AL113" s="41">
        <f t="shared" si="1111"/>
        <v>0</v>
      </c>
      <c r="AM113" s="42"/>
      <c r="AN113" s="42"/>
      <c r="AO113" s="121">
        <f>AO112+AI113-AN113</f>
        <v>788.40000000000009</v>
      </c>
      <c r="AP113" s="104"/>
      <c r="AQ113" s="43"/>
      <c r="AR113" s="44"/>
      <c r="AS113" s="45"/>
      <c r="AT113" s="45"/>
      <c r="AU113" s="45"/>
      <c r="AV113" s="45"/>
    </row>
    <row r="114" spans="1:48" x14ac:dyDescent="0.35">
      <c r="A114" s="149"/>
      <c r="B114" s="33">
        <v>3</v>
      </c>
      <c r="C114" s="46"/>
      <c r="D114" s="43"/>
      <c r="E114" s="43"/>
      <c r="F114" s="43"/>
      <c r="G114" s="37"/>
      <c r="H114" s="37"/>
      <c r="I114" s="43"/>
      <c r="J114" s="37"/>
      <c r="K114" s="43"/>
      <c r="L114" s="39"/>
      <c r="M114" s="37">
        <f>ROUND(K114*(1-L114),0)</f>
        <v>0</v>
      </c>
      <c r="N114" s="28"/>
      <c r="O114" s="25">
        <f t="shared" si="1101"/>
        <v>0</v>
      </c>
      <c r="P114" s="39"/>
      <c r="Q114" s="25">
        <f t="shared" si="1102"/>
        <v>0</v>
      </c>
      <c r="R114" s="39"/>
      <c r="S114" s="25">
        <f t="shared" si="1103"/>
        <v>0</v>
      </c>
      <c r="T114" s="28"/>
      <c r="U114" s="25">
        <f t="shared" si="1104"/>
        <v>0</v>
      </c>
      <c r="V114" s="39"/>
      <c r="W114" s="25">
        <f t="shared" si="1105"/>
        <v>0</v>
      </c>
      <c r="X114" s="39"/>
      <c r="Y114" s="25">
        <f t="shared" si="1106"/>
        <v>0</v>
      </c>
      <c r="Z114" s="47"/>
      <c r="AA114" s="18">
        <f t="shared" si="1107"/>
        <v>0</v>
      </c>
      <c r="AB114" s="27">
        <f>IF(M114&gt;0,(AD114+AL114)/M114,0)</f>
        <v>0</v>
      </c>
      <c r="AC114" s="47"/>
      <c r="AD114" s="37">
        <f t="shared" si="1108"/>
        <v>0</v>
      </c>
      <c r="AE114" s="28"/>
      <c r="AF114" s="41">
        <f t="shared" si="1109"/>
        <v>0</v>
      </c>
      <c r="AG114" s="28">
        <f t="shared" si="1110"/>
        <v>0</v>
      </c>
      <c r="AH114" s="29">
        <f t="shared" si="649"/>
        <v>0</v>
      </c>
      <c r="AI114" s="43"/>
      <c r="AJ114" s="39"/>
      <c r="AK114" s="28"/>
      <c r="AL114" s="41">
        <f t="shared" si="1111"/>
        <v>0</v>
      </c>
      <c r="AM114" s="18"/>
      <c r="AN114" s="18"/>
      <c r="AO114" s="121">
        <f>AO113+AI114-AN114</f>
        <v>788.40000000000009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3" thickBot="1" x14ac:dyDescent="0.4">
      <c r="A115" s="150"/>
      <c r="B115" s="49" t="s">
        <v>38</v>
      </c>
      <c r="C115" s="50"/>
      <c r="D115" s="51">
        <f t="shared" ref="D115" si="1112">SUM(D112:D114)</f>
        <v>0</v>
      </c>
      <c r="E115" s="51"/>
      <c r="F115" s="51">
        <f t="shared" ref="F115" si="1113">SUM(F112:F114)</f>
        <v>0</v>
      </c>
      <c r="G115" s="52"/>
      <c r="H115" s="52"/>
      <c r="I115" s="51">
        <f t="shared" ref="I115:K115" si="1114">SUM(I112:I114)</f>
        <v>0</v>
      </c>
      <c r="J115" s="52"/>
      <c r="K115" s="51">
        <f t="shared" si="1114"/>
        <v>0</v>
      </c>
      <c r="L115" s="21">
        <f t="shared" ref="L115" si="1115">IF(K115&gt;0,(K112*L112+K113*L113+K114*L114)/K115,0)</f>
        <v>0</v>
      </c>
      <c r="M115" s="52">
        <f t="shared" ref="M115" si="1116">M112+M113+M114</f>
        <v>0</v>
      </c>
      <c r="N115" s="53">
        <f t="shared" ref="N115" si="1117">IF(M115&gt;0,O115/M115,0)</f>
        <v>0</v>
      </c>
      <c r="O115" s="54">
        <f t="shared" ref="O115" si="1118">O112+O113+O114</f>
        <v>0</v>
      </c>
      <c r="P115" s="21">
        <f t="shared" ref="P115" si="1119">IF(M115&gt;0,Q115/M115,0)</f>
        <v>0</v>
      </c>
      <c r="Q115" s="54">
        <f t="shared" ref="Q115" si="1120">Q112+Q113+Q114</f>
        <v>0</v>
      </c>
      <c r="R115" s="21">
        <f t="shared" ref="R115" si="1121">IF(M115&gt;0,S115/M115,0)</f>
        <v>0</v>
      </c>
      <c r="S115" s="54">
        <f t="shared" ref="S115" si="1122">S112+S113+S114</f>
        <v>0</v>
      </c>
      <c r="T115" s="21">
        <f t="shared" ref="T115" si="1123">IF(M115&gt;0,U115/M115,0)</f>
        <v>0</v>
      </c>
      <c r="U115" s="54">
        <f t="shared" ref="U115" si="1124">U112+U113+U114</f>
        <v>0</v>
      </c>
      <c r="V115" s="21">
        <f t="shared" ref="V115" si="1125">IF(M115&gt;0,W115/M115,0)</f>
        <v>0</v>
      </c>
      <c r="W115" s="54">
        <f t="shared" ref="W115" si="1126">W112+W113+W114</f>
        <v>0</v>
      </c>
      <c r="X115" s="21">
        <f t="shared" ref="X115" si="1127">IF(M115&gt;0,Y115/M115,0)</f>
        <v>0</v>
      </c>
      <c r="Y115" s="54">
        <f t="shared" ref="Y115" si="1128">Y112+Y113+Y114</f>
        <v>0</v>
      </c>
      <c r="Z115" s="55">
        <f t="shared" ref="Z115" si="1129">IF(M115&gt;0,AA115/M115,0)</f>
        <v>0</v>
      </c>
      <c r="AA115" s="56">
        <f t="shared" ref="AA115" si="1130">SUM(AA112:AA114)</f>
        <v>0</v>
      </c>
      <c r="AB115" s="55">
        <f t="shared" ref="AB115" si="1131">IF(M115&gt;0,(AB112*M112+AB113*M113+AB114*M114)/M115,0)</f>
        <v>0</v>
      </c>
      <c r="AC115" s="55">
        <f t="shared" ref="AC115" si="1132">IF(K115&gt;0,(K112*AC112+K113*AC113+K114*AC114)/K115,0)</f>
        <v>0</v>
      </c>
      <c r="AD115" s="52">
        <f t="shared" ref="AD115" si="1133">SUM(AD112:AD114)</f>
        <v>0</v>
      </c>
      <c r="AE115" s="53">
        <f t="shared" ref="AE115" si="1134">IF(K115&gt;0,(K112*AE112+K113*AE113+K114*AE114)/K115,0)</f>
        <v>0</v>
      </c>
      <c r="AF115" s="58">
        <f t="shared" ref="AF115" si="1135">SUM(AF112:AF114)</f>
        <v>0</v>
      </c>
      <c r="AG115" s="53">
        <f t="shared" ref="AG115" si="1136">IF(AND(AA115&gt;0),((AA112*AG112+AA113*AG113+AA114*AG114)/AA115),0)</f>
        <v>0</v>
      </c>
      <c r="AH115" s="57">
        <f t="shared" si="649"/>
        <v>0</v>
      </c>
      <c r="AI115" s="51">
        <f t="shared" ref="AI115" si="1137">SUM(AI112:AI114)</f>
        <v>0</v>
      </c>
      <c r="AJ115" s="21">
        <f t="shared" ref="AJ115" si="1138">IF(AI115&gt;0,(AJ112*AI112+AJ113*AI113+AJ114*AI114)/AI115,0)</f>
        <v>0</v>
      </c>
      <c r="AK115" s="53">
        <f t="shared" ref="AK115" si="1139">IF(K115&gt;0,(AK112*K112+AK113*K113+AK114*K114)/K115,0)</f>
        <v>0</v>
      </c>
      <c r="AL115" s="58">
        <f t="shared" ref="AL115" si="1140">SUM(AL112:AL114)</f>
        <v>0</v>
      </c>
      <c r="AM115" s="56"/>
      <c r="AN115" s="56">
        <f t="shared" ref="AN115" si="1141">SUM(AN112:AN114)</f>
        <v>0</v>
      </c>
      <c r="AO115" s="105"/>
      <c r="AP115" s="106">
        <f>AO114</f>
        <v>788.40000000000009</v>
      </c>
      <c r="AQ115" s="51">
        <f t="shared" ref="AQ115" si="1142">SUM(AQ112:AQ114)</f>
        <v>0</v>
      </c>
      <c r="AR115" s="59"/>
      <c r="AS115" s="58"/>
      <c r="AT115" s="58"/>
      <c r="AU115" s="58"/>
      <c r="AV115" s="58"/>
    </row>
    <row r="116" spans="1:48" x14ac:dyDescent="0.35">
      <c r="A116" s="149">
        <v>29</v>
      </c>
      <c r="B116" s="33">
        <v>1</v>
      </c>
      <c r="C116" s="11"/>
      <c r="D116" s="12"/>
      <c r="E116" s="12"/>
      <c r="F116" s="12"/>
      <c r="G116" s="13"/>
      <c r="H116" s="13"/>
      <c r="I116" s="12"/>
      <c r="J116" s="13"/>
      <c r="K116" s="12"/>
      <c r="L116" s="14"/>
      <c r="M116" s="24">
        <f>ROUND(K116*(1-L116),0)</f>
        <v>0</v>
      </c>
      <c r="N116" s="15"/>
      <c r="O116" s="25">
        <f t="shared" ref="O116:O118" si="1143">M116*N116</f>
        <v>0</v>
      </c>
      <c r="P116" s="14"/>
      <c r="Q116" s="25">
        <f t="shared" ref="Q116:Q118" si="1144">M116*P116</f>
        <v>0</v>
      </c>
      <c r="R116" s="16"/>
      <c r="S116" s="25">
        <f t="shared" ref="S116:S118" si="1145">M116*R116</f>
        <v>0</v>
      </c>
      <c r="T116" s="26"/>
      <c r="U116" s="25">
        <f t="shared" ref="U116:U118" si="1146">M116*T116</f>
        <v>0</v>
      </c>
      <c r="V116" s="16"/>
      <c r="W116" s="25">
        <f t="shared" ref="W116:W118" si="1147">M116*V116</f>
        <v>0</v>
      </c>
      <c r="X116" s="16"/>
      <c r="Y116" s="25">
        <f t="shared" ref="Y116:Y118" si="1148">X116*M116</f>
        <v>0</v>
      </c>
      <c r="Z116" s="17"/>
      <c r="AA116" s="18">
        <f t="shared" ref="AA116:AA118" si="1149">M116*Z116</f>
        <v>0</v>
      </c>
      <c r="AB116" s="27">
        <f>IF(M116&gt;0,(AD116+AL116)/M116,0)</f>
        <v>0</v>
      </c>
      <c r="AC116" s="17"/>
      <c r="AD116" s="24">
        <f t="shared" ref="AD116:AD118" si="1150">AC116*M116</f>
        <v>0</v>
      </c>
      <c r="AE116" s="117"/>
      <c r="AF116" s="30">
        <f t="shared" ref="AF116:AF118" si="1151">AI116*(1-AJ116)*AE116</f>
        <v>0</v>
      </c>
      <c r="AG116" s="28">
        <f t="shared" ref="AG116:AG118" si="1152">IF(AND(AE116&gt;0,AC116&gt;0,Z116&gt;0),((Z116-AC116)*AE116)/((AE116-AC116)*Z116),0)</f>
        <v>0</v>
      </c>
      <c r="AH116" s="60">
        <f t="shared" si="649"/>
        <v>0</v>
      </c>
      <c r="AI116" s="12"/>
      <c r="AJ116" s="14"/>
      <c r="AK116" s="15"/>
      <c r="AL116" s="30">
        <f t="shared" ref="AL116:AL118" si="1153">AI116*(1-AJ116)*AK116</f>
        <v>0</v>
      </c>
      <c r="AM116" s="19"/>
      <c r="AN116" s="19"/>
      <c r="AO116" s="101">
        <f>AO114+AI116-AN116</f>
        <v>788.40000000000009</v>
      </c>
      <c r="AP116" s="120"/>
      <c r="AQ116" s="12"/>
      <c r="AR116" s="31"/>
      <c r="AS116" s="20"/>
      <c r="AT116" s="20"/>
      <c r="AU116" s="20"/>
      <c r="AV116" s="20"/>
    </row>
    <row r="117" spans="1:48" x14ac:dyDescent="0.35">
      <c r="A117" s="149"/>
      <c r="B117" s="33">
        <v>2</v>
      </c>
      <c r="C117" s="11"/>
      <c r="D117" s="34"/>
      <c r="E117" s="34"/>
      <c r="F117" s="34"/>
      <c r="G117" s="35"/>
      <c r="H117" s="35"/>
      <c r="I117" s="34"/>
      <c r="J117" s="35"/>
      <c r="K117" s="34"/>
      <c r="L117" s="36"/>
      <c r="M117" s="37">
        <f>ROUND(K117*(1-L117),0)</f>
        <v>0</v>
      </c>
      <c r="N117" s="38"/>
      <c r="O117" s="25">
        <f t="shared" si="1143"/>
        <v>0</v>
      </c>
      <c r="P117" s="36"/>
      <c r="Q117" s="25">
        <f t="shared" si="1144"/>
        <v>0</v>
      </c>
      <c r="R117" s="39"/>
      <c r="S117" s="25">
        <f t="shared" si="1145"/>
        <v>0</v>
      </c>
      <c r="T117" s="28"/>
      <c r="U117" s="25">
        <f t="shared" si="1146"/>
        <v>0</v>
      </c>
      <c r="V117" s="39"/>
      <c r="W117" s="25">
        <f t="shared" si="1147"/>
        <v>0</v>
      </c>
      <c r="X117" s="39"/>
      <c r="Y117" s="25">
        <f t="shared" si="1148"/>
        <v>0</v>
      </c>
      <c r="Z117" s="40"/>
      <c r="AA117" s="18">
        <f t="shared" si="1149"/>
        <v>0</v>
      </c>
      <c r="AB117" s="27">
        <f>IF(M117&gt;0,(AD117+AL117)/M117,0)</f>
        <v>0</v>
      </c>
      <c r="AC117" s="40"/>
      <c r="AD117" s="37">
        <f t="shared" si="1150"/>
        <v>0</v>
      </c>
      <c r="AE117" s="28"/>
      <c r="AF117" s="41">
        <f t="shared" si="1151"/>
        <v>0</v>
      </c>
      <c r="AG117" s="28">
        <f t="shared" si="1152"/>
        <v>0</v>
      </c>
      <c r="AH117" s="29">
        <f t="shared" si="649"/>
        <v>0</v>
      </c>
      <c r="AI117" s="34"/>
      <c r="AJ117" s="36"/>
      <c r="AK117" s="38"/>
      <c r="AL117" s="41">
        <f t="shared" si="1153"/>
        <v>0</v>
      </c>
      <c r="AM117" s="42"/>
      <c r="AN117" s="42"/>
      <c r="AO117" s="121">
        <f>AO116+AI117-AN117</f>
        <v>788.40000000000009</v>
      </c>
      <c r="AP117" s="104"/>
      <c r="AQ117" s="43"/>
      <c r="AR117" s="44"/>
      <c r="AS117" s="45"/>
      <c r="AT117" s="45"/>
      <c r="AU117" s="45"/>
      <c r="AV117" s="45"/>
    </row>
    <row r="118" spans="1:48" x14ac:dyDescent="0.35">
      <c r="A118" s="149"/>
      <c r="B118" s="33">
        <v>3</v>
      </c>
      <c r="C118" s="46"/>
      <c r="D118" s="43"/>
      <c r="E118" s="43"/>
      <c r="F118" s="43"/>
      <c r="G118" s="37"/>
      <c r="H118" s="37"/>
      <c r="I118" s="43"/>
      <c r="J118" s="37"/>
      <c r="K118" s="43"/>
      <c r="L118" s="39"/>
      <c r="M118" s="37">
        <f>ROUND(K118*(1-L118),0)</f>
        <v>0</v>
      </c>
      <c r="N118" s="28"/>
      <c r="O118" s="25">
        <f t="shared" si="1143"/>
        <v>0</v>
      </c>
      <c r="P118" s="39"/>
      <c r="Q118" s="25">
        <f t="shared" si="1144"/>
        <v>0</v>
      </c>
      <c r="R118" s="39"/>
      <c r="S118" s="25">
        <f t="shared" si="1145"/>
        <v>0</v>
      </c>
      <c r="T118" s="28"/>
      <c r="U118" s="25">
        <f t="shared" si="1146"/>
        <v>0</v>
      </c>
      <c r="V118" s="39"/>
      <c r="W118" s="25">
        <f t="shared" si="1147"/>
        <v>0</v>
      </c>
      <c r="X118" s="39"/>
      <c r="Y118" s="25">
        <f t="shared" si="1148"/>
        <v>0</v>
      </c>
      <c r="Z118" s="47"/>
      <c r="AA118" s="18">
        <f t="shared" si="1149"/>
        <v>0</v>
      </c>
      <c r="AB118" s="27">
        <f>IF(M118&gt;0,(AD118+AL118)/M118,0)</f>
        <v>0</v>
      </c>
      <c r="AC118" s="47"/>
      <c r="AD118" s="37">
        <f t="shared" si="1150"/>
        <v>0</v>
      </c>
      <c r="AE118" s="28"/>
      <c r="AF118" s="41">
        <f t="shared" si="1151"/>
        <v>0</v>
      </c>
      <c r="AG118" s="28">
        <f t="shared" si="1152"/>
        <v>0</v>
      </c>
      <c r="AH118" s="29">
        <f t="shared" si="649"/>
        <v>0</v>
      </c>
      <c r="AI118" s="43"/>
      <c r="AJ118" s="39"/>
      <c r="AK118" s="28"/>
      <c r="AL118" s="41">
        <f t="shared" si="1153"/>
        <v>0</v>
      </c>
      <c r="AM118" s="18"/>
      <c r="AN118" s="18"/>
      <c r="AO118" s="121">
        <f>AO117+AI118-AN118</f>
        <v>788.40000000000009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3" thickBot="1" x14ac:dyDescent="0.4">
      <c r="A119" s="150"/>
      <c r="B119" s="49" t="s">
        <v>38</v>
      </c>
      <c r="C119" s="50"/>
      <c r="D119" s="51">
        <f t="shared" ref="D119" si="1154">SUM(D116:D118)</f>
        <v>0</v>
      </c>
      <c r="E119" s="51"/>
      <c r="F119" s="51">
        <f t="shared" ref="F119" si="1155">SUM(F116:F118)</f>
        <v>0</v>
      </c>
      <c r="G119" s="52"/>
      <c r="H119" s="52"/>
      <c r="I119" s="51">
        <f t="shared" ref="I119:K119" si="1156">SUM(I116:I118)</f>
        <v>0</v>
      </c>
      <c r="J119" s="52"/>
      <c r="K119" s="51">
        <f t="shared" si="1156"/>
        <v>0</v>
      </c>
      <c r="L119" s="21">
        <f t="shared" ref="L119" si="1157">IF(K119&gt;0,(K116*L116+K117*L117+K118*L118)/K119,0)</f>
        <v>0</v>
      </c>
      <c r="M119" s="52">
        <f t="shared" ref="M119" si="1158">M116+M117+M118</f>
        <v>0</v>
      </c>
      <c r="N119" s="53">
        <f t="shared" ref="N119" si="1159">IF(M119&gt;0,O119/M119,0)</f>
        <v>0</v>
      </c>
      <c r="O119" s="54">
        <f t="shared" ref="O119" si="1160">O116+O117+O118</f>
        <v>0</v>
      </c>
      <c r="P119" s="21">
        <f t="shared" ref="P119" si="1161">IF(M119&gt;0,Q119/M119,0)</f>
        <v>0</v>
      </c>
      <c r="Q119" s="54">
        <f t="shared" ref="Q119" si="1162">Q116+Q117+Q118</f>
        <v>0</v>
      </c>
      <c r="R119" s="21">
        <f t="shared" ref="R119" si="1163">IF(M119&gt;0,S119/M119,0)</f>
        <v>0</v>
      </c>
      <c r="S119" s="54">
        <f t="shared" ref="S119" si="1164">S116+S117+S118</f>
        <v>0</v>
      </c>
      <c r="T119" s="21">
        <f t="shared" ref="T119" si="1165">IF(M119&gt;0,U119/M119,0)</f>
        <v>0</v>
      </c>
      <c r="U119" s="54">
        <f t="shared" ref="U119" si="1166">U116+U117+U118</f>
        <v>0</v>
      </c>
      <c r="V119" s="21">
        <f t="shared" ref="V119" si="1167">IF(M119&gt;0,W119/M119,0)</f>
        <v>0</v>
      </c>
      <c r="W119" s="54">
        <f t="shared" ref="W119" si="1168">W116+W117+W118</f>
        <v>0</v>
      </c>
      <c r="X119" s="21">
        <f t="shared" ref="X119" si="1169">IF(M119&gt;0,Y119/M119,0)</f>
        <v>0</v>
      </c>
      <c r="Y119" s="54">
        <f t="shared" ref="Y119" si="1170">Y116+Y117+Y118</f>
        <v>0</v>
      </c>
      <c r="Z119" s="55">
        <f t="shared" ref="Z119" si="1171">IF(M119&gt;0,AA119/M119,0)</f>
        <v>0</v>
      </c>
      <c r="AA119" s="56">
        <f t="shared" ref="AA119" si="1172">SUM(AA116:AA118)</f>
        <v>0</v>
      </c>
      <c r="AB119" s="55">
        <f t="shared" ref="AB119" si="1173">IF(M119&gt;0,(AB116*M116+AB117*M117+AB118*M118)/M119,0)</f>
        <v>0</v>
      </c>
      <c r="AC119" s="55">
        <f t="shared" ref="AC119" si="1174">IF(K119&gt;0,(K116*AC116+K117*AC117+K118*AC118)/K119,0)</f>
        <v>0</v>
      </c>
      <c r="AD119" s="52">
        <f t="shared" ref="AD119" si="1175">SUM(AD116:AD118)</f>
        <v>0</v>
      </c>
      <c r="AE119" s="53">
        <f t="shared" ref="AE119" si="1176">IF(K119&gt;0,(K116*AE116+K117*AE117+K118*AE118)/K119,0)</f>
        <v>0</v>
      </c>
      <c r="AF119" s="58">
        <f t="shared" ref="AF119" si="1177">SUM(AF116:AF118)</f>
        <v>0</v>
      </c>
      <c r="AG119" s="53">
        <f t="shared" ref="AG119" si="1178">IF(AND(AA119&gt;0),((AA116*AG116+AA117*AG117+AA118*AG118)/AA119),0)</f>
        <v>0</v>
      </c>
      <c r="AH119" s="57">
        <f t="shared" si="649"/>
        <v>0</v>
      </c>
      <c r="AI119" s="51">
        <f t="shared" ref="AI119" si="1179">SUM(AI116:AI118)</f>
        <v>0</v>
      </c>
      <c r="AJ119" s="21">
        <f t="shared" ref="AJ119" si="1180">IF(AI119&gt;0,(AJ116*AI116+AJ117*AI117+AJ118*AI118)/AI119,0)</f>
        <v>0</v>
      </c>
      <c r="AK119" s="53">
        <f t="shared" ref="AK119" si="1181">IF(K119&gt;0,(AK116*K116+AK117*K117+AK118*K118)/K119,0)</f>
        <v>0</v>
      </c>
      <c r="AL119" s="58">
        <f t="shared" ref="AL119" si="1182">SUM(AL116:AL118)</f>
        <v>0</v>
      </c>
      <c r="AM119" s="56"/>
      <c r="AN119" s="56">
        <f t="shared" ref="AN119" si="1183">SUM(AN116:AN118)</f>
        <v>0</v>
      </c>
      <c r="AO119" s="105"/>
      <c r="AP119" s="106">
        <f>AO118</f>
        <v>788.40000000000009</v>
      </c>
      <c r="AQ119" s="51">
        <f t="shared" ref="AQ119" si="1184">SUM(AQ116:AQ118)</f>
        <v>0</v>
      </c>
      <c r="AR119" s="59"/>
      <c r="AS119" s="58"/>
      <c r="AT119" s="58"/>
      <c r="AU119" s="58"/>
      <c r="AV119" s="58"/>
    </row>
    <row r="120" spans="1:48" x14ac:dyDescent="0.35">
      <c r="A120" s="148">
        <v>30</v>
      </c>
      <c r="B120" s="23">
        <v>1</v>
      </c>
      <c r="C120" s="11"/>
      <c r="D120" s="12"/>
      <c r="E120" s="12"/>
      <c r="F120" s="12"/>
      <c r="G120" s="13"/>
      <c r="H120" s="13"/>
      <c r="I120" s="12"/>
      <c r="J120" s="13"/>
      <c r="K120" s="12"/>
      <c r="L120" s="14"/>
      <c r="M120" s="37">
        <f>ROUND(K120*(1-L120),0)</f>
        <v>0</v>
      </c>
      <c r="N120" s="15"/>
      <c r="O120" s="25">
        <f t="shared" ref="O120:O122" si="1185">M120*N120</f>
        <v>0</v>
      </c>
      <c r="P120" s="14"/>
      <c r="Q120" s="25">
        <f t="shared" ref="Q120:Q122" si="1186">M120*P120</f>
        <v>0</v>
      </c>
      <c r="R120" s="16"/>
      <c r="S120" s="25">
        <f t="shared" ref="S120:S122" si="1187">M120*R120</f>
        <v>0</v>
      </c>
      <c r="T120" s="26"/>
      <c r="U120" s="25">
        <f t="shared" ref="U120:U122" si="1188">M120*T120</f>
        <v>0</v>
      </c>
      <c r="V120" s="16"/>
      <c r="W120" s="25">
        <f t="shared" ref="W120:W122" si="1189">M120*V120</f>
        <v>0</v>
      </c>
      <c r="X120" s="16"/>
      <c r="Y120" s="25">
        <f t="shared" ref="Y120:Y122" si="1190">X120*M120</f>
        <v>0</v>
      </c>
      <c r="Z120" s="17"/>
      <c r="AA120" s="18">
        <f t="shared" ref="AA120:AA122" si="1191">M120*Z120</f>
        <v>0</v>
      </c>
      <c r="AB120" s="27">
        <f>IF(M120&gt;0,(AD120+AL120)/M120,0)</f>
        <v>0</v>
      </c>
      <c r="AC120" s="17"/>
      <c r="AD120" s="24">
        <f t="shared" ref="AD120:AD122" si="1192">AC120*M120</f>
        <v>0</v>
      </c>
      <c r="AE120" s="117"/>
      <c r="AF120" s="30">
        <f t="shared" ref="AF120:AF122" si="1193">AI120*(1-AJ120)*AE120</f>
        <v>0</v>
      </c>
      <c r="AG120" s="28">
        <f t="shared" ref="AG120:AG122" si="1194">IF(AND(AE120&gt;0,AC120&gt;0,Z120&gt;0),((Z120-AC120)*AE120)/((AE120-AC120)*Z120),0)</f>
        <v>0</v>
      </c>
      <c r="AH120" s="60">
        <f t="shared" si="649"/>
        <v>0</v>
      </c>
      <c r="AI120" s="12"/>
      <c r="AJ120" s="14"/>
      <c r="AK120" s="15"/>
      <c r="AL120" s="30">
        <f t="shared" ref="AL120:AL122" si="1195">AI120*(1-AJ120)*AK120</f>
        <v>0</v>
      </c>
      <c r="AM120" s="19"/>
      <c r="AN120" s="19"/>
      <c r="AO120" s="101">
        <f>AO118+AI120-AN120</f>
        <v>788.40000000000009</v>
      </c>
      <c r="AP120" s="102"/>
      <c r="AQ120" s="12"/>
      <c r="AR120" s="31"/>
      <c r="AS120" s="20"/>
      <c r="AT120" s="20"/>
      <c r="AU120" s="20"/>
      <c r="AV120" s="20"/>
    </row>
    <row r="121" spans="1:48" x14ac:dyDescent="0.35">
      <c r="A121" s="149"/>
      <c r="B121" s="33">
        <v>2</v>
      </c>
      <c r="C121" s="11"/>
      <c r="D121" s="34"/>
      <c r="E121" s="34"/>
      <c r="F121" s="34"/>
      <c r="G121" s="35"/>
      <c r="H121" s="35"/>
      <c r="I121" s="34"/>
      <c r="J121" s="35"/>
      <c r="K121" s="34"/>
      <c r="L121" s="36"/>
      <c r="M121" s="37">
        <f>ROUND(K121*(1-L121),0)</f>
        <v>0</v>
      </c>
      <c r="N121" s="38"/>
      <c r="O121" s="25">
        <f t="shared" si="1185"/>
        <v>0</v>
      </c>
      <c r="P121" s="36"/>
      <c r="Q121" s="25">
        <f t="shared" si="1186"/>
        <v>0</v>
      </c>
      <c r="R121" s="39"/>
      <c r="S121" s="25">
        <f t="shared" si="1187"/>
        <v>0</v>
      </c>
      <c r="T121" s="28"/>
      <c r="U121" s="25">
        <f t="shared" si="1188"/>
        <v>0</v>
      </c>
      <c r="V121" s="39"/>
      <c r="W121" s="25">
        <f t="shared" si="1189"/>
        <v>0</v>
      </c>
      <c r="X121" s="39"/>
      <c r="Y121" s="25">
        <f t="shared" si="1190"/>
        <v>0</v>
      </c>
      <c r="Z121" s="40"/>
      <c r="AA121" s="18">
        <f t="shared" si="1191"/>
        <v>0</v>
      </c>
      <c r="AB121" s="27">
        <f>IF(M121&gt;0,(AD121+AL121)/M121,0)</f>
        <v>0</v>
      </c>
      <c r="AC121" s="40"/>
      <c r="AD121" s="37">
        <f t="shared" si="1192"/>
        <v>0</v>
      </c>
      <c r="AE121" s="28"/>
      <c r="AF121" s="41">
        <f t="shared" si="1193"/>
        <v>0</v>
      </c>
      <c r="AG121" s="28">
        <f t="shared" si="1194"/>
        <v>0</v>
      </c>
      <c r="AH121" s="29">
        <f t="shared" si="649"/>
        <v>0</v>
      </c>
      <c r="AI121" s="34"/>
      <c r="AJ121" s="36"/>
      <c r="AK121" s="38"/>
      <c r="AL121" s="41">
        <f t="shared" si="1195"/>
        <v>0</v>
      </c>
      <c r="AM121" s="42"/>
      <c r="AN121" s="42"/>
      <c r="AO121" s="121">
        <f>AO120+AI121-AN121</f>
        <v>788.40000000000009</v>
      </c>
      <c r="AP121" s="104"/>
      <c r="AQ121" s="43"/>
      <c r="AR121" s="44"/>
      <c r="AS121" s="45"/>
      <c r="AT121" s="45"/>
      <c r="AU121" s="45"/>
      <c r="AV121" s="45"/>
    </row>
    <row r="122" spans="1:48" x14ac:dyDescent="0.35">
      <c r="A122" s="149"/>
      <c r="B122" s="33">
        <v>3</v>
      </c>
      <c r="C122" s="46"/>
      <c r="D122" s="43"/>
      <c r="E122" s="43"/>
      <c r="F122" s="43"/>
      <c r="G122" s="37"/>
      <c r="H122" s="37"/>
      <c r="I122" s="43"/>
      <c r="J122" s="37"/>
      <c r="K122" s="43"/>
      <c r="L122" s="39"/>
      <c r="M122" s="37">
        <f>ROUND(K122*(1-L122),0)</f>
        <v>0</v>
      </c>
      <c r="N122" s="28"/>
      <c r="O122" s="25">
        <f t="shared" si="1185"/>
        <v>0</v>
      </c>
      <c r="P122" s="39"/>
      <c r="Q122" s="25">
        <f t="shared" si="1186"/>
        <v>0</v>
      </c>
      <c r="R122" s="39"/>
      <c r="S122" s="25">
        <f t="shared" si="1187"/>
        <v>0</v>
      </c>
      <c r="T122" s="28"/>
      <c r="U122" s="25">
        <f t="shared" si="1188"/>
        <v>0</v>
      </c>
      <c r="V122" s="39"/>
      <c r="W122" s="25">
        <f t="shared" si="1189"/>
        <v>0</v>
      </c>
      <c r="X122" s="39"/>
      <c r="Y122" s="25">
        <f t="shared" si="1190"/>
        <v>0</v>
      </c>
      <c r="Z122" s="47"/>
      <c r="AA122" s="18">
        <f t="shared" si="1191"/>
        <v>0</v>
      </c>
      <c r="AB122" s="27">
        <f>IF(M122&gt;0,(AD122+AL122)/M122,0)</f>
        <v>0</v>
      </c>
      <c r="AC122" s="47"/>
      <c r="AD122" s="37">
        <f t="shared" si="1192"/>
        <v>0</v>
      </c>
      <c r="AE122" s="28"/>
      <c r="AF122" s="41">
        <f t="shared" si="1193"/>
        <v>0</v>
      </c>
      <c r="AG122" s="28">
        <f t="shared" si="1194"/>
        <v>0</v>
      </c>
      <c r="AH122" s="29">
        <f t="shared" si="649"/>
        <v>0</v>
      </c>
      <c r="AI122" s="43"/>
      <c r="AJ122" s="39"/>
      <c r="AK122" s="28"/>
      <c r="AL122" s="41">
        <f t="shared" si="1195"/>
        <v>0</v>
      </c>
      <c r="AM122" s="18"/>
      <c r="AN122" s="18"/>
      <c r="AO122" s="121">
        <f>AO121+AI122-AN122</f>
        <v>788.40000000000009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3" thickBot="1" x14ac:dyDescent="0.4">
      <c r="A123" s="150"/>
      <c r="B123" s="49" t="s">
        <v>38</v>
      </c>
      <c r="C123" s="50"/>
      <c r="D123" s="51">
        <f t="shared" ref="D123" si="1196">SUM(D120:D122)</f>
        <v>0</v>
      </c>
      <c r="E123" s="51"/>
      <c r="F123" s="51">
        <f t="shared" ref="F123" si="1197">SUM(F120:F122)</f>
        <v>0</v>
      </c>
      <c r="G123" s="52"/>
      <c r="H123" s="52"/>
      <c r="I123" s="51">
        <f t="shared" ref="I123:K123" si="1198">SUM(I120:I122)</f>
        <v>0</v>
      </c>
      <c r="J123" s="52"/>
      <c r="K123" s="51">
        <f t="shared" si="1198"/>
        <v>0</v>
      </c>
      <c r="L123" s="21">
        <f t="shared" ref="L123" si="1199">IF(K123&gt;0,(K120*L120+K121*L121+K122*L122)/K123,0)</f>
        <v>0</v>
      </c>
      <c r="M123" s="52">
        <f t="shared" ref="M123" si="1200">M120+M121+M122</f>
        <v>0</v>
      </c>
      <c r="N123" s="53">
        <f t="shared" ref="N123" si="1201">IF(M123&gt;0,O123/M123,0)</f>
        <v>0</v>
      </c>
      <c r="O123" s="54">
        <f t="shared" ref="O123" si="1202">O120+O121+O122</f>
        <v>0</v>
      </c>
      <c r="P123" s="21">
        <f t="shared" ref="P123" si="1203">IF(M123&gt;0,Q123/M123,0)</f>
        <v>0</v>
      </c>
      <c r="Q123" s="54">
        <f t="shared" ref="Q123" si="1204">Q120+Q121+Q122</f>
        <v>0</v>
      </c>
      <c r="R123" s="21">
        <f t="shared" ref="R123" si="1205">IF(M123&gt;0,S123/M123,0)</f>
        <v>0</v>
      </c>
      <c r="S123" s="54">
        <f t="shared" ref="S123" si="1206">S120+S121+S122</f>
        <v>0</v>
      </c>
      <c r="T123" s="21">
        <f t="shared" ref="T123" si="1207">IF(M123&gt;0,U123/M123,0)</f>
        <v>0</v>
      </c>
      <c r="U123" s="54">
        <f t="shared" ref="U123" si="1208">U120+U121+U122</f>
        <v>0</v>
      </c>
      <c r="V123" s="21">
        <f t="shared" ref="V123" si="1209">IF(M123&gt;0,W123/M123,0)</f>
        <v>0</v>
      </c>
      <c r="W123" s="54">
        <f t="shared" ref="W123" si="1210">W120+W121+W122</f>
        <v>0</v>
      </c>
      <c r="X123" s="21">
        <f t="shared" ref="X123" si="1211">IF(M123&gt;0,Y123/M123,0)</f>
        <v>0</v>
      </c>
      <c r="Y123" s="54">
        <f t="shared" ref="Y123" si="1212">Y120+Y121+Y122</f>
        <v>0</v>
      </c>
      <c r="Z123" s="55">
        <f t="shared" ref="Z123" si="1213">IF(M123&gt;0,AA123/M123,0)</f>
        <v>0</v>
      </c>
      <c r="AA123" s="56">
        <f t="shared" ref="AA123" si="1214">SUM(AA120:AA122)</f>
        <v>0</v>
      </c>
      <c r="AB123" s="55">
        <f t="shared" ref="AB123" si="1215">IF(M123&gt;0,(AB120*M120+AB121*M121+AB122*M122)/M123,0)</f>
        <v>0</v>
      </c>
      <c r="AC123" s="55">
        <f t="shared" ref="AC123" si="1216">IF(K123&gt;0,(K120*AC120+K121*AC121+K122*AC122)/K123,0)</f>
        <v>0</v>
      </c>
      <c r="AD123" s="52">
        <f t="shared" ref="AD123" si="1217">SUM(AD120:AD122)</f>
        <v>0</v>
      </c>
      <c r="AE123" s="53">
        <f t="shared" ref="AE123" si="1218">IF(K123&gt;0,(K120*AE120+K121*AE121+K122*AE122)/K123,0)</f>
        <v>0</v>
      </c>
      <c r="AF123" s="58">
        <f t="shared" ref="AF123" si="1219">SUM(AF120:AF122)</f>
        <v>0</v>
      </c>
      <c r="AG123" s="53">
        <f t="shared" ref="AG123" si="1220">IF(AND(AA123&gt;0),((AA120*AG120+AA121*AG121+AA122*AG122)/AA123),0)</f>
        <v>0</v>
      </c>
      <c r="AH123" s="57">
        <f t="shared" si="649"/>
        <v>0</v>
      </c>
      <c r="AI123" s="51">
        <f t="shared" ref="AI123" si="1221">SUM(AI120:AI122)</f>
        <v>0</v>
      </c>
      <c r="AJ123" s="21">
        <f t="shared" ref="AJ123" si="1222">IF(AI123&gt;0,(AJ120*AI120+AJ121*AI121+AJ122*AI122)/AI123,0)</f>
        <v>0</v>
      </c>
      <c r="AK123" s="53">
        <f t="shared" ref="AK123" si="1223">IF(K123&gt;0,(AK120*K120+AK121*K121+AK122*K122)/K123,0)</f>
        <v>0</v>
      </c>
      <c r="AL123" s="58">
        <f t="shared" ref="AL123" si="1224">SUM(AL120:AL122)</f>
        <v>0</v>
      </c>
      <c r="AM123" s="56"/>
      <c r="AN123" s="56">
        <f t="shared" ref="AN123" si="1225">SUM(AN120:AN122)</f>
        <v>0</v>
      </c>
      <c r="AO123" s="105"/>
      <c r="AP123" s="106">
        <f>AO122</f>
        <v>788.40000000000009</v>
      </c>
      <c r="AQ123" s="51">
        <f t="shared" ref="AQ123" si="1226">SUM(AQ120:AQ122)</f>
        <v>0</v>
      </c>
      <c r="AR123" s="59"/>
      <c r="AS123" s="58"/>
      <c r="AT123" s="58"/>
      <c r="AU123" s="58"/>
      <c r="AV123" s="58"/>
    </row>
    <row r="124" spans="1:48" x14ac:dyDescent="0.35">
      <c r="A124" s="148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 t="shared" ref="O124:O126" si="1227">M124*N124</f>
        <v>0</v>
      </c>
      <c r="P124" s="14"/>
      <c r="Q124" s="25">
        <f t="shared" ref="Q124:Q126" si="1228">M124*P124</f>
        <v>0</v>
      </c>
      <c r="R124" s="16"/>
      <c r="S124" s="25">
        <f t="shared" ref="S124:S126" si="1229">M124*R124</f>
        <v>0</v>
      </c>
      <c r="T124" s="26"/>
      <c r="U124" s="25">
        <f t="shared" ref="U124:U126" si="1230">M124*T124</f>
        <v>0</v>
      </c>
      <c r="V124" s="16"/>
      <c r="W124" s="25">
        <f t="shared" ref="W124:W126" si="1231">M124*V124</f>
        <v>0</v>
      </c>
      <c r="X124" s="16"/>
      <c r="Y124" s="25">
        <f t="shared" ref="Y124:Y126" si="1232">X124*M124</f>
        <v>0</v>
      </c>
      <c r="Z124" s="17"/>
      <c r="AA124" s="18">
        <f t="shared" ref="AA124:AA126" si="1233">M124*Z124</f>
        <v>0</v>
      </c>
      <c r="AB124" s="27">
        <f>IF(M124&gt;0,(AD124+AL124)/M124,0)</f>
        <v>0</v>
      </c>
      <c r="AC124" s="17"/>
      <c r="AD124" s="24">
        <f t="shared" ref="AD124:AD126" si="1234">AC124*M124</f>
        <v>0</v>
      </c>
      <c r="AE124" s="117"/>
      <c r="AF124" s="30">
        <f t="shared" ref="AF124:AF126" si="1235">AI124*(1-AJ124)*AE124</f>
        <v>0</v>
      </c>
      <c r="AG124" s="28">
        <f t="shared" ref="AG124:AG126" si="1236">IF(AND(AE124&gt;0,AC124&gt;0,Z124&gt;0),((Z124-AC124)*AE124)/((AE124-AC124)*Z124),0)</f>
        <v>0</v>
      </c>
      <c r="AH124" s="60">
        <f t="shared" si="649"/>
        <v>0</v>
      </c>
      <c r="AI124" s="12"/>
      <c r="AJ124" s="14"/>
      <c r="AK124" s="15"/>
      <c r="AL124" s="30">
        <f t="shared" ref="AL124:AL126" si="1237">AI124*(1-AJ124)*AK124</f>
        <v>0</v>
      </c>
      <c r="AM124" s="19"/>
      <c r="AN124" s="19"/>
      <c r="AO124" s="101">
        <f>AO122+AI124-AN124</f>
        <v>788.40000000000009</v>
      </c>
      <c r="AP124" s="102"/>
      <c r="AQ124" s="12"/>
      <c r="AR124" s="31"/>
      <c r="AS124" s="20"/>
      <c r="AT124" s="20"/>
      <c r="AU124" s="20"/>
      <c r="AV124" s="20"/>
    </row>
    <row r="125" spans="1:48" x14ac:dyDescent="0.35">
      <c r="A125" s="149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 t="shared" si="1227"/>
        <v>0</v>
      </c>
      <c r="P125" s="36"/>
      <c r="Q125" s="25">
        <f t="shared" si="1228"/>
        <v>0</v>
      </c>
      <c r="R125" s="39"/>
      <c r="S125" s="25">
        <f t="shared" si="1229"/>
        <v>0</v>
      </c>
      <c r="T125" s="28"/>
      <c r="U125" s="25">
        <f t="shared" si="1230"/>
        <v>0</v>
      </c>
      <c r="V125" s="39"/>
      <c r="W125" s="25">
        <f t="shared" si="1231"/>
        <v>0</v>
      </c>
      <c r="X125" s="39"/>
      <c r="Y125" s="25">
        <f t="shared" si="1232"/>
        <v>0</v>
      </c>
      <c r="Z125" s="40"/>
      <c r="AA125" s="18">
        <f t="shared" si="1233"/>
        <v>0</v>
      </c>
      <c r="AB125" s="27">
        <f>IF(M125&gt;0,(AD125+AL125)/M125,0)</f>
        <v>0</v>
      </c>
      <c r="AC125" s="40"/>
      <c r="AD125" s="37">
        <f t="shared" si="1234"/>
        <v>0</v>
      </c>
      <c r="AE125" s="28"/>
      <c r="AF125" s="41">
        <f t="shared" si="1235"/>
        <v>0</v>
      </c>
      <c r="AG125" s="28">
        <f t="shared" si="1236"/>
        <v>0</v>
      </c>
      <c r="AH125" s="29">
        <f t="shared" si="649"/>
        <v>0</v>
      </c>
      <c r="AI125" s="34"/>
      <c r="AJ125" s="36"/>
      <c r="AK125" s="38"/>
      <c r="AL125" s="41">
        <f t="shared" si="1237"/>
        <v>0</v>
      </c>
      <c r="AM125" s="42"/>
      <c r="AN125" s="42"/>
      <c r="AO125" s="121">
        <f>AO124+AI125-AN125</f>
        <v>788.40000000000009</v>
      </c>
      <c r="AP125" s="104"/>
      <c r="AQ125" s="43"/>
      <c r="AR125" s="44"/>
      <c r="AS125" s="45"/>
      <c r="AT125" s="45"/>
      <c r="AU125" s="45"/>
      <c r="AV125" s="45"/>
    </row>
    <row r="126" spans="1:48" x14ac:dyDescent="0.35">
      <c r="A126" s="149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 t="shared" si="1227"/>
        <v>0</v>
      </c>
      <c r="P126" s="39"/>
      <c r="Q126" s="25">
        <f t="shared" si="1228"/>
        <v>0</v>
      </c>
      <c r="R126" s="39"/>
      <c r="S126" s="25">
        <f t="shared" si="1229"/>
        <v>0</v>
      </c>
      <c r="T126" s="28"/>
      <c r="U126" s="25">
        <f t="shared" si="1230"/>
        <v>0</v>
      </c>
      <c r="V126" s="39"/>
      <c r="W126" s="25">
        <f t="shared" si="1231"/>
        <v>0</v>
      </c>
      <c r="X126" s="39"/>
      <c r="Y126" s="25">
        <f t="shared" si="1232"/>
        <v>0</v>
      </c>
      <c r="Z126" s="47"/>
      <c r="AA126" s="18">
        <f t="shared" si="1233"/>
        <v>0</v>
      </c>
      <c r="AB126" s="27">
        <f>IF(M126&gt;0,(AD126+AL126)/M126,0)</f>
        <v>0</v>
      </c>
      <c r="AC126" s="47"/>
      <c r="AD126" s="37">
        <f t="shared" si="1234"/>
        <v>0</v>
      </c>
      <c r="AE126" s="28"/>
      <c r="AF126" s="41">
        <f t="shared" si="1235"/>
        <v>0</v>
      </c>
      <c r="AG126" s="28">
        <f t="shared" si="1236"/>
        <v>0</v>
      </c>
      <c r="AH126" s="29">
        <f t="shared" si="649"/>
        <v>0</v>
      </c>
      <c r="AI126" s="43"/>
      <c r="AJ126" s="39"/>
      <c r="AK126" s="28"/>
      <c r="AL126" s="41">
        <f t="shared" si="1237"/>
        <v>0</v>
      </c>
      <c r="AM126" s="18"/>
      <c r="AN126" s="18"/>
      <c r="AO126" s="121">
        <f>AO125+AI126-AN126</f>
        <v>788.40000000000009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3" thickBot="1" x14ac:dyDescent="0.4">
      <c r="A127" s="150"/>
      <c r="B127" s="49" t="s">
        <v>38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 t="shared" ref="O127" si="1238">O124+O125+O126</f>
        <v>0</v>
      </c>
      <c r="P127" s="21">
        <f>IF(M127&gt;0,Q127/M127,0)</f>
        <v>0</v>
      </c>
      <c r="Q127" s="54">
        <f t="shared" ref="Q127" si="1239">Q124+Q125+Q126</f>
        <v>0</v>
      </c>
      <c r="R127" s="21">
        <f>IF(M127&gt;0,S127/M127,0)</f>
        <v>0</v>
      </c>
      <c r="S127" s="54">
        <f t="shared" ref="S127" si="1240">S124+S125+S126</f>
        <v>0</v>
      </c>
      <c r="T127" s="21">
        <f>IF(M127&gt;0,U127/M127,0)</f>
        <v>0</v>
      </c>
      <c r="U127" s="54">
        <f t="shared" ref="U127" si="1241">U124+U125+U126</f>
        <v>0</v>
      </c>
      <c r="V127" s="21">
        <f>IF(M127&gt;0,W127/M127,0)</f>
        <v>0</v>
      </c>
      <c r="W127" s="54">
        <f t="shared" ref="W127" si="1242">W124+W125+W126</f>
        <v>0</v>
      </c>
      <c r="X127" s="21">
        <f>IF(M127&gt;0,Y127/M127,0)</f>
        <v>0</v>
      </c>
      <c r="Y127" s="54">
        <f t="shared" ref="Y127" si="1243">Y124+Y125+Y126</f>
        <v>0</v>
      </c>
      <c r="Z127" s="55">
        <f>IF(M127&gt;0,AA127/M127,0)</f>
        <v>0</v>
      </c>
      <c r="AA127" s="56">
        <f t="shared" ref="AA127" si="1244">SUM(AA124:AA126)</f>
        <v>0</v>
      </c>
      <c r="AB127" s="55">
        <f t="shared" ref="AB127" si="1245">IF(M127&gt;0,(AB124*M124+AB125*M125+AB126*M126)/M127,0)</f>
        <v>0</v>
      </c>
      <c r="AC127" s="55">
        <f>IF(K127&gt;0,(K124*AC124+K125*AC125+K126*AC126)/K127,0)</f>
        <v>0</v>
      </c>
      <c r="AD127" s="52">
        <f t="shared" ref="AD127" si="1246">SUM(AD124:AD126)</f>
        <v>0</v>
      </c>
      <c r="AE127" s="53">
        <f>IF(K127&gt;0,(K124*AE124+K125*AE125+K126*AE126)/K127,0)</f>
        <v>0</v>
      </c>
      <c r="AF127" s="58">
        <f>SUM(AF124:AF126)</f>
        <v>0</v>
      </c>
      <c r="AG127" s="53">
        <f>IF(AND(AA127&gt;0),((AA124*AG124+AA125*AG125+AA126*AG126)/AA127),0)</f>
        <v>0</v>
      </c>
      <c r="AH127" s="57">
        <f t="shared" si="649"/>
        <v>0</v>
      </c>
      <c r="AI127" s="51">
        <f>SUM(AI124:AI126)</f>
        <v>0</v>
      </c>
      <c r="AJ127" s="21">
        <f>IF(AI127&gt;0,(AJ124*AI124+AJ125*AI125+AJ126*AI126)/AI127,0)</f>
        <v>0</v>
      </c>
      <c r="AK127" s="53">
        <f>IF(K127&gt;0,(AK124*K124+AK125*K125+AK126*K126)/K127,0)</f>
        <v>0</v>
      </c>
      <c r="AL127" s="58">
        <f>SUM(AL124:AL126)</f>
        <v>0</v>
      </c>
      <c r="AM127" s="63"/>
      <c r="AN127" s="56">
        <f>SUM(AN124:AN126)</f>
        <v>0</v>
      </c>
      <c r="AO127" s="105"/>
      <c r="AP127" s="106">
        <f>AO126</f>
        <v>788.40000000000009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thickBot="1" x14ac:dyDescent="0.3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0</v>
      </c>
      <c r="E128" s="69"/>
      <c r="F128" s="69">
        <f>SUM(F127,F123,F119,F115,F111,F107,F103,F99,F95,F91,F87,F83,F79,F75,F71,F67,F63,F59,F55,F51,F47,F43,F39,F35,F31,F27,F23,F19,F15,F11,F7)</f>
        <v>0</v>
      </c>
      <c r="G128" s="75"/>
      <c r="H128" s="69"/>
      <c r="I128" s="69">
        <f>SUM(I127,I123,I119,I115,I111,I107,I103,I99,I95,I91,I87,I83,I79,I75,I71,I67,I63,I59,I55,I51,I47,I43,I39,I35,I31,I27,I23,I19,I15,I11,I7)</f>
        <v>0</v>
      </c>
      <c r="J128" s="75"/>
      <c r="K128" s="69">
        <f>SUM(K127,K123,K119,K115,K111,K107,K103,K99,K95,K91,K87,K83,K79,K75,K71,K67,K63,K59,K55,K51,K47,K43,K39,K35,K31,K27,K23,K19,K15,K11,K7)</f>
        <v>0</v>
      </c>
      <c r="L128" s="70" t="e">
        <f>1-M128/K128</f>
        <v>#DIV/0!</v>
      </c>
      <c r="M128" s="69">
        <f>SUM(M127,M123,M119,M115,M111,M107,M103,M99,M95,M91,M87,M83,M79,M75,M71,M67,M63,M59,M55,M51,M47,M43,M39,M35,M31,M27,M23,M19,M15,M11,M7)</f>
        <v>0</v>
      </c>
      <c r="N128" s="71">
        <f>IF(AND(M128&gt;0),(O128/M128),0)</f>
        <v>0</v>
      </c>
      <c r="O128" s="69">
        <f>SUM(O127,O123,O119,O115,O111,O107,O103,O99,O95,O91,O87,O83,O79,O75,O71,O67,O63,O59,O55,O51,O47,O43,O39,O35,O31,O27,O23,O19,O15,O11,O7)</f>
        <v>0</v>
      </c>
      <c r="P128" s="71" t="e">
        <f>Q128/M128</f>
        <v>#DIV/0!</v>
      </c>
      <c r="Q128" s="69">
        <f>SUM(Q127,Q123,Q119,Q115,Q111,Q107,Q103,Q99,Q95,Q91,Q87,Q83,Q79,Q75,Q71,Q67,Q63,Q59,Q55,Q51,Q47,Q43,Q39,Q35,Q31,Q27,Q23,Q19,Q15,Q11,Q7)</f>
        <v>0</v>
      </c>
      <c r="R128" s="71" t="e">
        <f>S128/M128</f>
        <v>#DIV/0!</v>
      </c>
      <c r="S128" s="69">
        <f>SUM(S127,S123,S119,S115,S111,S107,S103,S99,S95,S91,S87,S83,S79,S75,S71,S67,S63,S59,S55,S51,S47,S43,S39,S35,S31,S27,S23,S19,S15,S11,S7)</f>
        <v>0</v>
      </c>
      <c r="T128" s="71" t="e">
        <f>U128/M128</f>
        <v>#DIV/0!</v>
      </c>
      <c r="U128" s="69">
        <f>SUM(U127,U123,U119,U115,U111,U107,U103,U99,U95,U91,U87,U83,U79,U75,U71,U67,U63,U59,U55,U51,U47,U43,U39,U35,U31,U27,U23,U19,U15,U11,U7)</f>
        <v>0</v>
      </c>
      <c r="V128" s="71" t="e">
        <f>W128/M128</f>
        <v>#DIV/0!</v>
      </c>
      <c r="W128" s="69">
        <f>SUM(W127,W123,W119,W115,W111,W107,W103,W99,W95,W91,W87,W83,W79,W75,W71,W67,W63,W59,W55,W51,W47,W43,W39,W35,W31,W27,W23,W19,W15,W11,W7)</f>
        <v>0</v>
      </c>
      <c r="X128" s="71">
        <f>IF(AND(M128&gt;0),(Y128/M128),0)</f>
        <v>0</v>
      </c>
      <c r="Y128" s="69">
        <f>SUM(Y127,Y123,Y119,Y115,Y111,Y107,Y103,Y99,Y95,Y91,Y87,Y83,Y79,Y75,Y71,Y67,Y63,Y59,Y55,Y51,Y47,Y43,Y39,Y35,Y31,Y27,Y23,Y19,Y15,Y11,Y7)</f>
        <v>0</v>
      </c>
      <c r="Z128" s="72">
        <f>IF(AND(M128&gt;0),(AA128/M128),0)</f>
        <v>0</v>
      </c>
      <c r="AA128" s="69">
        <f>SUM(AA127,AA123,AA119,AA115,AA111,AA107,AA103,AA99,AA95,AA91,AA87,AA83,AA79,AA75,AA71,AA67,AA63,AA59,AA55,AA51,AA47,AA43,AA39,AA35,AA31,AA27,AA23,AA19,AA15,AA11,AA7)</f>
        <v>0</v>
      </c>
      <c r="AB128" s="73" t="e">
        <f>(AD128+AL128)/M128</f>
        <v>#DIV/0!</v>
      </c>
      <c r="AC128" s="74" t="e">
        <f>AD128/(M128-AI128)</f>
        <v>#DIV/0!</v>
      </c>
      <c r="AD128" s="75">
        <f>SUM(AD127,AD123,AD119,AD115,AD111,AD107,AD103,AD99,AD95,AD91,AD87,AD83,AD79,AD75,AD71,AD67,AD63,AD59,AD55,AD51,AD47,AD43,AD39,AD35,AD31,AD27,AD23,AD19,AD15,AD11,AD7)</f>
        <v>0</v>
      </c>
      <c r="AE128" s="71" t="e">
        <f>AF128/AI128</f>
        <v>#DIV/0!</v>
      </c>
      <c r="AF128" s="69">
        <f>SUM(AF127,AF123,AF119,AF115,AF111,AF107,AF103,AF99,AF95,AF91,AF87,AF83,AF79,AF75,AF71,AF67,AF63,AF59,AF55,AF51,AF47,AF43,AF39,AF35,AF31,AF27,AF23,AF19,AF15,AF11,AF7)</f>
        <v>0</v>
      </c>
      <c r="AG128" s="76" t="e">
        <f>((Z128-AC128)*AE128)/((AE128-AC128)*Z128)</f>
        <v>#DIV/0!</v>
      </c>
      <c r="AH128" s="77" t="e">
        <f>((AB128-AC128)*AK128)/((AK128-AC128)*AB128)</f>
        <v>#DIV/0!</v>
      </c>
      <c r="AI128" s="69">
        <f>SUM(AI127,AI123,AI119,AI115,AI111,AI107,AI103,AI99,AI95,AI91,AI87,AI83,AI79,AI75,AI71,AI67,AI63,AI59,AI55,AI51,AI47,AI43,AI39,AI35,AI31,AI27,AI23,AI19,AI15,AI11,AI7)</f>
        <v>0</v>
      </c>
      <c r="AJ128" s="70" t="e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#DIV/0!</v>
      </c>
      <c r="AK128" s="71" t="e">
        <f>AL128/AI128</f>
        <v>#DIV/0!</v>
      </c>
      <c r="AL128" s="69">
        <f>SUM(AL127,AL123,AL119,AL115,AL111,AL107,AL103,AL99,AL95,AL91,AL87,AL83,AL79,AL75,AL71,AL67,AL63,AL59,AL55,AL51,AL47,AL43,AL39,AL35,AL31,AL27,AL23,AL19,AL15,AL11,AL7)</f>
        <v>0</v>
      </c>
      <c r="AM128" s="69"/>
      <c r="AN128" s="107">
        <f>SUM(AN127,AN123,AN119,AN115,AN111,AN107,AN103,AN99,AN95,AN91,AN87,AN83,AN79,AN75,AN71,AN67,AN63,AN59,AN55,AN51,AN47,AN43,AN39,AN35,AN31,AN27,AN23,AN19,AN15,AN11,AN7)</f>
        <v>0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35">
      <c r="AH131" s="80"/>
    </row>
    <row r="132" spans="34:34" x14ac:dyDescent="0.35">
      <c r="AH132" s="80"/>
    </row>
  </sheetData>
  <protectedRanges>
    <protectedRange sqref="Q1:Q3 U1:U3 W1:W3 Y1:Y3 AL1:AL1048576 O1:O3 S1:S3 AD1:AD3 AH1:AH1048576 AA1:AB3 AA128:AB1048576 O128:O1048576 Q128:Q1048576 S128:S1048576 U128:U1048576 W128:W1048576 Y128:Y1048576 AD128:AD1048576 M1:M1048576" name="Range1_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_2"/>
    <protectedRange sqref="O4:O127" name="Range1_1_1_1_1_5_1"/>
    <protectedRange sqref="Q4:Q127" name="Range1_1_1_1_1_7_1"/>
    <protectedRange sqref="S4:S127" name="Range1_1_1_1_1_8_1"/>
    <protectedRange sqref="U4:U127" name="Range1_1_1_1_1_10_1"/>
    <protectedRange sqref="W4:W127" name="Range1_1_1_1_1_12_1"/>
    <protectedRange sqref="Y4:Y127" name="Range1_1_1_1_1_16_1"/>
    <protectedRange sqref="AD4:AD127" name="Range1_1_1_1_1_18_1"/>
    <protectedRange sqref="AB4:AB6" name="Range1_1_1_1_1_2_1_31_1"/>
    <protectedRange sqref="AB8:AB10" name="Range1_1_1_1_1_2_1_1_2_1"/>
    <protectedRange sqref="AB12:AB14" name="Range1_1_1_1_1_2_1_2_1_1"/>
    <protectedRange sqref="AB16:AB18" name="Range1_1_1_1_1_2_1_3_1_1"/>
    <protectedRange sqref="AB20:AB22" name="Range1_1_1_1_1_2_1_4_1_1"/>
    <protectedRange sqref="AB24:AB26" name="Range1_1_1_1_1_2_1_5_1_1"/>
    <protectedRange sqref="AB28:AB30" name="Range1_1_1_1_1_2_1_6_1_1"/>
    <protectedRange sqref="AB32:AB34" name="Range1_1_1_1_1_2_1_7_1_1"/>
    <protectedRange sqref="AB36:AB38" name="Range1_1_1_1_1_2_1_8_1_1"/>
    <protectedRange sqref="AB40:AB42" name="Range1_1_1_1_1_2_1_9_1_1"/>
    <protectedRange sqref="AB44:AB46" name="Range1_1_1_1_1_2_1_10_1_1"/>
    <protectedRange sqref="AB48:AB50" name="Range1_1_1_1_1_2_1_11_1_1"/>
    <protectedRange sqref="AB52:AB54" name="Range1_1_1_1_1_2_1_12_1_1"/>
    <protectedRange sqref="AB56:AB58" name="Range1_1_1_1_1_2_1_13_1_1"/>
    <protectedRange sqref="AB60:AB62" name="Range1_1_1_1_1_2_1_14_1_1"/>
    <protectedRange sqref="AB64:AB66" name="Range1_1_1_1_1_2_1_15_1_1"/>
    <protectedRange sqref="AB68:AB70" name="Range1_1_1_1_1_2_1_16_1_1"/>
    <protectedRange sqref="AB72:AB74" name="Range1_1_1_1_1_2_1_17_1_1"/>
    <protectedRange sqref="AB76:AB78" name="Range1_1_1_1_1_2_1_18_1_1"/>
    <protectedRange sqref="AB80:AB82" name="Range1_1_1_1_1_2_1_19_1_1"/>
    <protectedRange sqref="AB84:AB86" name="Range1_1_1_1_1_2_1_20_1_1"/>
    <protectedRange sqref="AB88:AB90" name="Range1_1_1_1_1_2_1_21_1_1"/>
    <protectedRange sqref="AB92:AB94" name="Range1_1_1_1_1_2_1_22_1_1"/>
    <protectedRange sqref="AB96:AB98" name="Range1_1_1_1_1_2_1_23_1_1"/>
    <protectedRange sqref="AB100:AB102" name="Range1_1_1_1_1_2_1_24_1_1"/>
    <protectedRange sqref="AB104:AB106" name="Range1_1_1_1_1_2_1_25_1_1"/>
    <protectedRange sqref="AB108:AB110" name="Range1_1_1_1_1_2_1_26_1_1"/>
    <protectedRange sqref="AB112:AB114" name="Range1_1_1_1_1_2_1_27_1_1"/>
    <protectedRange sqref="AB116:AB118" name="Range1_1_1_1_1_2_1_28_1_1"/>
    <protectedRange sqref="AB120:AB122" name="Range1_1_1_1_1_2_1_29_1_1"/>
    <protectedRange sqref="AB124:AB126" name="Range1_1_1_1_1_2_1_30_1_1"/>
  </protectedRanges>
  <mergeCells count="36">
    <mergeCell ref="AS1:AT1"/>
    <mergeCell ref="AU1:AV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132"/>
  <sheetViews>
    <sheetView zoomScale="110" zoomScaleNormal="110" workbookViewId="0">
      <pane ySplit="2" topLeftCell="A3" activePane="bottomLeft" state="frozen"/>
      <selection pane="bottomLeft" sqref="A1:A2"/>
    </sheetView>
  </sheetViews>
  <sheetFormatPr defaultColWidth="9.15234375" defaultRowHeight="12.9" x14ac:dyDescent="0.35"/>
  <cols>
    <col min="1" max="1" width="3.3046875" style="79" bestFit="1" customWidth="1"/>
    <col min="2" max="2" width="5.84375" style="22" customWidth="1"/>
    <col min="3" max="3" width="18.15234375" style="32" customWidth="1"/>
    <col min="4" max="4" width="13.69140625" style="32" bestFit="1" customWidth="1"/>
    <col min="5" max="5" width="11.3046875" style="32" bestFit="1" customWidth="1"/>
    <col min="6" max="6" width="11.3046875" style="32" customWidth="1"/>
    <col min="7" max="7" width="11.3046875" style="81" customWidth="1"/>
    <col min="8" max="8" width="8.84375" style="32" customWidth="1"/>
    <col min="9" max="9" width="13.3828125" style="32" bestFit="1" customWidth="1"/>
    <col min="10" max="10" width="13.3828125" style="81" customWidth="1"/>
    <col min="11" max="11" width="13" style="32" customWidth="1"/>
    <col min="12" max="12" width="14.53515625" style="32" customWidth="1"/>
    <col min="13" max="13" width="12.53515625" style="32" customWidth="1"/>
    <col min="14" max="14" width="8.53515625" style="32" bestFit="1" customWidth="1"/>
    <col min="15" max="15" width="10.69140625" style="32" hidden="1" customWidth="1"/>
    <col min="16" max="16" width="7.69140625" style="32" bestFit="1" customWidth="1"/>
    <col min="17" max="17" width="11.84375" style="32" hidden="1" customWidth="1"/>
    <col min="18" max="18" width="7.69140625" style="32" bestFit="1" customWidth="1"/>
    <col min="19" max="19" width="8.3828125" style="32" hidden="1" customWidth="1"/>
    <col min="20" max="20" width="9" style="32" customWidth="1"/>
    <col min="21" max="21" width="6.69140625" style="32" hidden="1" customWidth="1"/>
    <col min="22" max="22" width="9" style="32" customWidth="1"/>
    <col min="23" max="23" width="7.3828125" style="32" hidden="1" customWidth="1"/>
    <col min="24" max="24" width="9.84375" style="32" customWidth="1"/>
    <col min="25" max="25" width="14.3828125" style="32" hidden="1" customWidth="1"/>
    <col min="26" max="26" width="11.53515625" style="32" bestFit="1" customWidth="1"/>
    <col min="27" max="27" width="7.53515625" style="32" hidden="1" customWidth="1"/>
    <col min="28" max="28" width="11.69140625" style="32" hidden="1" customWidth="1"/>
    <col min="29" max="29" width="11.53515625" style="32" bestFit="1" customWidth="1"/>
    <col min="30" max="30" width="12.3046875" style="32" hidden="1" customWidth="1"/>
    <col min="31" max="31" width="15" style="80" customWidth="1"/>
    <col min="32" max="32" width="15" style="82" hidden="1" customWidth="1"/>
    <col min="33" max="33" width="13.84375" style="32" customWidth="1"/>
    <col min="34" max="34" width="10" style="32" customWidth="1"/>
    <col min="35" max="35" width="12" style="32" customWidth="1"/>
    <col min="36" max="36" width="11.53515625" style="81" customWidth="1"/>
    <col min="37" max="37" width="12.3046875" style="82" bestFit="1" customWidth="1"/>
    <col min="38" max="38" width="11.69140625" style="32" bestFit="1" customWidth="1"/>
    <col min="39" max="39" width="11.84375" style="32" customWidth="1"/>
    <col min="40" max="40" width="12" style="110" customWidth="1"/>
    <col min="41" max="41" width="11.53515625" style="111" customWidth="1"/>
    <col min="42" max="42" width="11.53515625" style="112" customWidth="1"/>
    <col min="43" max="43" width="12.15234375" style="83" customWidth="1"/>
    <col min="44" max="44" width="14.84375" style="32" customWidth="1"/>
    <col min="45" max="45" width="6.3828125" style="32" bestFit="1" customWidth="1"/>
    <col min="46" max="46" width="10.3828125" style="32" customWidth="1"/>
    <col min="47" max="47" width="6.3828125" style="32" bestFit="1" customWidth="1"/>
    <col min="48" max="48" width="11.15234375" style="32" customWidth="1"/>
    <col min="49" max="16384" width="9.15234375" style="32"/>
  </cols>
  <sheetData>
    <row r="1" spans="1:48" s="22" customFormat="1" ht="66" customHeight="1" x14ac:dyDescent="0.35">
      <c r="A1" s="151" t="s">
        <v>47</v>
      </c>
      <c r="B1" s="153" t="s">
        <v>46</v>
      </c>
      <c r="C1" s="155" t="s">
        <v>45</v>
      </c>
      <c r="D1" s="129" t="s">
        <v>0</v>
      </c>
      <c r="E1" s="129" t="s">
        <v>1</v>
      </c>
      <c r="F1" s="129" t="s">
        <v>2</v>
      </c>
      <c r="G1" s="2" t="s">
        <v>48</v>
      </c>
      <c r="H1" s="129" t="s">
        <v>3</v>
      </c>
      <c r="I1" s="129" t="s">
        <v>4</v>
      </c>
      <c r="J1" s="124" t="s">
        <v>49</v>
      </c>
      <c r="K1" s="129" t="s">
        <v>5</v>
      </c>
      <c r="L1" s="129" t="s">
        <v>6</v>
      </c>
      <c r="M1" s="129" t="s">
        <v>7</v>
      </c>
      <c r="N1" s="129" t="s">
        <v>8</v>
      </c>
      <c r="O1" s="129"/>
      <c r="P1" s="1" t="s">
        <v>9</v>
      </c>
      <c r="Q1" s="1"/>
      <c r="R1" s="1" t="s">
        <v>10</v>
      </c>
      <c r="S1" s="1"/>
      <c r="T1" s="129" t="s">
        <v>11</v>
      </c>
      <c r="U1" s="129"/>
      <c r="V1" s="129" t="s">
        <v>12</v>
      </c>
      <c r="W1" s="129"/>
      <c r="X1" s="129" t="s">
        <v>13</v>
      </c>
      <c r="Y1" s="129"/>
      <c r="Z1" s="129" t="s">
        <v>14</v>
      </c>
      <c r="AA1" s="129" t="s">
        <v>15</v>
      </c>
      <c r="AB1" s="129" t="s">
        <v>16</v>
      </c>
      <c r="AC1" s="129" t="s">
        <v>17</v>
      </c>
      <c r="AD1" s="129" t="s">
        <v>18</v>
      </c>
      <c r="AE1" s="114" t="s">
        <v>43</v>
      </c>
      <c r="AF1" s="3" t="s">
        <v>44</v>
      </c>
      <c r="AG1" s="129" t="s">
        <v>19</v>
      </c>
      <c r="AH1" s="129" t="s">
        <v>20</v>
      </c>
      <c r="AI1" s="129" t="s">
        <v>21</v>
      </c>
      <c r="AJ1" s="2" t="s">
        <v>22</v>
      </c>
      <c r="AK1" s="3" t="s">
        <v>23</v>
      </c>
      <c r="AL1" s="129" t="s">
        <v>24</v>
      </c>
      <c r="AM1" s="129" t="s">
        <v>25</v>
      </c>
      <c r="AN1" s="93" t="s">
        <v>40</v>
      </c>
      <c r="AO1" s="94" t="s">
        <v>41</v>
      </c>
      <c r="AP1" s="95" t="s">
        <v>41</v>
      </c>
      <c r="AQ1" s="4" t="s">
        <v>26</v>
      </c>
      <c r="AR1" s="129" t="s">
        <v>27</v>
      </c>
      <c r="AS1" s="147" t="s">
        <v>28</v>
      </c>
      <c r="AT1" s="147"/>
      <c r="AU1" s="147" t="s">
        <v>29</v>
      </c>
      <c r="AV1" s="147"/>
    </row>
    <row r="2" spans="1:48" s="22" customFormat="1" ht="13.3" thickBot="1" x14ac:dyDescent="0.4">
      <c r="A2" s="152"/>
      <c r="B2" s="154"/>
      <c r="C2" s="156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 t="s">
        <v>32</v>
      </c>
      <c r="U2" s="5"/>
      <c r="V2" s="5" t="s">
        <v>33</v>
      </c>
      <c r="W2" s="5"/>
      <c r="X2" s="5" t="s">
        <v>33</v>
      </c>
      <c r="Y2" s="5"/>
      <c r="Z2" s="7" t="s">
        <v>32</v>
      </c>
      <c r="AA2" s="7" t="s">
        <v>32</v>
      </c>
      <c r="AB2" s="7" t="s">
        <v>32</v>
      </c>
      <c r="AC2" s="7" t="s">
        <v>32</v>
      </c>
      <c r="AD2" s="7" t="s">
        <v>30</v>
      </c>
      <c r="AE2" s="115" t="s">
        <v>32</v>
      </c>
      <c r="AF2" s="118" t="s">
        <v>30</v>
      </c>
      <c r="AG2" s="7" t="s">
        <v>32</v>
      </c>
      <c r="AH2" s="7" t="s">
        <v>32</v>
      </c>
      <c r="AI2" s="5" t="s">
        <v>30</v>
      </c>
      <c r="AJ2" s="8" t="s">
        <v>32</v>
      </c>
      <c r="AK2" s="9" t="s">
        <v>32</v>
      </c>
      <c r="AL2" s="5" t="s">
        <v>30</v>
      </c>
      <c r="AM2" s="5" t="s">
        <v>34</v>
      </c>
      <c r="AN2" s="96" t="s">
        <v>42</v>
      </c>
      <c r="AO2" s="97" t="s">
        <v>42</v>
      </c>
      <c r="AP2" s="98" t="s">
        <v>42</v>
      </c>
      <c r="AQ2" s="10" t="s">
        <v>35</v>
      </c>
      <c r="AR2" s="5" t="s">
        <v>32</v>
      </c>
      <c r="AS2" s="5" t="s">
        <v>36</v>
      </c>
      <c r="AT2" s="5" t="s">
        <v>37</v>
      </c>
      <c r="AU2" s="5" t="s">
        <v>36</v>
      </c>
      <c r="AV2" s="5" t="s">
        <v>37</v>
      </c>
    </row>
    <row r="3" spans="1:48" s="22" customFormat="1" ht="13.3" thickBot="1" x14ac:dyDescent="0.4">
      <c r="A3" s="84"/>
      <c r="B3" s="85"/>
      <c r="C3" s="91"/>
      <c r="D3" s="128"/>
      <c r="E3" s="128"/>
      <c r="F3" s="128"/>
      <c r="G3" s="88"/>
      <c r="H3" s="128"/>
      <c r="I3" s="128"/>
      <c r="J3" s="88"/>
      <c r="K3" s="128"/>
      <c r="L3" s="128"/>
      <c r="M3" s="128"/>
      <c r="N3" s="128"/>
      <c r="O3" s="6"/>
      <c r="P3" s="128"/>
      <c r="Q3" s="6"/>
      <c r="R3" s="128"/>
      <c r="S3" s="6"/>
      <c r="T3" s="91"/>
      <c r="U3" s="6"/>
      <c r="V3" s="128"/>
      <c r="W3" s="6"/>
      <c r="X3" s="128"/>
      <c r="Y3" s="91"/>
      <c r="Z3" s="86"/>
      <c r="AA3" s="87"/>
      <c r="AB3" s="92"/>
      <c r="AC3" s="86"/>
      <c r="AD3" s="86"/>
      <c r="AE3" s="116"/>
      <c r="AF3" s="119"/>
      <c r="AG3" s="92"/>
      <c r="AH3" s="92"/>
      <c r="AI3" s="128"/>
      <c r="AJ3" s="88"/>
      <c r="AK3" s="89"/>
      <c r="AL3" s="128"/>
      <c r="AM3" s="128"/>
      <c r="AN3" s="99"/>
      <c r="AO3" s="123">
        <f>Юли!AP127</f>
        <v>788.40000000000009</v>
      </c>
      <c r="AP3" s="100"/>
      <c r="AQ3" s="90"/>
      <c r="AR3" s="128"/>
      <c r="AS3" s="128"/>
      <c r="AT3" s="128"/>
      <c r="AU3" s="128"/>
      <c r="AV3" s="128"/>
    </row>
    <row r="4" spans="1:48" x14ac:dyDescent="0.35">
      <c r="A4" s="148">
        <v>1</v>
      </c>
      <c r="B4" s="23">
        <v>1</v>
      </c>
      <c r="C4" s="11"/>
      <c r="D4" s="12"/>
      <c r="E4" s="12"/>
      <c r="F4" s="12"/>
      <c r="G4" s="13"/>
      <c r="H4" s="13"/>
      <c r="I4" s="12"/>
      <c r="J4" s="13"/>
      <c r="K4" s="12"/>
      <c r="L4" s="14"/>
      <c r="M4" s="24">
        <f>ROUND(K4*(1-L4),0)</f>
        <v>0</v>
      </c>
      <c r="N4" s="15"/>
      <c r="O4" s="25">
        <f t="shared" ref="O4:O6" si="0">M4*N4</f>
        <v>0</v>
      </c>
      <c r="P4" s="14"/>
      <c r="Q4" s="25">
        <f t="shared" ref="Q4:Q6" si="1">M4*P4</f>
        <v>0</v>
      </c>
      <c r="R4" s="16"/>
      <c r="S4" s="25">
        <f t="shared" ref="S4:S6" si="2">M4*R4</f>
        <v>0</v>
      </c>
      <c r="T4" s="26"/>
      <c r="U4" s="25">
        <f t="shared" ref="U4:U6" si="3">M4*T4</f>
        <v>0</v>
      </c>
      <c r="V4" s="16"/>
      <c r="W4" s="25">
        <f>M4*V4</f>
        <v>0</v>
      </c>
      <c r="X4" s="16"/>
      <c r="Y4" s="130">
        <f t="shared" ref="Y4:Y6" si="4">X4*M4</f>
        <v>0</v>
      </c>
      <c r="Z4" s="17"/>
      <c r="AA4" s="19">
        <f>M4*Z4</f>
        <v>0</v>
      </c>
      <c r="AB4" s="27">
        <f>IF(M4&gt;0,(AD4+AL4)/M4,0)</f>
        <v>0</v>
      </c>
      <c r="AC4" s="17"/>
      <c r="AD4" s="24">
        <f t="shared" ref="AD4:AD6" si="5">AC4*M4</f>
        <v>0</v>
      </c>
      <c r="AE4" s="117"/>
      <c r="AF4" s="30">
        <f>AI4*(1-AJ4)*AE4</f>
        <v>0</v>
      </c>
      <c r="AG4" s="28">
        <f>IF(AND(AE4&gt;0,AC4&gt;0,Z4&gt;0),((Z4-AC4)*AE4)/((AE4-AC4)*Z4),0)</f>
        <v>0</v>
      </c>
      <c r="AH4" s="60">
        <f>IF(AND(AB4&gt;0,AK4&gt;0,AC4&gt;0),((AK4*(AB4-AC4))/(AB4*(AK4-AC4))),0)</f>
        <v>0</v>
      </c>
      <c r="AI4" s="12"/>
      <c r="AJ4" s="14"/>
      <c r="AK4" s="15"/>
      <c r="AL4" s="30">
        <f>AI4*(1-AJ4)*AK4</f>
        <v>0</v>
      </c>
      <c r="AM4" s="19"/>
      <c r="AN4" s="19"/>
      <c r="AO4" s="113">
        <f>AO3+AI4-AN4</f>
        <v>788.40000000000009</v>
      </c>
      <c r="AP4" s="102"/>
      <c r="AQ4" s="12"/>
      <c r="AR4" s="31"/>
      <c r="AS4" s="20"/>
      <c r="AT4" s="20"/>
      <c r="AU4" s="20"/>
      <c r="AV4" s="20"/>
    </row>
    <row r="5" spans="1:48" x14ac:dyDescent="0.35">
      <c r="A5" s="149"/>
      <c r="B5" s="33">
        <v>2</v>
      </c>
      <c r="C5" s="11"/>
      <c r="D5" s="34"/>
      <c r="E5" s="34"/>
      <c r="F5" s="34"/>
      <c r="G5" s="35"/>
      <c r="H5" s="35"/>
      <c r="I5" s="34"/>
      <c r="J5" s="35"/>
      <c r="K5" s="34"/>
      <c r="L5" s="36"/>
      <c r="M5" s="37">
        <f>ROUND(K5*(1-L5),0)</f>
        <v>0</v>
      </c>
      <c r="N5" s="38"/>
      <c r="O5" s="25">
        <f t="shared" si="0"/>
        <v>0</v>
      </c>
      <c r="P5" s="36"/>
      <c r="Q5" s="25">
        <f t="shared" si="1"/>
        <v>0</v>
      </c>
      <c r="R5" s="39"/>
      <c r="S5" s="25">
        <f t="shared" si="2"/>
        <v>0</v>
      </c>
      <c r="T5" s="28"/>
      <c r="U5" s="25">
        <f t="shared" si="3"/>
        <v>0</v>
      </c>
      <c r="V5" s="39"/>
      <c r="W5" s="25">
        <f>M5*V5</f>
        <v>0</v>
      </c>
      <c r="X5" s="39"/>
      <c r="Y5" s="25">
        <f t="shared" si="4"/>
        <v>0</v>
      </c>
      <c r="Z5" s="40"/>
      <c r="AA5" s="18">
        <f>M5*Z5</f>
        <v>0</v>
      </c>
      <c r="AB5" s="27">
        <f>IF(M5&gt;0,(AD5+AL5)/M5,0)</f>
        <v>0</v>
      </c>
      <c r="AC5" s="40"/>
      <c r="AD5" s="37">
        <f t="shared" si="5"/>
        <v>0</v>
      </c>
      <c r="AE5" s="28"/>
      <c r="AF5" s="41">
        <f>AI5*(1-AJ5)*AE5</f>
        <v>0</v>
      </c>
      <c r="AG5" s="28">
        <f>IF(AND(AE5&gt;0,AC5&gt;0,Z5&gt;0),((Z5-AC5)*AE5)/((AE5-AC5)*Z5),0)</f>
        <v>0</v>
      </c>
      <c r="AH5" s="29">
        <f t="shared" ref="AH5:AH68" si="6">IF(AND(AB5&gt;0,AK5&gt;0,AC5&gt;0),((AK5*(AB5-AC5))/(AB5*(AK5-AC5))),0)</f>
        <v>0</v>
      </c>
      <c r="AI5" s="34"/>
      <c r="AJ5" s="36"/>
      <c r="AK5" s="38"/>
      <c r="AL5" s="41">
        <f>AI5*(1-AJ5)*AK5</f>
        <v>0</v>
      </c>
      <c r="AM5" s="42"/>
      <c r="AN5" s="42"/>
      <c r="AO5" s="113">
        <f t="shared" ref="AO5:AO6" si="7">AO4+AI5-AN5</f>
        <v>788.40000000000009</v>
      </c>
      <c r="AP5" s="103"/>
      <c r="AQ5" s="43"/>
      <c r="AR5" s="44"/>
      <c r="AS5" s="45"/>
      <c r="AT5" s="45"/>
      <c r="AU5" s="45"/>
      <c r="AV5" s="45"/>
    </row>
    <row r="6" spans="1:48" x14ac:dyDescent="0.35">
      <c r="A6" s="149"/>
      <c r="B6" s="33">
        <v>3</v>
      </c>
      <c r="C6" s="11"/>
      <c r="D6" s="43"/>
      <c r="E6" s="43"/>
      <c r="F6" s="43"/>
      <c r="G6" s="37"/>
      <c r="H6" s="37"/>
      <c r="I6" s="43"/>
      <c r="J6" s="37"/>
      <c r="K6" s="43"/>
      <c r="L6" s="39"/>
      <c r="M6" s="37">
        <f>ROUND(K6*(1-L6),0)</f>
        <v>0</v>
      </c>
      <c r="N6" s="28"/>
      <c r="O6" s="25">
        <f t="shared" si="0"/>
        <v>0</v>
      </c>
      <c r="P6" s="39"/>
      <c r="Q6" s="25">
        <f t="shared" si="1"/>
        <v>0</v>
      </c>
      <c r="R6" s="39"/>
      <c r="S6" s="25">
        <f t="shared" si="2"/>
        <v>0</v>
      </c>
      <c r="T6" s="28"/>
      <c r="U6" s="25">
        <f t="shared" si="3"/>
        <v>0</v>
      </c>
      <c r="V6" s="39"/>
      <c r="W6" s="25">
        <f>M6*V6</f>
        <v>0</v>
      </c>
      <c r="X6" s="39"/>
      <c r="Y6" s="25">
        <f t="shared" si="4"/>
        <v>0</v>
      </c>
      <c r="Z6" s="47"/>
      <c r="AA6" s="18">
        <f>M6*Z6</f>
        <v>0</v>
      </c>
      <c r="AB6" s="27">
        <f>IF(M6&gt;0,(AD6+AL6)/M6,0)</f>
        <v>0</v>
      </c>
      <c r="AC6" s="47"/>
      <c r="AD6" s="37">
        <f t="shared" si="5"/>
        <v>0</v>
      </c>
      <c r="AE6" s="28"/>
      <c r="AF6" s="41">
        <f>AI6*(1-AJ6)*AE6</f>
        <v>0</v>
      </c>
      <c r="AG6" s="28">
        <f>IF(AND(AE6&gt;0,AC6&gt;0,Z6&gt;0),((Z6-AC6)*AE6)/((AE6-AC6)*Z6),0)</f>
        <v>0</v>
      </c>
      <c r="AH6" s="29">
        <f t="shared" si="6"/>
        <v>0</v>
      </c>
      <c r="AI6" s="43"/>
      <c r="AJ6" s="39"/>
      <c r="AK6" s="28"/>
      <c r="AL6" s="41">
        <f>AI6*(1-AJ6)*AK6</f>
        <v>0</v>
      </c>
      <c r="AM6" s="18"/>
      <c r="AN6" s="18"/>
      <c r="AO6" s="113">
        <f t="shared" si="7"/>
        <v>788.40000000000009</v>
      </c>
      <c r="AP6" s="104"/>
      <c r="AQ6" s="43"/>
      <c r="AR6" s="48"/>
      <c r="AS6" s="41"/>
      <c r="AT6" s="41"/>
      <c r="AU6" s="41"/>
      <c r="AV6" s="41"/>
    </row>
    <row r="7" spans="1:48" s="22" customFormat="1" ht="13.3" thickBot="1" x14ac:dyDescent="0.4">
      <c r="A7" s="150"/>
      <c r="B7" s="49" t="s">
        <v>38</v>
      </c>
      <c r="C7" s="50"/>
      <c r="D7" s="51">
        <f>SUM(D4:D6)</f>
        <v>0</v>
      </c>
      <c r="E7" s="51"/>
      <c r="F7" s="51">
        <f>SUM(F4:F6)</f>
        <v>0</v>
      </c>
      <c r="G7" s="52"/>
      <c r="H7" s="52"/>
      <c r="I7" s="51">
        <f>SUM(I4:I6)</f>
        <v>0</v>
      </c>
      <c r="J7" s="52"/>
      <c r="K7" s="51">
        <f>SUM(K4:K6)</f>
        <v>0</v>
      </c>
      <c r="L7" s="21">
        <f>IF(K7&gt;0,(K4*L4+K5*L5+K6*L6)/K7,0)</f>
        <v>0</v>
      </c>
      <c r="M7" s="52">
        <f>M4+M5+M6</f>
        <v>0</v>
      </c>
      <c r="N7" s="53">
        <f>IF(M7&gt;0,O7/M7,0)</f>
        <v>0</v>
      </c>
      <c r="O7" s="54">
        <f>O4+O5+O6</f>
        <v>0</v>
      </c>
      <c r="P7" s="21">
        <f>IF(M7&gt;0,Q7/M7,0)</f>
        <v>0</v>
      </c>
      <c r="Q7" s="54">
        <f>Q4+Q5+Q6</f>
        <v>0</v>
      </c>
      <c r="R7" s="21">
        <f>IF(M7&gt;0,S7/M7,0)</f>
        <v>0</v>
      </c>
      <c r="S7" s="54">
        <f>S4+S5+S6</f>
        <v>0</v>
      </c>
      <c r="T7" s="21">
        <f>IF(M7&gt;0,U7/M7,0)</f>
        <v>0</v>
      </c>
      <c r="U7" s="54">
        <f>U4+U5+U6</f>
        <v>0</v>
      </c>
      <c r="V7" s="21">
        <f>IF(M7&gt;0,W7/M7,0)</f>
        <v>0</v>
      </c>
      <c r="W7" s="54">
        <f>W4+W5+W6</f>
        <v>0</v>
      </c>
      <c r="X7" s="21">
        <f>IF(M7&gt;0,Y7/M7,0)</f>
        <v>0</v>
      </c>
      <c r="Y7" s="54">
        <f>Y4+Y5+Y6</f>
        <v>0</v>
      </c>
      <c r="Z7" s="55">
        <f>IF(M7&gt;0,AA7/M7,0)</f>
        <v>0</v>
      </c>
      <c r="AA7" s="56">
        <f>SUM(AA4:AA6)</f>
        <v>0</v>
      </c>
      <c r="AB7" s="55">
        <f>IF(M7&gt;0,(AB4*M4+AB5*M5+AB6*M6)/M7,0)</f>
        <v>0</v>
      </c>
      <c r="AC7" s="55">
        <f>IF(K7&gt;0,(K4*AC4+K5*AC5+K6*AC6)/K7,0)</f>
        <v>0</v>
      </c>
      <c r="AD7" s="52">
        <f>SUM(AD4:AD6)</f>
        <v>0</v>
      </c>
      <c r="AE7" s="53">
        <f>IF(K7&gt;0,(K4*AE4+K5*AE5+K6*AE6)/K7,0)</f>
        <v>0</v>
      </c>
      <c r="AF7" s="58">
        <f>SUM(AF4:AF6)</f>
        <v>0</v>
      </c>
      <c r="AG7" s="53">
        <f>IF(AND(AA7&gt;0),((AA4*AG4+AA5*AG5+AA6*AG6)/AA7),0)</f>
        <v>0</v>
      </c>
      <c r="AH7" s="57">
        <f t="shared" si="6"/>
        <v>0</v>
      </c>
      <c r="AI7" s="51">
        <f>SUM(AI4:AI6)</f>
        <v>0</v>
      </c>
      <c r="AJ7" s="21">
        <f>IF(AI7&gt;0,(AJ4*AI4+AJ5*AI5+AJ6*AI6)/AI7,0)</f>
        <v>0</v>
      </c>
      <c r="AK7" s="53">
        <f>IF(K7&gt;0,(AK4*K4+AK5*K5+AK6*K6)/K7,0)</f>
        <v>0</v>
      </c>
      <c r="AL7" s="58">
        <f>SUM(AL4:AL6)</f>
        <v>0</v>
      </c>
      <c r="AM7" s="56"/>
      <c r="AN7" s="56">
        <f>SUM(AN4:AN6)</f>
        <v>0</v>
      </c>
      <c r="AO7" s="105"/>
      <c r="AP7" s="106">
        <f>AO6</f>
        <v>788.40000000000009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35">
      <c r="A8" s="148">
        <v>2</v>
      </c>
      <c r="B8" s="23">
        <v>1</v>
      </c>
      <c r="C8" s="11"/>
      <c r="D8" s="12"/>
      <c r="E8" s="12"/>
      <c r="F8" s="12"/>
      <c r="G8" s="13"/>
      <c r="H8" s="13"/>
      <c r="I8" s="12"/>
      <c r="J8" s="13"/>
      <c r="K8" s="12"/>
      <c r="L8" s="14"/>
      <c r="M8" s="24">
        <f>ROUND(K8*(1-L8),0)</f>
        <v>0</v>
      </c>
      <c r="N8" s="15"/>
      <c r="O8" s="25">
        <f t="shared" ref="O8:O10" si="8">M8*N8</f>
        <v>0</v>
      </c>
      <c r="P8" s="14"/>
      <c r="Q8" s="25">
        <f t="shared" ref="Q8:Q10" si="9">M8*P8</f>
        <v>0</v>
      </c>
      <c r="R8" s="16"/>
      <c r="S8" s="25">
        <f t="shared" ref="S8:S10" si="10">M8*R8</f>
        <v>0</v>
      </c>
      <c r="T8" s="26"/>
      <c r="U8" s="25">
        <f t="shared" ref="U8:U10" si="11">M8*T8</f>
        <v>0</v>
      </c>
      <c r="V8" s="16"/>
      <c r="W8" s="25">
        <f t="shared" ref="W8:W10" si="12">M8*V8</f>
        <v>0</v>
      </c>
      <c r="X8" s="16"/>
      <c r="Y8" s="25">
        <f t="shared" ref="Y8:Y10" si="13">X8*M8</f>
        <v>0</v>
      </c>
      <c r="Z8" s="17"/>
      <c r="AA8" s="18">
        <f t="shared" ref="AA8:AA10" si="14">M8*Z8</f>
        <v>0</v>
      </c>
      <c r="AB8" s="27">
        <f>IF(M8&gt;0,(AD8+AL8)/M8,0)</f>
        <v>0</v>
      </c>
      <c r="AC8" s="17"/>
      <c r="AD8" s="24">
        <f t="shared" ref="AD8:AD10" si="15">AC8*M8</f>
        <v>0</v>
      </c>
      <c r="AE8" s="117"/>
      <c r="AF8" s="30">
        <f t="shared" ref="AF8:AF10" si="16">AI8*(1-AJ8)*AE8</f>
        <v>0</v>
      </c>
      <c r="AG8" s="28">
        <f t="shared" ref="AG8:AG10" si="17">IF(AND(AE8&gt;0,AC8&gt;0,Z8&gt;0),((Z8-AC8)*AE8)/((AE8-AC8)*Z8),0)</f>
        <v>0</v>
      </c>
      <c r="AH8" s="60">
        <f t="shared" si="6"/>
        <v>0</v>
      </c>
      <c r="AI8" s="12"/>
      <c r="AJ8" s="14"/>
      <c r="AK8" s="15"/>
      <c r="AL8" s="30">
        <f t="shared" ref="AL8:AL10" si="18">AI8*(1-AJ8)*AK8</f>
        <v>0</v>
      </c>
      <c r="AM8" s="19"/>
      <c r="AN8" s="19"/>
      <c r="AO8" s="101">
        <f>AO6+AI8-AN8</f>
        <v>788.40000000000009</v>
      </c>
      <c r="AP8" s="102"/>
      <c r="AQ8" s="12"/>
      <c r="AR8" s="31"/>
      <c r="AS8" s="20"/>
      <c r="AT8" s="20"/>
      <c r="AU8" s="20"/>
      <c r="AV8" s="20"/>
    </row>
    <row r="9" spans="1:48" x14ac:dyDescent="0.35">
      <c r="A9" s="149"/>
      <c r="B9" s="33">
        <v>2</v>
      </c>
      <c r="C9" s="11"/>
      <c r="D9" s="34"/>
      <c r="E9" s="34"/>
      <c r="F9" s="34"/>
      <c r="G9" s="35"/>
      <c r="H9" s="35"/>
      <c r="I9" s="34"/>
      <c r="J9" s="35"/>
      <c r="K9" s="34"/>
      <c r="L9" s="36"/>
      <c r="M9" s="37">
        <f>ROUND(K9*(1-L9),0)</f>
        <v>0</v>
      </c>
      <c r="N9" s="38"/>
      <c r="O9" s="25">
        <f t="shared" si="8"/>
        <v>0</v>
      </c>
      <c r="P9" s="36"/>
      <c r="Q9" s="25">
        <f t="shared" si="9"/>
        <v>0</v>
      </c>
      <c r="R9" s="39"/>
      <c r="S9" s="25">
        <f t="shared" si="10"/>
        <v>0</v>
      </c>
      <c r="T9" s="28"/>
      <c r="U9" s="25">
        <f t="shared" si="11"/>
        <v>0</v>
      </c>
      <c r="V9" s="39"/>
      <c r="W9" s="25">
        <f t="shared" si="12"/>
        <v>0</v>
      </c>
      <c r="X9" s="39"/>
      <c r="Y9" s="25">
        <f t="shared" si="13"/>
        <v>0</v>
      </c>
      <c r="Z9" s="40"/>
      <c r="AA9" s="18">
        <f t="shared" si="14"/>
        <v>0</v>
      </c>
      <c r="AB9" s="27">
        <f>IF(M9&gt;0,(AD9+AL9)/M9,0)</f>
        <v>0</v>
      </c>
      <c r="AC9" s="40"/>
      <c r="AD9" s="37">
        <f t="shared" si="15"/>
        <v>0</v>
      </c>
      <c r="AE9" s="28"/>
      <c r="AF9" s="41">
        <f t="shared" si="16"/>
        <v>0</v>
      </c>
      <c r="AG9" s="28">
        <f t="shared" si="17"/>
        <v>0</v>
      </c>
      <c r="AH9" s="29">
        <f t="shared" si="6"/>
        <v>0</v>
      </c>
      <c r="AI9" s="34"/>
      <c r="AJ9" s="36"/>
      <c r="AK9" s="38"/>
      <c r="AL9" s="41">
        <f t="shared" si="18"/>
        <v>0</v>
      </c>
      <c r="AM9" s="42"/>
      <c r="AN9" s="42"/>
      <c r="AO9" s="113">
        <f>AO8+AI9-AN9</f>
        <v>788.40000000000009</v>
      </c>
      <c r="AP9" s="104"/>
      <c r="AQ9" s="43"/>
      <c r="AR9" s="44"/>
      <c r="AS9" s="45"/>
      <c r="AT9" s="45"/>
      <c r="AU9" s="45"/>
      <c r="AV9" s="45"/>
    </row>
    <row r="10" spans="1:48" x14ac:dyDescent="0.35">
      <c r="A10" s="149"/>
      <c r="B10" s="33">
        <v>3</v>
      </c>
      <c r="C10" s="46"/>
      <c r="D10" s="43"/>
      <c r="E10" s="43"/>
      <c r="F10" s="43"/>
      <c r="G10" s="37"/>
      <c r="H10" s="37"/>
      <c r="I10" s="43"/>
      <c r="J10" s="37"/>
      <c r="K10" s="43"/>
      <c r="L10" s="39"/>
      <c r="M10" s="37">
        <f>ROUND(K10*(1-L10),0)</f>
        <v>0</v>
      </c>
      <c r="N10" s="28"/>
      <c r="O10" s="25">
        <f t="shared" si="8"/>
        <v>0</v>
      </c>
      <c r="P10" s="39"/>
      <c r="Q10" s="25">
        <f t="shared" si="9"/>
        <v>0</v>
      </c>
      <c r="R10" s="39"/>
      <c r="S10" s="25">
        <f t="shared" si="10"/>
        <v>0</v>
      </c>
      <c r="T10" s="28"/>
      <c r="U10" s="25">
        <f t="shared" si="11"/>
        <v>0</v>
      </c>
      <c r="V10" s="39"/>
      <c r="W10" s="25">
        <f t="shared" si="12"/>
        <v>0</v>
      </c>
      <c r="X10" s="39"/>
      <c r="Y10" s="25">
        <f t="shared" si="13"/>
        <v>0</v>
      </c>
      <c r="Z10" s="47"/>
      <c r="AA10" s="18">
        <f t="shared" si="14"/>
        <v>0</v>
      </c>
      <c r="AB10" s="27">
        <f>IF(M10&gt;0,(AD10+AL10)/M10,0)</f>
        <v>0</v>
      </c>
      <c r="AC10" s="47"/>
      <c r="AD10" s="37">
        <f t="shared" si="15"/>
        <v>0</v>
      </c>
      <c r="AE10" s="28"/>
      <c r="AF10" s="41">
        <f t="shared" si="16"/>
        <v>0</v>
      </c>
      <c r="AG10" s="28">
        <f t="shared" si="17"/>
        <v>0</v>
      </c>
      <c r="AH10" s="29">
        <f t="shared" si="6"/>
        <v>0</v>
      </c>
      <c r="AI10" s="43"/>
      <c r="AJ10" s="39"/>
      <c r="AK10" s="28"/>
      <c r="AL10" s="41">
        <f t="shared" si="18"/>
        <v>0</v>
      </c>
      <c r="AM10" s="18"/>
      <c r="AN10" s="18"/>
      <c r="AO10" s="113">
        <f>AO9+AI10-AN10</f>
        <v>788.40000000000009</v>
      </c>
      <c r="AP10" s="104"/>
      <c r="AQ10" s="43"/>
      <c r="AR10" s="48"/>
      <c r="AS10" s="41"/>
      <c r="AT10" s="41"/>
      <c r="AU10" s="41"/>
      <c r="AV10" s="41"/>
    </row>
    <row r="11" spans="1:48" s="22" customFormat="1" ht="13.3" thickBot="1" x14ac:dyDescent="0.4">
      <c r="A11" s="150"/>
      <c r="B11" s="49" t="s">
        <v>38</v>
      </c>
      <c r="C11" s="50"/>
      <c r="D11" s="51">
        <f t="shared" ref="D11" si="19">SUM(D8:D10)</f>
        <v>0</v>
      </c>
      <c r="E11" s="51"/>
      <c r="F11" s="51">
        <f t="shared" ref="F11" si="20">SUM(F8:F10)</f>
        <v>0</v>
      </c>
      <c r="G11" s="52"/>
      <c r="H11" s="52"/>
      <c r="I11" s="51">
        <f t="shared" ref="I11:K11" si="21">SUM(I8:I10)</f>
        <v>0</v>
      </c>
      <c r="J11" s="52"/>
      <c r="K11" s="51">
        <f t="shared" si="21"/>
        <v>0</v>
      </c>
      <c r="L11" s="21">
        <f t="shared" ref="L11" si="22">IF(K11&gt;0,(K8*L8+K9*L9+K10*L10)/K11,0)</f>
        <v>0</v>
      </c>
      <c r="M11" s="52">
        <f t="shared" ref="M11" si="23">M8+M9+M10</f>
        <v>0</v>
      </c>
      <c r="N11" s="53">
        <f t="shared" ref="N11" si="24">IF(M11&gt;0,O11/M11,0)</f>
        <v>0</v>
      </c>
      <c r="O11" s="54">
        <f t="shared" ref="O11" si="25">O8+O9+O10</f>
        <v>0</v>
      </c>
      <c r="P11" s="21">
        <f t="shared" ref="P11" si="26">IF(M11&gt;0,Q11/M11,0)</f>
        <v>0</v>
      </c>
      <c r="Q11" s="54">
        <f t="shared" ref="Q11" si="27">Q8+Q9+Q10</f>
        <v>0</v>
      </c>
      <c r="R11" s="21">
        <f t="shared" ref="R11" si="28">IF(M11&gt;0,S11/M11,0)</f>
        <v>0</v>
      </c>
      <c r="S11" s="54">
        <f t="shared" ref="S11" si="29">S8+S9+S10</f>
        <v>0</v>
      </c>
      <c r="T11" s="21">
        <f t="shared" ref="T11" si="30">IF(M11&gt;0,U11/M11,0)</f>
        <v>0</v>
      </c>
      <c r="U11" s="54">
        <f t="shared" ref="U11" si="31">U8+U9+U10</f>
        <v>0</v>
      </c>
      <c r="V11" s="21">
        <f t="shared" ref="V11" si="32">IF(M11&gt;0,W11/M11,0)</f>
        <v>0</v>
      </c>
      <c r="W11" s="54">
        <f t="shared" ref="W11" si="33">W8+W9+W10</f>
        <v>0</v>
      </c>
      <c r="X11" s="21">
        <f t="shared" ref="X11" si="34">IF(M11&gt;0,Y11/M11,0)</f>
        <v>0</v>
      </c>
      <c r="Y11" s="54">
        <f t="shared" ref="Y11" si="35">Y8+Y9+Y10</f>
        <v>0</v>
      </c>
      <c r="Z11" s="55">
        <f t="shared" ref="Z11" si="36">IF(M11&gt;0,AA11/M11,0)</f>
        <v>0</v>
      </c>
      <c r="AA11" s="56">
        <f t="shared" ref="AA11" si="37">SUM(AA8:AA10)</f>
        <v>0</v>
      </c>
      <c r="AB11" s="55">
        <f t="shared" ref="AB11" si="38">IF(M11&gt;0,(AB8*M8+AB9*M9+AB10*M10)/M11,0)</f>
        <v>0</v>
      </c>
      <c r="AC11" s="55">
        <f t="shared" ref="AC11" si="39">IF(K11&gt;0,(K8*AC8+K9*AC9+K10*AC10)/K11,0)</f>
        <v>0</v>
      </c>
      <c r="AD11" s="52">
        <f t="shared" ref="AD11" si="40">SUM(AD8:AD10)</f>
        <v>0</v>
      </c>
      <c r="AE11" s="53">
        <f t="shared" ref="AE11" si="41">IF(K11&gt;0,(K8*AE8+K9*AE9+K10*AE10)/K11,0)</f>
        <v>0</v>
      </c>
      <c r="AF11" s="58">
        <f t="shared" ref="AF11" si="42">SUM(AF8:AF10)</f>
        <v>0</v>
      </c>
      <c r="AG11" s="53">
        <f t="shared" ref="AG11" si="43">IF(AND(AA11&gt;0),((AA8*AG8+AA9*AG9+AA10*AG10)/AA11),0)</f>
        <v>0</v>
      </c>
      <c r="AH11" s="57">
        <f t="shared" si="6"/>
        <v>0</v>
      </c>
      <c r="AI11" s="51">
        <f t="shared" ref="AI11" si="44">SUM(AI8:AI10)</f>
        <v>0</v>
      </c>
      <c r="AJ11" s="21">
        <f t="shared" ref="AJ11" si="45">IF(AI11&gt;0,(AJ8*AI8+AJ9*AI9+AJ10*AI10)/AI11,0)</f>
        <v>0</v>
      </c>
      <c r="AK11" s="53">
        <f t="shared" ref="AK11" si="46">IF(K11&gt;0,(AK8*K8+AK9*K9+AK10*K10)/K11,0)</f>
        <v>0</v>
      </c>
      <c r="AL11" s="58">
        <f t="shared" ref="AL11" si="47">SUM(AL8:AL10)</f>
        <v>0</v>
      </c>
      <c r="AM11" s="56"/>
      <c r="AN11" s="56">
        <f t="shared" ref="AN11" si="48">SUM(AN8:AN10)</f>
        <v>0</v>
      </c>
      <c r="AO11" s="105"/>
      <c r="AP11" s="106">
        <f>AO10</f>
        <v>788.40000000000009</v>
      </c>
      <c r="AQ11" s="51">
        <f t="shared" ref="AQ11" si="49">SUM(AQ8:AQ10)</f>
        <v>0</v>
      </c>
      <c r="AR11" s="59"/>
      <c r="AS11" s="58"/>
      <c r="AT11" s="58"/>
      <c r="AU11" s="58"/>
      <c r="AV11" s="58"/>
    </row>
    <row r="12" spans="1:48" x14ac:dyDescent="0.35">
      <c r="A12" s="148">
        <v>3</v>
      </c>
      <c r="B12" s="23">
        <v>1</v>
      </c>
      <c r="C12" s="11"/>
      <c r="D12" s="12"/>
      <c r="E12" s="12"/>
      <c r="F12" s="12"/>
      <c r="G12" s="13"/>
      <c r="H12" s="13"/>
      <c r="I12" s="12"/>
      <c r="J12" s="13"/>
      <c r="K12" s="12"/>
      <c r="L12" s="14"/>
      <c r="M12" s="24">
        <f>ROUND(K12*(1-L12),0)</f>
        <v>0</v>
      </c>
      <c r="N12" s="15"/>
      <c r="O12" s="25">
        <f t="shared" ref="O12:O14" si="50">M12*N12</f>
        <v>0</v>
      </c>
      <c r="P12" s="14"/>
      <c r="Q12" s="25">
        <f t="shared" ref="Q12:Q14" si="51">M12*P12</f>
        <v>0</v>
      </c>
      <c r="R12" s="16"/>
      <c r="S12" s="25">
        <f t="shared" ref="S12:S14" si="52">M12*R12</f>
        <v>0</v>
      </c>
      <c r="T12" s="26"/>
      <c r="U12" s="25">
        <f t="shared" ref="U12:U14" si="53">M12*T12</f>
        <v>0</v>
      </c>
      <c r="V12" s="16"/>
      <c r="W12" s="25">
        <f t="shared" ref="W12:W14" si="54">M12*V12</f>
        <v>0</v>
      </c>
      <c r="X12" s="16"/>
      <c r="Y12" s="25">
        <f t="shared" ref="Y12:Y14" si="55">X12*M12</f>
        <v>0</v>
      </c>
      <c r="Z12" s="17"/>
      <c r="AA12" s="18">
        <f t="shared" ref="AA12:AA14" si="56">M12*Z12</f>
        <v>0</v>
      </c>
      <c r="AB12" s="27">
        <f>IF(M12&gt;0,(AD12+AL12)/M12,0)</f>
        <v>0</v>
      </c>
      <c r="AC12" s="17"/>
      <c r="AD12" s="24">
        <f t="shared" ref="AD12:AD14" si="57">AC12*M12</f>
        <v>0</v>
      </c>
      <c r="AE12" s="117"/>
      <c r="AF12" s="30">
        <f t="shared" ref="AF12:AF14" si="58">AI12*(1-AJ12)*AE12</f>
        <v>0</v>
      </c>
      <c r="AG12" s="28">
        <f t="shared" ref="AG12:AG14" si="59">IF(AND(AE12&gt;0,AC12&gt;0,Z12&gt;0),((Z12-AC12)*AE12)/((AE12-AC12)*Z12),0)</f>
        <v>0</v>
      </c>
      <c r="AH12" s="60">
        <f t="shared" si="6"/>
        <v>0</v>
      </c>
      <c r="AI12" s="12"/>
      <c r="AJ12" s="14"/>
      <c r="AK12" s="15"/>
      <c r="AL12" s="30">
        <f t="shared" ref="AL12:AL14" si="60">AI12*(1-AJ12)*AK12</f>
        <v>0</v>
      </c>
      <c r="AM12" s="19"/>
      <c r="AN12" s="19"/>
      <c r="AO12" s="101">
        <f>AO10+AI12-AN12</f>
        <v>788.40000000000009</v>
      </c>
      <c r="AP12" s="102"/>
      <c r="AQ12" s="12"/>
      <c r="AR12" s="31"/>
      <c r="AS12" s="20"/>
      <c r="AT12" s="20"/>
      <c r="AU12" s="20"/>
      <c r="AV12" s="20"/>
    </row>
    <row r="13" spans="1:48" x14ac:dyDescent="0.35">
      <c r="A13" s="149"/>
      <c r="B13" s="33">
        <v>2</v>
      </c>
      <c r="C13" s="11"/>
      <c r="D13" s="34"/>
      <c r="E13" s="34"/>
      <c r="F13" s="34"/>
      <c r="G13" s="35"/>
      <c r="H13" s="35"/>
      <c r="I13" s="34"/>
      <c r="J13" s="35"/>
      <c r="K13" s="34"/>
      <c r="L13" s="36"/>
      <c r="M13" s="37">
        <f>ROUND(K13*(1-L13),0)</f>
        <v>0</v>
      </c>
      <c r="N13" s="38"/>
      <c r="O13" s="25">
        <f t="shared" si="50"/>
        <v>0</v>
      </c>
      <c r="P13" s="36"/>
      <c r="Q13" s="25">
        <f t="shared" si="51"/>
        <v>0</v>
      </c>
      <c r="R13" s="39"/>
      <c r="S13" s="25">
        <f t="shared" si="52"/>
        <v>0</v>
      </c>
      <c r="T13" s="28"/>
      <c r="U13" s="25">
        <f t="shared" si="53"/>
        <v>0</v>
      </c>
      <c r="V13" s="39"/>
      <c r="W13" s="25">
        <f t="shared" si="54"/>
        <v>0</v>
      </c>
      <c r="X13" s="39"/>
      <c r="Y13" s="25">
        <f t="shared" si="55"/>
        <v>0</v>
      </c>
      <c r="Z13" s="40"/>
      <c r="AA13" s="18">
        <f t="shared" si="56"/>
        <v>0</v>
      </c>
      <c r="AB13" s="27">
        <f>IF(M13&gt;0,(AD13+AL13)/M13,0)</f>
        <v>0</v>
      </c>
      <c r="AC13" s="40"/>
      <c r="AD13" s="37">
        <f t="shared" si="57"/>
        <v>0</v>
      </c>
      <c r="AE13" s="28"/>
      <c r="AF13" s="41">
        <f t="shared" si="58"/>
        <v>0</v>
      </c>
      <c r="AG13" s="28">
        <f t="shared" si="59"/>
        <v>0</v>
      </c>
      <c r="AH13" s="29">
        <f t="shared" si="6"/>
        <v>0</v>
      </c>
      <c r="AI13" s="34"/>
      <c r="AJ13" s="36"/>
      <c r="AK13" s="38"/>
      <c r="AL13" s="41">
        <f t="shared" si="60"/>
        <v>0</v>
      </c>
      <c r="AM13" s="42"/>
      <c r="AN13" s="42"/>
      <c r="AO13" s="113">
        <f>AO12+AI13-AN13</f>
        <v>788.40000000000009</v>
      </c>
      <c r="AP13" s="104"/>
      <c r="AQ13" s="43"/>
      <c r="AR13" s="44"/>
      <c r="AS13" s="45"/>
      <c r="AT13" s="45"/>
      <c r="AU13" s="45"/>
      <c r="AV13" s="45"/>
    </row>
    <row r="14" spans="1:48" x14ac:dyDescent="0.35">
      <c r="A14" s="149"/>
      <c r="B14" s="33">
        <v>3</v>
      </c>
      <c r="C14" s="46"/>
      <c r="D14" s="43"/>
      <c r="E14" s="43"/>
      <c r="F14" s="43"/>
      <c r="G14" s="37"/>
      <c r="H14" s="37"/>
      <c r="I14" s="43"/>
      <c r="J14" s="37"/>
      <c r="K14" s="43"/>
      <c r="L14" s="39"/>
      <c r="M14" s="37">
        <f>ROUND(K14*(1-L14),0)</f>
        <v>0</v>
      </c>
      <c r="N14" s="28"/>
      <c r="O14" s="25">
        <f t="shared" si="50"/>
        <v>0</v>
      </c>
      <c r="P14" s="39"/>
      <c r="Q14" s="25">
        <f t="shared" si="51"/>
        <v>0</v>
      </c>
      <c r="R14" s="39"/>
      <c r="S14" s="25">
        <f t="shared" si="52"/>
        <v>0</v>
      </c>
      <c r="T14" s="28"/>
      <c r="U14" s="25">
        <f t="shared" si="53"/>
        <v>0</v>
      </c>
      <c r="V14" s="39"/>
      <c r="W14" s="25">
        <f t="shared" si="54"/>
        <v>0</v>
      </c>
      <c r="X14" s="39"/>
      <c r="Y14" s="25">
        <f t="shared" si="55"/>
        <v>0</v>
      </c>
      <c r="Z14" s="47"/>
      <c r="AA14" s="18">
        <f t="shared" si="56"/>
        <v>0</v>
      </c>
      <c r="AB14" s="27">
        <f>IF(M14&gt;0,(AD14+AL14)/M14,0)</f>
        <v>0</v>
      </c>
      <c r="AC14" s="47"/>
      <c r="AD14" s="37">
        <f t="shared" si="57"/>
        <v>0</v>
      </c>
      <c r="AE14" s="28"/>
      <c r="AF14" s="41">
        <f t="shared" si="58"/>
        <v>0</v>
      </c>
      <c r="AG14" s="28">
        <f t="shared" si="59"/>
        <v>0</v>
      </c>
      <c r="AH14" s="29">
        <f t="shared" si="6"/>
        <v>0</v>
      </c>
      <c r="AI14" s="43"/>
      <c r="AJ14" s="39"/>
      <c r="AK14" s="28"/>
      <c r="AL14" s="41">
        <f t="shared" si="60"/>
        <v>0</v>
      </c>
      <c r="AM14" s="18"/>
      <c r="AN14" s="18"/>
      <c r="AO14" s="113">
        <f>AO13+AI14-AN14</f>
        <v>788.40000000000009</v>
      </c>
      <c r="AP14" s="104"/>
      <c r="AQ14" s="43"/>
      <c r="AR14" s="48"/>
      <c r="AS14" s="41"/>
      <c r="AT14" s="41"/>
      <c r="AU14" s="41"/>
      <c r="AV14" s="41"/>
    </row>
    <row r="15" spans="1:48" s="22" customFormat="1" ht="13.3" thickBot="1" x14ac:dyDescent="0.4">
      <c r="A15" s="150"/>
      <c r="B15" s="49" t="s">
        <v>38</v>
      </c>
      <c r="C15" s="50"/>
      <c r="D15" s="51">
        <f t="shared" ref="D15" si="61">SUM(D12:D14)</f>
        <v>0</v>
      </c>
      <c r="E15" s="51"/>
      <c r="F15" s="51">
        <f t="shared" ref="F15" si="62">SUM(F12:F14)</f>
        <v>0</v>
      </c>
      <c r="G15" s="52"/>
      <c r="H15" s="52"/>
      <c r="I15" s="51">
        <f t="shared" ref="I15:K15" si="63">SUM(I12:I14)</f>
        <v>0</v>
      </c>
      <c r="J15" s="52"/>
      <c r="K15" s="51">
        <f t="shared" si="63"/>
        <v>0</v>
      </c>
      <c r="L15" s="21">
        <f t="shared" ref="L15" si="64">IF(K15&gt;0,(K12*L12+K13*L13+K14*L14)/K15,0)</f>
        <v>0</v>
      </c>
      <c r="M15" s="52">
        <f t="shared" ref="M15" si="65">M12+M13+M14</f>
        <v>0</v>
      </c>
      <c r="N15" s="53">
        <f t="shared" ref="N15" si="66">IF(M15&gt;0,O15/M15,0)</f>
        <v>0</v>
      </c>
      <c r="O15" s="54">
        <f t="shared" ref="O15" si="67">O12+O13+O14</f>
        <v>0</v>
      </c>
      <c r="P15" s="21">
        <f t="shared" ref="P15" si="68">IF(M15&gt;0,Q15/M15,0)</f>
        <v>0</v>
      </c>
      <c r="Q15" s="54">
        <f t="shared" ref="Q15" si="69">Q12+Q13+Q14</f>
        <v>0</v>
      </c>
      <c r="R15" s="21">
        <f t="shared" ref="R15" si="70">IF(M15&gt;0,S15/M15,0)</f>
        <v>0</v>
      </c>
      <c r="S15" s="54">
        <f t="shared" ref="S15" si="71">S12+S13+S14</f>
        <v>0</v>
      </c>
      <c r="T15" s="21">
        <f t="shared" ref="T15" si="72">IF(M15&gt;0,U15/M15,0)</f>
        <v>0</v>
      </c>
      <c r="U15" s="54">
        <f t="shared" ref="U15" si="73">U12+U13+U14</f>
        <v>0</v>
      </c>
      <c r="V15" s="21">
        <f t="shared" ref="V15" si="74">IF(M15&gt;0,W15/M15,0)</f>
        <v>0</v>
      </c>
      <c r="W15" s="54">
        <f t="shared" ref="W15" si="75">W12+W13+W14</f>
        <v>0</v>
      </c>
      <c r="X15" s="21">
        <f t="shared" ref="X15" si="76">IF(M15&gt;0,Y15/M15,0)</f>
        <v>0</v>
      </c>
      <c r="Y15" s="54">
        <f t="shared" ref="Y15" si="77">Y12+Y13+Y14</f>
        <v>0</v>
      </c>
      <c r="Z15" s="55">
        <f t="shared" ref="Z15" si="78">IF(M15&gt;0,AA15/M15,0)</f>
        <v>0</v>
      </c>
      <c r="AA15" s="56">
        <f t="shared" ref="AA15" si="79">SUM(AA12:AA14)</f>
        <v>0</v>
      </c>
      <c r="AB15" s="55">
        <f t="shared" ref="AB15" si="80">IF(M15&gt;0,(AB12*M12+AB13*M13+AB14*M14)/M15,0)</f>
        <v>0</v>
      </c>
      <c r="AC15" s="55">
        <f t="shared" ref="AC15" si="81">IF(K15&gt;0,(K12*AC12+K13*AC13+K14*AC14)/K15,0)</f>
        <v>0</v>
      </c>
      <c r="AD15" s="52">
        <f t="shared" ref="AD15" si="82">SUM(AD12:AD14)</f>
        <v>0</v>
      </c>
      <c r="AE15" s="53">
        <f t="shared" ref="AE15" si="83">IF(K15&gt;0,(K12*AE12+K13*AE13+K14*AE14)/K15,0)</f>
        <v>0</v>
      </c>
      <c r="AF15" s="58">
        <f t="shared" ref="AF15" si="84">SUM(AF12:AF14)</f>
        <v>0</v>
      </c>
      <c r="AG15" s="53">
        <f t="shared" ref="AG15" si="85">IF(AND(AA15&gt;0),((AA12*AG12+AA13*AG13+AA14*AG14)/AA15),0)</f>
        <v>0</v>
      </c>
      <c r="AH15" s="57">
        <f t="shared" si="6"/>
        <v>0</v>
      </c>
      <c r="AI15" s="51">
        <f t="shared" ref="AI15" si="86">SUM(AI12:AI14)</f>
        <v>0</v>
      </c>
      <c r="AJ15" s="21">
        <f t="shared" ref="AJ15" si="87">IF(AI15&gt;0,(AJ12*AI12+AJ13*AI13+AJ14*AI14)/AI15,0)</f>
        <v>0</v>
      </c>
      <c r="AK15" s="53">
        <f t="shared" ref="AK15" si="88">IF(K15&gt;0,(AK12*K12+AK13*K13+AK14*K14)/K15,0)</f>
        <v>0</v>
      </c>
      <c r="AL15" s="58">
        <f t="shared" ref="AL15" si="89">SUM(AL12:AL14)</f>
        <v>0</v>
      </c>
      <c r="AM15" s="56"/>
      <c r="AN15" s="56">
        <f t="shared" ref="AN15" si="90">SUM(AN12:AN14)</f>
        <v>0</v>
      </c>
      <c r="AO15" s="105"/>
      <c r="AP15" s="106">
        <f>AO14</f>
        <v>788.40000000000009</v>
      </c>
      <c r="AQ15" s="51">
        <f t="shared" ref="AQ15" si="91">SUM(AQ12:AQ14)</f>
        <v>0</v>
      </c>
      <c r="AR15" s="59"/>
      <c r="AS15" s="58"/>
      <c r="AT15" s="58"/>
      <c r="AU15" s="58"/>
      <c r="AV15" s="58"/>
    </row>
    <row r="16" spans="1:48" x14ac:dyDescent="0.35">
      <c r="A16" s="148">
        <v>4</v>
      </c>
      <c r="B16" s="23">
        <v>1</v>
      </c>
      <c r="C16" s="11"/>
      <c r="D16" s="12"/>
      <c r="E16" s="12"/>
      <c r="F16" s="12"/>
      <c r="G16" s="13"/>
      <c r="H16" s="13"/>
      <c r="I16" s="12"/>
      <c r="J16" s="13"/>
      <c r="K16" s="12"/>
      <c r="L16" s="14"/>
      <c r="M16" s="24">
        <f>ROUND(K16*(1-L16),0)</f>
        <v>0</v>
      </c>
      <c r="N16" s="15"/>
      <c r="O16" s="25">
        <f t="shared" ref="O16:O18" si="92">M16*N16</f>
        <v>0</v>
      </c>
      <c r="P16" s="14"/>
      <c r="Q16" s="25">
        <f t="shared" ref="Q16:Q18" si="93">M16*P16</f>
        <v>0</v>
      </c>
      <c r="R16" s="16"/>
      <c r="S16" s="25">
        <f t="shared" ref="S16:S18" si="94">M16*R16</f>
        <v>0</v>
      </c>
      <c r="T16" s="26"/>
      <c r="U16" s="25">
        <f t="shared" ref="U16:U18" si="95">M16*T16</f>
        <v>0</v>
      </c>
      <c r="V16" s="16"/>
      <c r="W16" s="25">
        <f t="shared" ref="W16:W18" si="96">M16*V16</f>
        <v>0</v>
      </c>
      <c r="X16" s="16"/>
      <c r="Y16" s="25">
        <f t="shared" ref="Y16:Y18" si="97">X16*M16</f>
        <v>0</v>
      </c>
      <c r="Z16" s="17"/>
      <c r="AA16" s="18">
        <f t="shared" ref="AA16:AA18" si="98">M16*Z16</f>
        <v>0</v>
      </c>
      <c r="AB16" s="27">
        <f>IF(M16&gt;0,(AD16+AL16)/M16,0)</f>
        <v>0</v>
      </c>
      <c r="AC16" s="17"/>
      <c r="AD16" s="24">
        <f t="shared" ref="AD16:AD18" si="99">AC16*M16</f>
        <v>0</v>
      </c>
      <c r="AE16" s="117"/>
      <c r="AF16" s="30">
        <f t="shared" ref="AF16:AF18" si="100">AI16*(1-AJ16)*AE16</f>
        <v>0</v>
      </c>
      <c r="AG16" s="28">
        <f t="shared" ref="AG16:AG18" si="101">IF(AND(AE16&gt;0,AC16&gt;0,Z16&gt;0),((Z16-AC16)*AE16)/((AE16-AC16)*Z16),0)</f>
        <v>0</v>
      </c>
      <c r="AH16" s="60">
        <f t="shared" si="6"/>
        <v>0</v>
      </c>
      <c r="AI16" s="12"/>
      <c r="AJ16" s="14"/>
      <c r="AK16" s="15"/>
      <c r="AL16" s="30">
        <f t="shared" ref="AL16:AL18" si="102">AI16*(1-AJ16)*AK16</f>
        <v>0</v>
      </c>
      <c r="AM16" s="19"/>
      <c r="AN16" s="19"/>
      <c r="AO16" s="101">
        <f>AO14+AI16-AN16</f>
        <v>788.40000000000009</v>
      </c>
      <c r="AP16" s="102"/>
      <c r="AQ16" s="12"/>
      <c r="AR16" s="31"/>
      <c r="AS16" s="20"/>
      <c r="AT16" s="20"/>
      <c r="AU16" s="20"/>
      <c r="AV16" s="20"/>
    </row>
    <row r="17" spans="1:48" x14ac:dyDescent="0.35">
      <c r="A17" s="149"/>
      <c r="B17" s="33">
        <v>2</v>
      </c>
      <c r="C17" s="11"/>
      <c r="D17" s="34"/>
      <c r="E17" s="34"/>
      <c r="F17" s="34"/>
      <c r="G17" s="35"/>
      <c r="H17" s="35"/>
      <c r="I17" s="34"/>
      <c r="J17" s="35"/>
      <c r="K17" s="34"/>
      <c r="L17" s="36"/>
      <c r="M17" s="37">
        <f>ROUND(K17*(1-L17),0)</f>
        <v>0</v>
      </c>
      <c r="N17" s="38"/>
      <c r="O17" s="25">
        <f t="shared" si="92"/>
        <v>0</v>
      </c>
      <c r="P17" s="36"/>
      <c r="Q17" s="25">
        <f t="shared" si="93"/>
        <v>0</v>
      </c>
      <c r="R17" s="39"/>
      <c r="S17" s="25">
        <f t="shared" si="94"/>
        <v>0</v>
      </c>
      <c r="T17" s="28"/>
      <c r="U17" s="25">
        <f t="shared" si="95"/>
        <v>0</v>
      </c>
      <c r="V17" s="39"/>
      <c r="W17" s="25">
        <f t="shared" si="96"/>
        <v>0</v>
      </c>
      <c r="X17" s="39"/>
      <c r="Y17" s="25">
        <f t="shared" si="97"/>
        <v>0</v>
      </c>
      <c r="Z17" s="40"/>
      <c r="AA17" s="18">
        <f t="shared" si="98"/>
        <v>0</v>
      </c>
      <c r="AB17" s="27">
        <f>IF(M17&gt;0,(AD17+AL17)/M17,0)</f>
        <v>0</v>
      </c>
      <c r="AC17" s="40"/>
      <c r="AD17" s="37">
        <f t="shared" si="99"/>
        <v>0</v>
      </c>
      <c r="AE17" s="28"/>
      <c r="AF17" s="41">
        <f t="shared" si="100"/>
        <v>0</v>
      </c>
      <c r="AG17" s="28">
        <f t="shared" si="101"/>
        <v>0</v>
      </c>
      <c r="AH17" s="29">
        <f t="shared" si="6"/>
        <v>0</v>
      </c>
      <c r="AI17" s="34"/>
      <c r="AJ17" s="36"/>
      <c r="AK17" s="38"/>
      <c r="AL17" s="41">
        <f t="shared" si="102"/>
        <v>0</v>
      </c>
      <c r="AM17" s="42"/>
      <c r="AN17" s="42"/>
      <c r="AO17" s="113">
        <f>AO16+AI17-AN17</f>
        <v>788.40000000000009</v>
      </c>
      <c r="AP17" s="104"/>
      <c r="AQ17" s="43"/>
      <c r="AR17" s="44"/>
      <c r="AS17" s="45"/>
      <c r="AT17" s="45"/>
      <c r="AU17" s="45"/>
      <c r="AV17" s="45"/>
    </row>
    <row r="18" spans="1:48" x14ac:dyDescent="0.35">
      <c r="A18" s="149"/>
      <c r="B18" s="33">
        <v>3</v>
      </c>
      <c r="C18" s="46"/>
      <c r="D18" s="43"/>
      <c r="E18" s="43"/>
      <c r="F18" s="43"/>
      <c r="G18" s="37"/>
      <c r="H18" s="37"/>
      <c r="I18" s="43"/>
      <c r="J18" s="37"/>
      <c r="K18" s="43"/>
      <c r="L18" s="39"/>
      <c r="M18" s="37">
        <f>ROUND(K18*(1-L18),0)</f>
        <v>0</v>
      </c>
      <c r="N18" s="28"/>
      <c r="O18" s="25">
        <f t="shared" si="92"/>
        <v>0</v>
      </c>
      <c r="P18" s="39"/>
      <c r="Q18" s="25">
        <f t="shared" si="93"/>
        <v>0</v>
      </c>
      <c r="R18" s="39"/>
      <c r="S18" s="25">
        <f t="shared" si="94"/>
        <v>0</v>
      </c>
      <c r="T18" s="28"/>
      <c r="U18" s="25">
        <f t="shared" si="95"/>
        <v>0</v>
      </c>
      <c r="V18" s="39"/>
      <c r="W18" s="25">
        <f t="shared" si="96"/>
        <v>0</v>
      </c>
      <c r="X18" s="39"/>
      <c r="Y18" s="25">
        <f t="shared" si="97"/>
        <v>0</v>
      </c>
      <c r="Z18" s="47"/>
      <c r="AA18" s="18">
        <f t="shared" si="98"/>
        <v>0</v>
      </c>
      <c r="AB18" s="27">
        <f>IF(M18&gt;0,(AD18+AL18)/M18,0)</f>
        <v>0</v>
      </c>
      <c r="AC18" s="47"/>
      <c r="AD18" s="37">
        <f t="shared" si="99"/>
        <v>0</v>
      </c>
      <c r="AE18" s="28"/>
      <c r="AF18" s="41">
        <f t="shared" si="100"/>
        <v>0</v>
      </c>
      <c r="AG18" s="28">
        <f t="shared" si="101"/>
        <v>0</v>
      </c>
      <c r="AH18" s="29">
        <f t="shared" si="6"/>
        <v>0</v>
      </c>
      <c r="AI18" s="43"/>
      <c r="AJ18" s="39"/>
      <c r="AK18" s="28"/>
      <c r="AL18" s="41">
        <f t="shared" si="102"/>
        <v>0</v>
      </c>
      <c r="AM18" s="18"/>
      <c r="AN18" s="18"/>
      <c r="AO18" s="113">
        <f>AO17+AI18-AN18</f>
        <v>788.40000000000009</v>
      </c>
      <c r="AP18" s="104"/>
      <c r="AQ18" s="43"/>
      <c r="AR18" s="48"/>
      <c r="AS18" s="41"/>
      <c r="AT18" s="41"/>
      <c r="AU18" s="41"/>
      <c r="AV18" s="41"/>
    </row>
    <row r="19" spans="1:48" s="22" customFormat="1" ht="13.3" thickBot="1" x14ac:dyDescent="0.4">
      <c r="A19" s="150"/>
      <c r="B19" s="49" t="s">
        <v>38</v>
      </c>
      <c r="C19" s="50"/>
      <c r="D19" s="51">
        <f t="shared" ref="D19" si="103">SUM(D16:D18)</f>
        <v>0</v>
      </c>
      <c r="E19" s="51"/>
      <c r="F19" s="51">
        <f t="shared" ref="F19" si="104">SUM(F16:F18)</f>
        <v>0</v>
      </c>
      <c r="G19" s="52"/>
      <c r="H19" s="52"/>
      <c r="I19" s="51">
        <f t="shared" ref="I19:K19" si="105">SUM(I16:I18)</f>
        <v>0</v>
      </c>
      <c r="J19" s="52"/>
      <c r="K19" s="51">
        <f t="shared" si="105"/>
        <v>0</v>
      </c>
      <c r="L19" s="21">
        <f t="shared" ref="L19" si="106">IF(K19&gt;0,(K16*L16+K17*L17+K18*L18)/K19,0)</f>
        <v>0</v>
      </c>
      <c r="M19" s="52">
        <f t="shared" ref="M19" si="107">M16+M17+M18</f>
        <v>0</v>
      </c>
      <c r="N19" s="53">
        <f t="shared" ref="N19" si="108">IF(M19&gt;0,O19/M19,0)</f>
        <v>0</v>
      </c>
      <c r="O19" s="54">
        <f t="shared" ref="O19" si="109">O16+O17+O18</f>
        <v>0</v>
      </c>
      <c r="P19" s="21">
        <f t="shared" ref="P19" si="110">IF(M19&gt;0,Q19/M19,0)</f>
        <v>0</v>
      </c>
      <c r="Q19" s="54">
        <f t="shared" ref="Q19" si="111">Q16+Q17+Q18</f>
        <v>0</v>
      </c>
      <c r="R19" s="21">
        <f t="shared" ref="R19" si="112">IF(M19&gt;0,S19/M19,0)</f>
        <v>0</v>
      </c>
      <c r="S19" s="54">
        <f t="shared" ref="S19" si="113">S16+S17+S18</f>
        <v>0</v>
      </c>
      <c r="T19" s="21">
        <f t="shared" ref="T19" si="114">IF(M19&gt;0,U19/M19,0)</f>
        <v>0</v>
      </c>
      <c r="U19" s="54">
        <f t="shared" ref="U19" si="115">U16+U17+U18</f>
        <v>0</v>
      </c>
      <c r="V19" s="21">
        <f t="shared" ref="V19" si="116">IF(M19&gt;0,W19/M19,0)</f>
        <v>0</v>
      </c>
      <c r="W19" s="54">
        <f t="shared" ref="W19" si="117">W16+W17+W18</f>
        <v>0</v>
      </c>
      <c r="X19" s="21">
        <f t="shared" ref="X19" si="118">IF(M19&gt;0,Y19/M19,0)</f>
        <v>0</v>
      </c>
      <c r="Y19" s="54">
        <f t="shared" ref="Y19" si="119">Y16+Y17+Y18</f>
        <v>0</v>
      </c>
      <c r="Z19" s="55">
        <f t="shared" ref="Z19" si="120">IF(M19&gt;0,AA19/M19,0)</f>
        <v>0</v>
      </c>
      <c r="AA19" s="56">
        <f t="shared" ref="AA19" si="121">SUM(AA16:AA18)</f>
        <v>0</v>
      </c>
      <c r="AB19" s="55">
        <f t="shared" ref="AB19" si="122">IF(M19&gt;0,(AB16*M16+AB17*M17+AB18*M18)/M19,0)</f>
        <v>0</v>
      </c>
      <c r="AC19" s="55">
        <f t="shared" ref="AC19" si="123">IF(K19&gt;0,(K16*AC16+K17*AC17+K18*AC18)/K19,0)</f>
        <v>0</v>
      </c>
      <c r="AD19" s="52">
        <f t="shared" ref="AD19" si="124">SUM(AD16:AD18)</f>
        <v>0</v>
      </c>
      <c r="AE19" s="53">
        <f t="shared" ref="AE19" si="125">IF(K19&gt;0,(K16*AE16+K17*AE17+K18*AE18)/K19,0)</f>
        <v>0</v>
      </c>
      <c r="AF19" s="58">
        <f t="shared" ref="AF19" si="126">SUM(AF16:AF18)</f>
        <v>0</v>
      </c>
      <c r="AG19" s="53">
        <f t="shared" ref="AG19" si="127">IF(AND(AA19&gt;0),((AA16*AG16+AA17*AG17+AA18*AG18)/AA19),0)</f>
        <v>0</v>
      </c>
      <c r="AH19" s="57">
        <f t="shared" si="6"/>
        <v>0</v>
      </c>
      <c r="AI19" s="51">
        <f t="shared" ref="AI19" si="128">SUM(AI16:AI18)</f>
        <v>0</v>
      </c>
      <c r="AJ19" s="21">
        <f t="shared" ref="AJ19" si="129">IF(AI19&gt;0,(AJ16*AI16+AJ17*AI17+AJ18*AI18)/AI19,0)</f>
        <v>0</v>
      </c>
      <c r="AK19" s="53">
        <f t="shared" ref="AK19" si="130">IF(K19&gt;0,(AK16*K16+AK17*K17+AK18*K18)/K19,0)</f>
        <v>0</v>
      </c>
      <c r="AL19" s="58">
        <f t="shared" ref="AL19" si="131">SUM(AL16:AL18)</f>
        <v>0</v>
      </c>
      <c r="AM19" s="56"/>
      <c r="AN19" s="56">
        <f t="shared" ref="AN19" si="132">SUM(AN16:AN18)</f>
        <v>0</v>
      </c>
      <c r="AO19" s="105"/>
      <c r="AP19" s="106">
        <f>AO18</f>
        <v>788.40000000000009</v>
      </c>
      <c r="AQ19" s="51">
        <f t="shared" ref="AQ19" si="133">SUM(AQ16:AQ18)</f>
        <v>0</v>
      </c>
      <c r="AR19" s="59"/>
      <c r="AS19" s="58"/>
      <c r="AT19" s="58"/>
      <c r="AU19" s="58"/>
      <c r="AV19" s="58"/>
    </row>
    <row r="20" spans="1:48" x14ac:dyDescent="0.35">
      <c r="A20" s="148">
        <v>5</v>
      </c>
      <c r="B20" s="23">
        <v>1</v>
      </c>
      <c r="C20" s="11"/>
      <c r="D20" s="12"/>
      <c r="E20" s="12"/>
      <c r="F20" s="12"/>
      <c r="G20" s="13"/>
      <c r="H20" s="13"/>
      <c r="I20" s="12"/>
      <c r="J20" s="13"/>
      <c r="K20" s="12"/>
      <c r="L20" s="14"/>
      <c r="M20" s="24">
        <f>ROUND(K20*(1-L20),0)</f>
        <v>0</v>
      </c>
      <c r="N20" s="15"/>
      <c r="O20" s="25">
        <f t="shared" ref="O20:O22" si="134">M20*N20</f>
        <v>0</v>
      </c>
      <c r="P20" s="14"/>
      <c r="Q20" s="25">
        <f t="shared" ref="Q20:Q22" si="135">M20*P20</f>
        <v>0</v>
      </c>
      <c r="R20" s="16"/>
      <c r="S20" s="25">
        <f t="shared" ref="S20:S22" si="136">M20*R20</f>
        <v>0</v>
      </c>
      <c r="T20" s="26"/>
      <c r="U20" s="25">
        <f t="shared" ref="U20:U22" si="137">M20*T20</f>
        <v>0</v>
      </c>
      <c r="V20" s="16"/>
      <c r="W20" s="25">
        <f t="shared" ref="W20:W22" si="138">M20*V20</f>
        <v>0</v>
      </c>
      <c r="X20" s="16"/>
      <c r="Y20" s="25">
        <f t="shared" ref="Y20:Y22" si="139">X20*M20</f>
        <v>0</v>
      </c>
      <c r="Z20" s="17"/>
      <c r="AA20" s="18">
        <f t="shared" ref="AA20:AA22" si="140">M20*Z20</f>
        <v>0</v>
      </c>
      <c r="AB20" s="27">
        <f>IF(M20&gt;0,(AD20+AL20)/M20,0)</f>
        <v>0</v>
      </c>
      <c r="AC20" s="17"/>
      <c r="AD20" s="24">
        <f t="shared" ref="AD20:AD22" si="141">AC20*M20</f>
        <v>0</v>
      </c>
      <c r="AE20" s="117"/>
      <c r="AF20" s="30">
        <f t="shared" ref="AF20:AF22" si="142">AI20*(1-AJ20)*AE20</f>
        <v>0</v>
      </c>
      <c r="AG20" s="28">
        <f t="shared" ref="AG20:AG22" si="143">IF(AND(AE20&gt;0,AC20&gt;0,Z20&gt;0),((Z20-AC20)*AE20)/((AE20-AC20)*Z20),0)</f>
        <v>0</v>
      </c>
      <c r="AH20" s="60">
        <f t="shared" si="6"/>
        <v>0</v>
      </c>
      <c r="AI20" s="12"/>
      <c r="AJ20" s="14"/>
      <c r="AK20" s="15"/>
      <c r="AL20" s="30">
        <f t="shared" ref="AL20:AL22" si="144">AI20*(1-AJ20)*AK20</f>
        <v>0</v>
      </c>
      <c r="AM20" s="19"/>
      <c r="AN20" s="19"/>
      <c r="AO20" s="101">
        <f>AO18+AI20-AN20</f>
        <v>788.40000000000009</v>
      </c>
      <c r="AP20" s="102"/>
      <c r="AQ20" s="12"/>
      <c r="AR20" s="31"/>
      <c r="AS20" s="20"/>
      <c r="AT20" s="20"/>
      <c r="AU20" s="20"/>
      <c r="AV20" s="20"/>
    </row>
    <row r="21" spans="1:48" x14ac:dyDescent="0.35">
      <c r="A21" s="149"/>
      <c r="B21" s="33">
        <v>2</v>
      </c>
      <c r="C21" s="11"/>
      <c r="D21" s="34"/>
      <c r="E21" s="34"/>
      <c r="F21" s="34"/>
      <c r="G21" s="35"/>
      <c r="H21" s="35"/>
      <c r="I21" s="34"/>
      <c r="J21" s="35"/>
      <c r="K21" s="34"/>
      <c r="L21" s="36"/>
      <c r="M21" s="37">
        <f>ROUND(K21*(1-L21),0)</f>
        <v>0</v>
      </c>
      <c r="N21" s="38"/>
      <c r="O21" s="25">
        <f t="shared" si="134"/>
        <v>0</v>
      </c>
      <c r="P21" s="36"/>
      <c r="Q21" s="25">
        <f t="shared" si="135"/>
        <v>0</v>
      </c>
      <c r="R21" s="39"/>
      <c r="S21" s="25">
        <f t="shared" si="136"/>
        <v>0</v>
      </c>
      <c r="T21" s="28"/>
      <c r="U21" s="25">
        <f t="shared" si="137"/>
        <v>0</v>
      </c>
      <c r="V21" s="39"/>
      <c r="W21" s="25">
        <f t="shared" si="138"/>
        <v>0</v>
      </c>
      <c r="X21" s="39"/>
      <c r="Y21" s="25">
        <f t="shared" si="139"/>
        <v>0</v>
      </c>
      <c r="Z21" s="40"/>
      <c r="AA21" s="18">
        <f t="shared" si="140"/>
        <v>0</v>
      </c>
      <c r="AB21" s="27">
        <f>IF(M21&gt;0,(AD21+AL21)/M21,0)</f>
        <v>0</v>
      </c>
      <c r="AC21" s="40"/>
      <c r="AD21" s="37">
        <f t="shared" si="141"/>
        <v>0</v>
      </c>
      <c r="AE21" s="28"/>
      <c r="AF21" s="41">
        <f t="shared" si="142"/>
        <v>0</v>
      </c>
      <c r="AG21" s="28">
        <f t="shared" si="143"/>
        <v>0</v>
      </c>
      <c r="AH21" s="29">
        <f t="shared" si="6"/>
        <v>0</v>
      </c>
      <c r="AI21" s="34"/>
      <c r="AJ21" s="36"/>
      <c r="AK21" s="38"/>
      <c r="AL21" s="41">
        <f t="shared" si="144"/>
        <v>0</v>
      </c>
      <c r="AM21" s="42"/>
      <c r="AN21" s="42"/>
      <c r="AO21" s="121">
        <f>AO20+AI21-AN21</f>
        <v>788.40000000000009</v>
      </c>
      <c r="AP21" s="104"/>
      <c r="AQ21" s="43"/>
      <c r="AR21" s="44"/>
      <c r="AS21" s="45"/>
      <c r="AT21" s="45"/>
      <c r="AU21" s="45"/>
      <c r="AV21" s="45"/>
    </row>
    <row r="22" spans="1:48" x14ac:dyDescent="0.35">
      <c r="A22" s="149"/>
      <c r="B22" s="33">
        <v>3</v>
      </c>
      <c r="C22" s="46"/>
      <c r="D22" s="43"/>
      <c r="E22" s="43"/>
      <c r="F22" s="43"/>
      <c r="G22" s="37"/>
      <c r="H22" s="37"/>
      <c r="I22" s="43"/>
      <c r="J22" s="37"/>
      <c r="K22" s="43"/>
      <c r="L22" s="39"/>
      <c r="M22" s="37">
        <f>ROUND(K22*(1-L22),0)</f>
        <v>0</v>
      </c>
      <c r="N22" s="28"/>
      <c r="O22" s="25">
        <f t="shared" si="134"/>
        <v>0</v>
      </c>
      <c r="P22" s="39"/>
      <c r="Q22" s="25">
        <f t="shared" si="135"/>
        <v>0</v>
      </c>
      <c r="R22" s="39"/>
      <c r="S22" s="25">
        <f t="shared" si="136"/>
        <v>0</v>
      </c>
      <c r="T22" s="28"/>
      <c r="U22" s="25">
        <f t="shared" si="137"/>
        <v>0</v>
      </c>
      <c r="V22" s="39"/>
      <c r="W22" s="25">
        <f t="shared" si="138"/>
        <v>0</v>
      </c>
      <c r="X22" s="39"/>
      <c r="Y22" s="25">
        <f t="shared" si="139"/>
        <v>0</v>
      </c>
      <c r="Z22" s="47"/>
      <c r="AA22" s="18">
        <f t="shared" si="140"/>
        <v>0</v>
      </c>
      <c r="AB22" s="27">
        <f>IF(M22&gt;0,(AD22+AL22)/M22,0)</f>
        <v>0</v>
      </c>
      <c r="AC22" s="47"/>
      <c r="AD22" s="37">
        <f t="shared" si="141"/>
        <v>0</v>
      </c>
      <c r="AE22" s="28"/>
      <c r="AF22" s="41">
        <f t="shared" si="142"/>
        <v>0</v>
      </c>
      <c r="AG22" s="28">
        <f t="shared" si="143"/>
        <v>0</v>
      </c>
      <c r="AH22" s="29">
        <f t="shared" si="6"/>
        <v>0</v>
      </c>
      <c r="AI22" s="43"/>
      <c r="AJ22" s="39"/>
      <c r="AK22" s="28"/>
      <c r="AL22" s="41">
        <f t="shared" si="144"/>
        <v>0</v>
      </c>
      <c r="AM22" s="18"/>
      <c r="AN22" s="18"/>
      <c r="AO22" s="121">
        <f>AO21+AI22-AN22</f>
        <v>788.40000000000009</v>
      </c>
      <c r="AP22" s="104"/>
      <c r="AQ22" s="43"/>
      <c r="AR22" s="48"/>
      <c r="AS22" s="41"/>
      <c r="AT22" s="41"/>
      <c r="AU22" s="41"/>
      <c r="AV22" s="41"/>
    </row>
    <row r="23" spans="1:48" s="22" customFormat="1" ht="13.3" thickBot="1" x14ac:dyDescent="0.4">
      <c r="A23" s="150"/>
      <c r="B23" s="49" t="s">
        <v>38</v>
      </c>
      <c r="C23" s="50"/>
      <c r="D23" s="51">
        <f t="shared" ref="D23" si="145">SUM(D20:D22)</f>
        <v>0</v>
      </c>
      <c r="E23" s="51"/>
      <c r="F23" s="51">
        <f t="shared" ref="F23" si="146">SUM(F20:F22)</f>
        <v>0</v>
      </c>
      <c r="G23" s="52"/>
      <c r="H23" s="52"/>
      <c r="I23" s="51">
        <f t="shared" ref="I23:K23" si="147">SUM(I20:I22)</f>
        <v>0</v>
      </c>
      <c r="J23" s="52"/>
      <c r="K23" s="51">
        <f t="shared" si="147"/>
        <v>0</v>
      </c>
      <c r="L23" s="21">
        <f t="shared" ref="L23" si="148">IF(K23&gt;0,(K20*L20+K21*L21+K22*L22)/K23,0)</f>
        <v>0</v>
      </c>
      <c r="M23" s="52">
        <f t="shared" ref="M23" si="149">M20+M21+M22</f>
        <v>0</v>
      </c>
      <c r="N23" s="53">
        <f t="shared" ref="N23" si="150">IF(M23&gt;0,O23/M23,0)</f>
        <v>0</v>
      </c>
      <c r="O23" s="54">
        <f t="shared" ref="O23" si="151">O20+O21+O22</f>
        <v>0</v>
      </c>
      <c r="P23" s="21">
        <f t="shared" ref="P23" si="152">IF(M23&gt;0,Q23/M23,0)</f>
        <v>0</v>
      </c>
      <c r="Q23" s="54">
        <f t="shared" ref="Q23" si="153">Q20+Q21+Q22</f>
        <v>0</v>
      </c>
      <c r="R23" s="21">
        <f t="shared" ref="R23" si="154">IF(M23&gt;0,S23/M23,0)</f>
        <v>0</v>
      </c>
      <c r="S23" s="54">
        <f t="shared" ref="S23" si="155">S20+S21+S22</f>
        <v>0</v>
      </c>
      <c r="T23" s="21">
        <f t="shared" ref="T23" si="156">IF(M23&gt;0,U23/M23,0)</f>
        <v>0</v>
      </c>
      <c r="U23" s="54">
        <f t="shared" ref="U23" si="157">U20+U21+U22</f>
        <v>0</v>
      </c>
      <c r="V23" s="21">
        <f t="shared" ref="V23" si="158">IF(M23&gt;0,W23/M23,0)</f>
        <v>0</v>
      </c>
      <c r="W23" s="54">
        <f t="shared" ref="W23" si="159">W20+W21+W22</f>
        <v>0</v>
      </c>
      <c r="X23" s="21">
        <f t="shared" ref="X23" si="160">IF(M23&gt;0,Y23/M23,0)</f>
        <v>0</v>
      </c>
      <c r="Y23" s="54">
        <f t="shared" ref="Y23" si="161">Y20+Y21+Y22</f>
        <v>0</v>
      </c>
      <c r="Z23" s="55">
        <f t="shared" ref="Z23" si="162">IF(M23&gt;0,AA23/M23,0)</f>
        <v>0</v>
      </c>
      <c r="AA23" s="56">
        <f t="shared" ref="AA23" si="163">SUM(AA20:AA22)</f>
        <v>0</v>
      </c>
      <c r="AB23" s="55">
        <f t="shared" ref="AB23" si="164">IF(M23&gt;0,(AB20*M20+AB21*M21+AB22*M22)/M23,0)</f>
        <v>0</v>
      </c>
      <c r="AC23" s="55">
        <f t="shared" ref="AC23" si="165">IF(K23&gt;0,(K20*AC20+K21*AC21+K22*AC22)/K23,0)</f>
        <v>0</v>
      </c>
      <c r="AD23" s="52">
        <f t="shared" ref="AD23" si="166">SUM(AD20:AD22)</f>
        <v>0</v>
      </c>
      <c r="AE23" s="53">
        <f t="shared" ref="AE23" si="167">IF(K23&gt;0,(K20*AE20+K21*AE21+K22*AE22)/K23,0)</f>
        <v>0</v>
      </c>
      <c r="AF23" s="58">
        <f t="shared" ref="AF23" si="168">SUM(AF20:AF22)</f>
        <v>0</v>
      </c>
      <c r="AG23" s="53">
        <f t="shared" ref="AG23" si="169">IF(AND(AA23&gt;0),((AA20*AG20+AA21*AG21+AA22*AG22)/AA23),0)</f>
        <v>0</v>
      </c>
      <c r="AH23" s="57">
        <f t="shared" si="6"/>
        <v>0</v>
      </c>
      <c r="AI23" s="51">
        <f t="shared" ref="AI23" si="170">SUM(AI20:AI22)</f>
        <v>0</v>
      </c>
      <c r="AJ23" s="21">
        <f t="shared" ref="AJ23" si="171">IF(AI23&gt;0,(AJ20*AI20+AJ21*AI21+AJ22*AI22)/AI23,0)</f>
        <v>0</v>
      </c>
      <c r="AK23" s="53">
        <f t="shared" ref="AK23" si="172">IF(K23&gt;0,(AK20*K20+AK21*K21+AK22*K22)/K23,0)</f>
        <v>0</v>
      </c>
      <c r="AL23" s="58">
        <f t="shared" ref="AL23" si="173">SUM(AL20:AL22)</f>
        <v>0</v>
      </c>
      <c r="AM23" s="56"/>
      <c r="AN23" s="56">
        <f t="shared" ref="AN23" si="174">SUM(AN20:AN22)</f>
        <v>0</v>
      </c>
      <c r="AO23" s="105"/>
      <c r="AP23" s="106">
        <f>AO22</f>
        <v>788.40000000000009</v>
      </c>
      <c r="AQ23" s="51">
        <f t="shared" ref="AQ23" si="175">SUM(AQ20:AQ22)</f>
        <v>0</v>
      </c>
      <c r="AR23" s="59"/>
      <c r="AS23" s="58"/>
      <c r="AT23" s="58"/>
      <c r="AU23" s="58"/>
      <c r="AV23" s="58"/>
    </row>
    <row r="24" spans="1:48" x14ac:dyDescent="0.35">
      <c r="A24" s="148">
        <v>6</v>
      </c>
      <c r="B24" s="23">
        <v>1</v>
      </c>
      <c r="C24" s="11"/>
      <c r="D24" s="12"/>
      <c r="E24" s="12"/>
      <c r="F24" s="12"/>
      <c r="G24" s="13"/>
      <c r="H24" s="13"/>
      <c r="I24" s="12"/>
      <c r="J24" s="13"/>
      <c r="K24" s="12"/>
      <c r="L24" s="14"/>
      <c r="M24" s="24">
        <f>ROUND(K24*(1-L24),0)</f>
        <v>0</v>
      </c>
      <c r="N24" s="15"/>
      <c r="O24" s="25">
        <f t="shared" ref="O24:O26" si="176">M24*N24</f>
        <v>0</v>
      </c>
      <c r="P24" s="14"/>
      <c r="Q24" s="25">
        <f t="shared" ref="Q24:Q26" si="177">M24*P24</f>
        <v>0</v>
      </c>
      <c r="R24" s="16"/>
      <c r="S24" s="25">
        <f t="shared" ref="S24:S26" si="178">M24*R24</f>
        <v>0</v>
      </c>
      <c r="T24" s="26"/>
      <c r="U24" s="25">
        <f t="shared" ref="U24:U26" si="179">M24*T24</f>
        <v>0</v>
      </c>
      <c r="V24" s="16"/>
      <c r="W24" s="25">
        <f t="shared" ref="W24:W26" si="180">M24*V24</f>
        <v>0</v>
      </c>
      <c r="X24" s="16"/>
      <c r="Y24" s="25">
        <f t="shared" ref="Y24:Y26" si="181">X24*M24</f>
        <v>0</v>
      </c>
      <c r="Z24" s="17"/>
      <c r="AA24" s="18">
        <f t="shared" ref="AA24:AA26" si="182">M24*Z24</f>
        <v>0</v>
      </c>
      <c r="AB24" s="27">
        <f>IF(M24&gt;0,(AD24+AL24)/M24,0)</f>
        <v>0</v>
      </c>
      <c r="AC24" s="17"/>
      <c r="AD24" s="24">
        <f t="shared" ref="AD24:AD26" si="183">AC24*M24</f>
        <v>0</v>
      </c>
      <c r="AE24" s="117"/>
      <c r="AF24" s="30">
        <f t="shared" ref="AF24:AF26" si="184">AI24*(1-AJ24)*AE24</f>
        <v>0</v>
      </c>
      <c r="AG24" s="28">
        <f t="shared" ref="AG24:AG26" si="185">IF(AND(AE24&gt;0,AC24&gt;0,Z24&gt;0),((Z24-AC24)*AE24)/((AE24-AC24)*Z24),0)</f>
        <v>0</v>
      </c>
      <c r="AH24" s="60">
        <f t="shared" si="6"/>
        <v>0</v>
      </c>
      <c r="AI24" s="12"/>
      <c r="AJ24" s="14"/>
      <c r="AK24" s="15"/>
      <c r="AL24" s="30">
        <f t="shared" ref="AL24:AL26" si="186">AI24*(1-AJ24)*AK24</f>
        <v>0</v>
      </c>
      <c r="AM24" s="19"/>
      <c r="AN24" s="19"/>
      <c r="AO24" s="101">
        <f>AO22+AI24-AN24</f>
        <v>788.40000000000009</v>
      </c>
      <c r="AP24" s="102"/>
      <c r="AQ24" s="12"/>
      <c r="AR24" s="31"/>
      <c r="AS24" s="20"/>
      <c r="AT24" s="20"/>
      <c r="AU24" s="20"/>
      <c r="AV24" s="20"/>
    </row>
    <row r="25" spans="1:48" x14ac:dyDescent="0.35">
      <c r="A25" s="149"/>
      <c r="B25" s="33">
        <v>2</v>
      </c>
      <c r="C25" s="11"/>
      <c r="D25" s="34"/>
      <c r="E25" s="34"/>
      <c r="F25" s="34"/>
      <c r="G25" s="35"/>
      <c r="H25" s="35"/>
      <c r="I25" s="34"/>
      <c r="J25" s="35"/>
      <c r="K25" s="34"/>
      <c r="L25" s="36"/>
      <c r="M25" s="37">
        <f>ROUND(K25*(1-L25),0)</f>
        <v>0</v>
      </c>
      <c r="N25" s="38"/>
      <c r="O25" s="25">
        <f t="shared" si="176"/>
        <v>0</v>
      </c>
      <c r="P25" s="36"/>
      <c r="Q25" s="25">
        <f t="shared" si="177"/>
        <v>0</v>
      </c>
      <c r="R25" s="39"/>
      <c r="S25" s="25">
        <f t="shared" si="178"/>
        <v>0</v>
      </c>
      <c r="T25" s="28"/>
      <c r="U25" s="25">
        <f t="shared" si="179"/>
        <v>0</v>
      </c>
      <c r="V25" s="39"/>
      <c r="W25" s="25">
        <f t="shared" si="180"/>
        <v>0</v>
      </c>
      <c r="X25" s="39"/>
      <c r="Y25" s="25">
        <f t="shared" si="181"/>
        <v>0</v>
      </c>
      <c r="Z25" s="40"/>
      <c r="AA25" s="18">
        <f t="shared" si="182"/>
        <v>0</v>
      </c>
      <c r="AB25" s="27">
        <f>IF(M25&gt;0,(AD25+AL25)/M25,0)</f>
        <v>0</v>
      </c>
      <c r="AC25" s="40"/>
      <c r="AD25" s="37">
        <f t="shared" si="183"/>
        <v>0</v>
      </c>
      <c r="AE25" s="28"/>
      <c r="AF25" s="41">
        <f t="shared" si="184"/>
        <v>0</v>
      </c>
      <c r="AG25" s="28">
        <f t="shared" si="185"/>
        <v>0</v>
      </c>
      <c r="AH25" s="29">
        <f t="shared" si="6"/>
        <v>0</v>
      </c>
      <c r="AI25" s="34"/>
      <c r="AJ25" s="36"/>
      <c r="AK25" s="38"/>
      <c r="AL25" s="41">
        <f t="shared" si="186"/>
        <v>0</v>
      </c>
      <c r="AM25" s="42"/>
      <c r="AN25" s="42"/>
      <c r="AO25" s="121">
        <f>AO24+AI25-AN25</f>
        <v>788.40000000000009</v>
      </c>
      <c r="AP25" s="104"/>
      <c r="AQ25" s="43"/>
      <c r="AR25" s="44"/>
      <c r="AS25" s="45"/>
      <c r="AT25" s="45"/>
      <c r="AU25" s="45"/>
      <c r="AV25" s="45"/>
    </row>
    <row r="26" spans="1:48" x14ac:dyDescent="0.35">
      <c r="A26" s="149"/>
      <c r="B26" s="33">
        <v>3</v>
      </c>
      <c r="C26" s="46"/>
      <c r="D26" s="43"/>
      <c r="E26" s="43"/>
      <c r="F26" s="43"/>
      <c r="G26" s="37"/>
      <c r="H26" s="37"/>
      <c r="I26" s="43"/>
      <c r="J26" s="37"/>
      <c r="K26" s="43"/>
      <c r="L26" s="39"/>
      <c r="M26" s="37">
        <f>ROUND(K26*(1-L26),0)</f>
        <v>0</v>
      </c>
      <c r="N26" s="28"/>
      <c r="O26" s="25">
        <f t="shared" si="176"/>
        <v>0</v>
      </c>
      <c r="P26" s="39"/>
      <c r="Q26" s="25">
        <f t="shared" si="177"/>
        <v>0</v>
      </c>
      <c r="R26" s="39"/>
      <c r="S26" s="25">
        <f t="shared" si="178"/>
        <v>0</v>
      </c>
      <c r="T26" s="28"/>
      <c r="U26" s="25">
        <f t="shared" si="179"/>
        <v>0</v>
      </c>
      <c r="V26" s="39"/>
      <c r="W26" s="25">
        <f t="shared" si="180"/>
        <v>0</v>
      </c>
      <c r="X26" s="39"/>
      <c r="Y26" s="25">
        <f t="shared" si="181"/>
        <v>0</v>
      </c>
      <c r="Z26" s="47"/>
      <c r="AA26" s="18">
        <f t="shared" si="182"/>
        <v>0</v>
      </c>
      <c r="AB26" s="27">
        <f>IF(M26&gt;0,(AD26+AL26)/M26,0)</f>
        <v>0</v>
      </c>
      <c r="AC26" s="47"/>
      <c r="AD26" s="37">
        <f t="shared" si="183"/>
        <v>0</v>
      </c>
      <c r="AE26" s="28"/>
      <c r="AF26" s="41">
        <f t="shared" si="184"/>
        <v>0</v>
      </c>
      <c r="AG26" s="28">
        <f t="shared" si="185"/>
        <v>0</v>
      </c>
      <c r="AH26" s="29">
        <f t="shared" si="6"/>
        <v>0</v>
      </c>
      <c r="AI26" s="43"/>
      <c r="AJ26" s="39"/>
      <c r="AK26" s="28"/>
      <c r="AL26" s="41">
        <f t="shared" si="186"/>
        <v>0</v>
      </c>
      <c r="AM26" s="18"/>
      <c r="AN26" s="18"/>
      <c r="AO26" s="121">
        <f>AO25+AI26-AN26</f>
        <v>788.40000000000009</v>
      </c>
      <c r="AP26" s="104"/>
      <c r="AQ26" s="43"/>
      <c r="AR26" s="48"/>
      <c r="AS26" s="41"/>
      <c r="AT26" s="41"/>
      <c r="AU26" s="41"/>
      <c r="AV26" s="41"/>
    </row>
    <row r="27" spans="1:48" s="22" customFormat="1" ht="13.3" thickBot="1" x14ac:dyDescent="0.4">
      <c r="A27" s="150"/>
      <c r="B27" s="49" t="s">
        <v>38</v>
      </c>
      <c r="C27" s="50"/>
      <c r="D27" s="51">
        <f t="shared" ref="D27" si="187">SUM(D24:D26)</f>
        <v>0</v>
      </c>
      <c r="E27" s="51"/>
      <c r="F27" s="51">
        <f t="shared" ref="F27" si="188">SUM(F24:F26)</f>
        <v>0</v>
      </c>
      <c r="G27" s="52"/>
      <c r="H27" s="52"/>
      <c r="I27" s="51">
        <f t="shared" ref="I27:K27" si="189">SUM(I24:I26)</f>
        <v>0</v>
      </c>
      <c r="J27" s="52"/>
      <c r="K27" s="51">
        <f t="shared" si="189"/>
        <v>0</v>
      </c>
      <c r="L27" s="21">
        <f t="shared" ref="L27" si="190">IF(K27&gt;0,(K24*L24+K25*L25+K26*L26)/K27,0)</f>
        <v>0</v>
      </c>
      <c r="M27" s="52">
        <f t="shared" ref="M27" si="191">M24+M25+M26</f>
        <v>0</v>
      </c>
      <c r="N27" s="53">
        <f t="shared" ref="N27" si="192">IF(M27&gt;0,O27/M27,0)</f>
        <v>0</v>
      </c>
      <c r="O27" s="54">
        <f t="shared" ref="O27" si="193">O24+O25+O26</f>
        <v>0</v>
      </c>
      <c r="P27" s="21">
        <f t="shared" ref="P27" si="194">IF(M27&gt;0,Q27/M27,0)</f>
        <v>0</v>
      </c>
      <c r="Q27" s="54">
        <f t="shared" ref="Q27" si="195">Q24+Q25+Q26</f>
        <v>0</v>
      </c>
      <c r="R27" s="21">
        <f t="shared" ref="R27" si="196">IF(M27&gt;0,S27/M27,0)</f>
        <v>0</v>
      </c>
      <c r="S27" s="54">
        <f t="shared" ref="S27" si="197">S24+S25+S26</f>
        <v>0</v>
      </c>
      <c r="T27" s="21">
        <f t="shared" ref="T27" si="198">IF(M27&gt;0,U27/M27,0)</f>
        <v>0</v>
      </c>
      <c r="U27" s="54">
        <f t="shared" ref="U27" si="199">U24+U25+U26</f>
        <v>0</v>
      </c>
      <c r="V27" s="21">
        <f t="shared" ref="V27" si="200">IF(M27&gt;0,W27/M27,0)</f>
        <v>0</v>
      </c>
      <c r="W27" s="54">
        <f t="shared" ref="W27" si="201">W24+W25+W26</f>
        <v>0</v>
      </c>
      <c r="X27" s="21">
        <f t="shared" ref="X27" si="202">IF(M27&gt;0,Y27/M27,0)</f>
        <v>0</v>
      </c>
      <c r="Y27" s="54">
        <f t="shared" ref="Y27" si="203">Y24+Y25+Y26</f>
        <v>0</v>
      </c>
      <c r="Z27" s="55">
        <f t="shared" ref="Z27" si="204">IF(M27&gt;0,AA27/M27,0)</f>
        <v>0</v>
      </c>
      <c r="AA27" s="56">
        <f t="shared" ref="AA27" si="205">SUM(AA24:AA26)</f>
        <v>0</v>
      </c>
      <c r="AB27" s="55">
        <f t="shared" ref="AB27" si="206">IF(M27&gt;0,(AB24*M24+AB25*M25+AB26*M26)/M27,0)</f>
        <v>0</v>
      </c>
      <c r="AC27" s="55">
        <f t="shared" ref="AC27" si="207">IF(K27&gt;0,(K24*AC24+K25*AC25+K26*AC26)/K27,0)</f>
        <v>0</v>
      </c>
      <c r="AD27" s="52">
        <f t="shared" ref="AD27" si="208">SUM(AD24:AD26)</f>
        <v>0</v>
      </c>
      <c r="AE27" s="53">
        <f t="shared" ref="AE27" si="209">IF(K27&gt;0,(K24*AE24+K25*AE25+K26*AE26)/K27,0)</f>
        <v>0</v>
      </c>
      <c r="AF27" s="58">
        <f t="shared" ref="AF27" si="210">SUM(AF24:AF26)</f>
        <v>0</v>
      </c>
      <c r="AG27" s="53">
        <f t="shared" ref="AG27" si="211">IF(AND(AA27&gt;0),((AA24*AG24+AA25*AG25+AA26*AG26)/AA27),0)</f>
        <v>0</v>
      </c>
      <c r="AH27" s="57">
        <f t="shared" si="6"/>
        <v>0</v>
      </c>
      <c r="AI27" s="51">
        <f t="shared" ref="AI27" si="212">SUM(AI24:AI26)</f>
        <v>0</v>
      </c>
      <c r="AJ27" s="21">
        <f t="shared" ref="AJ27" si="213">IF(AI27&gt;0,(AJ24*AI24+AJ25*AI25+AJ26*AI26)/AI27,0)</f>
        <v>0</v>
      </c>
      <c r="AK27" s="53">
        <f t="shared" ref="AK27" si="214">IF(K27&gt;0,(AK24*K24+AK25*K25+AK26*K26)/K27,0)</f>
        <v>0</v>
      </c>
      <c r="AL27" s="58">
        <f t="shared" ref="AL27" si="215">SUM(AL24:AL26)</f>
        <v>0</v>
      </c>
      <c r="AM27" s="56"/>
      <c r="AN27" s="56">
        <f t="shared" ref="AN27" si="216">SUM(AN24:AN26)</f>
        <v>0</v>
      </c>
      <c r="AO27" s="105"/>
      <c r="AP27" s="106">
        <f>AO26</f>
        <v>788.40000000000009</v>
      </c>
      <c r="AQ27" s="51">
        <f t="shared" ref="AQ27" si="217">SUM(AQ24:AQ26)</f>
        <v>0</v>
      </c>
      <c r="AR27" s="59"/>
      <c r="AS27" s="58"/>
      <c r="AT27" s="58"/>
      <c r="AU27" s="58"/>
      <c r="AV27" s="58"/>
    </row>
    <row r="28" spans="1:48" x14ac:dyDescent="0.35">
      <c r="A28" s="148">
        <v>7</v>
      </c>
      <c r="B28" s="23">
        <v>1</v>
      </c>
      <c r="C28" s="11"/>
      <c r="D28" s="12"/>
      <c r="E28" s="12"/>
      <c r="F28" s="12"/>
      <c r="G28" s="13"/>
      <c r="H28" s="13"/>
      <c r="I28" s="12"/>
      <c r="J28" s="13"/>
      <c r="K28" s="12"/>
      <c r="L28" s="14"/>
      <c r="M28" s="24">
        <f>ROUND(K28*(1-L28),0)</f>
        <v>0</v>
      </c>
      <c r="N28" s="15"/>
      <c r="O28" s="25">
        <f t="shared" ref="O28:O30" si="218">M28*N28</f>
        <v>0</v>
      </c>
      <c r="P28" s="14"/>
      <c r="Q28" s="25">
        <f t="shared" ref="Q28:Q30" si="219">M28*P28</f>
        <v>0</v>
      </c>
      <c r="R28" s="16"/>
      <c r="S28" s="25">
        <f t="shared" ref="S28:S30" si="220">M28*R28</f>
        <v>0</v>
      </c>
      <c r="T28" s="26"/>
      <c r="U28" s="25">
        <f t="shared" ref="U28:U30" si="221">M28*T28</f>
        <v>0</v>
      </c>
      <c r="V28" s="16"/>
      <c r="W28" s="25">
        <f t="shared" ref="W28:W30" si="222">M28*V28</f>
        <v>0</v>
      </c>
      <c r="X28" s="16"/>
      <c r="Y28" s="25">
        <f t="shared" ref="Y28:Y30" si="223">X28*M28</f>
        <v>0</v>
      </c>
      <c r="Z28" s="17"/>
      <c r="AA28" s="18">
        <f t="shared" ref="AA28:AA30" si="224">M28*Z28</f>
        <v>0</v>
      </c>
      <c r="AB28" s="27">
        <f>IF(M28&gt;0,(AD28+AL28)/M28,0)</f>
        <v>0</v>
      </c>
      <c r="AC28" s="17"/>
      <c r="AD28" s="24">
        <f t="shared" ref="AD28:AD30" si="225">AC28*M28</f>
        <v>0</v>
      </c>
      <c r="AE28" s="117"/>
      <c r="AF28" s="30">
        <f t="shared" ref="AF28:AF30" si="226">AI28*(1-AJ28)*AE28</f>
        <v>0</v>
      </c>
      <c r="AG28" s="28">
        <f t="shared" ref="AG28:AG30" si="227">IF(AND(AE28&gt;0,AC28&gt;0,Z28&gt;0),((Z28-AC28)*AE28)/((AE28-AC28)*Z28),0)</f>
        <v>0</v>
      </c>
      <c r="AH28" s="60">
        <f t="shared" si="6"/>
        <v>0</v>
      </c>
      <c r="AI28" s="12"/>
      <c r="AJ28" s="14"/>
      <c r="AK28" s="15"/>
      <c r="AL28" s="30">
        <f t="shared" ref="AL28:AL30" si="228">AI28*(1-AJ28)*AK28</f>
        <v>0</v>
      </c>
      <c r="AM28" s="19"/>
      <c r="AN28" s="19"/>
      <c r="AO28" s="101">
        <f>AO26+AI28-AN28</f>
        <v>788.40000000000009</v>
      </c>
      <c r="AP28" s="102"/>
      <c r="AQ28" s="12"/>
      <c r="AR28" s="31"/>
      <c r="AS28" s="20"/>
      <c r="AT28" s="20"/>
      <c r="AU28" s="20"/>
      <c r="AV28" s="20"/>
    </row>
    <row r="29" spans="1:48" x14ac:dyDescent="0.35">
      <c r="A29" s="149"/>
      <c r="B29" s="33">
        <v>2</v>
      </c>
      <c r="C29" s="11"/>
      <c r="D29" s="34"/>
      <c r="E29" s="34"/>
      <c r="F29" s="34"/>
      <c r="G29" s="35"/>
      <c r="H29" s="35"/>
      <c r="I29" s="34"/>
      <c r="J29" s="35"/>
      <c r="K29" s="34"/>
      <c r="L29" s="36"/>
      <c r="M29" s="37">
        <f>ROUND(K29*(1-L29),0)</f>
        <v>0</v>
      </c>
      <c r="N29" s="38"/>
      <c r="O29" s="25">
        <f t="shared" si="218"/>
        <v>0</v>
      </c>
      <c r="P29" s="36"/>
      <c r="Q29" s="25">
        <f t="shared" si="219"/>
        <v>0</v>
      </c>
      <c r="R29" s="39"/>
      <c r="S29" s="25">
        <f t="shared" si="220"/>
        <v>0</v>
      </c>
      <c r="T29" s="28"/>
      <c r="U29" s="25">
        <f t="shared" si="221"/>
        <v>0</v>
      </c>
      <c r="V29" s="39"/>
      <c r="W29" s="25">
        <f t="shared" si="222"/>
        <v>0</v>
      </c>
      <c r="X29" s="39"/>
      <c r="Y29" s="25">
        <f t="shared" si="223"/>
        <v>0</v>
      </c>
      <c r="Z29" s="40"/>
      <c r="AA29" s="18">
        <f t="shared" si="224"/>
        <v>0</v>
      </c>
      <c r="AB29" s="27">
        <f>IF(M29&gt;0,(AD29+AL29)/M29,0)</f>
        <v>0</v>
      </c>
      <c r="AC29" s="40"/>
      <c r="AD29" s="37">
        <f t="shared" si="225"/>
        <v>0</v>
      </c>
      <c r="AE29" s="28"/>
      <c r="AF29" s="41">
        <f t="shared" si="226"/>
        <v>0</v>
      </c>
      <c r="AG29" s="28">
        <f t="shared" si="227"/>
        <v>0</v>
      </c>
      <c r="AH29" s="29">
        <f t="shared" si="6"/>
        <v>0</v>
      </c>
      <c r="AI29" s="34"/>
      <c r="AJ29" s="36"/>
      <c r="AK29" s="38"/>
      <c r="AL29" s="41">
        <f t="shared" si="228"/>
        <v>0</v>
      </c>
      <c r="AM29" s="42"/>
      <c r="AN29" s="42"/>
      <c r="AO29" s="121">
        <f>AO28+AI29-AN29</f>
        <v>788.40000000000009</v>
      </c>
      <c r="AP29" s="104"/>
      <c r="AQ29" s="43"/>
      <c r="AR29" s="44"/>
      <c r="AS29" s="45"/>
      <c r="AT29" s="45"/>
      <c r="AU29" s="45"/>
      <c r="AV29" s="45"/>
    </row>
    <row r="30" spans="1:48" x14ac:dyDescent="0.35">
      <c r="A30" s="149"/>
      <c r="B30" s="33">
        <v>3</v>
      </c>
      <c r="C30" s="46"/>
      <c r="D30" s="43"/>
      <c r="E30" s="43"/>
      <c r="F30" s="43"/>
      <c r="G30" s="37"/>
      <c r="H30" s="37"/>
      <c r="I30" s="43"/>
      <c r="J30" s="37"/>
      <c r="K30" s="43"/>
      <c r="L30" s="39"/>
      <c r="M30" s="37">
        <f>ROUND(K30*(1-L30),0)</f>
        <v>0</v>
      </c>
      <c r="N30" s="28"/>
      <c r="O30" s="25">
        <f t="shared" si="218"/>
        <v>0</v>
      </c>
      <c r="P30" s="39"/>
      <c r="Q30" s="25">
        <f t="shared" si="219"/>
        <v>0</v>
      </c>
      <c r="R30" s="39"/>
      <c r="S30" s="25">
        <f t="shared" si="220"/>
        <v>0</v>
      </c>
      <c r="T30" s="28"/>
      <c r="U30" s="25">
        <f t="shared" si="221"/>
        <v>0</v>
      </c>
      <c r="V30" s="39"/>
      <c r="W30" s="25">
        <f t="shared" si="222"/>
        <v>0</v>
      </c>
      <c r="X30" s="39"/>
      <c r="Y30" s="25">
        <f t="shared" si="223"/>
        <v>0</v>
      </c>
      <c r="Z30" s="47"/>
      <c r="AA30" s="18">
        <f t="shared" si="224"/>
        <v>0</v>
      </c>
      <c r="AB30" s="27">
        <f>IF(M30&gt;0,(AD30+AL30)/M30,0)</f>
        <v>0</v>
      </c>
      <c r="AC30" s="47"/>
      <c r="AD30" s="37">
        <f t="shared" si="225"/>
        <v>0</v>
      </c>
      <c r="AE30" s="28"/>
      <c r="AF30" s="41">
        <f t="shared" si="226"/>
        <v>0</v>
      </c>
      <c r="AG30" s="28">
        <f t="shared" si="227"/>
        <v>0</v>
      </c>
      <c r="AH30" s="29">
        <f t="shared" si="6"/>
        <v>0</v>
      </c>
      <c r="AI30" s="43"/>
      <c r="AJ30" s="39"/>
      <c r="AK30" s="28"/>
      <c r="AL30" s="41">
        <f t="shared" si="228"/>
        <v>0</v>
      </c>
      <c r="AM30" s="18"/>
      <c r="AN30" s="18"/>
      <c r="AO30" s="121">
        <f>AO29+AI30-AN30</f>
        <v>788.40000000000009</v>
      </c>
      <c r="AP30" s="104"/>
      <c r="AQ30" s="43"/>
      <c r="AR30" s="48"/>
      <c r="AS30" s="41"/>
      <c r="AT30" s="41"/>
      <c r="AU30" s="41"/>
      <c r="AV30" s="41"/>
    </row>
    <row r="31" spans="1:48" s="22" customFormat="1" ht="13.3" thickBot="1" x14ac:dyDescent="0.4">
      <c r="A31" s="150"/>
      <c r="B31" s="49" t="s">
        <v>38</v>
      </c>
      <c r="C31" s="50"/>
      <c r="D31" s="51">
        <f t="shared" ref="D31" si="229">SUM(D28:D30)</f>
        <v>0</v>
      </c>
      <c r="E31" s="51"/>
      <c r="F31" s="51">
        <f t="shared" ref="F31" si="230">SUM(F28:F30)</f>
        <v>0</v>
      </c>
      <c r="G31" s="52"/>
      <c r="H31" s="52"/>
      <c r="I31" s="51">
        <f t="shared" ref="I31:K31" si="231">SUM(I28:I30)</f>
        <v>0</v>
      </c>
      <c r="J31" s="52"/>
      <c r="K31" s="51">
        <f t="shared" si="231"/>
        <v>0</v>
      </c>
      <c r="L31" s="21">
        <f t="shared" ref="L31" si="232">IF(K31&gt;0,(K28*L28+K29*L29+K30*L30)/K31,0)</f>
        <v>0</v>
      </c>
      <c r="M31" s="52">
        <f t="shared" ref="M31" si="233">M28+M29+M30</f>
        <v>0</v>
      </c>
      <c r="N31" s="53">
        <f t="shared" ref="N31" si="234">IF(M31&gt;0,O31/M31,0)</f>
        <v>0</v>
      </c>
      <c r="O31" s="54">
        <f t="shared" ref="O31" si="235">O28+O29+O30</f>
        <v>0</v>
      </c>
      <c r="P31" s="21">
        <f t="shared" ref="P31" si="236">IF(M31&gt;0,Q31/M31,0)</f>
        <v>0</v>
      </c>
      <c r="Q31" s="54">
        <f t="shared" ref="Q31" si="237">Q28+Q29+Q30</f>
        <v>0</v>
      </c>
      <c r="R31" s="21">
        <f t="shared" ref="R31" si="238">IF(M31&gt;0,S31/M31,0)</f>
        <v>0</v>
      </c>
      <c r="S31" s="54">
        <f t="shared" ref="S31" si="239">S28+S29+S30</f>
        <v>0</v>
      </c>
      <c r="T31" s="21">
        <f t="shared" ref="T31" si="240">IF(M31&gt;0,U31/M31,0)</f>
        <v>0</v>
      </c>
      <c r="U31" s="54">
        <f t="shared" ref="U31" si="241">U28+U29+U30</f>
        <v>0</v>
      </c>
      <c r="V31" s="21">
        <f t="shared" ref="V31" si="242">IF(M31&gt;0,W31/M31,0)</f>
        <v>0</v>
      </c>
      <c r="W31" s="54">
        <f t="shared" ref="W31" si="243">W28+W29+W30</f>
        <v>0</v>
      </c>
      <c r="X31" s="21">
        <f t="shared" ref="X31" si="244">IF(M31&gt;0,Y31/M31,0)</f>
        <v>0</v>
      </c>
      <c r="Y31" s="54">
        <f t="shared" ref="Y31" si="245">Y28+Y29+Y30</f>
        <v>0</v>
      </c>
      <c r="Z31" s="55">
        <f t="shared" ref="Z31" si="246">IF(M31&gt;0,AA31/M31,0)</f>
        <v>0</v>
      </c>
      <c r="AA31" s="56">
        <f t="shared" ref="AA31" si="247">SUM(AA28:AA30)</f>
        <v>0</v>
      </c>
      <c r="AB31" s="55">
        <f t="shared" ref="AB31" si="248">IF(M31&gt;0,(AB28*M28+AB29*M29+AB30*M30)/M31,0)</f>
        <v>0</v>
      </c>
      <c r="AC31" s="55">
        <f t="shared" ref="AC31" si="249">IF(K31&gt;0,(K28*AC28+K29*AC29+K30*AC30)/K31,0)</f>
        <v>0</v>
      </c>
      <c r="AD31" s="52">
        <f t="shared" ref="AD31" si="250">SUM(AD28:AD30)</f>
        <v>0</v>
      </c>
      <c r="AE31" s="53">
        <f t="shared" ref="AE31" si="251">IF(K31&gt;0,(K28*AE28+K29*AE29+K30*AE30)/K31,0)</f>
        <v>0</v>
      </c>
      <c r="AF31" s="58">
        <f t="shared" ref="AF31" si="252">SUM(AF28:AF30)</f>
        <v>0</v>
      </c>
      <c r="AG31" s="53">
        <f t="shared" ref="AG31" si="253">IF(AND(AA31&gt;0),((AA28*AG28+AA29*AG29+AA30*AG30)/AA31),0)</f>
        <v>0</v>
      </c>
      <c r="AH31" s="57">
        <f t="shared" si="6"/>
        <v>0</v>
      </c>
      <c r="AI31" s="51">
        <f t="shared" ref="AI31" si="254">SUM(AI28:AI30)</f>
        <v>0</v>
      </c>
      <c r="AJ31" s="21">
        <f t="shared" ref="AJ31" si="255">IF(AI31&gt;0,(AJ28*AI28+AJ29*AI29+AJ30*AI30)/AI31,0)</f>
        <v>0</v>
      </c>
      <c r="AK31" s="53">
        <f t="shared" ref="AK31" si="256">IF(K31&gt;0,(AK28*K28+AK29*K29+AK30*K30)/K31,0)</f>
        <v>0</v>
      </c>
      <c r="AL31" s="58">
        <f t="shared" ref="AL31" si="257">SUM(AL28:AL30)</f>
        <v>0</v>
      </c>
      <c r="AM31" s="56"/>
      <c r="AN31" s="56">
        <f t="shared" ref="AN31" si="258">SUM(AN28:AN30)</f>
        <v>0</v>
      </c>
      <c r="AO31" s="105"/>
      <c r="AP31" s="106">
        <f>AO30</f>
        <v>788.40000000000009</v>
      </c>
      <c r="AQ31" s="51">
        <f t="shared" ref="AQ31" si="259">SUM(AQ28:AQ30)</f>
        <v>0</v>
      </c>
      <c r="AR31" s="59"/>
      <c r="AS31" s="58"/>
      <c r="AT31" s="58"/>
      <c r="AU31" s="58"/>
      <c r="AV31" s="58"/>
    </row>
    <row r="32" spans="1:48" x14ac:dyDescent="0.35">
      <c r="A32" s="148">
        <v>8</v>
      </c>
      <c r="B32" s="23">
        <v>1</v>
      </c>
      <c r="C32" s="11"/>
      <c r="D32" s="12"/>
      <c r="E32" s="12"/>
      <c r="F32" s="12"/>
      <c r="G32" s="13"/>
      <c r="H32" s="13"/>
      <c r="I32" s="12"/>
      <c r="J32" s="13"/>
      <c r="K32" s="12"/>
      <c r="L32" s="14"/>
      <c r="M32" s="24">
        <f>ROUND(K32*(1-L32),0)</f>
        <v>0</v>
      </c>
      <c r="N32" s="15"/>
      <c r="O32" s="25">
        <f t="shared" ref="O32:O34" si="260">M32*N32</f>
        <v>0</v>
      </c>
      <c r="P32" s="14"/>
      <c r="Q32" s="25">
        <f t="shared" ref="Q32:Q34" si="261">M32*P32</f>
        <v>0</v>
      </c>
      <c r="R32" s="16"/>
      <c r="S32" s="25">
        <f t="shared" ref="S32:S34" si="262">M32*R32</f>
        <v>0</v>
      </c>
      <c r="T32" s="26"/>
      <c r="U32" s="25">
        <f t="shared" ref="U32:U34" si="263">M32*T32</f>
        <v>0</v>
      </c>
      <c r="V32" s="16"/>
      <c r="W32" s="25">
        <f t="shared" ref="W32:W34" si="264">M32*V32</f>
        <v>0</v>
      </c>
      <c r="X32" s="16"/>
      <c r="Y32" s="25">
        <f t="shared" ref="Y32:Y34" si="265">X32*M32</f>
        <v>0</v>
      </c>
      <c r="Z32" s="17"/>
      <c r="AA32" s="18">
        <f t="shared" ref="AA32:AA34" si="266">M32*Z32</f>
        <v>0</v>
      </c>
      <c r="AB32" s="27">
        <f>IF(M32&gt;0,(AD32+AL32)/M32,0)</f>
        <v>0</v>
      </c>
      <c r="AC32" s="17"/>
      <c r="AD32" s="24">
        <f t="shared" ref="AD32:AD34" si="267">AC32*M32</f>
        <v>0</v>
      </c>
      <c r="AE32" s="117"/>
      <c r="AF32" s="30">
        <f t="shared" ref="AF32:AF34" si="268">AI32*(1-AJ32)*AE32</f>
        <v>0</v>
      </c>
      <c r="AG32" s="28">
        <f t="shared" ref="AG32:AG34" si="269">IF(AND(AE32&gt;0,AC32&gt;0,Z32&gt;0),((Z32-AC32)*AE32)/((AE32-AC32)*Z32),0)</f>
        <v>0</v>
      </c>
      <c r="AH32" s="60">
        <f t="shared" si="6"/>
        <v>0</v>
      </c>
      <c r="AI32" s="12"/>
      <c r="AJ32" s="14"/>
      <c r="AK32" s="15"/>
      <c r="AL32" s="30">
        <f t="shared" ref="AL32:AL34" si="270">AI32*(1-AJ32)*AK32</f>
        <v>0</v>
      </c>
      <c r="AM32" s="19"/>
      <c r="AN32" s="19"/>
      <c r="AO32" s="101">
        <f>AO30+AI32-AN32</f>
        <v>788.40000000000009</v>
      </c>
      <c r="AP32" s="102"/>
      <c r="AQ32" s="12"/>
      <c r="AR32" s="31"/>
      <c r="AS32" s="20"/>
      <c r="AT32" s="20"/>
      <c r="AU32" s="20"/>
      <c r="AV32" s="20"/>
    </row>
    <row r="33" spans="1:48" x14ac:dyDescent="0.35">
      <c r="A33" s="149"/>
      <c r="B33" s="33">
        <v>2</v>
      </c>
      <c r="C33" s="11"/>
      <c r="D33" s="34"/>
      <c r="E33" s="34"/>
      <c r="F33" s="34"/>
      <c r="G33" s="35"/>
      <c r="H33" s="35"/>
      <c r="I33" s="34"/>
      <c r="J33" s="35"/>
      <c r="K33" s="34"/>
      <c r="L33" s="36"/>
      <c r="M33" s="37">
        <f>ROUND(K33*(1-L33),0)</f>
        <v>0</v>
      </c>
      <c r="N33" s="38"/>
      <c r="O33" s="25">
        <f t="shared" si="260"/>
        <v>0</v>
      </c>
      <c r="P33" s="36"/>
      <c r="Q33" s="25">
        <f t="shared" si="261"/>
        <v>0</v>
      </c>
      <c r="R33" s="39"/>
      <c r="S33" s="25">
        <f t="shared" si="262"/>
        <v>0</v>
      </c>
      <c r="T33" s="28"/>
      <c r="U33" s="25">
        <f t="shared" si="263"/>
        <v>0</v>
      </c>
      <c r="V33" s="39"/>
      <c r="W33" s="25">
        <f t="shared" si="264"/>
        <v>0</v>
      </c>
      <c r="X33" s="39"/>
      <c r="Y33" s="25">
        <f t="shared" si="265"/>
        <v>0</v>
      </c>
      <c r="Z33" s="40"/>
      <c r="AA33" s="18">
        <f t="shared" si="266"/>
        <v>0</v>
      </c>
      <c r="AB33" s="27">
        <f>IF(M33&gt;0,(AD33+AL33)/M33,0)</f>
        <v>0</v>
      </c>
      <c r="AC33" s="40"/>
      <c r="AD33" s="37">
        <f t="shared" si="267"/>
        <v>0</v>
      </c>
      <c r="AE33" s="28"/>
      <c r="AF33" s="41">
        <f t="shared" si="268"/>
        <v>0</v>
      </c>
      <c r="AG33" s="28">
        <f t="shared" si="269"/>
        <v>0</v>
      </c>
      <c r="AH33" s="29">
        <f t="shared" si="6"/>
        <v>0</v>
      </c>
      <c r="AI33" s="34"/>
      <c r="AJ33" s="36"/>
      <c r="AK33" s="38"/>
      <c r="AL33" s="41">
        <f t="shared" si="270"/>
        <v>0</v>
      </c>
      <c r="AM33" s="42"/>
      <c r="AN33" s="42"/>
      <c r="AO33" s="121">
        <f>AO32+AI33-AN33</f>
        <v>788.40000000000009</v>
      </c>
      <c r="AP33" s="104"/>
      <c r="AQ33" s="43"/>
      <c r="AR33" s="44"/>
      <c r="AS33" s="45"/>
      <c r="AT33" s="45"/>
      <c r="AU33" s="45"/>
      <c r="AV33" s="45"/>
    </row>
    <row r="34" spans="1:48" x14ac:dyDescent="0.35">
      <c r="A34" s="149"/>
      <c r="B34" s="33">
        <v>3</v>
      </c>
      <c r="C34" s="46"/>
      <c r="D34" s="43"/>
      <c r="E34" s="43"/>
      <c r="F34" s="43"/>
      <c r="G34" s="37"/>
      <c r="H34" s="37"/>
      <c r="I34" s="43"/>
      <c r="J34" s="37"/>
      <c r="K34" s="43"/>
      <c r="L34" s="39"/>
      <c r="M34" s="37">
        <f>ROUND(K34*(1-L34),0)</f>
        <v>0</v>
      </c>
      <c r="N34" s="28"/>
      <c r="O34" s="25">
        <f t="shared" si="260"/>
        <v>0</v>
      </c>
      <c r="P34" s="39"/>
      <c r="Q34" s="25">
        <f t="shared" si="261"/>
        <v>0</v>
      </c>
      <c r="R34" s="39"/>
      <c r="S34" s="25">
        <f t="shared" si="262"/>
        <v>0</v>
      </c>
      <c r="T34" s="28"/>
      <c r="U34" s="25">
        <f t="shared" si="263"/>
        <v>0</v>
      </c>
      <c r="V34" s="39"/>
      <c r="W34" s="25">
        <f t="shared" si="264"/>
        <v>0</v>
      </c>
      <c r="X34" s="39"/>
      <c r="Y34" s="25">
        <f t="shared" si="265"/>
        <v>0</v>
      </c>
      <c r="Z34" s="47"/>
      <c r="AA34" s="18">
        <f t="shared" si="266"/>
        <v>0</v>
      </c>
      <c r="AB34" s="27">
        <f>IF(M34&gt;0,(AD34+AL34)/M34,0)</f>
        <v>0</v>
      </c>
      <c r="AC34" s="47"/>
      <c r="AD34" s="37">
        <f t="shared" si="267"/>
        <v>0</v>
      </c>
      <c r="AE34" s="28"/>
      <c r="AF34" s="41">
        <f t="shared" si="268"/>
        <v>0</v>
      </c>
      <c r="AG34" s="28">
        <f t="shared" si="269"/>
        <v>0</v>
      </c>
      <c r="AH34" s="29">
        <f t="shared" si="6"/>
        <v>0</v>
      </c>
      <c r="AI34" s="43"/>
      <c r="AJ34" s="39"/>
      <c r="AK34" s="28"/>
      <c r="AL34" s="41">
        <f t="shared" si="270"/>
        <v>0</v>
      </c>
      <c r="AM34" s="18"/>
      <c r="AN34" s="18"/>
      <c r="AO34" s="121">
        <f>AO33+AI34-AN34</f>
        <v>788.40000000000009</v>
      </c>
      <c r="AP34" s="104"/>
      <c r="AQ34" s="43"/>
      <c r="AR34" s="48"/>
      <c r="AS34" s="41"/>
      <c r="AT34" s="41"/>
      <c r="AU34" s="41"/>
      <c r="AV34" s="41"/>
    </row>
    <row r="35" spans="1:48" s="22" customFormat="1" ht="13.3" thickBot="1" x14ac:dyDescent="0.4">
      <c r="A35" s="150"/>
      <c r="B35" s="49" t="s">
        <v>38</v>
      </c>
      <c r="C35" s="50"/>
      <c r="D35" s="51">
        <f t="shared" ref="D35" si="271">SUM(D32:D34)</f>
        <v>0</v>
      </c>
      <c r="E35" s="51"/>
      <c r="F35" s="51">
        <f t="shared" ref="F35" si="272">SUM(F32:F34)</f>
        <v>0</v>
      </c>
      <c r="G35" s="52"/>
      <c r="H35" s="52"/>
      <c r="I35" s="51">
        <f t="shared" ref="I35:K35" si="273">SUM(I32:I34)</f>
        <v>0</v>
      </c>
      <c r="J35" s="52"/>
      <c r="K35" s="51">
        <f t="shared" si="273"/>
        <v>0</v>
      </c>
      <c r="L35" s="21">
        <f t="shared" ref="L35" si="274">IF(K35&gt;0,(K32*L32+K33*L33+K34*L34)/K35,0)</f>
        <v>0</v>
      </c>
      <c r="M35" s="52">
        <f t="shared" ref="M35" si="275">M32+M33+M34</f>
        <v>0</v>
      </c>
      <c r="N35" s="53">
        <f t="shared" ref="N35" si="276">IF(M35&gt;0,O35/M35,0)</f>
        <v>0</v>
      </c>
      <c r="O35" s="54">
        <f t="shared" ref="O35" si="277">O32+O33+O34</f>
        <v>0</v>
      </c>
      <c r="P35" s="21">
        <f t="shared" ref="P35" si="278">IF(M35&gt;0,Q35/M35,0)</f>
        <v>0</v>
      </c>
      <c r="Q35" s="54">
        <f t="shared" ref="Q35" si="279">Q32+Q33+Q34</f>
        <v>0</v>
      </c>
      <c r="R35" s="21">
        <f t="shared" ref="R35" si="280">IF(M35&gt;0,S35/M35,0)</f>
        <v>0</v>
      </c>
      <c r="S35" s="54">
        <f t="shared" ref="S35" si="281">S32+S33+S34</f>
        <v>0</v>
      </c>
      <c r="T35" s="21">
        <f t="shared" ref="T35" si="282">IF(M35&gt;0,U35/M35,0)</f>
        <v>0</v>
      </c>
      <c r="U35" s="54">
        <f t="shared" ref="U35" si="283">U32+U33+U34</f>
        <v>0</v>
      </c>
      <c r="V35" s="21">
        <f t="shared" ref="V35" si="284">IF(M35&gt;0,W35/M35,0)</f>
        <v>0</v>
      </c>
      <c r="W35" s="54">
        <f t="shared" ref="W35" si="285">W32+W33+W34</f>
        <v>0</v>
      </c>
      <c r="X35" s="21">
        <f t="shared" ref="X35" si="286">IF(M35&gt;0,Y35/M35,0)</f>
        <v>0</v>
      </c>
      <c r="Y35" s="54">
        <f t="shared" ref="Y35" si="287">Y32+Y33+Y34</f>
        <v>0</v>
      </c>
      <c r="Z35" s="55">
        <f t="shared" ref="Z35" si="288">IF(M35&gt;0,AA35/M35,0)</f>
        <v>0</v>
      </c>
      <c r="AA35" s="56">
        <f t="shared" ref="AA35" si="289">SUM(AA32:AA34)</f>
        <v>0</v>
      </c>
      <c r="AB35" s="55">
        <f t="shared" ref="AB35" si="290">IF(M35&gt;0,(AB32*M32+AB33*M33+AB34*M34)/M35,0)</f>
        <v>0</v>
      </c>
      <c r="AC35" s="55">
        <f t="shared" ref="AC35" si="291">IF(K35&gt;0,(K32*AC32+K33*AC33+K34*AC34)/K35,0)</f>
        <v>0</v>
      </c>
      <c r="AD35" s="52">
        <f t="shared" ref="AD35" si="292">SUM(AD32:AD34)</f>
        <v>0</v>
      </c>
      <c r="AE35" s="53">
        <f t="shared" ref="AE35" si="293">IF(K35&gt;0,(K32*AE32+K33*AE33+K34*AE34)/K35,0)</f>
        <v>0</v>
      </c>
      <c r="AF35" s="58">
        <f t="shared" ref="AF35" si="294">SUM(AF32:AF34)</f>
        <v>0</v>
      </c>
      <c r="AG35" s="53">
        <f t="shared" ref="AG35" si="295">IF(AND(AA35&gt;0),((AA32*AG32+AA33*AG33+AA34*AG34)/AA35),0)</f>
        <v>0</v>
      </c>
      <c r="AH35" s="57">
        <f t="shared" si="6"/>
        <v>0</v>
      </c>
      <c r="AI35" s="51">
        <f t="shared" ref="AI35" si="296">SUM(AI32:AI34)</f>
        <v>0</v>
      </c>
      <c r="AJ35" s="21">
        <f t="shared" ref="AJ35" si="297">IF(AI35&gt;0,(AJ32*AI32+AJ33*AI33+AJ34*AI34)/AI35,0)</f>
        <v>0</v>
      </c>
      <c r="AK35" s="53">
        <f t="shared" ref="AK35" si="298">IF(K35&gt;0,(AK32*K32+AK33*K33+AK34*K34)/K35,0)</f>
        <v>0</v>
      </c>
      <c r="AL35" s="58">
        <f t="shared" ref="AL35" si="299">SUM(AL32:AL34)</f>
        <v>0</v>
      </c>
      <c r="AM35" s="56"/>
      <c r="AN35" s="56">
        <f t="shared" ref="AN35" si="300">SUM(AN32:AN34)</f>
        <v>0</v>
      </c>
      <c r="AO35" s="105"/>
      <c r="AP35" s="106">
        <f>AO34</f>
        <v>788.40000000000009</v>
      </c>
      <c r="AQ35" s="51">
        <f t="shared" ref="AQ35" si="301">SUM(AQ32:AQ34)</f>
        <v>0</v>
      </c>
      <c r="AR35" s="59"/>
      <c r="AS35" s="58"/>
      <c r="AT35" s="58"/>
      <c r="AU35" s="58"/>
      <c r="AV35" s="58"/>
    </row>
    <row r="36" spans="1:48" x14ac:dyDescent="0.35">
      <c r="A36" s="148">
        <v>9</v>
      </c>
      <c r="B36" s="23">
        <v>1</v>
      </c>
      <c r="C36" s="11"/>
      <c r="D36" s="12"/>
      <c r="E36" s="12"/>
      <c r="F36" s="12"/>
      <c r="G36" s="13"/>
      <c r="H36" s="13"/>
      <c r="I36" s="12"/>
      <c r="J36" s="13"/>
      <c r="K36" s="12"/>
      <c r="L36" s="14"/>
      <c r="M36" s="24">
        <f>ROUND(K36*(1-L36),0)</f>
        <v>0</v>
      </c>
      <c r="N36" s="15"/>
      <c r="O36" s="25">
        <f t="shared" ref="O36:O38" si="302">M36*N36</f>
        <v>0</v>
      </c>
      <c r="P36" s="14"/>
      <c r="Q36" s="25">
        <f t="shared" ref="Q36:Q38" si="303">M36*P36</f>
        <v>0</v>
      </c>
      <c r="R36" s="16"/>
      <c r="S36" s="25">
        <f t="shared" ref="S36:S38" si="304">M36*R36</f>
        <v>0</v>
      </c>
      <c r="T36" s="26"/>
      <c r="U36" s="25">
        <f t="shared" ref="U36:U38" si="305">M36*T36</f>
        <v>0</v>
      </c>
      <c r="V36" s="16"/>
      <c r="W36" s="25">
        <f t="shared" ref="W36:W38" si="306">M36*V36</f>
        <v>0</v>
      </c>
      <c r="X36" s="16"/>
      <c r="Y36" s="25">
        <f t="shared" ref="Y36:Y38" si="307">X36*M36</f>
        <v>0</v>
      </c>
      <c r="Z36" s="17"/>
      <c r="AA36" s="18">
        <f t="shared" ref="AA36:AA38" si="308">M36*Z36</f>
        <v>0</v>
      </c>
      <c r="AB36" s="27">
        <f>IF(M36&gt;0,(AD36+AL36)/M36,0)</f>
        <v>0</v>
      </c>
      <c r="AC36" s="17"/>
      <c r="AD36" s="24">
        <f t="shared" ref="AD36:AD38" si="309">AC36*M36</f>
        <v>0</v>
      </c>
      <c r="AE36" s="117"/>
      <c r="AF36" s="30">
        <f t="shared" ref="AF36:AF38" si="310">AI36*(1-AJ36)*AE36</f>
        <v>0</v>
      </c>
      <c r="AG36" s="28">
        <f t="shared" ref="AG36:AG38" si="311">IF(AND(AE36&gt;0,AC36&gt;0,Z36&gt;0),((Z36-AC36)*AE36)/((AE36-AC36)*Z36),0)</f>
        <v>0</v>
      </c>
      <c r="AH36" s="60">
        <f t="shared" si="6"/>
        <v>0</v>
      </c>
      <c r="AI36" s="12"/>
      <c r="AJ36" s="14"/>
      <c r="AK36" s="15"/>
      <c r="AL36" s="30">
        <f t="shared" ref="AL36:AL38" si="312">AI36*(1-AJ36)*AK36</f>
        <v>0</v>
      </c>
      <c r="AM36" s="19"/>
      <c r="AN36" s="19"/>
      <c r="AO36" s="101">
        <f>AO34+AI36-AN36</f>
        <v>788.40000000000009</v>
      </c>
      <c r="AP36" s="102"/>
      <c r="AQ36" s="12"/>
      <c r="AR36" s="31"/>
      <c r="AS36" s="20"/>
      <c r="AT36" s="20"/>
      <c r="AU36" s="20"/>
      <c r="AV36" s="20"/>
    </row>
    <row r="37" spans="1:48" x14ac:dyDescent="0.35">
      <c r="A37" s="149"/>
      <c r="B37" s="33">
        <v>2</v>
      </c>
      <c r="C37" s="11"/>
      <c r="D37" s="34"/>
      <c r="E37" s="34"/>
      <c r="F37" s="34"/>
      <c r="G37" s="35"/>
      <c r="H37" s="35"/>
      <c r="I37" s="34"/>
      <c r="J37" s="35"/>
      <c r="K37" s="34"/>
      <c r="L37" s="36"/>
      <c r="M37" s="37">
        <f>ROUND(K37*(1-L37),0)</f>
        <v>0</v>
      </c>
      <c r="N37" s="38"/>
      <c r="O37" s="25">
        <f t="shared" si="302"/>
        <v>0</v>
      </c>
      <c r="P37" s="36"/>
      <c r="Q37" s="25">
        <f t="shared" si="303"/>
        <v>0</v>
      </c>
      <c r="R37" s="39"/>
      <c r="S37" s="25">
        <f t="shared" si="304"/>
        <v>0</v>
      </c>
      <c r="T37" s="28"/>
      <c r="U37" s="25">
        <f t="shared" si="305"/>
        <v>0</v>
      </c>
      <c r="V37" s="39"/>
      <c r="W37" s="25">
        <f t="shared" si="306"/>
        <v>0</v>
      </c>
      <c r="X37" s="39"/>
      <c r="Y37" s="25">
        <f t="shared" si="307"/>
        <v>0</v>
      </c>
      <c r="Z37" s="40"/>
      <c r="AA37" s="18">
        <f t="shared" si="308"/>
        <v>0</v>
      </c>
      <c r="AB37" s="27">
        <f>IF(M37&gt;0,(AD37+AL37)/M37,0)</f>
        <v>0</v>
      </c>
      <c r="AC37" s="40"/>
      <c r="AD37" s="37">
        <f t="shared" si="309"/>
        <v>0</v>
      </c>
      <c r="AE37" s="28"/>
      <c r="AF37" s="41">
        <f t="shared" si="310"/>
        <v>0</v>
      </c>
      <c r="AG37" s="28">
        <f t="shared" si="311"/>
        <v>0</v>
      </c>
      <c r="AH37" s="29">
        <f t="shared" si="6"/>
        <v>0</v>
      </c>
      <c r="AI37" s="34"/>
      <c r="AJ37" s="36"/>
      <c r="AK37" s="38"/>
      <c r="AL37" s="41">
        <f t="shared" si="312"/>
        <v>0</v>
      </c>
      <c r="AM37" s="42"/>
      <c r="AN37" s="42"/>
      <c r="AO37" s="121">
        <f>AO36+AI37-AN37</f>
        <v>788.40000000000009</v>
      </c>
      <c r="AP37" s="104"/>
      <c r="AQ37" s="43"/>
      <c r="AR37" s="44"/>
      <c r="AS37" s="45"/>
      <c r="AT37" s="45"/>
      <c r="AU37" s="45"/>
      <c r="AV37" s="45"/>
    </row>
    <row r="38" spans="1:48" x14ac:dyDescent="0.35">
      <c r="A38" s="149"/>
      <c r="B38" s="33">
        <v>3</v>
      </c>
      <c r="C38" s="46"/>
      <c r="D38" s="43"/>
      <c r="E38" s="43"/>
      <c r="F38" s="43"/>
      <c r="G38" s="37"/>
      <c r="H38" s="37"/>
      <c r="I38" s="43"/>
      <c r="J38" s="37"/>
      <c r="K38" s="43"/>
      <c r="L38" s="39"/>
      <c r="M38" s="37">
        <f>ROUND(K38*(1-L38),0)</f>
        <v>0</v>
      </c>
      <c r="N38" s="28"/>
      <c r="O38" s="25">
        <f t="shared" si="302"/>
        <v>0</v>
      </c>
      <c r="P38" s="39"/>
      <c r="Q38" s="25">
        <f t="shared" si="303"/>
        <v>0</v>
      </c>
      <c r="R38" s="39"/>
      <c r="S38" s="25">
        <f t="shared" si="304"/>
        <v>0</v>
      </c>
      <c r="T38" s="28"/>
      <c r="U38" s="25">
        <f t="shared" si="305"/>
        <v>0</v>
      </c>
      <c r="V38" s="39"/>
      <c r="W38" s="25">
        <f t="shared" si="306"/>
        <v>0</v>
      </c>
      <c r="X38" s="39"/>
      <c r="Y38" s="25">
        <f t="shared" si="307"/>
        <v>0</v>
      </c>
      <c r="Z38" s="47"/>
      <c r="AA38" s="18">
        <f t="shared" si="308"/>
        <v>0</v>
      </c>
      <c r="AB38" s="27">
        <f>IF(M38&gt;0,(AD38+AL38)/M38,0)</f>
        <v>0</v>
      </c>
      <c r="AC38" s="47"/>
      <c r="AD38" s="37">
        <f t="shared" si="309"/>
        <v>0</v>
      </c>
      <c r="AE38" s="28"/>
      <c r="AF38" s="41">
        <f t="shared" si="310"/>
        <v>0</v>
      </c>
      <c r="AG38" s="28">
        <f t="shared" si="311"/>
        <v>0</v>
      </c>
      <c r="AH38" s="29">
        <f t="shared" si="6"/>
        <v>0</v>
      </c>
      <c r="AI38" s="43"/>
      <c r="AJ38" s="39"/>
      <c r="AK38" s="28"/>
      <c r="AL38" s="41">
        <f t="shared" si="312"/>
        <v>0</v>
      </c>
      <c r="AM38" s="18"/>
      <c r="AN38" s="18"/>
      <c r="AO38" s="121">
        <f>AO37+AI38-AN38</f>
        <v>788.40000000000009</v>
      </c>
      <c r="AP38" s="104"/>
      <c r="AQ38" s="43"/>
      <c r="AR38" s="48"/>
      <c r="AS38" s="41"/>
      <c r="AT38" s="41"/>
      <c r="AU38" s="41"/>
      <c r="AV38" s="41"/>
    </row>
    <row r="39" spans="1:48" s="22" customFormat="1" ht="13.3" thickBot="1" x14ac:dyDescent="0.4">
      <c r="A39" s="150"/>
      <c r="B39" s="49" t="s">
        <v>38</v>
      </c>
      <c r="C39" s="50"/>
      <c r="D39" s="51">
        <f t="shared" ref="D39" si="313">SUM(D36:D38)</f>
        <v>0</v>
      </c>
      <c r="E39" s="51"/>
      <c r="F39" s="51">
        <f t="shared" ref="F39" si="314">SUM(F36:F38)</f>
        <v>0</v>
      </c>
      <c r="G39" s="52"/>
      <c r="H39" s="52"/>
      <c r="I39" s="51">
        <f t="shared" ref="I39:K39" si="315">SUM(I36:I38)</f>
        <v>0</v>
      </c>
      <c r="J39" s="52"/>
      <c r="K39" s="51">
        <f t="shared" si="315"/>
        <v>0</v>
      </c>
      <c r="L39" s="21">
        <f t="shared" ref="L39" si="316">IF(K39&gt;0,(K36*L36+K37*L37+K38*L38)/K39,0)</f>
        <v>0</v>
      </c>
      <c r="M39" s="52">
        <f t="shared" ref="M39" si="317">M36+M37+M38</f>
        <v>0</v>
      </c>
      <c r="N39" s="53">
        <f t="shared" ref="N39" si="318">IF(M39&gt;0,O39/M39,0)</f>
        <v>0</v>
      </c>
      <c r="O39" s="54">
        <f t="shared" ref="O39" si="319">O36+O37+O38</f>
        <v>0</v>
      </c>
      <c r="P39" s="21">
        <f t="shared" ref="P39" si="320">IF(M39&gt;0,Q39/M39,0)</f>
        <v>0</v>
      </c>
      <c r="Q39" s="54">
        <f t="shared" ref="Q39" si="321">Q36+Q37+Q38</f>
        <v>0</v>
      </c>
      <c r="R39" s="21">
        <f t="shared" ref="R39" si="322">IF(M39&gt;0,S39/M39,0)</f>
        <v>0</v>
      </c>
      <c r="S39" s="54">
        <f t="shared" ref="S39" si="323">S36+S37+S38</f>
        <v>0</v>
      </c>
      <c r="T39" s="21">
        <f t="shared" ref="T39" si="324">IF(M39&gt;0,U39/M39,0)</f>
        <v>0</v>
      </c>
      <c r="U39" s="54">
        <f t="shared" ref="U39" si="325">U36+U37+U38</f>
        <v>0</v>
      </c>
      <c r="V39" s="21">
        <f t="shared" ref="V39" si="326">IF(M39&gt;0,W39/M39,0)</f>
        <v>0</v>
      </c>
      <c r="W39" s="54">
        <f t="shared" ref="W39" si="327">W36+W37+W38</f>
        <v>0</v>
      </c>
      <c r="X39" s="21">
        <f t="shared" ref="X39" si="328">IF(M39&gt;0,Y39/M39,0)</f>
        <v>0</v>
      </c>
      <c r="Y39" s="54">
        <f t="shared" ref="Y39" si="329">Y36+Y37+Y38</f>
        <v>0</v>
      </c>
      <c r="Z39" s="55">
        <f t="shared" ref="Z39" si="330">IF(M39&gt;0,AA39/M39,0)</f>
        <v>0</v>
      </c>
      <c r="AA39" s="56">
        <f t="shared" ref="AA39" si="331">SUM(AA36:AA38)</f>
        <v>0</v>
      </c>
      <c r="AB39" s="55">
        <f t="shared" ref="AB39" si="332">IF(M39&gt;0,(AB36*M36+AB37*M37+AB38*M38)/M39,0)</f>
        <v>0</v>
      </c>
      <c r="AC39" s="55">
        <f t="shared" ref="AC39" si="333">IF(K39&gt;0,(K36*AC36+K37*AC37+K38*AC38)/K39,0)</f>
        <v>0</v>
      </c>
      <c r="AD39" s="52">
        <f t="shared" ref="AD39" si="334">SUM(AD36:AD38)</f>
        <v>0</v>
      </c>
      <c r="AE39" s="53">
        <f t="shared" ref="AE39" si="335">IF(K39&gt;0,(K36*AE36+K37*AE37+K38*AE38)/K39,0)</f>
        <v>0</v>
      </c>
      <c r="AF39" s="58">
        <f t="shared" ref="AF39" si="336">SUM(AF36:AF38)</f>
        <v>0</v>
      </c>
      <c r="AG39" s="53">
        <f t="shared" ref="AG39" si="337">IF(AND(AA39&gt;0),((AA36*AG36+AA37*AG37+AA38*AG38)/AA39),0)</f>
        <v>0</v>
      </c>
      <c r="AH39" s="57">
        <f t="shared" si="6"/>
        <v>0</v>
      </c>
      <c r="AI39" s="51">
        <f t="shared" ref="AI39" si="338">SUM(AI36:AI38)</f>
        <v>0</v>
      </c>
      <c r="AJ39" s="21">
        <f t="shared" ref="AJ39" si="339">IF(AI39&gt;0,(AJ36*AI36+AJ37*AI37+AJ38*AI38)/AI39,0)</f>
        <v>0</v>
      </c>
      <c r="AK39" s="53">
        <f t="shared" ref="AK39" si="340">IF(K39&gt;0,(AK36*K36+AK37*K37+AK38*K38)/K39,0)</f>
        <v>0</v>
      </c>
      <c r="AL39" s="58">
        <f t="shared" ref="AL39" si="341">SUM(AL36:AL38)</f>
        <v>0</v>
      </c>
      <c r="AM39" s="56"/>
      <c r="AN39" s="56">
        <f t="shared" ref="AN39" si="342">SUM(AN36:AN38)</f>
        <v>0</v>
      </c>
      <c r="AO39" s="105"/>
      <c r="AP39" s="106">
        <f>AO38</f>
        <v>788.40000000000009</v>
      </c>
      <c r="AQ39" s="51">
        <f t="shared" ref="AQ39" si="343">SUM(AQ36:AQ38)</f>
        <v>0</v>
      </c>
      <c r="AR39" s="59"/>
      <c r="AS39" s="58"/>
      <c r="AT39" s="58"/>
      <c r="AU39" s="58"/>
      <c r="AV39" s="58"/>
    </row>
    <row r="40" spans="1:48" x14ac:dyDescent="0.35">
      <c r="A40" s="148">
        <v>10</v>
      </c>
      <c r="B40" s="23">
        <v>1</v>
      </c>
      <c r="C40" s="11"/>
      <c r="D40" s="12"/>
      <c r="E40" s="12"/>
      <c r="F40" s="12"/>
      <c r="G40" s="13"/>
      <c r="H40" s="13"/>
      <c r="I40" s="12"/>
      <c r="J40" s="13"/>
      <c r="K40" s="12"/>
      <c r="L40" s="14"/>
      <c r="M40" s="24">
        <f>ROUND(K40*(1-L40),0)</f>
        <v>0</v>
      </c>
      <c r="N40" s="15"/>
      <c r="O40" s="25">
        <f t="shared" ref="O40:O42" si="344">M40*N40</f>
        <v>0</v>
      </c>
      <c r="P40" s="14"/>
      <c r="Q40" s="25">
        <f t="shared" ref="Q40:Q42" si="345">M40*P40</f>
        <v>0</v>
      </c>
      <c r="R40" s="16"/>
      <c r="S40" s="25">
        <f t="shared" ref="S40:S42" si="346">M40*R40</f>
        <v>0</v>
      </c>
      <c r="T40" s="26"/>
      <c r="U40" s="25">
        <f t="shared" ref="U40:U42" si="347">M40*T40</f>
        <v>0</v>
      </c>
      <c r="V40" s="16"/>
      <c r="W40" s="25">
        <f t="shared" ref="W40:W42" si="348">M40*V40</f>
        <v>0</v>
      </c>
      <c r="X40" s="16"/>
      <c r="Y40" s="25">
        <f t="shared" ref="Y40:Y42" si="349">X40*M40</f>
        <v>0</v>
      </c>
      <c r="Z40" s="17"/>
      <c r="AA40" s="18">
        <f t="shared" ref="AA40:AA42" si="350">M40*Z40</f>
        <v>0</v>
      </c>
      <c r="AB40" s="27">
        <f>IF(M40&gt;0,(AD40+AL40)/M40,0)</f>
        <v>0</v>
      </c>
      <c r="AC40" s="17"/>
      <c r="AD40" s="24">
        <f t="shared" ref="AD40:AD42" si="351">AC40*M40</f>
        <v>0</v>
      </c>
      <c r="AE40" s="117"/>
      <c r="AF40" s="30">
        <f t="shared" ref="AF40:AF42" si="352">AI40*(1-AJ40)*AE40</f>
        <v>0</v>
      </c>
      <c r="AG40" s="28">
        <f t="shared" ref="AG40:AG42" si="353">IF(AND(AE40&gt;0,AC40&gt;0,Z40&gt;0),((Z40-AC40)*AE40)/((AE40-AC40)*Z40),0)</f>
        <v>0</v>
      </c>
      <c r="AH40" s="60">
        <f t="shared" si="6"/>
        <v>0</v>
      </c>
      <c r="AI40" s="12"/>
      <c r="AJ40" s="14"/>
      <c r="AK40" s="15"/>
      <c r="AL40" s="30">
        <f t="shared" ref="AL40:AL42" si="354">AI40*(1-AJ40)*AK40</f>
        <v>0</v>
      </c>
      <c r="AM40" s="19"/>
      <c r="AN40" s="19"/>
      <c r="AO40" s="101">
        <f>AO38+AI40-AN40</f>
        <v>788.40000000000009</v>
      </c>
      <c r="AP40" s="102"/>
      <c r="AQ40" s="12"/>
      <c r="AR40" s="31"/>
      <c r="AS40" s="20"/>
      <c r="AT40" s="20"/>
      <c r="AU40" s="20"/>
      <c r="AV40" s="20"/>
    </row>
    <row r="41" spans="1:48" x14ac:dyDescent="0.35">
      <c r="A41" s="149"/>
      <c r="B41" s="33">
        <v>2</v>
      </c>
      <c r="C41" s="11"/>
      <c r="D41" s="34"/>
      <c r="E41" s="34"/>
      <c r="F41" s="34"/>
      <c r="G41" s="35"/>
      <c r="H41" s="35"/>
      <c r="I41" s="34"/>
      <c r="J41" s="35"/>
      <c r="K41" s="34"/>
      <c r="L41" s="36"/>
      <c r="M41" s="37">
        <f>ROUND(K41*(1-L41),0)</f>
        <v>0</v>
      </c>
      <c r="N41" s="38"/>
      <c r="O41" s="25">
        <f t="shared" si="344"/>
        <v>0</v>
      </c>
      <c r="P41" s="36"/>
      <c r="Q41" s="25">
        <f t="shared" si="345"/>
        <v>0</v>
      </c>
      <c r="R41" s="39"/>
      <c r="S41" s="25">
        <f t="shared" si="346"/>
        <v>0</v>
      </c>
      <c r="T41" s="28"/>
      <c r="U41" s="25">
        <f t="shared" si="347"/>
        <v>0</v>
      </c>
      <c r="V41" s="39"/>
      <c r="W41" s="25">
        <f t="shared" si="348"/>
        <v>0</v>
      </c>
      <c r="X41" s="39"/>
      <c r="Y41" s="25">
        <f t="shared" si="349"/>
        <v>0</v>
      </c>
      <c r="Z41" s="40"/>
      <c r="AA41" s="18">
        <f t="shared" si="350"/>
        <v>0</v>
      </c>
      <c r="AB41" s="27">
        <f>IF(M41&gt;0,(AD41+AL41)/M41,0)</f>
        <v>0</v>
      </c>
      <c r="AC41" s="40"/>
      <c r="AD41" s="37">
        <f t="shared" si="351"/>
        <v>0</v>
      </c>
      <c r="AE41" s="28"/>
      <c r="AF41" s="41">
        <f t="shared" si="352"/>
        <v>0</v>
      </c>
      <c r="AG41" s="28">
        <f t="shared" si="353"/>
        <v>0</v>
      </c>
      <c r="AH41" s="29">
        <f t="shared" si="6"/>
        <v>0</v>
      </c>
      <c r="AI41" s="34"/>
      <c r="AJ41" s="36"/>
      <c r="AK41" s="38"/>
      <c r="AL41" s="41">
        <f t="shared" si="354"/>
        <v>0</v>
      </c>
      <c r="AM41" s="42"/>
      <c r="AN41" s="42"/>
      <c r="AO41" s="121">
        <f>AO40+AI41-AN41</f>
        <v>788.40000000000009</v>
      </c>
      <c r="AP41" s="104"/>
      <c r="AQ41" s="43"/>
      <c r="AR41" s="44"/>
      <c r="AS41" s="45"/>
      <c r="AT41" s="45"/>
      <c r="AU41" s="45"/>
      <c r="AV41" s="45"/>
    </row>
    <row r="42" spans="1:48" x14ac:dyDescent="0.35">
      <c r="A42" s="149"/>
      <c r="B42" s="33">
        <v>3</v>
      </c>
      <c r="C42" s="46"/>
      <c r="D42" s="43"/>
      <c r="E42" s="43"/>
      <c r="F42" s="43"/>
      <c r="G42" s="37"/>
      <c r="H42" s="37"/>
      <c r="I42" s="43"/>
      <c r="J42" s="37"/>
      <c r="K42" s="43"/>
      <c r="L42" s="39"/>
      <c r="M42" s="37">
        <f>ROUND(K42*(1-L42),0)</f>
        <v>0</v>
      </c>
      <c r="N42" s="28"/>
      <c r="O42" s="25">
        <f t="shared" si="344"/>
        <v>0</v>
      </c>
      <c r="P42" s="39"/>
      <c r="Q42" s="25">
        <f t="shared" si="345"/>
        <v>0</v>
      </c>
      <c r="R42" s="39"/>
      <c r="S42" s="25">
        <f t="shared" si="346"/>
        <v>0</v>
      </c>
      <c r="T42" s="28"/>
      <c r="U42" s="25">
        <f t="shared" si="347"/>
        <v>0</v>
      </c>
      <c r="V42" s="39"/>
      <c r="W42" s="25">
        <f t="shared" si="348"/>
        <v>0</v>
      </c>
      <c r="X42" s="39"/>
      <c r="Y42" s="25">
        <f t="shared" si="349"/>
        <v>0</v>
      </c>
      <c r="Z42" s="47"/>
      <c r="AA42" s="18">
        <f t="shared" si="350"/>
        <v>0</v>
      </c>
      <c r="AB42" s="27">
        <f>IF(M42&gt;0,(AD42+AL42)/M42,0)</f>
        <v>0</v>
      </c>
      <c r="AC42" s="47"/>
      <c r="AD42" s="37">
        <f t="shared" si="351"/>
        <v>0</v>
      </c>
      <c r="AE42" s="28"/>
      <c r="AF42" s="41">
        <f t="shared" si="352"/>
        <v>0</v>
      </c>
      <c r="AG42" s="28">
        <f t="shared" si="353"/>
        <v>0</v>
      </c>
      <c r="AH42" s="29">
        <f t="shared" si="6"/>
        <v>0</v>
      </c>
      <c r="AI42" s="43"/>
      <c r="AJ42" s="39"/>
      <c r="AK42" s="28"/>
      <c r="AL42" s="41">
        <f t="shared" si="354"/>
        <v>0</v>
      </c>
      <c r="AM42" s="18"/>
      <c r="AN42" s="18"/>
      <c r="AO42" s="121">
        <f>AO41+AI42-AN42</f>
        <v>788.40000000000009</v>
      </c>
      <c r="AP42" s="104"/>
      <c r="AQ42" s="43"/>
      <c r="AR42" s="48"/>
      <c r="AS42" s="41"/>
      <c r="AT42" s="41"/>
      <c r="AU42" s="41"/>
      <c r="AV42" s="41"/>
    </row>
    <row r="43" spans="1:48" s="22" customFormat="1" ht="13.3" thickBot="1" x14ac:dyDescent="0.4">
      <c r="A43" s="150"/>
      <c r="B43" s="49" t="s">
        <v>38</v>
      </c>
      <c r="C43" s="50"/>
      <c r="D43" s="51">
        <f t="shared" ref="D43" si="355">SUM(D40:D42)</f>
        <v>0</v>
      </c>
      <c r="E43" s="51"/>
      <c r="F43" s="51">
        <f t="shared" ref="F43" si="356">SUM(F40:F42)</f>
        <v>0</v>
      </c>
      <c r="G43" s="52"/>
      <c r="H43" s="52"/>
      <c r="I43" s="51">
        <f t="shared" ref="I43:K43" si="357">SUM(I40:I42)</f>
        <v>0</v>
      </c>
      <c r="J43" s="52"/>
      <c r="K43" s="51">
        <f t="shared" si="357"/>
        <v>0</v>
      </c>
      <c r="L43" s="21">
        <f t="shared" ref="L43" si="358">IF(K43&gt;0,(K40*L40+K41*L41+K42*L42)/K43,0)</f>
        <v>0</v>
      </c>
      <c r="M43" s="52">
        <f t="shared" ref="M43" si="359">M40+M41+M42</f>
        <v>0</v>
      </c>
      <c r="N43" s="53">
        <f t="shared" ref="N43" si="360">IF(M43&gt;0,O43/M43,0)</f>
        <v>0</v>
      </c>
      <c r="O43" s="54">
        <f t="shared" ref="O43" si="361">O40+O41+O42</f>
        <v>0</v>
      </c>
      <c r="P43" s="21">
        <f t="shared" ref="P43" si="362">IF(M43&gt;0,Q43/M43,0)</f>
        <v>0</v>
      </c>
      <c r="Q43" s="54">
        <f t="shared" ref="Q43" si="363">Q40+Q41+Q42</f>
        <v>0</v>
      </c>
      <c r="R43" s="21">
        <f t="shared" ref="R43" si="364">IF(M43&gt;0,S43/M43,0)</f>
        <v>0</v>
      </c>
      <c r="S43" s="54">
        <f t="shared" ref="S43" si="365">S40+S41+S42</f>
        <v>0</v>
      </c>
      <c r="T43" s="21">
        <f t="shared" ref="T43" si="366">IF(M43&gt;0,U43/M43,0)</f>
        <v>0</v>
      </c>
      <c r="U43" s="54">
        <f t="shared" ref="U43" si="367">U40+U41+U42</f>
        <v>0</v>
      </c>
      <c r="V43" s="21">
        <f t="shared" ref="V43" si="368">IF(M43&gt;0,W43/M43,0)</f>
        <v>0</v>
      </c>
      <c r="W43" s="54">
        <f t="shared" ref="W43" si="369">W40+W41+W42</f>
        <v>0</v>
      </c>
      <c r="X43" s="21">
        <f t="shared" ref="X43" si="370">IF(M43&gt;0,Y43/M43,0)</f>
        <v>0</v>
      </c>
      <c r="Y43" s="54">
        <f t="shared" ref="Y43" si="371">Y40+Y41+Y42</f>
        <v>0</v>
      </c>
      <c r="Z43" s="55">
        <f t="shared" ref="Z43" si="372">IF(M43&gt;0,AA43/M43,0)</f>
        <v>0</v>
      </c>
      <c r="AA43" s="56">
        <f t="shared" ref="AA43" si="373">SUM(AA40:AA42)</f>
        <v>0</v>
      </c>
      <c r="AB43" s="55">
        <f t="shared" ref="AB43" si="374">IF(M43&gt;0,(AB40*M40+AB41*M41+AB42*M42)/M43,0)</f>
        <v>0</v>
      </c>
      <c r="AC43" s="55">
        <f t="shared" ref="AC43" si="375">IF(K43&gt;0,(K40*AC40+K41*AC41+K42*AC42)/K43,0)</f>
        <v>0</v>
      </c>
      <c r="AD43" s="52">
        <f t="shared" ref="AD43" si="376">SUM(AD40:AD42)</f>
        <v>0</v>
      </c>
      <c r="AE43" s="53">
        <f t="shared" ref="AE43" si="377">IF(K43&gt;0,(K40*AE40+K41*AE41+K42*AE42)/K43,0)</f>
        <v>0</v>
      </c>
      <c r="AF43" s="58">
        <f t="shared" ref="AF43" si="378">SUM(AF40:AF42)</f>
        <v>0</v>
      </c>
      <c r="AG43" s="53">
        <f t="shared" ref="AG43" si="379">IF(AND(AA43&gt;0),((AA40*AG40+AA41*AG41+AA42*AG42)/AA43),0)</f>
        <v>0</v>
      </c>
      <c r="AH43" s="57">
        <f t="shared" si="6"/>
        <v>0</v>
      </c>
      <c r="AI43" s="51">
        <f t="shared" ref="AI43" si="380">SUM(AI40:AI42)</f>
        <v>0</v>
      </c>
      <c r="AJ43" s="21">
        <f t="shared" ref="AJ43" si="381">IF(AI43&gt;0,(AJ40*AI40+AJ41*AI41+AJ42*AI42)/AI43,0)</f>
        <v>0</v>
      </c>
      <c r="AK43" s="53">
        <f t="shared" ref="AK43" si="382">IF(K43&gt;0,(AK40*K40+AK41*K41+AK42*K42)/K43,0)</f>
        <v>0</v>
      </c>
      <c r="AL43" s="58">
        <f t="shared" ref="AL43" si="383">SUM(AL40:AL42)</f>
        <v>0</v>
      </c>
      <c r="AM43" s="56"/>
      <c r="AN43" s="56">
        <f t="shared" ref="AN43" si="384">SUM(AN40:AN42)</f>
        <v>0</v>
      </c>
      <c r="AO43" s="105"/>
      <c r="AP43" s="106">
        <f>AO42</f>
        <v>788.40000000000009</v>
      </c>
      <c r="AQ43" s="51">
        <f t="shared" ref="AQ43" si="385">SUM(AQ40:AQ42)</f>
        <v>0</v>
      </c>
      <c r="AR43" s="59"/>
      <c r="AS43" s="58"/>
      <c r="AT43" s="58"/>
      <c r="AU43" s="58"/>
      <c r="AV43" s="58"/>
    </row>
    <row r="44" spans="1:48" x14ac:dyDescent="0.35">
      <c r="A44" s="148">
        <v>11</v>
      </c>
      <c r="B44" s="23">
        <v>1</v>
      </c>
      <c r="C44" s="11"/>
      <c r="D44" s="12"/>
      <c r="E44" s="12"/>
      <c r="F44" s="12"/>
      <c r="G44" s="13"/>
      <c r="H44" s="13"/>
      <c r="I44" s="12"/>
      <c r="J44" s="13"/>
      <c r="K44" s="12"/>
      <c r="L44" s="14"/>
      <c r="M44" s="24">
        <f>ROUND(K44*(1-L44),0)</f>
        <v>0</v>
      </c>
      <c r="N44" s="15"/>
      <c r="O44" s="25">
        <f t="shared" ref="O44:O46" si="386">M44*N44</f>
        <v>0</v>
      </c>
      <c r="P44" s="14"/>
      <c r="Q44" s="25">
        <f t="shared" ref="Q44:Q46" si="387">M44*P44</f>
        <v>0</v>
      </c>
      <c r="R44" s="16"/>
      <c r="S44" s="25">
        <f t="shared" ref="S44:S46" si="388">M44*R44</f>
        <v>0</v>
      </c>
      <c r="T44" s="26"/>
      <c r="U44" s="25">
        <f t="shared" ref="U44:U46" si="389">M44*T44</f>
        <v>0</v>
      </c>
      <c r="V44" s="16"/>
      <c r="W44" s="25">
        <f t="shared" ref="W44:W46" si="390">M44*V44</f>
        <v>0</v>
      </c>
      <c r="X44" s="16"/>
      <c r="Y44" s="25">
        <f t="shared" ref="Y44:Y46" si="391">X44*M44</f>
        <v>0</v>
      </c>
      <c r="Z44" s="17"/>
      <c r="AA44" s="18">
        <f t="shared" ref="AA44:AA46" si="392">M44*Z44</f>
        <v>0</v>
      </c>
      <c r="AB44" s="27">
        <f>IF(M44&gt;0,(AD44+AL44)/M44,0)</f>
        <v>0</v>
      </c>
      <c r="AC44" s="17"/>
      <c r="AD44" s="24">
        <f t="shared" ref="AD44:AD46" si="393">AC44*M44</f>
        <v>0</v>
      </c>
      <c r="AE44" s="117"/>
      <c r="AF44" s="30">
        <f t="shared" ref="AF44:AF46" si="394">AI44*(1-AJ44)*AE44</f>
        <v>0</v>
      </c>
      <c r="AG44" s="28">
        <f t="shared" ref="AG44:AG46" si="395">IF(AND(AE44&gt;0,AC44&gt;0,Z44&gt;0),((Z44-AC44)*AE44)/((AE44-AC44)*Z44),0)</f>
        <v>0</v>
      </c>
      <c r="AH44" s="60">
        <f t="shared" si="6"/>
        <v>0</v>
      </c>
      <c r="AI44" s="12"/>
      <c r="AJ44" s="14"/>
      <c r="AK44" s="15"/>
      <c r="AL44" s="30">
        <f t="shared" ref="AL44:AL46" si="396">AI44*(1-AJ44)*AK44</f>
        <v>0</v>
      </c>
      <c r="AM44" s="19"/>
      <c r="AN44" s="19"/>
      <c r="AO44" s="101">
        <f>AO42+AI44-AN44</f>
        <v>788.40000000000009</v>
      </c>
      <c r="AP44" s="102"/>
      <c r="AQ44" s="12"/>
      <c r="AR44" s="31"/>
      <c r="AS44" s="20"/>
      <c r="AT44" s="20"/>
      <c r="AU44" s="20"/>
      <c r="AV44" s="20"/>
    </row>
    <row r="45" spans="1:48" x14ac:dyDescent="0.35">
      <c r="A45" s="149"/>
      <c r="B45" s="33">
        <v>2</v>
      </c>
      <c r="C45" s="11"/>
      <c r="D45" s="34"/>
      <c r="E45" s="34"/>
      <c r="F45" s="34"/>
      <c r="G45" s="35"/>
      <c r="H45" s="35"/>
      <c r="I45" s="34"/>
      <c r="J45" s="35"/>
      <c r="K45" s="34"/>
      <c r="L45" s="36"/>
      <c r="M45" s="37">
        <f>ROUND(K45*(1-L45),0)</f>
        <v>0</v>
      </c>
      <c r="N45" s="38"/>
      <c r="O45" s="25">
        <f t="shared" si="386"/>
        <v>0</v>
      </c>
      <c r="P45" s="36"/>
      <c r="Q45" s="25">
        <f t="shared" si="387"/>
        <v>0</v>
      </c>
      <c r="R45" s="39"/>
      <c r="S45" s="25">
        <f t="shared" si="388"/>
        <v>0</v>
      </c>
      <c r="T45" s="28"/>
      <c r="U45" s="25">
        <f t="shared" si="389"/>
        <v>0</v>
      </c>
      <c r="V45" s="39"/>
      <c r="W45" s="25">
        <f t="shared" si="390"/>
        <v>0</v>
      </c>
      <c r="X45" s="39"/>
      <c r="Y45" s="25">
        <f t="shared" si="391"/>
        <v>0</v>
      </c>
      <c r="Z45" s="40"/>
      <c r="AA45" s="18">
        <f t="shared" si="392"/>
        <v>0</v>
      </c>
      <c r="AB45" s="27">
        <f>IF(M45&gt;0,(AD45+AL45)/M45,0)</f>
        <v>0</v>
      </c>
      <c r="AC45" s="40"/>
      <c r="AD45" s="37">
        <f t="shared" si="393"/>
        <v>0</v>
      </c>
      <c r="AE45" s="28"/>
      <c r="AF45" s="41">
        <f t="shared" si="394"/>
        <v>0</v>
      </c>
      <c r="AG45" s="28">
        <f t="shared" si="395"/>
        <v>0</v>
      </c>
      <c r="AH45" s="29">
        <f t="shared" si="6"/>
        <v>0</v>
      </c>
      <c r="AI45" s="34"/>
      <c r="AJ45" s="36"/>
      <c r="AK45" s="38"/>
      <c r="AL45" s="41">
        <f t="shared" si="396"/>
        <v>0</v>
      </c>
      <c r="AM45" s="42"/>
      <c r="AN45" s="42"/>
      <c r="AO45" s="121">
        <f>AO44+AI45-AN45</f>
        <v>788.40000000000009</v>
      </c>
      <c r="AP45" s="104"/>
      <c r="AQ45" s="43"/>
      <c r="AR45" s="44"/>
      <c r="AS45" s="45"/>
      <c r="AT45" s="45"/>
      <c r="AU45" s="45"/>
      <c r="AV45" s="45"/>
    </row>
    <row r="46" spans="1:48" x14ac:dyDescent="0.35">
      <c r="A46" s="149"/>
      <c r="B46" s="33">
        <v>3</v>
      </c>
      <c r="C46" s="46"/>
      <c r="D46" s="43"/>
      <c r="E46" s="43"/>
      <c r="F46" s="43"/>
      <c r="G46" s="37"/>
      <c r="H46" s="37"/>
      <c r="I46" s="43"/>
      <c r="J46" s="37"/>
      <c r="K46" s="43"/>
      <c r="L46" s="39"/>
      <c r="M46" s="37">
        <f>ROUND(K46*(1-L46),0)</f>
        <v>0</v>
      </c>
      <c r="N46" s="28"/>
      <c r="O46" s="25">
        <f t="shared" si="386"/>
        <v>0</v>
      </c>
      <c r="P46" s="39"/>
      <c r="Q46" s="25">
        <f t="shared" si="387"/>
        <v>0</v>
      </c>
      <c r="R46" s="39"/>
      <c r="S46" s="25">
        <f t="shared" si="388"/>
        <v>0</v>
      </c>
      <c r="T46" s="28"/>
      <c r="U46" s="25">
        <f t="shared" si="389"/>
        <v>0</v>
      </c>
      <c r="V46" s="39"/>
      <c r="W46" s="25">
        <f t="shared" si="390"/>
        <v>0</v>
      </c>
      <c r="X46" s="39"/>
      <c r="Y46" s="25">
        <f t="shared" si="391"/>
        <v>0</v>
      </c>
      <c r="Z46" s="47"/>
      <c r="AA46" s="18">
        <f t="shared" si="392"/>
        <v>0</v>
      </c>
      <c r="AB46" s="27">
        <f>IF(M46&gt;0,(AD46+AL46)/M46,0)</f>
        <v>0</v>
      </c>
      <c r="AC46" s="47"/>
      <c r="AD46" s="37">
        <f t="shared" si="393"/>
        <v>0</v>
      </c>
      <c r="AE46" s="28"/>
      <c r="AF46" s="41">
        <f t="shared" si="394"/>
        <v>0</v>
      </c>
      <c r="AG46" s="28">
        <f t="shared" si="395"/>
        <v>0</v>
      </c>
      <c r="AH46" s="29">
        <f t="shared" si="6"/>
        <v>0</v>
      </c>
      <c r="AI46" s="43"/>
      <c r="AJ46" s="39"/>
      <c r="AK46" s="28"/>
      <c r="AL46" s="41">
        <f t="shared" si="396"/>
        <v>0</v>
      </c>
      <c r="AM46" s="18"/>
      <c r="AN46" s="18"/>
      <c r="AO46" s="121">
        <f>AO45+AI46-AN46</f>
        <v>788.40000000000009</v>
      </c>
      <c r="AP46" s="104"/>
      <c r="AQ46" s="43"/>
      <c r="AR46" s="48"/>
      <c r="AS46" s="41"/>
      <c r="AT46" s="41"/>
      <c r="AU46" s="41"/>
      <c r="AV46" s="41"/>
    </row>
    <row r="47" spans="1:48" s="22" customFormat="1" ht="13.3" thickBot="1" x14ac:dyDescent="0.4">
      <c r="A47" s="150"/>
      <c r="B47" s="49" t="s">
        <v>38</v>
      </c>
      <c r="C47" s="50"/>
      <c r="D47" s="51">
        <f t="shared" ref="D47" si="397">SUM(D44:D46)</f>
        <v>0</v>
      </c>
      <c r="E47" s="51"/>
      <c r="F47" s="51">
        <f t="shared" ref="F47" si="398">SUM(F44:F46)</f>
        <v>0</v>
      </c>
      <c r="G47" s="52"/>
      <c r="H47" s="52"/>
      <c r="I47" s="51">
        <f t="shared" ref="I47:K47" si="399">SUM(I44:I46)</f>
        <v>0</v>
      </c>
      <c r="J47" s="52"/>
      <c r="K47" s="51">
        <f t="shared" si="399"/>
        <v>0</v>
      </c>
      <c r="L47" s="21">
        <f t="shared" ref="L47" si="400">IF(K47&gt;0,(K44*L44+K45*L45+K46*L46)/K47,0)</f>
        <v>0</v>
      </c>
      <c r="M47" s="52">
        <f t="shared" ref="M47" si="401">M44+M45+M46</f>
        <v>0</v>
      </c>
      <c r="N47" s="53">
        <f t="shared" ref="N47" si="402">IF(M47&gt;0,O47/M47,0)</f>
        <v>0</v>
      </c>
      <c r="O47" s="54">
        <f t="shared" ref="O47" si="403">O44+O45+O46</f>
        <v>0</v>
      </c>
      <c r="P47" s="21">
        <f t="shared" ref="P47" si="404">IF(M47&gt;0,Q47/M47,0)</f>
        <v>0</v>
      </c>
      <c r="Q47" s="54">
        <f t="shared" ref="Q47" si="405">Q44+Q45+Q46</f>
        <v>0</v>
      </c>
      <c r="R47" s="21">
        <f t="shared" ref="R47" si="406">IF(M47&gt;0,S47/M47,0)</f>
        <v>0</v>
      </c>
      <c r="S47" s="54">
        <f t="shared" ref="S47" si="407">S44+S45+S46</f>
        <v>0</v>
      </c>
      <c r="T47" s="21">
        <f t="shared" ref="T47" si="408">IF(M47&gt;0,U47/M47,0)</f>
        <v>0</v>
      </c>
      <c r="U47" s="54">
        <f t="shared" ref="U47" si="409">U44+U45+U46</f>
        <v>0</v>
      </c>
      <c r="V47" s="21">
        <f t="shared" ref="V47" si="410">IF(M47&gt;0,W47/M47,0)</f>
        <v>0</v>
      </c>
      <c r="W47" s="54">
        <f t="shared" ref="W47" si="411">W44+W45+W46</f>
        <v>0</v>
      </c>
      <c r="X47" s="21">
        <f t="shared" ref="X47" si="412">IF(M47&gt;0,Y47/M47,0)</f>
        <v>0</v>
      </c>
      <c r="Y47" s="54">
        <f t="shared" ref="Y47" si="413">Y44+Y45+Y46</f>
        <v>0</v>
      </c>
      <c r="Z47" s="55">
        <f t="shared" ref="Z47" si="414">IF(M47&gt;0,AA47/M47,0)</f>
        <v>0</v>
      </c>
      <c r="AA47" s="56">
        <f t="shared" ref="AA47" si="415">SUM(AA44:AA46)</f>
        <v>0</v>
      </c>
      <c r="AB47" s="55">
        <f t="shared" ref="AB47" si="416">IF(M47&gt;0,(AB44*M44+AB45*M45+AB46*M46)/M47,0)</f>
        <v>0</v>
      </c>
      <c r="AC47" s="55">
        <f t="shared" ref="AC47" si="417">IF(K47&gt;0,(K44*AC44+K45*AC45+K46*AC46)/K47,0)</f>
        <v>0</v>
      </c>
      <c r="AD47" s="52">
        <f t="shared" ref="AD47" si="418">SUM(AD44:AD46)</f>
        <v>0</v>
      </c>
      <c r="AE47" s="53">
        <f t="shared" ref="AE47" si="419">IF(K47&gt;0,(K44*AE44+K45*AE45+K46*AE46)/K47,0)</f>
        <v>0</v>
      </c>
      <c r="AF47" s="58">
        <f t="shared" ref="AF47" si="420">SUM(AF44:AF46)</f>
        <v>0</v>
      </c>
      <c r="AG47" s="53">
        <f t="shared" ref="AG47" si="421">IF(AND(AA47&gt;0),((AA44*AG44+AA45*AG45+AA46*AG46)/AA47),0)</f>
        <v>0</v>
      </c>
      <c r="AH47" s="57">
        <f t="shared" si="6"/>
        <v>0</v>
      </c>
      <c r="AI47" s="51">
        <f t="shared" ref="AI47" si="422">SUM(AI44:AI46)</f>
        <v>0</v>
      </c>
      <c r="AJ47" s="21">
        <f t="shared" ref="AJ47" si="423">IF(AI47&gt;0,(AJ44*AI44+AJ45*AI45+AJ46*AI46)/AI47,0)</f>
        <v>0</v>
      </c>
      <c r="AK47" s="53">
        <f t="shared" ref="AK47" si="424">IF(K47&gt;0,(AK44*K44+AK45*K45+AK46*K46)/K47,0)</f>
        <v>0</v>
      </c>
      <c r="AL47" s="58">
        <f t="shared" ref="AL47" si="425">SUM(AL44:AL46)</f>
        <v>0</v>
      </c>
      <c r="AM47" s="56"/>
      <c r="AN47" s="56">
        <f t="shared" ref="AN47" si="426">SUM(AN44:AN46)</f>
        <v>0</v>
      </c>
      <c r="AO47" s="105"/>
      <c r="AP47" s="106">
        <f>AO46</f>
        <v>788.40000000000009</v>
      </c>
      <c r="AQ47" s="51">
        <f t="shared" ref="AQ47" si="427">SUM(AQ44:AQ46)</f>
        <v>0</v>
      </c>
      <c r="AR47" s="59"/>
      <c r="AS47" s="58"/>
      <c r="AT47" s="58"/>
      <c r="AU47" s="58"/>
      <c r="AV47" s="58"/>
    </row>
    <row r="48" spans="1:48" x14ac:dyDescent="0.35">
      <c r="A48" s="148">
        <v>12</v>
      </c>
      <c r="B48" s="23">
        <v>1</v>
      </c>
      <c r="C48" s="11"/>
      <c r="D48" s="12"/>
      <c r="E48" s="12"/>
      <c r="F48" s="12"/>
      <c r="G48" s="13"/>
      <c r="H48" s="13"/>
      <c r="I48" s="12"/>
      <c r="J48" s="13"/>
      <c r="K48" s="12"/>
      <c r="L48" s="14"/>
      <c r="M48" s="24">
        <f>ROUND(K48*(1-L48),0)</f>
        <v>0</v>
      </c>
      <c r="N48" s="15"/>
      <c r="O48" s="25">
        <f t="shared" ref="O48:O50" si="428">M48*N48</f>
        <v>0</v>
      </c>
      <c r="P48" s="14"/>
      <c r="Q48" s="25">
        <f t="shared" ref="Q48:Q50" si="429">M48*P48</f>
        <v>0</v>
      </c>
      <c r="R48" s="16"/>
      <c r="S48" s="25">
        <f t="shared" ref="S48:S50" si="430">M48*R48</f>
        <v>0</v>
      </c>
      <c r="T48" s="26"/>
      <c r="U48" s="25">
        <f t="shared" ref="U48:U50" si="431">M48*T48</f>
        <v>0</v>
      </c>
      <c r="V48" s="16"/>
      <c r="W48" s="25">
        <f t="shared" ref="W48:W50" si="432">M48*V48</f>
        <v>0</v>
      </c>
      <c r="X48" s="16"/>
      <c r="Y48" s="25">
        <f t="shared" ref="Y48:Y50" si="433">X48*M48</f>
        <v>0</v>
      </c>
      <c r="Z48" s="17"/>
      <c r="AA48" s="18">
        <f t="shared" ref="AA48:AA50" si="434">M48*Z48</f>
        <v>0</v>
      </c>
      <c r="AB48" s="27">
        <f>IF(M48&gt;0,(AD48+AL48)/M48,0)</f>
        <v>0</v>
      </c>
      <c r="AC48" s="17"/>
      <c r="AD48" s="24">
        <f t="shared" ref="AD48:AD50" si="435">AC48*M48</f>
        <v>0</v>
      </c>
      <c r="AE48" s="117"/>
      <c r="AF48" s="30">
        <f t="shared" ref="AF48:AF50" si="436">AI48*(1-AJ48)*AE48</f>
        <v>0</v>
      </c>
      <c r="AG48" s="28">
        <f t="shared" ref="AG48:AG50" si="437">IF(AND(AE48&gt;0,AC48&gt;0,Z48&gt;0),((Z48-AC48)*AE48)/((AE48-AC48)*Z48),0)</f>
        <v>0</v>
      </c>
      <c r="AH48" s="60">
        <f t="shared" si="6"/>
        <v>0</v>
      </c>
      <c r="AI48" s="12"/>
      <c r="AJ48" s="14"/>
      <c r="AK48" s="15"/>
      <c r="AL48" s="30">
        <f t="shared" ref="AL48:AL50" si="438">AI48*(1-AJ48)*AK48</f>
        <v>0</v>
      </c>
      <c r="AM48" s="19"/>
      <c r="AN48" s="19"/>
      <c r="AO48" s="101">
        <f>AO46+AI48-AN48</f>
        <v>788.40000000000009</v>
      </c>
      <c r="AP48" s="102"/>
      <c r="AQ48" s="12"/>
      <c r="AR48" s="31"/>
      <c r="AS48" s="20"/>
      <c r="AT48" s="20"/>
      <c r="AU48" s="20"/>
      <c r="AV48" s="20"/>
    </row>
    <row r="49" spans="1:48" x14ac:dyDescent="0.35">
      <c r="A49" s="149"/>
      <c r="B49" s="33">
        <v>2</v>
      </c>
      <c r="C49" s="11"/>
      <c r="D49" s="34"/>
      <c r="E49" s="34"/>
      <c r="F49" s="34"/>
      <c r="G49" s="35"/>
      <c r="H49" s="35"/>
      <c r="I49" s="34"/>
      <c r="J49" s="35"/>
      <c r="K49" s="34"/>
      <c r="L49" s="36"/>
      <c r="M49" s="37">
        <f>ROUND(K49*(1-L49),0)</f>
        <v>0</v>
      </c>
      <c r="N49" s="38"/>
      <c r="O49" s="25">
        <f t="shared" si="428"/>
        <v>0</v>
      </c>
      <c r="P49" s="36"/>
      <c r="Q49" s="25">
        <f t="shared" si="429"/>
        <v>0</v>
      </c>
      <c r="R49" s="39"/>
      <c r="S49" s="25">
        <f t="shared" si="430"/>
        <v>0</v>
      </c>
      <c r="T49" s="28"/>
      <c r="U49" s="25">
        <f t="shared" si="431"/>
        <v>0</v>
      </c>
      <c r="V49" s="39"/>
      <c r="W49" s="25">
        <f t="shared" si="432"/>
        <v>0</v>
      </c>
      <c r="X49" s="39"/>
      <c r="Y49" s="25">
        <f t="shared" si="433"/>
        <v>0</v>
      </c>
      <c r="Z49" s="40"/>
      <c r="AA49" s="18">
        <f t="shared" si="434"/>
        <v>0</v>
      </c>
      <c r="AB49" s="27">
        <f>IF(M49&gt;0,(AD49+AL49)/M49,0)</f>
        <v>0</v>
      </c>
      <c r="AC49" s="40"/>
      <c r="AD49" s="37">
        <f t="shared" si="435"/>
        <v>0</v>
      </c>
      <c r="AE49" s="28"/>
      <c r="AF49" s="41">
        <f t="shared" si="436"/>
        <v>0</v>
      </c>
      <c r="AG49" s="28">
        <f t="shared" si="437"/>
        <v>0</v>
      </c>
      <c r="AH49" s="29">
        <f t="shared" si="6"/>
        <v>0</v>
      </c>
      <c r="AI49" s="34"/>
      <c r="AJ49" s="36"/>
      <c r="AK49" s="38"/>
      <c r="AL49" s="41">
        <f t="shared" si="438"/>
        <v>0</v>
      </c>
      <c r="AM49" s="42"/>
      <c r="AN49" s="42"/>
      <c r="AO49" s="121">
        <f>AO48+AI49-AN49</f>
        <v>788.40000000000009</v>
      </c>
      <c r="AP49" s="104"/>
      <c r="AQ49" s="43"/>
      <c r="AR49" s="44"/>
      <c r="AS49" s="45"/>
      <c r="AT49" s="45"/>
      <c r="AU49" s="45"/>
      <c r="AV49" s="45"/>
    </row>
    <row r="50" spans="1:48" x14ac:dyDescent="0.35">
      <c r="A50" s="149"/>
      <c r="B50" s="33">
        <v>3</v>
      </c>
      <c r="C50" s="46"/>
      <c r="D50" s="43"/>
      <c r="E50" s="43"/>
      <c r="F50" s="43"/>
      <c r="G50" s="37"/>
      <c r="H50" s="37"/>
      <c r="I50" s="43"/>
      <c r="J50" s="37"/>
      <c r="K50" s="43"/>
      <c r="L50" s="39"/>
      <c r="M50" s="37">
        <f>ROUND(K50*(1-L50),0)</f>
        <v>0</v>
      </c>
      <c r="N50" s="28"/>
      <c r="O50" s="25">
        <f t="shared" si="428"/>
        <v>0</v>
      </c>
      <c r="P50" s="39"/>
      <c r="Q50" s="25">
        <f t="shared" si="429"/>
        <v>0</v>
      </c>
      <c r="R50" s="39"/>
      <c r="S50" s="25">
        <f t="shared" si="430"/>
        <v>0</v>
      </c>
      <c r="T50" s="28"/>
      <c r="U50" s="25">
        <f t="shared" si="431"/>
        <v>0</v>
      </c>
      <c r="V50" s="39"/>
      <c r="W50" s="25">
        <f t="shared" si="432"/>
        <v>0</v>
      </c>
      <c r="X50" s="39"/>
      <c r="Y50" s="25">
        <f t="shared" si="433"/>
        <v>0</v>
      </c>
      <c r="Z50" s="47"/>
      <c r="AA50" s="18">
        <f t="shared" si="434"/>
        <v>0</v>
      </c>
      <c r="AB50" s="27">
        <f>IF(M50&gt;0,(AD50+AL50)/M50,0)</f>
        <v>0</v>
      </c>
      <c r="AC50" s="47"/>
      <c r="AD50" s="37">
        <f t="shared" si="435"/>
        <v>0</v>
      </c>
      <c r="AE50" s="28"/>
      <c r="AF50" s="41">
        <f t="shared" si="436"/>
        <v>0</v>
      </c>
      <c r="AG50" s="28">
        <f t="shared" si="437"/>
        <v>0</v>
      </c>
      <c r="AH50" s="29">
        <f t="shared" si="6"/>
        <v>0</v>
      </c>
      <c r="AI50" s="43"/>
      <c r="AJ50" s="39"/>
      <c r="AK50" s="28"/>
      <c r="AL50" s="41">
        <f t="shared" si="438"/>
        <v>0</v>
      </c>
      <c r="AM50" s="18"/>
      <c r="AN50" s="18"/>
      <c r="AO50" s="121">
        <f>AO49+AI50-AN50</f>
        <v>788.40000000000009</v>
      </c>
      <c r="AP50" s="104"/>
      <c r="AQ50" s="43"/>
      <c r="AR50" s="48"/>
      <c r="AS50" s="41"/>
      <c r="AT50" s="41"/>
      <c r="AU50" s="41"/>
      <c r="AV50" s="41"/>
    </row>
    <row r="51" spans="1:48" s="22" customFormat="1" ht="13.3" thickBot="1" x14ac:dyDescent="0.4">
      <c r="A51" s="150"/>
      <c r="B51" s="49" t="s">
        <v>38</v>
      </c>
      <c r="C51" s="50"/>
      <c r="D51" s="51">
        <f t="shared" ref="D51" si="439">SUM(D48:D50)</f>
        <v>0</v>
      </c>
      <c r="E51" s="51"/>
      <c r="F51" s="51">
        <f t="shared" ref="F51" si="440">SUM(F48:F50)</f>
        <v>0</v>
      </c>
      <c r="G51" s="52"/>
      <c r="H51" s="52"/>
      <c r="I51" s="51">
        <f t="shared" ref="I51:K51" si="441">SUM(I48:I50)</f>
        <v>0</v>
      </c>
      <c r="J51" s="52"/>
      <c r="K51" s="51">
        <f t="shared" si="441"/>
        <v>0</v>
      </c>
      <c r="L51" s="21">
        <f t="shared" ref="L51" si="442">IF(K51&gt;0,(K48*L48+K49*L49+K50*L50)/K51,0)</f>
        <v>0</v>
      </c>
      <c r="M51" s="52">
        <f t="shared" ref="M51" si="443">M48+M49+M50</f>
        <v>0</v>
      </c>
      <c r="N51" s="53">
        <f t="shared" ref="N51" si="444">IF(M51&gt;0,O51/M51,0)</f>
        <v>0</v>
      </c>
      <c r="O51" s="54">
        <f t="shared" ref="O51" si="445">O48+O49+O50</f>
        <v>0</v>
      </c>
      <c r="P51" s="21">
        <f t="shared" ref="P51" si="446">IF(M51&gt;0,Q51/M51,0)</f>
        <v>0</v>
      </c>
      <c r="Q51" s="54">
        <f t="shared" ref="Q51" si="447">Q48+Q49+Q50</f>
        <v>0</v>
      </c>
      <c r="R51" s="21">
        <f t="shared" ref="R51" si="448">IF(M51&gt;0,S51/M51,0)</f>
        <v>0</v>
      </c>
      <c r="S51" s="54">
        <f t="shared" ref="S51" si="449">S48+S49+S50</f>
        <v>0</v>
      </c>
      <c r="T51" s="21">
        <f t="shared" ref="T51" si="450">IF(M51&gt;0,U51/M51,0)</f>
        <v>0</v>
      </c>
      <c r="U51" s="54">
        <f t="shared" ref="U51" si="451">U48+U49+U50</f>
        <v>0</v>
      </c>
      <c r="V51" s="21">
        <f t="shared" ref="V51" si="452">IF(M51&gt;0,W51/M51,0)</f>
        <v>0</v>
      </c>
      <c r="W51" s="54">
        <f t="shared" ref="W51" si="453">W48+W49+W50</f>
        <v>0</v>
      </c>
      <c r="X51" s="21">
        <f t="shared" ref="X51" si="454">IF(M51&gt;0,Y51/M51,0)</f>
        <v>0</v>
      </c>
      <c r="Y51" s="54">
        <f t="shared" ref="Y51" si="455">Y48+Y49+Y50</f>
        <v>0</v>
      </c>
      <c r="Z51" s="55">
        <f t="shared" ref="Z51" si="456">IF(M51&gt;0,AA51/M51,0)</f>
        <v>0</v>
      </c>
      <c r="AA51" s="56">
        <f t="shared" ref="AA51" si="457">SUM(AA48:AA50)</f>
        <v>0</v>
      </c>
      <c r="AB51" s="55">
        <f t="shared" ref="AB51" si="458">IF(M51&gt;0,(AB48*M48+AB49*M49+AB50*M50)/M51,0)</f>
        <v>0</v>
      </c>
      <c r="AC51" s="55">
        <f t="shared" ref="AC51" si="459">IF(K51&gt;0,(K48*AC48+K49*AC49+K50*AC50)/K51,0)</f>
        <v>0</v>
      </c>
      <c r="AD51" s="52">
        <f t="shared" ref="AD51" si="460">SUM(AD48:AD50)</f>
        <v>0</v>
      </c>
      <c r="AE51" s="53">
        <f t="shared" ref="AE51" si="461">IF(K51&gt;0,(K48*AE48+K49*AE49+K50*AE50)/K51,0)</f>
        <v>0</v>
      </c>
      <c r="AF51" s="58">
        <f t="shared" ref="AF51" si="462">SUM(AF48:AF50)</f>
        <v>0</v>
      </c>
      <c r="AG51" s="53">
        <f t="shared" ref="AG51" si="463">IF(AND(AA51&gt;0),((AA48*AG48+AA49*AG49+AA50*AG50)/AA51),0)</f>
        <v>0</v>
      </c>
      <c r="AH51" s="57">
        <f t="shared" si="6"/>
        <v>0</v>
      </c>
      <c r="AI51" s="51">
        <f t="shared" ref="AI51" si="464">SUM(AI48:AI50)</f>
        <v>0</v>
      </c>
      <c r="AJ51" s="21">
        <f t="shared" ref="AJ51" si="465">IF(AI51&gt;0,(AJ48*AI48+AJ49*AI49+AJ50*AI50)/AI51,0)</f>
        <v>0</v>
      </c>
      <c r="AK51" s="53">
        <f t="shared" ref="AK51" si="466">IF(K51&gt;0,(AK48*K48+AK49*K49+AK50*K50)/K51,0)</f>
        <v>0</v>
      </c>
      <c r="AL51" s="58">
        <f t="shared" ref="AL51" si="467">SUM(AL48:AL50)</f>
        <v>0</v>
      </c>
      <c r="AM51" s="56"/>
      <c r="AN51" s="56">
        <f t="shared" ref="AN51" si="468">SUM(AN48:AN50)</f>
        <v>0</v>
      </c>
      <c r="AO51" s="105"/>
      <c r="AP51" s="106">
        <f>AO50</f>
        <v>788.40000000000009</v>
      </c>
      <c r="AQ51" s="51">
        <f t="shared" ref="AQ51" si="469">SUM(AQ48:AQ50)</f>
        <v>0</v>
      </c>
      <c r="AR51" s="59"/>
      <c r="AS51" s="58"/>
      <c r="AT51" s="58"/>
      <c r="AU51" s="58"/>
      <c r="AV51" s="58"/>
    </row>
    <row r="52" spans="1:48" x14ac:dyDescent="0.35">
      <c r="A52" s="148">
        <v>13</v>
      </c>
      <c r="B52" s="23">
        <v>1</v>
      </c>
      <c r="C52" s="11"/>
      <c r="D52" s="12"/>
      <c r="E52" s="12"/>
      <c r="F52" s="12"/>
      <c r="G52" s="13"/>
      <c r="H52" s="13"/>
      <c r="I52" s="12"/>
      <c r="J52" s="13"/>
      <c r="K52" s="12"/>
      <c r="L52" s="14"/>
      <c r="M52" s="24">
        <f>ROUND(K52*(1-L52),0)</f>
        <v>0</v>
      </c>
      <c r="N52" s="15"/>
      <c r="O52" s="25">
        <f t="shared" ref="O52:O54" si="470">M52*N52</f>
        <v>0</v>
      </c>
      <c r="P52" s="14"/>
      <c r="Q52" s="25">
        <f t="shared" ref="Q52:Q54" si="471">M52*P52</f>
        <v>0</v>
      </c>
      <c r="R52" s="16"/>
      <c r="S52" s="25">
        <f t="shared" ref="S52:S54" si="472">M52*R52</f>
        <v>0</v>
      </c>
      <c r="T52" s="26"/>
      <c r="U52" s="25">
        <f t="shared" ref="U52:U54" si="473">M52*T52</f>
        <v>0</v>
      </c>
      <c r="V52" s="16"/>
      <c r="W52" s="25">
        <f t="shared" ref="W52:W54" si="474">M52*V52</f>
        <v>0</v>
      </c>
      <c r="X52" s="16"/>
      <c r="Y52" s="25">
        <f t="shared" ref="Y52:Y54" si="475">X52*M52</f>
        <v>0</v>
      </c>
      <c r="Z52" s="17"/>
      <c r="AA52" s="18">
        <f t="shared" ref="AA52:AA54" si="476">M52*Z52</f>
        <v>0</v>
      </c>
      <c r="AB52" s="27">
        <f>IF(M52&gt;0,(AD52+AL52)/M52,0)</f>
        <v>0</v>
      </c>
      <c r="AC52" s="17"/>
      <c r="AD52" s="24">
        <f t="shared" ref="AD52:AD54" si="477">AC52*M52</f>
        <v>0</v>
      </c>
      <c r="AE52" s="117"/>
      <c r="AF52" s="30">
        <f t="shared" ref="AF52:AF54" si="478">AI52*(1-AJ52)*AE52</f>
        <v>0</v>
      </c>
      <c r="AG52" s="28">
        <f t="shared" ref="AG52:AG54" si="479">IF(AND(AE52&gt;0,AC52&gt;0,Z52&gt;0),((Z52-AC52)*AE52)/((AE52-AC52)*Z52),0)</f>
        <v>0</v>
      </c>
      <c r="AH52" s="60">
        <f t="shared" si="6"/>
        <v>0</v>
      </c>
      <c r="AI52" s="12"/>
      <c r="AJ52" s="14"/>
      <c r="AK52" s="15"/>
      <c r="AL52" s="30">
        <f t="shared" ref="AL52:AL54" si="480">AI52*(1-AJ52)*AK52</f>
        <v>0</v>
      </c>
      <c r="AM52" s="19"/>
      <c r="AN52" s="19"/>
      <c r="AO52" s="101">
        <f>AO50+AI52-AN52</f>
        <v>788.40000000000009</v>
      </c>
      <c r="AP52" s="102"/>
      <c r="AQ52" s="12"/>
      <c r="AR52" s="31"/>
      <c r="AS52" s="20"/>
      <c r="AT52" s="20"/>
      <c r="AU52" s="20"/>
      <c r="AV52" s="20"/>
    </row>
    <row r="53" spans="1:48" x14ac:dyDescent="0.35">
      <c r="A53" s="149"/>
      <c r="B53" s="33">
        <v>2</v>
      </c>
      <c r="C53" s="11"/>
      <c r="D53" s="34"/>
      <c r="E53" s="34"/>
      <c r="F53" s="34"/>
      <c r="G53" s="35"/>
      <c r="H53" s="35"/>
      <c r="I53" s="34"/>
      <c r="J53" s="35"/>
      <c r="K53" s="34"/>
      <c r="L53" s="36"/>
      <c r="M53" s="37">
        <f>ROUND(K53*(1-L53),0)</f>
        <v>0</v>
      </c>
      <c r="N53" s="38"/>
      <c r="O53" s="25">
        <f t="shared" si="470"/>
        <v>0</v>
      </c>
      <c r="P53" s="36"/>
      <c r="Q53" s="25">
        <f t="shared" si="471"/>
        <v>0</v>
      </c>
      <c r="R53" s="39"/>
      <c r="S53" s="25">
        <f t="shared" si="472"/>
        <v>0</v>
      </c>
      <c r="T53" s="28"/>
      <c r="U53" s="25">
        <f t="shared" si="473"/>
        <v>0</v>
      </c>
      <c r="V53" s="39"/>
      <c r="W53" s="25">
        <f t="shared" si="474"/>
        <v>0</v>
      </c>
      <c r="X53" s="39"/>
      <c r="Y53" s="25">
        <f t="shared" si="475"/>
        <v>0</v>
      </c>
      <c r="Z53" s="40"/>
      <c r="AA53" s="18">
        <f t="shared" si="476"/>
        <v>0</v>
      </c>
      <c r="AB53" s="27">
        <f>IF(M53&gt;0,(AD53+AL53)/M53,0)</f>
        <v>0</v>
      </c>
      <c r="AC53" s="40"/>
      <c r="AD53" s="37">
        <f t="shared" si="477"/>
        <v>0</v>
      </c>
      <c r="AE53" s="28"/>
      <c r="AF53" s="41">
        <f t="shared" si="478"/>
        <v>0</v>
      </c>
      <c r="AG53" s="28">
        <f t="shared" si="479"/>
        <v>0</v>
      </c>
      <c r="AH53" s="29">
        <f t="shared" si="6"/>
        <v>0</v>
      </c>
      <c r="AI53" s="34"/>
      <c r="AJ53" s="36"/>
      <c r="AK53" s="38"/>
      <c r="AL53" s="41">
        <f t="shared" si="480"/>
        <v>0</v>
      </c>
      <c r="AM53" s="42"/>
      <c r="AN53" s="42"/>
      <c r="AO53" s="121">
        <f>AO52+AI53-AN53</f>
        <v>788.40000000000009</v>
      </c>
      <c r="AP53" s="104"/>
      <c r="AQ53" s="43"/>
      <c r="AR53" s="44"/>
      <c r="AS53" s="45"/>
      <c r="AT53" s="45"/>
      <c r="AU53" s="45"/>
      <c r="AV53" s="45"/>
    </row>
    <row r="54" spans="1:48" x14ac:dyDescent="0.35">
      <c r="A54" s="149"/>
      <c r="B54" s="33">
        <v>3</v>
      </c>
      <c r="C54" s="46"/>
      <c r="D54" s="43"/>
      <c r="E54" s="43"/>
      <c r="F54" s="43"/>
      <c r="G54" s="37"/>
      <c r="H54" s="37"/>
      <c r="I54" s="43"/>
      <c r="J54" s="37"/>
      <c r="K54" s="43"/>
      <c r="L54" s="39"/>
      <c r="M54" s="37">
        <f>ROUND(K54*(1-L54),0)</f>
        <v>0</v>
      </c>
      <c r="N54" s="28"/>
      <c r="O54" s="25">
        <f t="shared" si="470"/>
        <v>0</v>
      </c>
      <c r="P54" s="39"/>
      <c r="Q54" s="25">
        <f t="shared" si="471"/>
        <v>0</v>
      </c>
      <c r="R54" s="39"/>
      <c r="S54" s="25">
        <f t="shared" si="472"/>
        <v>0</v>
      </c>
      <c r="T54" s="28"/>
      <c r="U54" s="25">
        <f t="shared" si="473"/>
        <v>0</v>
      </c>
      <c r="V54" s="39"/>
      <c r="W54" s="25">
        <f t="shared" si="474"/>
        <v>0</v>
      </c>
      <c r="X54" s="39"/>
      <c r="Y54" s="25">
        <f t="shared" si="475"/>
        <v>0</v>
      </c>
      <c r="Z54" s="47"/>
      <c r="AA54" s="18">
        <f t="shared" si="476"/>
        <v>0</v>
      </c>
      <c r="AB54" s="27">
        <f>IF(M54&gt;0,(AD54+AL54)/M54,0)</f>
        <v>0</v>
      </c>
      <c r="AC54" s="47"/>
      <c r="AD54" s="37">
        <f t="shared" si="477"/>
        <v>0</v>
      </c>
      <c r="AE54" s="28"/>
      <c r="AF54" s="41">
        <f t="shared" si="478"/>
        <v>0</v>
      </c>
      <c r="AG54" s="28">
        <f t="shared" si="479"/>
        <v>0</v>
      </c>
      <c r="AH54" s="29">
        <f t="shared" si="6"/>
        <v>0</v>
      </c>
      <c r="AI54" s="43"/>
      <c r="AJ54" s="39"/>
      <c r="AK54" s="28"/>
      <c r="AL54" s="41">
        <f t="shared" si="480"/>
        <v>0</v>
      </c>
      <c r="AM54" s="18"/>
      <c r="AN54" s="18"/>
      <c r="AO54" s="121">
        <f>AO53+AI54-AN54</f>
        <v>788.40000000000009</v>
      </c>
      <c r="AP54" s="104"/>
      <c r="AQ54" s="43"/>
      <c r="AR54" s="48"/>
      <c r="AS54" s="41"/>
      <c r="AT54" s="41"/>
      <c r="AU54" s="41"/>
      <c r="AV54" s="41"/>
    </row>
    <row r="55" spans="1:48" s="22" customFormat="1" ht="13.3" thickBot="1" x14ac:dyDescent="0.4">
      <c r="A55" s="150"/>
      <c r="B55" s="49" t="s">
        <v>38</v>
      </c>
      <c r="C55" s="50"/>
      <c r="D55" s="51">
        <f t="shared" ref="D55" si="481">SUM(D52:D54)</f>
        <v>0</v>
      </c>
      <c r="E55" s="51"/>
      <c r="F55" s="51">
        <f t="shared" ref="F55" si="482">SUM(F52:F54)</f>
        <v>0</v>
      </c>
      <c r="G55" s="52"/>
      <c r="H55" s="52"/>
      <c r="I55" s="51">
        <f t="shared" ref="I55:K55" si="483">SUM(I52:I54)</f>
        <v>0</v>
      </c>
      <c r="J55" s="52"/>
      <c r="K55" s="51">
        <f t="shared" si="483"/>
        <v>0</v>
      </c>
      <c r="L55" s="21">
        <f t="shared" ref="L55" si="484">IF(K55&gt;0,(K52*L52+K53*L53+K54*L54)/K55,0)</f>
        <v>0</v>
      </c>
      <c r="M55" s="52">
        <f t="shared" ref="M55" si="485">M52+M53+M54</f>
        <v>0</v>
      </c>
      <c r="N55" s="53">
        <f t="shared" ref="N55" si="486">IF(M55&gt;0,O55/M55,0)</f>
        <v>0</v>
      </c>
      <c r="O55" s="54">
        <f t="shared" ref="O55" si="487">O52+O53+O54</f>
        <v>0</v>
      </c>
      <c r="P55" s="21">
        <f t="shared" ref="P55" si="488">IF(M55&gt;0,Q55/M55,0)</f>
        <v>0</v>
      </c>
      <c r="Q55" s="54">
        <f t="shared" ref="Q55" si="489">Q52+Q53+Q54</f>
        <v>0</v>
      </c>
      <c r="R55" s="21">
        <f t="shared" ref="R55" si="490">IF(M55&gt;0,S55/M55,0)</f>
        <v>0</v>
      </c>
      <c r="S55" s="54">
        <f t="shared" ref="S55" si="491">S52+S53+S54</f>
        <v>0</v>
      </c>
      <c r="T55" s="21">
        <f t="shared" ref="T55" si="492">IF(M55&gt;0,U55/M55,0)</f>
        <v>0</v>
      </c>
      <c r="U55" s="54">
        <f t="shared" ref="U55" si="493">U52+U53+U54</f>
        <v>0</v>
      </c>
      <c r="V55" s="21">
        <f t="shared" ref="V55" si="494">IF(M55&gt;0,W55/M55,0)</f>
        <v>0</v>
      </c>
      <c r="W55" s="54">
        <f t="shared" ref="W55" si="495">W52+W53+W54</f>
        <v>0</v>
      </c>
      <c r="X55" s="21">
        <f t="shared" ref="X55" si="496">IF(M55&gt;0,Y55/M55,0)</f>
        <v>0</v>
      </c>
      <c r="Y55" s="54">
        <f t="shared" ref="Y55" si="497">Y52+Y53+Y54</f>
        <v>0</v>
      </c>
      <c r="Z55" s="55">
        <f t="shared" ref="Z55" si="498">IF(M55&gt;0,AA55/M55,0)</f>
        <v>0</v>
      </c>
      <c r="AA55" s="56">
        <f t="shared" ref="AA55" si="499">SUM(AA52:AA54)</f>
        <v>0</v>
      </c>
      <c r="AB55" s="55">
        <f t="shared" ref="AB55" si="500">IF(M55&gt;0,(AB52*M52+AB53*M53+AB54*M54)/M55,0)</f>
        <v>0</v>
      </c>
      <c r="AC55" s="55">
        <f t="shared" ref="AC55" si="501">IF(K55&gt;0,(K52*AC52+K53*AC53+K54*AC54)/K55,0)</f>
        <v>0</v>
      </c>
      <c r="AD55" s="52">
        <f t="shared" ref="AD55" si="502">SUM(AD52:AD54)</f>
        <v>0</v>
      </c>
      <c r="AE55" s="53">
        <f t="shared" ref="AE55" si="503">IF(K55&gt;0,(K52*AE52+K53*AE53+K54*AE54)/K55,0)</f>
        <v>0</v>
      </c>
      <c r="AF55" s="58">
        <f t="shared" ref="AF55" si="504">SUM(AF52:AF54)</f>
        <v>0</v>
      </c>
      <c r="AG55" s="53">
        <f t="shared" ref="AG55" si="505">IF(AND(AA55&gt;0),((AA52*AG52+AA53*AG53+AA54*AG54)/AA55),0)</f>
        <v>0</v>
      </c>
      <c r="AH55" s="57">
        <f t="shared" si="6"/>
        <v>0</v>
      </c>
      <c r="AI55" s="51">
        <f t="shared" ref="AI55" si="506">SUM(AI52:AI54)</f>
        <v>0</v>
      </c>
      <c r="AJ55" s="21">
        <f t="shared" ref="AJ55" si="507">IF(AI55&gt;0,(AJ52*AI52+AJ53*AI53+AJ54*AI54)/AI55,0)</f>
        <v>0</v>
      </c>
      <c r="AK55" s="53">
        <f t="shared" ref="AK55" si="508">IF(K55&gt;0,(AK52*K52+AK53*K53+AK54*K54)/K55,0)</f>
        <v>0</v>
      </c>
      <c r="AL55" s="58">
        <f t="shared" ref="AL55" si="509">SUM(AL52:AL54)</f>
        <v>0</v>
      </c>
      <c r="AM55" s="56"/>
      <c r="AN55" s="56">
        <f t="shared" ref="AN55" si="510">SUM(AN52:AN54)</f>
        <v>0</v>
      </c>
      <c r="AO55" s="105"/>
      <c r="AP55" s="106">
        <f>AO54</f>
        <v>788.40000000000009</v>
      </c>
      <c r="AQ55" s="51">
        <f t="shared" ref="AQ55" si="511">SUM(AQ52:AQ54)</f>
        <v>0</v>
      </c>
      <c r="AR55" s="59"/>
      <c r="AS55" s="58"/>
      <c r="AT55" s="58"/>
      <c r="AU55" s="58"/>
      <c r="AV55" s="58"/>
    </row>
    <row r="56" spans="1:48" x14ac:dyDescent="0.35">
      <c r="A56" s="148">
        <v>14</v>
      </c>
      <c r="B56" s="23">
        <v>1</v>
      </c>
      <c r="C56" s="11"/>
      <c r="D56" s="12"/>
      <c r="E56" s="12"/>
      <c r="F56" s="12"/>
      <c r="G56" s="13"/>
      <c r="H56" s="13"/>
      <c r="I56" s="12"/>
      <c r="J56" s="13"/>
      <c r="K56" s="12"/>
      <c r="L56" s="14"/>
      <c r="M56" s="24">
        <f>ROUND(K56*(1-L56),0)</f>
        <v>0</v>
      </c>
      <c r="N56" s="15"/>
      <c r="O56" s="25">
        <f t="shared" ref="O56:O58" si="512">M56*N56</f>
        <v>0</v>
      </c>
      <c r="P56" s="14"/>
      <c r="Q56" s="25">
        <f t="shared" ref="Q56:Q58" si="513">M56*P56</f>
        <v>0</v>
      </c>
      <c r="R56" s="16"/>
      <c r="S56" s="25">
        <f t="shared" ref="S56:S58" si="514">M56*R56</f>
        <v>0</v>
      </c>
      <c r="T56" s="26"/>
      <c r="U56" s="25">
        <f t="shared" ref="U56:U58" si="515">M56*T56</f>
        <v>0</v>
      </c>
      <c r="V56" s="16"/>
      <c r="W56" s="25">
        <f t="shared" ref="W56:W58" si="516">M56*V56</f>
        <v>0</v>
      </c>
      <c r="X56" s="16"/>
      <c r="Y56" s="25">
        <f t="shared" ref="Y56:Y58" si="517">X56*M56</f>
        <v>0</v>
      </c>
      <c r="Z56" s="17"/>
      <c r="AA56" s="18">
        <f t="shared" ref="AA56:AA58" si="518">M56*Z56</f>
        <v>0</v>
      </c>
      <c r="AB56" s="27">
        <f>IF(M56&gt;0,(AD56+AL56)/M56,0)</f>
        <v>0</v>
      </c>
      <c r="AC56" s="17"/>
      <c r="AD56" s="24">
        <f t="shared" ref="AD56:AD58" si="519">AC56*M56</f>
        <v>0</v>
      </c>
      <c r="AE56" s="117"/>
      <c r="AF56" s="30">
        <f t="shared" ref="AF56:AF58" si="520">AI56*(1-AJ56)*AE56</f>
        <v>0</v>
      </c>
      <c r="AG56" s="28">
        <f t="shared" ref="AG56:AG58" si="521">IF(AND(AE56&gt;0,AC56&gt;0,Z56&gt;0),((Z56-AC56)*AE56)/((AE56-AC56)*Z56),0)</f>
        <v>0</v>
      </c>
      <c r="AH56" s="60">
        <f t="shared" si="6"/>
        <v>0</v>
      </c>
      <c r="AI56" s="12"/>
      <c r="AJ56" s="14"/>
      <c r="AK56" s="15"/>
      <c r="AL56" s="30">
        <f t="shared" ref="AL56:AL58" si="522">AI56*(1-AJ56)*AK56</f>
        <v>0</v>
      </c>
      <c r="AM56" s="19"/>
      <c r="AN56" s="19"/>
      <c r="AO56" s="101">
        <f>AO54+AI56-AN56</f>
        <v>788.40000000000009</v>
      </c>
      <c r="AP56" s="102"/>
      <c r="AQ56" s="12"/>
      <c r="AR56" s="31"/>
      <c r="AS56" s="20"/>
      <c r="AT56" s="20"/>
      <c r="AU56" s="20"/>
      <c r="AV56" s="20"/>
    </row>
    <row r="57" spans="1:48" x14ac:dyDescent="0.35">
      <c r="A57" s="149"/>
      <c r="B57" s="33">
        <v>2</v>
      </c>
      <c r="C57" s="11"/>
      <c r="D57" s="34"/>
      <c r="E57" s="34"/>
      <c r="F57" s="34"/>
      <c r="G57" s="35"/>
      <c r="H57" s="35"/>
      <c r="I57" s="34"/>
      <c r="J57" s="35"/>
      <c r="K57" s="34"/>
      <c r="L57" s="36"/>
      <c r="M57" s="37">
        <f>ROUND(K57*(1-L57),0)</f>
        <v>0</v>
      </c>
      <c r="N57" s="38"/>
      <c r="O57" s="25">
        <f t="shared" si="512"/>
        <v>0</v>
      </c>
      <c r="P57" s="36"/>
      <c r="Q57" s="25">
        <f t="shared" si="513"/>
        <v>0</v>
      </c>
      <c r="R57" s="39"/>
      <c r="S57" s="25">
        <f t="shared" si="514"/>
        <v>0</v>
      </c>
      <c r="T57" s="28"/>
      <c r="U57" s="25">
        <f t="shared" si="515"/>
        <v>0</v>
      </c>
      <c r="V57" s="39"/>
      <c r="W57" s="25">
        <f t="shared" si="516"/>
        <v>0</v>
      </c>
      <c r="X57" s="39"/>
      <c r="Y57" s="25">
        <f t="shared" si="517"/>
        <v>0</v>
      </c>
      <c r="Z57" s="40"/>
      <c r="AA57" s="18">
        <f t="shared" si="518"/>
        <v>0</v>
      </c>
      <c r="AB57" s="27">
        <f>IF(M57&gt;0,(AD57+AL57)/M57,0)</f>
        <v>0</v>
      </c>
      <c r="AC57" s="40"/>
      <c r="AD57" s="37">
        <f t="shared" si="519"/>
        <v>0</v>
      </c>
      <c r="AE57" s="28"/>
      <c r="AF57" s="41">
        <f t="shared" si="520"/>
        <v>0</v>
      </c>
      <c r="AG57" s="28">
        <f t="shared" si="521"/>
        <v>0</v>
      </c>
      <c r="AH57" s="29">
        <f t="shared" si="6"/>
        <v>0</v>
      </c>
      <c r="AI57" s="34"/>
      <c r="AJ57" s="36"/>
      <c r="AK57" s="38"/>
      <c r="AL57" s="41">
        <f t="shared" si="522"/>
        <v>0</v>
      </c>
      <c r="AM57" s="42"/>
      <c r="AN57" s="42"/>
      <c r="AO57" s="121">
        <f>AO56+AI57-AN57</f>
        <v>788.40000000000009</v>
      </c>
      <c r="AP57" s="104"/>
      <c r="AQ57" s="43"/>
      <c r="AR57" s="44"/>
      <c r="AS57" s="45"/>
      <c r="AT57" s="45"/>
      <c r="AU57" s="45"/>
      <c r="AV57" s="45"/>
    </row>
    <row r="58" spans="1:48" x14ac:dyDescent="0.35">
      <c r="A58" s="149"/>
      <c r="B58" s="33">
        <v>3</v>
      </c>
      <c r="C58" s="46"/>
      <c r="D58" s="43"/>
      <c r="E58" s="43"/>
      <c r="F58" s="43"/>
      <c r="G58" s="37"/>
      <c r="H58" s="37"/>
      <c r="I58" s="43"/>
      <c r="J58" s="37"/>
      <c r="K58" s="43"/>
      <c r="L58" s="39"/>
      <c r="M58" s="37">
        <f>ROUND(K58*(1-L58),0)</f>
        <v>0</v>
      </c>
      <c r="N58" s="28"/>
      <c r="O58" s="25">
        <f t="shared" si="512"/>
        <v>0</v>
      </c>
      <c r="P58" s="39"/>
      <c r="Q58" s="25">
        <f t="shared" si="513"/>
        <v>0</v>
      </c>
      <c r="R58" s="39"/>
      <c r="S58" s="25">
        <f t="shared" si="514"/>
        <v>0</v>
      </c>
      <c r="T58" s="28"/>
      <c r="U58" s="25">
        <f t="shared" si="515"/>
        <v>0</v>
      </c>
      <c r="V58" s="39"/>
      <c r="W58" s="25">
        <f t="shared" si="516"/>
        <v>0</v>
      </c>
      <c r="X58" s="39"/>
      <c r="Y58" s="25">
        <f t="shared" si="517"/>
        <v>0</v>
      </c>
      <c r="Z58" s="47"/>
      <c r="AA58" s="18">
        <f t="shared" si="518"/>
        <v>0</v>
      </c>
      <c r="AB58" s="27">
        <f>IF(M58&gt;0,(AD58+AL58)/M58,0)</f>
        <v>0</v>
      </c>
      <c r="AC58" s="47"/>
      <c r="AD58" s="37">
        <f t="shared" si="519"/>
        <v>0</v>
      </c>
      <c r="AE58" s="28"/>
      <c r="AF58" s="41">
        <f t="shared" si="520"/>
        <v>0</v>
      </c>
      <c r="AG58" s="28">
        <f t="shared" si="521"/>
        <v>0</v>
      </c>
      <c r="AH58" s="29">
        <f t="shared" si="6"/>
        <v>0</v>
      </c>
      <c r="AI58" s="43"/>
      <c r="AJ58" s="39"/>
      <c r="AK58" s="28"/>
      <c r="AL58" s="41">
        <f t="shared" si="522"/>
        <v>0</v>
      </c>
      <c r="AM58" s="18"/>
      <c r="AN58" s="18"/>
      <c r="AO58" s="121">
        <f>AO57+AI58-AN58</f>
        <v>788.40000000000009</v>
      </c>
      <c r="AP58" s="104"/>
      <c r="AQ58" s="43"/>
      <c r="AR58" s="48"/>
      <c r="AS58" s="41"/>
      <c r="AT58" s="41"/>
      <c r="AU58" s="41"/>
      <c r="AV58" s="41"/>
    </row>
    <row r="59" spans="1:48" s="22" customFormat="1" ht="13.3" thickBot="1" x14ac:dyDescent="0.4">
      <c r="A59" s="150"/>
      <c r="B59" s="49" t="s">
        <v>38</v>
      </c>
      <c r="C59" s="50"/>
      <c r="D59" s="51">
        <f t="shared" ref="D59" si="523">SUM(D56:D58)</f>
        <v>0</v>
      </c>
      <c r="E59" s="51"/>
      <c r="F59" s="51">
        <f t="shared" ref="F59" si="524">SUM(F56:F58)</f>
        <v>0</v>
      </c>
      <c r="G59" s="52"/>
      <c r="H59" s="52"/>
      <c r="I59" s="51">
        <f t="shared" ref="I59:K59" si="525">SUM(I56:I58)</f>
        <v>0</v>
      </c>
      <c r="J59" s="52"/>
      <c r="K59" s="51">
        <f t="shared" si="525"/>
        <v>0</v>
      </c>
      <c r="L59" s="21">
        <f t="shared" ref="L59" si="526">IF(K59&gt;0,(K56*L56+K57*L57+K58*L58)/K59,0)</f>
        <v>0</v>
      </c>
      <c r="M59" s="52">
        <f t="shared" ref="M59" si="527">M56+M57+M58</f>
        <v>0</v>
      </c>
      <c r="N59" s="53">
        <f t="shared" ref="N59" si="528">IF(M59&gt;0,O59/M59,0)</f>
        <v>0</v>
      </c>
      <c r="O59" s="54">
        <f t="shared" ref="O59" si="529">O56+O57+O58</f>
        <v>0</v>
      </c>
      <c r="P59" s="21">
        <f t="shared" ref="P59" si="530">IF(M59&gt;0,Q59/M59,0)</f>
        <v>0</v>
      </c>
      <c r="Q59" s="54">
        <f t="shared" ref="Q59" si="531">Q56+Q57+Q58</f>
        <v>0</v>
      </c>
      <c r="R59" s="21">
        <f t="shared" ref="R59" si="532">IF(M59&gt;0,S59/M59,0)</f>
        <v>0</v>
      </c>
      <c r="S59" s="54">
        <f t="shared" ref="S59" si="533">S56+S57+S58</f>
        <v>0</v>
      </c>
      <c r="T59" s="21">
        <f t="shared" ref="T59" si="534">IF(M59&gt;0,U59/M59,0)</f>
        <v>0</v>
      </c>
      <c r="U59" s="54">
        <f t="shared" ref="U59" si="535">U56+U57+U58</f>
        <v>0</v>
      </c>
      <c r="V59" s="21">
        <f t="shared" ref="V59" si="536">IF(M59&gt;0,W59/M59,0)</f>
        <v>0</v>
      </c>
      <c r="W59" s="54">
        <f t="shared" ref="W59" si="537">W56+W57+W58</f>
        <v>0</v>
      </c>
      <c r="X59" s="21">
        <f t="shared" ref="X59" si="538">IF(M59&gt;0,Y59/M59,0)</f>
        <v>0</v>
      </c>
      <c r="Y59" s="54">
        <f t="shared" ref="Y59" si="539">Y56+Y57+Y58</f>
        <v>0</v>
      </c>
      <c r="Z59" s="55">
        <f t="shared" ref="Z59" si="540">IF(M59&gt;0,AA59/M59,0)</f>
        <v>0</v>
      </c>
      <c r="AA59" s="56">
        <f t="shared" ref="AA59" si="541">SUM(AA56:AA58)</f>
        <v>0</v>
      </c>
      <c r="AB59" s="55">
        <f t="shared" ref="AB59" si="542">IF(M59&gt;0,(AB56*M56+AB57*M57+AB58*M58)/M59,0)</f>
        <v>0</v>
      </c>
      <c r="AC59" s="55">
        <f t="shared" ref="AC59" si="543">IF(K59&gt;0,(K56*AC56+K57*AC57+K58*AC58)/K59,0)</f>
        <v>0</v>
      </c>
      <c r="AD59" s="52">
        <f t="shared" ref="AD59" si="544">SUM(AD56:AD58)</f>
        <v>0</v>
      </c>
      <c r="AE59" s="53">
        <f t="shared" ref="AE59" si="545">IF(K59&gt;0,(K56*AE56+K57*AE57+K58*AE58)/K59,0)</f>
        <v>0</v>
      </c>
      <c r="AF59" s="58">
        <f t="shared" ref="AF59" si="546">SUM(AF56:AF58)</f>
        <v>0</v>
      </c>
      <c r="AG59" s="53">
        <f t="shared" ref="AG59" si="547">IF(AND(AA59&gt;0),((AA56*AG56+AA57*AG57+AA58*AG58)/AA59),0)</f>
        <v>0</v>
      </c>
      <c r="AH59" s="57">
        <f t="shared" si="6"/>
        <v>0</v>
      </c>
      <c r="AI59" s="51">
        <f t="shared" ref="AI59" si="548">SUM(AI56:AI58)</f>
        <v>0</v>
      </c>
      <c r="AJ59" s="21">
        <f t="shared" ref="AJ59" si="549">IF(AI59&gt;0,(AJ56*AI56+AJ57*AI57+AJ58*AI58)/AI59,0)</f>
        <v>0</v>
      </c>
      <c r="AK59" s="53">
        <f t="shared" ref="AK59" si="550">IF(K59&gt;0,(AK56*K56+AK57*K57+AK58*K58)/K59,0)</f>
        <v>0</v>
      </c>
      <c r="AL59" s="58">
        <f t="shared" ref="AL59" si="551">SUM(AL56:AL58)</f>
        <v>0</v>
      </c>
      <c r="AM59" s="56"/>
      <c r="AN59" s="56">
        <f t="shared" ref="AN59" si="552">SUM(AN56:AN58)</f>
        <v>0</v>
      </c>
      <c r="AO59" s="105"/>
      <c r="AP59" s="106">
        <f>AO58</f>
        <v>788.40000000000009</v>
      </c>
      <c r="AQ59" s="51">
        <f t="shared" ref="AQ59" si="553">SUM(AQ56:AQ58)</f>
        <v>0</v>
      </c>
      <c r="AR59" s="59"/>
      <c r="AS59" s="58"/>
      <c r="AT59" s="58"/>
      <c r="AU59" s="58"/>
      <c r="AV59" s="58"/>
    </row>
    <row r="60" spans="1:48" x14ac:dyDescent="0.35">
      <c r="A60" s="148">
        <v>15</v>
      </c>
      <c r="B60" s="23">
        <v>1</v>
      </c>
      <c r="C60" s="11"/>
      <c r="D60" s="12"/>
      <c r="E60" s="12"/>
      <c r="F60" s="12"/>
      <c r="G60" s="13"/>
      <c r="H60" s="13"/>
      <c r="I60" s="12"/>
      <c r="J60" s="13"/>
      <c r="K60" s="12"/>
      <c r="L60" s="14"/>
      <c r="M60" s="24">
        <f>ROUND(K60*(1-L60),0)</f>
        <v>0</v>
      </c>
      <c r="N60" s="15"/>
      <c r="O60" s="25">
        <f t="shared" ref="O60:O62" si="554">M60*N60</f>
        <v>0</v>
      </c>
      <c r="P60" s="14"/>
      <c r="Q60" s="25">
        <f t="shared" ref="Q60:Q62" si="555">M60*P60</f>
        <v>0</v>
      </c>
      <c r="R60" s="16"/>
      <c r="S60" s="25">
        <f t="shared" ref="S60:S62" si="556">M60*R60</f>
        <v>0</v>
      </c>
      <c r="T60" s="26"/>
      <c r="U60" s="25">
        <f t="shared" ref="U60:U62" si="557">M60*T60</f>
        <v>0</v>
      </c>
      <c r="V60" s="16"/>
      <c r="W60" s="25">
        <f t="shared" ref="W60:W62" si="558">M60*V60</f>
        <v>0</v>
      </c>
      <c r="X60" s="16"/>
      <c r="Y60" s="25">
        <f t="shared" ref="Y60:Y62" si="559">X60*M60</f>
        <v>0</v>
      </c>
      <c r="Z60" s="17"/>
      <c r="AA60" s="18">
        <f t="shared" ref="AA60:AA62" si="560">M60*Z60</f>
        <v>0</v>
      </c>
      <c r="AB60" s="27">
        <f>IF(M60&gt;0,(AD60+AL60)/M60,0)</f>
        <v>0</v>
      </c>
      <c r="AC60" s="17"/>
      <c r="AD60" s="24">
        <f t="shared" ref="AD60:AD62" si="561">AC60*M60</f>
        <v>0</v>
      </c>
      <c r="AE60" s="117"/>
      <c r="AF60" s="30">
        <f t="shared" ref="AF60:AF62" si="562">AI60*(1-AJ60)*AE60</f>
        <v>0</v>
      </c>
      <c r="AG60" s="28">
        <f t="shared" ref="AG60:AG62" si="563">IF(AND(AE60&gt;0,AC60&gt;0,Z60&gt;0),((Z60-AC60)*AE60)/((AE60-AC60)*Z60),0)</f>
        <v>0</v>
      </c>
      <c r="AH60" s="60">
        <f t="shared" si="6"/>
        <v>0</v>
      </c>
      <c r="AI60" s="12"/>
      <c r="AJ60" s="14"/>
      <c r="AK60" s="15"/>
      <c r="AL60" s="30">
        <f t="shared" ref="AL60:AL62" si="564">AI60*(1-AJ60)*AK60</f>
        <v>0</v>
      </c>
      <c r="AM60" s="19"/>
      <c r="AN60" s="19"/>
      <c r="AO60" s="101">
        <f>AO58+AI60-AN60</f>
        <v>788.40000000000009</v>
      </c>
      <c r="AP60" s="102"/>
      <c r="AQ60" s="12"/>
      <c r="AR60" s="31"/>
      <c r="AS60" s="20"/>
      <c r="AT60" s="20"/>
      <c r="AU60" s="20"/>
      <c r="AV60" s="20"/>
    </row>
    <row r="61" spans="1:48" x14ac:dyDescent="0.35">
      <c r="A61" s="149"/>
      <c r="B61" s="33">
        <v>2</v>
      </c>
      <c r="C61" s="11"/>
      <c r="D61" s="34"/>
      <c r="E61" s="34"/>
      <c r="F61" s="34"/>
      <c r="G61" s="35"/>
      <c r="H61" s="35"/>
      <c r="I61" s="34"/>
      <c r="J61" s="35"/>
      <c r="K61" s="34"/>
      <c r="L61" s="36"/>
      <c r="M61" s="37">
        <f>ROUND(K61*(1-L61),0)</f>
        <v>0</v>
      </c>
      <c r="N61" s="38"/>
      <c r="O61" s="25">
        <f t="shared" si="554"/>
        <v>0</v>
      </c>
      <c r="P61" s="36"/>
      <c r="Q61" s="25">
        <f t="shared" si="555"/>
        <v>0</v>
      </c>
      <c r="R61" s="39"/>
      <c r="S61" s="25">
        <f t="shared" si="556"/>
        <v>0</v>
      </c>
      <c r="T61" s="28"/>
      <c r="U61" s="25">
        <f t="shared" si="557"/>
        <v>0</v>
      </c>
      <c r="V61" s="39"/>
      <c r="W61" s="25">
        <f t="shared" si="558"/>
        <v>0</v>
      </c>
      <c r="X61" s="39"/>
      <c r="Y61" s="25">
        <f t="shared" si="559"/>
        <v>0</v>
      </c>
      <c r="Z61" s="40"/>
      <c r="AA61" s="18">
        <f t="shared" si="560"/>
        <v>0</v>
      </c>
      <c r="AB61" s="27">
        <f>IF(M61&gt;0,(AD61+AL61)/M61,0)</f>
        <v>0</v>
      </c>
      <c r="AC61" s="40"/>
      <c r="AD61" s="37">
        <f t="shared" si="561"/>
        <v>0</v>
      </c>
      <c r="AE61" s="28"/>
      <c r="AF61" s="41">
        <f t="shared" si="562"/>
        <v>0</v>
      </c>
      <c r="AG61" s="28">
        <f t="shared" si="563"/>
        <v>0</v>
      </c>
      <c r="AH61" s="29">
        <f t="shared" si="6"/>
        <v>0</v>
      </c>
      <c r="AI61" s="34"/>
      <c r="AJ61" s="36"/>
      <c r="AK61" s="38"/>
      <c r="AL61" s="41">
        <f t="shared" si="564"/>
        <v>0</v>
      </c>
      <c r="AM61" s="42"/>
      <c r="AN61" s="42"/>
      <c r="AO61" s="121">
        <f>AO60+AI61-AN61</f>
        <v>788.40000000000009</v>
      </c>
      <c r="AP61" s="104"/>
      <c r="AQ61" s="43"/>
      <c r="AR61" s="44"/>
      <c r="AS61" s="45"/>
      <c r="AT61" s="45"/>
      <c r="AU61" s="45"/>
      <c r="AV61" s="45"/>
    </row>
    <row r="62" spans="1:48" x14ac:dyDescent="0.35">
      <c r="A62" s="149"/>
      <c r="B62" s="33">
        <v>3</v>
      </c>
      <c r="C62" s="46"/>
      <c r="D62" s="43"/>
      <c r="E62" s="43"/>
      <c r="F62" s="43"/>
      <c r="G62" s="37"/>
      <c r="H62" s="37"/>
      <c r="I62" s="43"/>
      <c r="J62" s="37"/>
      <c r="K62" s="43"/>
      <c r="L62" s="39"/>
      <c r="M62" s="37">
        <f>ROUND(K62*(1-L62),0)</f>
        <v>0</v>
      </c>
      <c r="N62" s="28"/>
      <c r="O62" s="25">
        <f t="shared" si="554"/>
        <v>0</v>
      </c>
      <c r="P62" s="39"/>
      <c r="Q62" s="25">
        <f t="shared" si="555"/>
        <v>0</v>
      </c>
      <c r="R62" s="39"/>
      <c r="S62" s="25">
        <f t="shared" si="556"/>
        <v>0</v>
      </c>
      <c r="T62" s="28"/>
      <c r="U62" s="25">
        <f t="shared" si="557"/>
        <v>0</v>
      </c>
      <c r="V62" s="39"/>
      <c r="W62" s="25">
        <f t="shared" si="558"/>
        <v>0</v>
      </c>
      <c r="X62" s="39"/>
      <c r="Y62" s="25">
        <f t="shared" si="559"/>
        <v>0</v>
      </c>
      <c r="Z62" s="47"/>
      <c r="AA62" s="18">
        <f t="shared" si="560"/>
        <v>0</v>
      </c>
      <c r="AB62" s="27">
        <f>IF(M62&gt;0,(AD62+AL62)/M62,0)</f>
        <v>0</v>
      </c>
      <c r="AC62" s="47"/>
      <c r="AD62" s="37">
        <f t="shared" si="561"/>
        <v>0</v>
      </c>
      <c r="AE62" s="28"/>
      <c r="AF62" s="41">
        <f t="shared" si="562"/>
        <v>0</v>
      </c>
      <c r="AG62" s="28">
        <f t="shared" si="563"/>
        <v>0</v>
      </c>
      <c r="AH62" s="29">
        <f t="shared" si="6"/>
        <v>0</v>
      </c>
      <c r="AI62" s="43"/>
      <c r="AJ62" s="39"/>
      <c r="AK62" s="28"/>
      <c r="AL62" s="41">
        <f t="shared" si="564"/>
        <v>0</v>
      </c>
      <c r="AM62" s="18"/>
      <c r="AN62" s="18"/>
      <c r="AO62" s="121">
        <f>AO61+AI62-AN62</f>
        <v>788.40000000000009</v>
      </c>
      <c r="AP62" s="104"/>
      <c r="AQ62" s="43"/>
      <c r="AR62" s="48"/>
      <c r="AS62" s="41"/>
      <c r="AT62" s="41"/>
      <c r="AU62" s="41"/>
      <c r="AV62" s="41"/>
    </row>
    <row r="63" spans="1:48" s="22" customFormat="1" ht="13.3" thickBot="1" x14ac:dyDescent="0.4">
      <c r="A63" s="150"/>
      <c r="B63" s="49" t="s">
        <v>38</v>
      </c>
      <c r="C63" s="50"/>
      <c r="D63" s="51">
        <f t="shared" ref="D63" si="565">SUM(D60:D62)</f>
        <v>0</v>
      </c>
      <c r="E63" s="51"/>
      <c r="F63" s="51">
        <f t="shared" ref="F63" si="566">SUM(F60:F62)</f>
        <v>0</v>
      </c>
      <c r="G63" s="52"/>
      <c r="H63" s="52"/>
      <c r="I63" s="51">
        <f t="shared" ref="I63:K63" si="567">SUM(I60:I62)</f>
        <v>0</v>
      </c>
      <c r="J63" s="52"/>
      <c r="K63" s="51">
        <f t="shared" si="567"/>
        <v>0</v>
      </c>
      <c r="L63" s="21">
        <f t="shared" ref="L63" si="568">IF(K63&gt;0,(K60*L60+K61*L61+K62*L62)/K63,0)</f>
        <v>0</v>
      </c>
      <c r="M63" s="52">
        <f t="shared" ref="M63" si="569">M60+M61+M62</f>
        <v>0</v>
      </c>
      <c r="N63" s="53">
        <f t="shared" ref="N63" si="570">IF(M63&gt;0,O63/M63,0)</f>
        <v>0</v>
      </c>
      <c r="O63" s="54">
        <f t="shared" ref="O63" si="571">O60+O61+O62</f>
        <v>0</v>
      </c>
      <c r="P63" s="21">
        <f t="shared" ref="P63" si="572">IF(M63&gt;0,Q63/M63,0)</f>
        <v>0</v>
      </c>
      <c r="Q63" s="54">
        <f t="shared" ref="Q63" si="573">Q60+Q61+Q62</f>
        <v>0</v>
      </c>
      <c r="R63" s="21">
        <f t="shared" ref="R63" si="574">IF(M63&gt;0,S63/M63,0)</f>
        <v>0</v>
      </c>
      <c r="S63" s="54">
        <f t="shared" ref="S63" si="575">S60+S61+S62</f>
        <v>0</v>
      </c>
      <c r="T63" s="21">
        <f t="shared" ref="T63" si="576">IF(M63&gt;0,U63/M63,0)</f>
        <v>0</v>
      </c>
      <c r="U63" s="54">
        <f t="shared" ref="U63" si="577">U60+U61+U62</f>
        <v>0</v>
      </c>
      <c r="V63" s="21">
        <f t="shared" ref="V63" si="578">IF(M63&gt;0,W63/M63,0)</f>
        <v>0</v>
      </c>
      <c r="W63" s="54">
        <f t="shared" ref="W63" si="579">W60+W61+W62</f>
        <v>0</v>
      </c>
      <c r="X63" s="21">
        <f t="shared" ref="X63" si="580">IF(M63&gt;0,Y63/M63,0)</f>
        <v>0</v>
      </c>
      <c r="Y63" s="54">
        <f t="shared" ref="Y63" si="581">Y60+Y61+Y62</f>
        <v>0</v>
      </c>
      <c r="Z63" s="55">
        <f t="shared" ref="Z63" si="582">IF(M63&gt;0,AA63/M63,0)</f>
        <v>0</v>
      </c>
      <c r="AA63" s="56">
        <f t="shared" ref="AA63" si="583">SUM(AA60:AA62)</f>
        <v>0</v>
      </c>
      <c r="AB63" s="55">
        <f t="shared" ref="AB63" si="584">IF(M63&gt;0,(AB60*M60+AB61*M61+AB62*M62)/M63,0)</f>
        <v>0</v>
      </c>
      <c r="AC63" s="55">
        <f t="shared" ref="AC63" si="585">IF(K63&gt;0,(K60*AC60+K61*AC61+K62*AC62)/K63,0)</f>
        <v>0</v>
      </c>
      <c r="AD63" s="52">
        <f t="shared" ref="AD63" si="586">SUM(AD60:AD62)</f>
        <v>0</v>
      </c>
      <c r="AE63" s="53">
        <f t="shared" ref="AE63" si="587">IF(K63&gt;0,(K60*AE60+K61*AE61+K62*AE62)/K63,0)</f>
        <v>0</v>
      </c>
      <c r="AF63" s="58">
        <f t="shared" ref="AF63" si="588">SUM(AF60:AF62)</f>
        <v>0</v>
      </c>
      <c r="AG63" s="53">
        <f t="shared" ref="AG63" si="589">IF(AND(AA63&gt;0),((AA60*AG60+AA61*AG61+AA62*AG62)/AA63),0)</f>
        <v>0</v>
      </c>
      <c r="AH63" s="57">
        <f t="shared" si="6"/>
        <v>0</v>
      </c>
      <c r="AI63" s="51">
        <f t="shared" ref="AI63" si="590">SUM(AI60:AI62)</f>
        <v>0</v>
      </c>
      <c r="AJ63" s="21">
        <f t="shared" ref="AJ63" si="591">IF(AI63&gt;0,(AJ60*AI60+AJ61*AI61+AJ62*AI62)/AI63,0)</f>
        <v>0</v>
      </c>
      <c r="AK63" s="53">
        <f t="shared" ref="AK63" si="592">IF(K63&gt;0,(AK60*K60+AK61*K61+AK62*K62)/K63,0)</f>
        <v>0</v>
      </c>
      <c r="AL63" s="58">
        <f t="shared" ref="AL63" si="593">SUM(AL60:AL62)</f>
        <v>0</v>
      </c>
      <c r="AM63" s="56"/>
      <c r="AN63" s="56">
        <f t="shared" ref="AN63" si="594">SUM(AN60:AN62)</f>
        <v>0</v>
      </c>
      <c r="AO63" s="105"/>
      <c r="AP63" s="106">
        <f>AO62</f>
        <v>788.40000000000009</v>
      </c>
      <c r="AQ63" s="51">
        <f t="shared" ref="AQ63" si="595">SUM(AQ60:AQ62)</f>
        <v>0</v>
      </c>
      <c r="AR63" s="59"/>
      <c r="AS63" s="58"/>
      <c r="AT63" s="58"/>
      <c r="AU63" s="58"/>
      <c r="AV63" s="58"/>
    </row>
    <row r="64" spans="1:48" x14ac:dyDescent="0.35">
      <c r="A64" s="148">
        <v>16</v>
      </c>
      <c r="B64" s="23">
        <v>1</v>
      </c>
      <c r="C64" s="11"/>
      <c r="D64" s="12"/>
      <c r="E64" s="12"/>
      <c r="F64" s="12"/>
      <c r="G64" s="13"/>
      <c r="H64" s="13"/>
      <c r="I64" s="12"/>
      <c r="J64" s="13"/>
      <c r="K64" s="12"/>
      <c r="L64" s="14"/>
      <c r="M64" s="24">
        <f>ROUND(K64*(1-L64),0)</f>
        <v>0</v>
      </c>
      <c r="N64" s="15"/>
      <c r="O64" s="25">
        <f t="shared" ref="O64:O66" si="596">M64*N64</f>
        <v>0</v>
      </c>
      <c r="P64" s="14"/>
      <c r="Q64" s="25">
        <f t="shared" ref="Q64:Q66" si="597">M64*P64</f>
        <v>0</v>
      </c>
      <c r="R64" s="16"/>
      <c r="S64" s="25">
        <f t="shared" ref="S64:S66" si="598">M64*R64</f>
        <v>0</v>
      </c>
      <c r="T64" s="26"/>
      <c r="U64" s="25">
        <f t="shared" ref="U64:U66" si="599">M64*T64</f>
        <v>0</v>
      </c>
      <c r="V64" s="16"/>
      <c r="W64" s="25">
        <f t="shared" ref="W64:W66" si="600">M64*V64</f>
        <v>0</v>
      </c>
      <c r="X64" s="16"/>
      <c r="Y64" s="25">
        <f t="shared" ref="Y64:Y66" si="601">X64*M64</f>
        <v>0</v>
      </c>
      <c r="Z64" s="17"/>
      <c r="AA64" s="18">
        <f t="shared" ref="AA64:AA66" si="602">M64*Z64</f>
        <v>0</v>
      </c>
      <c r="AB64" s="27">
        <f>IF(M64&gt;0,(AD64+AL64)/M64,0)</f>
        <v>0</v>
      </c>
      <c r="AC64" s="17"/>
      <c r="AD64" s="24">
        <f t="shared" ref="AD64:AD66" si="603">AC64*M64</f>
        <v>0</v>
      </c>
      <c r="AE64" s="117"/>
      <c r="AF64" s="30">
        <f t="shared" ref="AF64:AF66" si="604">AI64*(1-AJ64)*AE64</f>
        <v>0</v>
      </c>
      <c r="AG64" s="28">
        <f t="shared" ref="AG64:AG66" si="605">IF(AND(AE64&gt;0,AC64&gt;0,Z64&gt;0),((Z64-AC64)*AE64)/((AE64-AC64)*Z64),0)</f>
        <v>0</v>
      </c>
      <c r="AH64" s="60">
        <f t="shared" si="6"/>
        <v>0</v>
      </c>
      <c r="AI64" s="12"/>
      <c r="AJ64" s="14"/>
      <c r="AK64" s="15"/>
      <c r="AL64" s="30">
        <f t="shared" ref="AL64:AL66" si="606">AI64*(1-AJ64)*AK64</f>
        <v>0</v>
      </c>
      <c r="AM64" s="19"/>
      <c r="AN64" s="19"/>
      <c r="AO64" s="101">
        <f>AO62+AI64-AN64</f>
        <v>788.40000000000009</v>
      </c>
      <c r="AP64" s="102"/>
      <c r="AQ64" s="12"/>
      <c r="AR64" s="31"/>
      <c r="AS64" s="20"/>
      <c r="AT64" s="20"/>
      <c r="AU64" s="20"/>
      <c r="AV64" s="20"/>
    </row>
    <row r="65" spans="1:48" x14ac:dyDescent="0.35">
      <c r="A65" s="149"/>
      <c r="B65" s="33">
        <v>2</v>
      </c>
      <c r="C65" s="11"/>
      <c r="D65" s="34"/>
      <c r="E65" s="34"/>
      <c r="F65" s="34"/>
      <c r="G65" s="35"/>
      <c r="H65" s="35"/>
      <c r="I65" s="34"/>
      <c r="J65" s="35"/>
      <c r="K65" s="34"/>
      <c r="L65" s="36"/>
      <c r="M65" s="37">
        <f>ROUND(K65*(1-L65),0)</f>
        <v>0</v>
      </c>
      <c r="N65" s="38"/>
      <c r="O65" s="25">
        <f t="shared" si="596"/>
        <v>0</v>
      </c>
      <c r="P65" s="36"/>
      <c r="Q65" s="25">
        <f t="shared" si="597"/>
        <v>0</v>
      </c>
      <c r="R65" s="39"/>
      <c r="S65" s="25">
        <f t="shared" si="598"/>
        <v>0</v>
      </c>
      <c r="T65" s="28"/>
      <c r="U65" s="25">
        <f t="shared" si="599"/>
        <v>0</v>
      </c>
      <c r="V65" s="39"/>
      <c r="W65" s="25">
        <f t="shared" si="600"/>
        <v>0</v>
      </c>
      <c r="X65" s="39"/>
      <c r="Y65" s="25">
        <f t="shared" si="601"/>
        <v>0</v>
      </c>
      <c r="Z65" s="40"/>
      <c r="AA65" s="18">
        <f t="shared" si="602"/>
        <v>0</v>
      </c>
      <c r="AB65" s="27">
        <f>IF(M65&gt;0,(AD65+AL65)/M65,0)</f>
        <v>0</v>
      </c>
      <c r="AC65" s="40"/>
      <c r="AD65" s="37">
        <f t="shared" si="603"/>
        <v>0</v>
      </c>
      <c r="AE65" s="28"/>
      <c r="AF65" s="41">
        <f t="shared" si="604"/>
        <v>0</v>
      </c>
      <c r="AG65" s="28">
        <f t="shared" si="605"/>
        <v>0</v>
      </c>
      <c r="AH65" s="29">
        <f t="shared" si="6"/>
        <v>0</v>
      </c>
      <c r="AI65" s="34"/>
      <c r="AJ65" s="36"/>
      <c r="AK65" s="38"/>
      <c r="AL65" s="41">
        <f t="shared" si="606"/>
        <v>0</v>
      </c>
      <c r="AM65" s="42"/>
      <c r="AN65" s="42"/>
      <c r="AO65" s="121">
        <f>AO64+AI65-AN65</f>
        <v>788.40000000000009</v>
      </c>
      <c r="AP65" s="104"/>
      <c r="AQ65" s="43"/>
      <c r="AR65" s="44"/>
      <c r="AS65" s="45"/>
      <c r="AT65" s="45"/>
      <c r="AU65" s="45"/>
      <c r="AV65" s="45"/>
    </row>
    <row r="66" spans="1:48" x14ac:dyDescent="0.35">
      <c r="A66" s="149"/>
      <c r="B66" s="33">
        <v>3</v>
      </c>
      <c r="C66" s="46"/>
      <c r="D66" s="43"/>
      <c r="E66" s="43"/>
      <c r="F66" s="43"/>
      <c r="G66" s="37"/>
      <c r="H66" s="37"/>
      <c r="I66" s="43"/>
      <c r="J66" s="37"/>
      <c r="K66" s="43"/>
      <c r="L66" s="39"/>
      <c r="M66" s="37">
        <f>ROUND(K66*(1-L66),0)</f>
        <v>0</v>
      </c>
      <c r="N66" s="28"/>
      <c r="O66" s="25">
        <f t="shared" si="596"/>
        <v>0</v>
      </c>
      <c r="P66" s="39"/>
      <c r="Q66" s="25">
        <f t="shared" si="597"/>
        <v>0</v>
      </c>
      <c r="R66" s="39"/>
      <c r="S66" s="25">
        <f t="shared" si="598"/>
        <v>0</v>
      </c>
      <c r="T66" s="28"/>
      <c r="U66" s="25">
        <f t="shared" si="599"/>
        <v>0</v>
      </c>
      <c r="V66" s="39"/>
      <c r="W66" s="25">
        <f t="shared" si="600"/>
        <v>0</v>
      </c>
      <c r="X66" s="39"/>
      <c r="Y66" s="25">
        <f t="shared" si="601"/>
        <v>0</v>
      </c>
      <c r="Z66" s="47"/>
      <c r="AA66" s="18">
        <f t="shared" si="602"/>
        <v>0</v>
      </c>
      <c r="AB66" s="27">
        <f>IF(M66&gt;0,(AD66+AL66)/M66,0)</f>
        <v>0</v>
      </c>
      <c r="AC66" s="47"/>
      <c r="AD66" s="37">
        <f t="shared" si="603"/>
        <v>0</v>
      </c>
      <c r="AE66" s="28"/>
      <c r="AF66" s="41">
        <f t="shared" si="604"/>
        <v>0</v>
      </c>
      <c r="AG66" s="28">
        <f t="shared" si="605"/>
        <v>0</v>
      </c>
      <c r="AH66" s="29">
        <f t="shared" si="6"/>
        <v>0</v>
      </c>
      <c r="AI66" s="43"/>
      <c r="AJ66" s="39"/>
      <c r="AK66" s="28"/>
      <c r="AL66" s="41">
        <f t="shared" si="606"/>
        <v>0</v>
      </c>
      <c r="AM66" s="18"/>
      <c r="AN66" s="18"/>
      <c r="AO66" s="121">
        <f>AO65+AI66-AN66</f>
        <v>788.40000000000009</v>
      </c>
      <c r="AP66" s="104"/>
      <c r="AQ66" s="43"/>
      <c r="AR66" s="48"/>
      <c r="AS66" s="41"/>
      <c r="AT66" s="41"/>
      <c r="AU66" s="41"/>
      <c r="AV66" s="41"/>
    </row>
    <row r="67" spans="1:48" s="22" customFormat="1" ht="13.3" thickBot="1" x14ac:dyDescent="0.4">
      <c r="A67" s="150"/>
      <c r="B67" s="49" t="s">
        <v>38</v>
      </c>
      <c r="C67" s="50"/>
      <c r="D67" s="51">
        <f t="shared" ref="D67" si="607">SUM(D64:D66)</f>
        <v>0</v>
      </c>
      <c r="E67" s="51"/>
      <c r="F67" s="51">
        <f t="shared" ref="F67" si="608">SUM(F64:F66)</f>
        <v>0</v>
      </c>
      <c r="G67" s="52"/>
      <c r="H67" s="52"/>
      <c r="I67" s="51">
        <f t="shared" ref="I67:K67" si="609">SUM(I64:I66)</f>
        <v>0</v>
      </c>
      <c r="J67" s="52"/>
      <c r="K67" s="51">
        <f t="shared" si="609"/>
        <v>0</v>
      </c>
      <c r="L67" s="21">
        <f t="shared" ref="L67" si="610">IF(K67&gt;0,(K64*L64+K65*L65+K66*L66)/K67,0)</f>
        <v>0</v>
      </c>
      <c r="M67" s="52">
        <f t="shared" ref="M67" si="611">M64+M65+M66</f>
        <v>0</v>
      </c>
      <c r="N67" s="53">
        <f t="shared" ref="N67" si="612">IF(M67&gt;0,O67/M67,0)</f>
        <v>0</v>
      </c>
      <c r="O67" s="54">
        <f t="shared" ref="O67" si="613">O64+O65+O66</f>
        <v>0</v>
      </c>
      <c r="P67" s="21">
        <f t="shared" ref="P67" si="614">IF(M67&gt;0,Q67/M67,0)</f>
        <v>0</v>
      </c>
      <c r="Q67" s="54">
        <f t="shared" ref="Q67" si="615">Q64+Q65+Q66</f>
        <v>0</v>
      </c>
      <c r="R67" s="21">
        <f t="shared" ref="R67" si="616">IF(M67&gt;0,S67/M67,0)</f>
        <v>0</v>
      </c>
      <c r="S67" s="54">
        <f t="shared" ref="S67" si="617">S64+S65+S66</f>
        <v>0</v>
      </c>
      <c r="T67" s="21">
        <f t="shared" ref="T67" si="618">IF(M67&gt;0,U67/M67,0)</f>
        <v>0</v>
      </c>
      <c r="U67" s="54">
        <f t="shared" ref="U67" si="619">U64+U65+U66</f>
        <v>0</v>
      </c>
      <c r="V67" s="21">
        <f t="shared" ref="V67" si="620">IF(M67&gt;0,W67/M67,0)</f>
        <v>0</v>
      </c>
      <c r="W67" s="54">
        <f t="shared" ref="W67" si="621">W64+W65+W66</f>
        <v>0</v>
      </c>
      <c r="X67" s="21">
        <f t="shared" ref="X67" si="622">IF(M67&gt;0,Y67/M67,0)</f>
        <v>0</v>
      </c>
      <c r="Y67" s="54">
        <f t="shared" ref="Y67" si="623">Y64+Y65+Y66</f>
        <v>0</v>
      </c>
      <c r="Z67" s="55">
        <f t="shared" ref="Z67" si="624">IF(M67&gt;0,AA67/M67,0)</f>
        <v>0</v>
      </c>
      <c r="AA67" s="56">
        <f t="shared" ref="AA67" si="625">SUM(AA64:AA66)</f>
        <v>0</v>
      </c>
      <c r="AB67" s="55">
        <f t="shared" ref="AB67" si="626">IF(M67&gt;0,(AB64*M64+AB65*M65+AB66*M66)/M67,0)</f>
        <v>0</v>
      </c>
      <c r="AC67" s="55">
        <f t="shared" ref="AC67" si="627">IF(K67&gt;0,(K64*AC64+K65*AC65+K66*AC66)/K67,0)</f>
        <v>0</v>
      </c>
      <c r="AD67" s="52">
        <f t="shared" ref="AD67" si="628">SUM(AD64:AD66)</f>
        <v>0</v>
      </c>
      <c r="AE67" s="53">
        <f t="shared" ref="AE67" si="629">IF(K67&gt;0,(K64*AE64+K65*AE65+K66*AE66)/K67,0)</f>
        <v>0</v>
      </c>
      <c r="AF67" s="58">
        <f t="shared" ref="AF67" si="630">SUM(AF64:AF66)</f>
        <v>0</v>
      </c>
      <c r="AG67" s="53">
        <f t="shared" ref="AG67" si="631">IF(AND(AA67&gt;0),((AA64*AG64+AA65*AG65+AA66*AG66)/AA67),0)</f>
        <v>0</v>
      </c>
      <c r="AH67" s="57">
        <f t="shared" si="6"/>
        <v>0</v>
      </c>
      <c r="AI67" s="51">
        <f t="shared" ref="AI67" si="632">SUM(AI64:AI66)</f>
        <v>0</v>
      </c>
      <c r="AJ67" s="21">
        <f t="shared" ref="AJ67" si="633">IF(AI67&gt;0,(AJ64*AI64+AJ65*AI65+AJ66*AI66)/AI67,0)</f>
        <v>0</v>
      </c>
      <c r="AK67" s="53">
        <f t="shared" ref="AK67" si="634">IF(K67&gt;0,(AK64*K64+AK65*K65+AK66*K66)/K67,0)</f>
        <v>0</v>
      </c>
      <c r="AL67" s="58">
        <f t="shared" ref="AL67" si="635">SUM(AL64:AL66)</f>
        <v>0</v>
      </c>
      <c r="AM67" s="56"/>
      <c r="AN67" s="56">
        <f t="shared" ref="AN67" si="636">SUM(AN64:AN66)</f>
        <v>0</v>
      </c>
      <c r="AO67" s="105"/>
      <c r="AP67" s="106">
        <f>AO66</f>
        <v>788.40000000000009</v>
      </c>
      <c r="AQ67" s="51">
        <f t="shared" ref="AQ67" si="637">SUM(AQ64:AQ66)</f>
        <v>0</v>
      </c>
      <c r="AR67" s="59"/>
      <c r="AS67" s="58"/>
      <c r="AT67" s="58"/>
      <c r="AU67" s="58"/>
      <c r="AV67" s="58"/>
    </row>
    <row r="68" spans="1:48" x14ac:dyDescent="0.35">
      <c r="A68" s="148">
        <v>17</v>
      </c>
      <c r="B68" s="23">
        <v>1</v>
      </c>
      <c r="C68" s="11"/>
      <c r="D68" s="12"/>
      <c r="E68" s="12"/>
      <c r="F68" s="12"/>
      <c r="G68" s="13"/>
      <c r="H68" s="13"/>
      <c r="I68" s="12"/>
      <c r="J68" s="13"/>
      <c r="K68" s="12"/>
      <c r="L68" s="14"/>
      <c r="M68" s="24">
        <f>ROUND(K68*(1-L68),0)</f>
        <v>0</v>
      </c>
      <c r="N68" s="15"/>
      <c r="O68" s="25">
        <f t="shared" ref="O68:O70" si="638">M68*N68</f>
        <v>0</v>
      </c>
      <c r="P68" s="14"/>
      <c r="Q68" s="25">
        <f t="shared" ref="Q68:Q70" si="639">M68*P68</f>
        <v>0</v>
      </c>
      <c r="R68" s="16"/>
      <c r="S68" s="25">
        <f t="shared" ref="S68:S70" si="640">M68*R68</f>
        <v>0</v>
      </c>
      <c r="T68" s="26"/>
      <c r="U68" s="25">
        <f t="shared" ref="U68:U70" si="641">M68*T68</f>
        <v>0</v>
      </c>
      <c r="V68" s="16"/>
      <c r="W68" s="25">
        <f t="shared" ref="W68:W70" si="642">M68*V68</f>
        <v>0</v>
      </c>
      <c r="X68" s="16"/>
      <c r="Y68" s="25">
        <f t="shared" ref="Y68:Y70" si="643">X68*M68</f>
        <v>0</v>
      </c>
      <c r="Z68" s="17"/>
      <c r="AA68" s="18">
        <f t="shared" ref="AA68:AA70" si="644">M68*Z68</f>
        <v>0</v>
      </c>
      <c r="AB68" s="27">
        <f>IF(M68&gt;0,(AD68+AL68)/M68,0)</f>
        <v>0</v>
      </c>
      <c r="AC68" s="17"/>
      <c r="AD68" s="24">
        <f t="shared" ref="AD68:AD70" si="645">AC68*M68</f>
        <v>0</v>
      </c>
      <c r="AE68" s="117"/>
      <c r="AF68" s="30">
        <f t="shared" ref="AF68:AF70" si="646">AI68*(1-AJ68)*AE68</f>
        <v>0</v>
      </c>
      <c r="AG68" s="28">
        <f t="shared" ref="AG68:AG70" si="647">IF(AND(AE68&gt;0,AC68&gt;0,Z68&gt;0),((Z68-AC68)*AE68)/((AE68-AC68)*Z68),0)</f>
        <v>0</v>
      </c>
      <c r="AH68" s="60">
        <f t="shared" si="6"/>
        <v>0</v>
      </c>
      <c r="AI68" s="12"/>
      <c r="AJ68" s="14"/>
      <c r="AK68" s="15"/>
      <c r="AL68" s="30">
        <f t="shared" ref="AL68:AL70" si="648">AI68*(1-AJ68)*AK68</f>
        <v>0</v>
      </c>
      <c r="AM68" s="19"/>
      <c r="AN68" s="19"/>
      <c r="AO68" s="101">
        <f>AO66+AI68-AN68</f>
        <v>788.40000000000009</v>
      </c>
      <c r="AP68" s="102"/>
      <c r="AQ68" s="12"/>
      <c r="AR68" s="31"/>
      <c r="AS68" s="20"/>
      <c r="AT68" s="20"/>
      <c r="AU68" s="20"/>
      <c r="AV68" s="20"/>
    </row>
    <row r="69" spans="1:48" x14ac:dyDescent="0.35">
      <c r="A69" s="149"/>
      <c r="B69" s="33">
        <v>2</v>
      </c>
      <c r="C69" s="11"/>
      <c r="D69" s="34"/>
      <c r="E69" s="34"/>
      <c r="F69" s="34"/>
      <c r="G69" s="35"/>
      <c r="H69" s="35"/>
      <c r="I69" s="34"/>
      <c r="J69" s="35"/>
      <c r="K69" s="34"/>
      <c r="L69" s="36"/>
      <c r="M69" s="37">
        <f>ROUND(K69*(1-L69),0)</f>
        <v>0</v>
      </c>
      <c r="N69" s="38"/>
      <c r="O69" s="25">
        <f t="shared" si="638"/>
        <v>0</v>
      </c>
      <c r="P69" s="36"/>
      <c r="Q69" s="25">
        <f t="shared" si="639"/>
        <v>0</v>
      </c>
      <c r="R69" s="39"/>
      <c r="S69" s="25">
        <f t="shared" si="640"/>
        <v>0</v>
      </c>
      <c r="T69" s="28"/>
      <c r="U69" s="25">
        <f t="shared" si="641"/>
        <v>0</v>
      </c>
      <c r="V69" s="39"/>
      <c r="W69" s="25">
        <f t="shared" si="642"/>
        <v>0</v>
      </c>
      <c r="X69" s="39"/>
      <c r="Y69" s="25">
        <f t="shared" si="643"/>
        <v>0</v>
      </c>
      <c r="Z69" s="40"/>
      <c r="AA69" s="18">
        <f t="shared" si="644"/>
        <v>0</v>
      </c>
      <c r="AB69" s="27">
        <f>IF(M69&gt;0,(AD69+AL69)/M69,0)</f>
        <v>0</v>
      </c>
      <c r="AC69" s="40"/>
      <c r="AD69" s="37">
        <f t="shared" si="645"/>
        <v>0</v>
      </c>
      <c r="AE69" s="28"/>
      <c r="AF69" s="41">
        <f t="shared" si="646"/>
        <v>0</v>
      </c>
      <c r="AG69" s="28">
        <f t="shared" si="647"/>
        <v>0</v>
      </c>
      <c r="AH69" s="29">
        <f t="shared" ref="AH69:AH127" si="649">IF(AND(AB69&gt;0,AK69&gt;0,AC69&gt;0),((AK69*(AB69-AC69))/(AB69*(AK69-AC69))),0)</f>
        <v>0</v>
      </c>
      <c r="AI69" s="34"/>
      <c r="AJ69" s="36"/>
      <c r="AK69" s="38"/>
      <c r="AL69" s="41">
        <f t="shared" si="648"/>
        <v>0</v>
      </c>
      <c r="AM69" s="42"/>
      <c r="AN69" s="42"/>
      <c r="AO69" s="121">
        <f>AO68+AI69-AN69</f>
        <v>788.40000000000009</v>
      </c>
      <c r="AP69" s="104"/>
      <c r="AQ69" s="43"/>
      <c r="AR69" s="44"/>
      <c r="AS69" s="45"/>
      <c r="AT69" s="45"/>
      <c r="AU69" s="45"/>
      <c r="AV69" s="45"/>
    </row>
    <row r="70" spans="1:48" x14ac:dyDescent="0.35">
      <c r="A70" s="149"/>
      <c r="B70" s="33">
        <v>3</v>
      </c>
      <c r="C70" s="46"/>
      <c r="D70" s="43"/>
      <c r="E70" s="43"/>
      <c r="F70" s="43"/>
      <c r="G70" s="37"/>
      <c r="H70" s="37"/>
      <c r="I70" s="43"/>
      <c r="J70" s="37"/>
      <c r="K70" s="43"/>
      <c r="L70" s="39"/>
      <c r="M70" s="37">
        <f>ROUND(K70*(1-L70),0)</f>
        <v>0</v>
      </c>
      <c r="N70" s="28"/>
      <c r="O70" s="25">
        <f t="shared" si="638"/>
        <v>0</v>
      </c>
      <c r="P70" s="39"/>
      <c r="Q70" s="25">
        <f t="shared" si="639"/>
        <v>0</v>
      </c>
      <c r="R70" s="39"/>
      <c r="S70" s="25">
        <f t="shared" si="640"/>
        <v>0</v>
      </c>
      <c r="T70" s="28"/>
      <c r="U70" s="25">
        <f t="shared" si="641"/>
        <v>0</v>
      </c>
      <c r="V70" s="39"/>
      <c r="W70" s="25">
        <f t="shared" si="642"/>
        <v>0</v>
      </c>
      <c r="X70" s="39"/>
      <c r="Y70" s="25">
        <f t="shared" si="643"/>
        <v>0</v>
      </c>
      <c r="Z70" s="47"/>
      <c r="AA70" s="18">
        <f t="shared" si="644"/>
        <v>0</v>
      </c>
      <c r="AB70" s="27">
        <f>IF(M70&gt;0,(AD70+AL70)/M70,0)</f>
        <v>0</v>
      </c>
      <c r="AC70" s="47"/>
      <c r="AD70" s="37">
        <f t="shared" si="645"/>
        <v>0</v>
      </c>
      <c r="AE70" s="28"/>
      <c r="AF70" s="41">
        <f t="shared" si="646"/>
        <v>0</v>
      </c>
      <c r="AG70" s="28">
        <f t="shared" si="647"/>
        <v>0</v>
      </c>
      <c r="AH70" s="29">
        <f t="shared" si="649"/>
        <v>0</v>
      </c>
      <c r="AI70" s="43"/>
      <c r="AJ70" s="39"/>
      <c r="AK70" s="28"/>
      <c r="AL70" s="41">
        <f t="shared" si="648"/>
        <v>0</v>
      </c>
      <c r="AM70" s="18"/>
      <c r="AN70" s="18"/>
      <c r="AO70" s="121">
        <f>AO69+AI70-AN70</f>
        <v>788.40000000000009</v>
      </c>
      <c r="AP70" s="104"/>
      <c r="AQ70" s="43"/>
      <c r="AR70" s="48"/>
      <c r="AS70" s="41"/>
      <c r="AT70" s="41"/>
      <c r="AU70" s="41"/>
      <c r="AV70" s="41"/>
    </row>
    <row r="71" spans="1:48" s="22" customFormat="1" ht="13.3" thickBot="1" x14ac:dyDescent="0.4">
      <c r="A71" s="150"/>
      <c r="B71" s="49" t="s">
        <v>38</v>
      </c>
      <c r="C71" s="50"/>
      <c r="D71" s="51">
        <f t="shared" ref="D71" si="650">SUM(D68:D70)</f>
        <v>0</v>
      </c>
      <c r="E71" s="51"/>
      <c r="F71" s="51">
        <f t="shared" ref="F71" si="651">SUM(F68:F70)</f>
        <v>0</v>
      </c>
      <c r="G71" s="52"/>
      <c r="H71" s="52"/>
      <c r="I71" s="51">
        <f t="shared" ref="I71:K71" si="652">SUM(I68:I70)</f>
        <v>0</v>
      </c>
      <c r="J71" s="52"/>
      <c r="K71" s="51">
        <f t="shared" si="652"/>
        <v>0</v>
      </c>
      <c r="L71" s="21">
        <f t="shared" ref="L71" si="653">IF(K71&gt;0,(K68*L68+K69*L69+K70*L70)/K71,0)</f>
        <v>0</v>
      </c>
      <c r="M71" s="52">
        <f t="shared" ref="M71" si="654">M68+M69+M70</f>
        <v>0</v>
      </c>
      <c r="N71" s="53">
        <f t="shared" ref="N71" si="655">IF(M71&gt;0,O71/M71,0)</f>
        <v>0</v>
      </c>
      <c r="O71" s="54">
        <f t="shared" ref="O71" si="656">O68+O69+O70</f>
        <v>0</v>
      </c>
      <c r="P71" s="21">
        <f t="shared" ref="P71" si="657">IF(M71&gt;0,Q71/M71,0)</f>
        <v>0</v>
      </c>
      <c r="Q71" s="54">
        <f t="shared" ref="Q71" si="658">Q68+Q69+Q70</f>
        <v>0</v>
      </c>
      <c r="R71" s="21">
        <f t="shared" ref="R71" si="659">IF(M71&gt;0,S71/M71,0)</f>
        <v>0</v>
      </c>
      <c r="S71" s="54">
        <f t="shared" ref="S71" si="660">S68+S69+S70</f>
        <v>0</v>
      </c>
      <c r="T71" s="21">
        <f t="shared" ref="T71" si="661">IF(M71&gt;0,U71/M71,0)</f>
        <v>0</v>
      </c>
      <c r="U71" s="54">
        <f t="shared" ref="U71" si="662">U68+U69+U70</f>
        <v>0</v>
      </c>
      <c r="V71" s="21">
        <f t="shared" ref="V71" si="663">IF(M71&gt;0,W71/M71,0)</f>
        <v>0</v>
      </c>
      <c r="W71" s="54">
        <f t="shared" ref="W71" si="664">W68+W69+W70</f>
        <v>0</v>
      </c>
      <c r="X71" s="21">
        <f t="shared" ref="X71" si="665">IF(M71&gt;0,Y71/M71,0)</f>
        <v>0</v>
      </c>
      <c r="Y71" s="54">
        <f t="shared" ref="Y71" si="666">Y68+Y69+Y70</f>
        <v>0</v>
      </c>
      <c r="Z71" s="55">
        <f t="shared" ref="Z71" si="667">IF(M71&gt;0,AA71/M71,0)</f>
        <v>0</v>
      </c>
      <c r="AA71" s="56">
        <f t="shared" ref="AA71" si="668">SUM(AA68:AA70)</f>
        <v>0</v>
      </c>
      <c r="AB71" s="55">
        <f t="shared" ref="AB71" si="669">IF(M71&gt;0,(AB68*M68+AB69*M69+AB70*M70)/M71,0)</f>
        <v>0</v>
      </c>
      <c r="AC71" s="55">
        <f t="shared" ref="AC71" si="670">IF(K71&gt;0,(K68*AC68+K69*AC69+K70*AC70)/K71,0)</f>
        <v>0</v>
      </c>
      <c r="AD71" s="52">
        <f t="shared" ref="AD71" si="671">SUM(AD68:AD70)</f>
        <v>0</v>
      </c>
      <c r="AE71" s="53">
        <f t="shared" ref="AE71" si="672">IF(K71&gt;0,(K68*AE68+K69*AE69+K70*AE70)/K71,0)</f>
        <v>0</v>
      </c>
      <c r="AF71" s="58">
        <f t="shared" ref="AF71" si="673">SUM(AF68:AF70)</f>
        <v>0</v>
      </c>
      <c r="AG71" s="53">
        <f t="shared" ref="AG71" si="674">IF(AND(AA71&gt;0),((AA68*AG68+AA69*AG69+AA70*AG70)/AA71),0)</f>
        <v>0</v>
      </c>
      <c r="AH71" s="57">
        <f t="shared" si="649"/>
        <v>0</v>
      </c>
      <c r="AI71" s="51">
        <f t="shared" ref="AI71" si="675">SUM(AI68:AI70)</f>
        <v>0</v>
      </c>
      <c r="AJ71" s="21">
        <f t="shared" ref="AJ71" si="676">IF(AI71&gt;0,(AJ68*AI68+AJ69*AI69+AJ70*AI70)/AI71,0)</f>
        <v>0</v>
      </c>
      <c r="AK71" s="53">
        <f t="shared" ref="AK71" si="677">IF(K71&gt;0,(AK68*K68+AK69*K69+AK70*K70)/K71,0)</f>
        <v>0</v>
      </c>
      <c r="AL71" s="58">
        <f t="shared" ref="AL71" si="678">SUM(AL68:AL70)</f>
        <v>0</v>
      </c>
      <c r="AM71" s="56"/>
      <c r="AN71" s="56">
        <f t="shared" ref="AN71" si="679">SUM(AN68:AN70)</f>
        <v>0</v>
      </c>
      <c r="AO71" s="105"/>
      <c r="AP71" s="106">
        <f>AO70</f>
        <v>788.40000000000009</v>
      </c>
      <c r="AQ71" s="51">
        <f t="shared" ref="AQ71" si="680">SUM(AQ68:AQ70)</f>
        <v>0</v>
      </c>
      <c r="AR71" s="59"/>
      <c r="AS71" s="58"/>
      <c r="AT71" s="58"/>
      <c r="AU71" s="58"/>
      <c r="AV71" s="58"/>
    </row>
    <row r="72" spans="1:48" x14ac:dyDescent="0.35">
      <c r="A72" s="148">
        <v>18</v>
      </c>
      <c r="B72" s="23">
        <v>1</v>
      </c>
      <c r="C72" s="11"/>
      <c r="D72" s="12"/>
      <c r="E72" s="12"/>
      <c r="F72" s="12"/>
      <c r="G72" s="13"/>
      <c r="H72" s="13"/>
      <c r="I72" s="12"/>
      <c r="J72" s="125"/>
      <c r="K72" s="12"/>
      <c r="L72" s="14"/>
      <c r="M72" s="24">
        <f>ROUND(K72*(1-L72),0)</f>
        <v>0</v>
      </c>
      <c r="N72" s="15"/>
      <c r="O72" s="25">
        <f t="shared" ref="O72:O74" si="681">M72*N72</f>
        <v>0</v>
      </c>
      <c r="P72" s="14"/>
      <c r="Q72" s="25">
        <f t="shared" ref="Q72:Q74" si="682">M72*P72</f>
        <v>0</v>
      </c>
      <c r="R72" s="16"/>
      <c r="S72" s="25">
        <f t="shared" ref="S72:S74" si="683">M72*R72</f>
        <v>0</v>
      </c>
      <c r="T72" s="26"/>
      <c r="U72" s="25">
        <f t="shared" ref="U72:U74" si="684">M72*T72</f>
        <v>0</v>
      </c>
      <c r="V72" s="16"/>
      <c r="W72" s="25">
        <f t="shared" ref="W72:W74" si="685">M72*V72</f>
        <v>0</v>
      </c>
      <c r="X72" s="16"/>
      <c r="Y72" s="25">
        <f t="shared" ref="Y72:Y74" si="686">X72*M72</f>
        <v>0</v>
      </c>
      <c r="Z72" s="17"/>
      <c r="AA72" s="18">
        <f t="shared" ref="AA72:AA74" si="687">M72*Z72</f>
        <v>0</v>
      </c>
      <c r="AB72" s="27">
        <f>IF(M72&gt;0,(AD72+AL72)/M72,0)</f>
        <v>0</v>
      </c>
      <c r="AC72" s="17"/>
      <c r="AD72" s="24">
        <f t="shared" ref="AD72:AD74" si="688">AC72*M72</f>
        <v>0</v>
      </c>
      <c r="AE72" s="117"/>
      <c r="AF72" s="30">
        <f t="shared" ref="AF72:AF74" si="689">AI72*(1-AJ72)*AE72</f>
        <v>0</v>
      </c>
      <c r="AG72" s="28">
        <f t="shared" ref="AG72:AG74" si="690">IF(AND(AE72&gt;0,AC72&gt;0,Z72&gt;0),((Z72-AC72)*AE72)/((AE72-AC72)*Z72),0)</f>
        <v>0</v>
      </c>
      <c r="AH72" s="60">
        <f t="shared" si="649"/>
        <v>0</v>
      </c>
      <c r="AI72" s="12"/>
      <c r="AJ72" s="14"/>
      <c r="AK72" s="15"/>
      <c r="AL72" s="30">
        <f t="shared" ref="AL72:AL74" si="691">AI72*(1-AJ72)*AK72</f>
        <v>0</v>
      </c>
      <c r="AM72" s="19"/>
      <c r="AN72" s="19"/>
      <c r="AO72" s="101">
        <f>AO70+AI72-AN72</f>
        <v>788.40000000000009</v>
      </c>
      <c r="AP72" s="102"/>
      <c r="AQ72" s="12"/>
      <c r="AR72" s="31"/>
      <c r="AS72" s="20"/>
      <c r="AT72" s="20"/>
      <c r="AU72" s="20"/>
      <c r="AV72" s="20"/>
    </row>
    <row r="73" spans="1:48" x14ac:dyDescent="0.35">
      <c r="A73" s="149"/>
      <c r="B73" s="33">
        <v>2</v>
      </c>
      <c r="C73" s="11"/>
      <c r="D73" s="34"/>
      <c r="E73" s="34"/>
      <c r="F73" s="34"/>
      <c r="G73" s="35"/>
      <c r="H73" s="35"/>
      <c r="I73" s="34"/>
      <c r="J73" s="126"/>
      <c r="K73" s="34"/>
      <c r="L73" s="36"/>
      <c r="M73" s="37">
        <f>ROUND(K73*(1-L73),0)</f>
        <v>0</v>
      </c>
      <c r="N73" s="38"/>
      <c r="O73" s="25">
        <f t="shared" si="681"/>
        <v>0</v>
      </c>
      <c r="P73" s="36"/>
      <c r="Q73" s="25">
        <f t="shared" si="682"/>
        <v>0</v>
      </c>
      <c r="R73" s="39"/>
      <c r="S73" s="25">
        <f t="shared" si="683"/>
        <v>0</v>
      </c>
      <c r="T73" s="28"/>
      <c r="U73" s="25">
        <f t="shared" si="684"/>
        <v>0</v>
      </c>
      <c r="V73" s="39"/>
      <c r="W73" s="25">
        <f t="shared" si="685"/>
        <v>0</v>
      </c>
      <c r="X73" s="39"/>
      <c r="Y73" s="25">
        <f t="shared" si="686"/>
        <v>0</v>
      </c>
      <c r="Z73" s="40"/>
      <c r="AA73" s="18">
        <f t="shared" si="687"/>
        <v>0</v>
      </c>
      <c r="AB73" s="27">
        <f>IF(M73&gt;0,(AD73+AL73)/M73,0)</f>
        <v>0</v>
      </c>
      <c r="AC73" s="40"/>
      <c r="AD73" s="37">
        <f t="shared" si="688"/>
        <v>0</v>
      </c>
      <c r="AE73" s="28"/>
      <c r="AF73" s="41">
        <f t="shared" si="689"/>
        <v>0</v>
      </c>
      <c r="AG73" s="28">
        <f t="shared" si="690"/>
        <v>0</v>
      </c>
      <c r="AH73" s="29">
        <f t="shared" si="649"/>
        <v>0</v>
      </c>
      <c r="AI73" s="34"/>
      <c r="AJ73" s="36"/>
      <c r="AK73" s="38"/>
      <c r="AL73" s="41">
        <f t="shared" si="691"/>
        <v>0</v>
      </c>
      <c r="AM73" s="42"/>
      <c r="AN73" s="42"/>
      <c r="AO73" s="121">
        <f>AO72+AI73-AN73</f>
        <v>788.40000000000009</v>
      </c>
      <c r="AP73" s="104"/>
      <c r="AQ73" s="43"/>
      <c r="AR73" s="44"/>
      <c r="AS73" s="45"/>
      <c r="AT73" s="45"/>
      <c r="AU73" s="45"/>
      <c r="AV73" s="45"/>
    </row>
    <row r="74" spans="1:48" x14ac:dyDescent="0.35">
      <c r="A74" s="149"/>
      <c r="B74" s="33">
        <v>3</v>
      </c>
      <c r="C74" s="46"/>
      <c r="D74" s="43"/>
      <c r="E74" s="43"/>
      <c r="F74" s="43"/>
      <c r="G74" s="37"/>
      <c r="H74" s="37"/>
      <c r="I74" s="43"/>
      <c r="J74" s="37"/>
      <c r="K74" s="43"/>
      <c r="L74" s="39"/>
      <c r="M74" s="37">
        <f>ROUND(K74*(1-L74),0)</f>
        <v>0</v>
      </c>
      <c r="N74" s="28"/>
      <c r="O74" s="25">
        <f t="shared" si="681"/>
        <v>0</v>
      </c>
      <c r="P74" s="39"/>
      <c r="Q74" s="25">
        <f t="shared" si="682"/>
        <v>0</v>
      </c>
      <c r="R74" s="39"/>
      <c r="S74" s="25">
        <f t="shared" si="683"/>
        <v>0</v>
      </c>
      <c r="T74" s="28"/>
      <c r="U74" s="25">
        <f t="shared" si="684"/>
        <v>0</v>
      </c>
      <c r="V74" s="39"/>
      <c r="W74" s="25">
        <f t="shared" si="685"/>
        <v>0</v>
      </c>
      <c r="X74" s="39"/>
      <c r="Y74" s="25">
        <f t="shared" si="686"/>
        <v>0</v>
      </c>
      <c r="Z74" s="47"/>
      <c r="AA74" s="18">
        <f t="shared" si="687"/>
        <v>0</v>
      </c>
      <c r="AB74" s="27">
        <f>IF(M74&gt;0,(AD74+AL74)/M74,0)</f>
        <v>0</v>
      </c>
      <c r="AC74" s="47"/>
      <c r="AD74" s="37">
        <f t="shared" si="688"/>
        <v>0</v>
      </c>
      <c r="AE74" s="28"/>
      <c r="AF74" s="41">
        <f t="shared" si="689"/>
        <v>0</v>
      </c>
      <c r="AG74" s="28">
        <f t="shared" si="690"/>
        <v>0</v>
      </c>
      <c r="AH74" s="29">
        <f t="shared" si="649"/>
        <v>0</v>
      </c>
      <c r="AI74" s="43"/>
      <c r="AJ74" s="39"/>
      <c r="AK74" s="28"/>
      <c r="AL74" s="41">
        <f t="shared" si="691"/>
        <v>0</v>
      </c>
      <c r="AM74" s="18"/>
      <c r="AN74" s="18"/>
      <c r="AO74" s="121">
        <f>AO73+AI74-AN74</f>
        <v>788.40000000000009</v>
      </c>
      <c r="AP74" s="104"/>
      <c r="AQ74" s="43"/>
      <c r="AR74" s="48"/>
      <c r="AS74" s="41"/>
      <c r="AT74" s="41"/>
      <c r="AU74" s="41"/>
      <c r="AV74" s="41"/>
    </row>
    <row r="75" spans="1:48" s="22" customFormat="1" ht="13.3" thickBot="1" x14ac:dyDescent="0.4">
      <c r="A75" s="150"/>
      <c r="B75" s="49" t="s">
        <v>38</v>
      </c>
      <c r="C75" s="50"/>
      <c r="D75" s="51">
        <f t="shared" ref="D75" si="692">SUM(D72:D74)</f>
        <v>0</v>
      </c>
      <c r="E75" s="51"/>
      <c r="F75" s="51">
        <f t="shared" ref="F75" si="693">SUM(F72:F74)</f>
        <v>0</v>
      </c>
      <c r="G75" s="52"/>
      <c r="H75" s="52"/>
      <c r="I75" s="51">
        <f t="shared" ref="I75:K75" si="694">SUM(I72:I74)</f>
        <v>0</v>
      </c>
      <c r="J75" s="52"/>
      <c r="K75" s="51">
        <f t="shared" si="694"/>
        <v>0</v>
      </c>
      <c r="L75" s="21">
        <f t="shared" ref="L75" si="695">IF(K75&gt;0,(K72*L72+K73*L73+K74*L74)/K75,0)</f>
        <v>0</v>
      </c>
      <c r="M75" s="52">
        <f t="shared" ref="M75" si="696">M72+M73+M74</f>
        <v>0</v>
      </c>
      <c r="N75" s="53">
        <f t="shared" ref="N75" si="697">IF(M75&gt;0,O75/M75,0)</f>
        <v>0</v>
      </c>
      <c r="O75" s="54">
        <f t="shared" ref="O75" si="698">O72+O73+O74</f>
        <v>0</v>
      </c>
      <c r="P75" s="21">
        <f t="shared" ref="P75" si="699">IF(M75&gt;0,Q75/M75,0)</f>
        <v>0</v>
      </c>
      <c r="Q75" s="54">
        <f t="shared" ref="Q75" si="700">Q72+Q73+Q74</f>
        <v>0</v>
      </c>
      <c r="R75" s="21">
        <f t="shared" ref="R75" si="701">IF(M75&gt;0,S75/M75,0)</f>
        <v>0</v>
      </c>
      <c r="S75" s="54">
        <f t="shared" ref="S75" si="702">S72+S73+S74</f>
        <v>0</v>
      </c>
      <c r="T75" s="21">
        <f t="shared" ref="T75" si="703">IF(M75&gt;0,U75/M75,0)</f>
        <v>0</v>
      </c>
      <c r="U75" s="54">
        <f t="shared" ref="U75" si="704">U72+U73+U74</f>
        <v>0</v>
      </c>
      <c r="V75" s="21">
        <f t="shared" ref="V75" si="705">IF(M75&gt;0,W75/M75,0)</f>
        <v>0</v>
      </c>
      <c r="W75" s="54">
        <f t="shared" ref="W75" si="706">W72+W73+W74</f>
        <v>0</v>
      </c>
      <c r="X75" s="21">
        <f t="shared" ref="X75" si="707">IF(M75&gt;0,Y75/M75,0)</f>
        <v>0</v>
      </c>
      <c r="Y75" s="54">
        <f t="shared" ref="Y75" si="708">Y72+Y73+Y74</f>
        <v>0</v>
      </c>
      <c r="Z75" s="55">
        <f t="shared" ref="Z75" si="709">IF(M75&gt;0,AA75/M75,0)</f>
        <v>0</v>
      </c>
      <c r="AA75" s="56">
        <f t="shared" ref="AA75" si="710">SUM(AA72:AA74)</f>
        <v>0</v>
      </c>
      <c r="AB75" s="55">
        <f t="shared" ref="AB75" si="711">IF(M75&gt;0,(AB72*M72+AB73*M73+AB74*M74)/M75,0)</f>
        <v>0</v>
      </c>
      <c r="AC75" s="55">
        <f t="shared" ref="AC75" si="712">IF(K75&gt;0,(K72*AC72+K73*AC73+K74*AC74)/K75,0)</f>
        <v>0</v>
      </c>
      <c r="AD75" s="52">
        <f t="shared" ref="AD75" si="713">SUM(AD72:AD74)</f>
        <v>0</v>
      </c>
      <c r="AE75" s="53">
        <f t="shared" ref="AE75" si="714">IF(K75&gt;0,(K72*AE72+K73*AE73+K74*AE74)/K75,0)</f>
        <v>0</v>
      </c>
      <c r="AF75" s="58">
        <f t="shared" ref="AF75" si="715">SUM(AF72:AF74)</f>
        <v>0</v>
      </c>
      <c r="AG75" s="53">
        <f t="shared" ref="AG75" si="716">IF(AND(AA75&gt;0),((AA72*AG72+AA73*AG73+AA74*AG74)/AA75),0)</f>
        <v>0</v>
      </c>
      <c r="AH75" s="57">
        <f t="shared" si="649"/>
        <v>0</v>
      </c>
      <c r="AI75" s="51">
        <f t="shared" ref="AI75" si="717">SUM(AI72:AI74)</f>
        <v>0</v>
      </c>
      <c r="AJ75" s="21">
        <f t="shared" ref="AJ75" si="718">IF(AI75&gt;0,(AJ72*AI72+AJ73*AI73+AJ74*AI74)/AI75,0)</f>
        <v>0</v>
      </c>
      <c r="AK75" s="53">
        <f t="shared" ref="AK75" si="719">IF(K75&gt;0,(AK72*K72+AK73*K73+AK74*K74)/K75,0)</f>
        <v>0</v>
      </c>
      <c r="AL75" s="58">
        <f t="shared" ref="AL75" si="720">SUM(AL72:AL74)</f>
        <v>0</v>
      </c>
      <c r="AM75" s="56"/>
      <c r="AN75" s="56">
        <f t="shared" ref="AN75" si="721">SUM(AN72:AN74)</f>
        <v>0</v>
      </c>
      <c r="AO75" s="105"/>
      <c r="AP75" s="106">
        <f>AO74</f>
        <v>788.40000000000009</v>
      </c>
      <c r="AQ75" s="51">
        <f t="shared" ref="AQ75" si="722">SUM(AQ72:AQ74)</f>
        <v>0</v>
      </c>
      <c r="AR75" s="59"/>
      <c r="AS75" s="58"/>
      <c r="AT75" s="58"/>
      <c r="AU75" s="58"/>
      <c r="AV75" s="58"/>
    </row>
    <row r="76" spans="1:48" x14ac:dyDescent="0.35">
      <c r="A76" s="148">
        <v>19</v>
      </c>
      <c r="B76" s="23">
        <v>1</v>
      </c>
      <c r="C76" s="11"/>
      <c r="D76" s="12"/>
      <c r="E76" s="12"/>
      <c r="F76" s="12"/>
      <c r="G76" s="13"/>
      <c r="H76" s="13"/>
      <c r="I76" s="12"/>
      <c r="J76" s="13"/>
      <c r="K76" s="12"/>
      <c r="L76" s="14"/>
      <c r="M76" s="24">
        <f>ROUND(K76*(1-L76),0)</f>
        <v>0</v>
      </c>
      <c r="N76" s="15"/>
      <c r="O76" s="25">
        <f t="shared" ref="O76:O78" si="723">M76*N76</f>
        <v>0</v>
      </c>
      <c r="P76" s="14"/>
      <c r="Q76" s="25">
        <f t="shared" ref="Q76:Q78" si="724">M76*P76</f>
        <v>0</v>
      </c>
      <c r="R76" s="16"/>
      <c r="S76" s="25">
        <f t="shared" ref="S76:S78" si="725">M76*R76</f>
        <v>0</v>
      </c>
      <c r="T76" s="26"/>
      <c r="U76" s="25">
        <f t="shared" ref="U76:U78" si="726">M76*T76</f>
        <v>0</v>
      </c>
      <c r="V76" s="16"/>
      <c r="W76" s="25">
        <f t="shared" ref="W76:W78" si="727">M76*V76</f>
        <v>0</v>
      </c>
      <c r="X76" s="16"/>
      <c r="Y76" s="25">
        <f t="shared" ref="Y76:Y78" si="728">X76*M76</f>
        <v>0</v>
      </c>
      <c r="Z76" s="17"/>
      <c r="AA76" s="18">
        <f t="shared" ref="AA76:AA78" si="729">M76*Z76</f>
        <v>0</v>
      </c>
      <c r="AB76" s="27">
        <f>IF(M76&gt;0,(AD76+AL76)/M76,0)</f>
        <v>0</v>
      </c>
      <c r="AC76" s="17"/>
      <c r="AD76" s="24">
        <f t="shared" ref="AD76:AD78" si="730">AC76*M76</f>
        <v>0</v>
      </c>
      <c r="AE76" s="117"/>
      <c r="AF76" s="30">
        <f t="shared" ref="AF76:AF78" si="731">AI76*(1-AJ76)*AE76</f>
        <v>0</v>
      </c>
      <c r="AG76" s="28">
        <f t="shared" ref="AG76:AG78" si="732">IF(AND(AE76&gt;0,AC76&gt;0,Z76&gt;0),((Z76-AC76)*AE76)/((AE76-AC76)*Z76),0)</f>
        <v>0</v>
      </c>
      <c r="AH76" s="60">
        <f t="shared" si="649"/>
        <v>0</v>
      </c>
      <c r="AI76" s="12"/>
      <c r="AJ76" s="14"/>
      <c r="AK76" s="15"/>
      <c r="AL76" s="30">
        <f t="shared" ref="AL76:AL78" si="733">AI76*(1-AJ76)*AK76</f>
        <v>0</v>
      </c>
      <c r="AM76" s="19"/>
      <c r="AN76" s="19"/>
      <c r="AO76" s="101">
        <f>AO74+AI76-AN76</f>
        <v>788.40000000000009</v>
      </c>
      <c r="AP76" s="102"/>
      <c r="AQ76" s="12"/>
      <c r="AR76" s="31"/>
      <c r="AS76" s="20"/>
      <c r="AT76" s="20"/>
      <c r="AU76" s="20"/>
      <c r="AV76" s="20"/>
    </row>
    <row r="77" spans="1:48" x14ac:dyDescent="0.35">
      <c r="A77" s="149"/>
      <c r="B77" s="33">
        <v>2</v>
      </c>
      <c r="C77" s="11"/>
      <c r="D77" s="34"/>
      <c r="E77" s="34"/>
      <c r="F77" s="34"/>
      <c r="G77" s="35"/>
      <c r="H77" s="35"/>
      <c r="I77" s="34"/>
      <c r="J77" s="35"/>
      <c r="K77" s="34"/>
      <c r="L77" s="36"/>
      <c r="M77" s="37">
        <f>ROUND(K77*(1-L77),0)</f>
        <v>0</v>
      </c>
      <c r="N77" s="38"/>
      <c r="O77" s="25">
        <f t="shared" si="723"/>
        <v>0</v>
      </c>
      <c r="P77" s="36"/>
      <c r="Q77" s="25">
        <f t="shared" si="724"/>
        <v>0</v>
      </c>
      <c r="R77" s="39"/>
      <c r="S77" s="25">
        <f t="shared" si="725"/>
        <v>0</v>
      </c>
      <c r="T77" s="28"/>
      <c r="U77" s="25">
        <f t="shared" si="726"/>
        <v>0</v>
      </c>
      <c r="V77" s="39"/>
      <c r="W77" s="25">
        <f t="shared" si="727"/>
        <v>0</v>
      </c>
      <c r="X77" s="39"/>
      <c r="Y77" s="25">
        <f t="shared" si="728"/>
        <v>0</v>
      </c>
      <c r="Z77" s="40"/>
      <c r="AA77" s="18">
        <f t="shared" si="729"/>
        <v>0</v>
      </c>
      <c r="AB77" s="27">
        <f>IF(M77&gt;0,(AD77+AL77)/M77,0)</f>
        <v>0</v>
      </c>
      <c r="AC77" s="40"/>
      <c r="AD77" s="37">
        <f t="shared" si="730"/>
        <v>0</v>
      </c>
      <c r="AE77" s="28"/>
      <c r="AF77" s="41">
        <f t="shared" si="731"/>
        <v>0</v>
      </c>
      <c r="AG77" s="28">
        <f t="shared" si="732"/>
        <v>0</v>
      </c>
      <c r="AH77" s="29">
        <f t="shared" si="649"/>
        <v>0</v>
      </c>
      <c r="AI77" s="34"/>
      <c r="AJ77" s="36"/>
      <c r="AK77" s="38"/>
      <c r="AL77" s="41">
        <f t="shared" si="733"/>
        <v>0</v>
      </c>
      <c r="AM77" s="42"/>
      <c r="AN77" s="42"/>
      <c r="AO77" s="121">
        <f>AO76+AI77-AN77</f>
        <v>788.40000000000009</v>
      </c>
      <c r="AP77" s="104"/>
      <c r="AQ77" s="43"/>
      <c r="AR77" s="44"/>
      <c r="AS77" s="45"/>
      <c r="AT77" s="45"/>
      <c r="AU77" s="45"/>
      <c r="AV77" s="45"/>
    </row>
    <row r="78" spans="1:48" x14ac:dyDescent="0.35">
      <c r="A78" s="149"/>
      <c r="B78" s="33">
        <v>3</v>
      </c>
      <c r="C78" s="46"/>
      <c r="D78" s="43"/>
      <c r="E78" s="43"/>
      <c r="F78" s="43"/>
      <c r="G78" s="37"/>
      <c r="H78" s="37"/>
      <c r="I78" s="43"/>
      <c r="J78" s="127"/>
      <c r="K78" s="43"/>
      <c r="L78" s="39"/>
      <c r="M78" s="37">
        <f>ROUND(K78*(1-L78),0)</f>
        <v>0</v>
      </c>
      <c r="N78" s="28"/>
      <c r="O78" s="25">
        <f t="shared" si="723"/>
        <v>0</v>
      </c>
      <c r="P78" s="39"/>
      <c r="Q78" s="25">
        <f t="shared" si="724"/>
        <v>0</v>
      </c>
      <c r="R78" s="39"/>
      <c r="S78" s="25">
        <f t="shared" si="725"/>
        <v>0</v>
      </c>
      <c r="T78" s="28"/>
      <c r="U78" s="25">
        <f t="shared" si="726"/>
        <v>0</v>
      </c>
      <c r="V78" s="39"/>
      <c r="W78" s="25">
        <f t="shared" si="727"/>
        <v>0</v>
      </c>
      <c r="X78" s="39"/>
      <c r="Y78" s="25">
        <f t="shared" si="728"/>
        <v>0</v>
      </c>
      <c r="Z78" s="47"/>
      <c r="AA78" s="18">
        <f t="shared" si="729"/>
        <v>0</v>
      </c>
      <c r="AB78" s="27">
        <f>IF(M78&gt;0,(AD78+AL78)/M78,0)</f>
        <v>0</v>
      </c>
      <c r="AC78" s="47"/>
      <c r="AD78" s="37">
        <f t="shared" si="730"/>
        <v>0</v>
      </c>
      <c r="AE78" s="28"/>
      <c r="AF78" s="41">
        <f t="shared" si="731"/>
        <v>0</v>
      </c>
      <c r="AG78" s="28">
        <f t="shared" si="732"/>
        <v>0</v>
      </c>
      <c r="AH78" s="29">
        <f t="shared" si="649"/>
        <v>0</v>
      </c>
      <c r="AI78" s="43"/>
      <c r="AJ78" s="39"/>
      <c r="AK78" s="28"/>
      <c r="AL78" s="41">
        <f t="shared" si="733"/>
        <v>0</v>
      </c>
      <c r="AM78" s="18"/>
      <c r="AN78" s="18"/>
      <c r="AO78" s="121">
        <f>AO77+AI78-AN78</f>
        <v>788.40000000000009</v>
      </c>
      <c r="AP78" s="104"/>
      <c r="AQ78" s="43"/>
      <c r="AR78" s="48"/>
      <c r="AS78" s="41"/>
      <c r="AT78" s="41"/>
      <c r="AU78" s="41"/>
      <c r="AV78" s="41"/>
    </row>
    <row r="79" spans="1:48" s="22" customFormat="1" ht="13.3" thickBot="1" x14ac:dyDescent="0.4">
      <c r="A79" s="150"/>
      <c r="B79" s="49" t="s">
        <v>38</v>
      </c>
      <c r="C79" s="50"/>
      <c r="D79" s="51">
        <f t="shared" ref="D79" si="734">SUM(D76:D78)</f>
        <v>0</v>
      </c>
      <c r="E79" s="51"/>
      <c r="F79" s="51">
        <f t="shared" ref="F79" si="735">SUM(F76:F78)</f>
        <v>0</v>
      </c>
      <c r="G79" s="52"/>
      <c r="H79" s="52"/>
      <c r="I79" s="51">
        <f t="shared" ref="I79:K79" si="736">SUM(I76:I78)</f>
        <v>0</v>
      </c>
      <c r="J79" s="52"/>
      <c r="K79" s="51">
        <f t="shared" si="736"/>
        <v>0</v>
      </c>
      <c r="L79" s="21">
        <f t="shared" ref="L79" si="737">IF(K79&gt;0,(K76*L76+K77*L77+K78*L78)/K79,0)</f>
        <v>0</v>
      </c>
      <c r="M79" s="52">
        <f t="shared" ref="M79" si="738">M76+M77+M78</f>
        <v>0</v>
      </c>
      <c r="N79" s="53">
        <f t="shared" ref="N79" si="739">IF(M79&gt;0,O79/M79,0)</f>
        <v>0</v>
      </c>
      <c r="O79" s="54">
        <f t="shared" ref="O79" si="740">O76+O77+O78</f>
        <v>0</v>
      </c>
      <c r="P79" s="21">
        <f t="shared" ref="P79" si="741">IF(M79&gt;0,Q79/M79,0)</f>
        <v>0</v>
      </c>
      <c r="Q79" s="54">
        <f t="shared" ref="Q79" si="742">Q76+Q77+Q78</f>
        <v>0</v>
      </c>
      <c r="R79" s="21">
        <f t="shared" ref="R79" si="743">IF(M79&gt;0,S79/M79,0)</f>
        <v>0</v>
      </c>
      <c r="S79" s="54">
        <f t="shared" ref="S79" si="744">S76+S77+S78</f>
        <v>0</v>
      </c>
      <c r="T79" s="21">
        <f t="shared" ref="T79" si="745">IF(M79&gt;0,U79/M79,0)</f>
        <v>0</v>
      </c>
      <c r="U79" s="54">
        <f t="shared" ref="U79" si="746">U76+U77+U78</f>
        <v>0</v>
      </c>
      <c r="V79" s="21">
        <f t="shared" ref="V79" si="747">IF(M79&gt;0,W79/M79,0)</f>
        <v>0</v>
      </c>
      <c r="W79" s="54">
        <f t="shared" ref="W79" si="748">W76+W77+W78</f>
        <v>0</v>
      </c>
      <c r="X79" s="21">
        <f t="shared" ref="X79" si="749">IF(M79&gt;0,Y79/M79,0)</f>
        <v>0</v>
      </c>
      <c r="Y79" s="54">
        <f t="shared" ref="Y79" si="750">Y76+Y77+Y78</f>
        <v>0</v>
      </c>
      <c r="Z79" s="55">
        <f t="shared" ref="Z79" si="751">IF(M79&gt;0,AA79/M79,0)</f>
        <v>0</v>
      </c>
      <c r="AA79" s="56">
        <f t="shared" ref="AA79" si="752">SUM(AA76:AA78)</f>
        <v>0</v>
      </c>
      <c r="AB79" s="55">
        <f t="shared" ref="AB79" si="753">IF(M79&gt;0,(AB76*M76+AB77*M77+AB78*M78)/M79,0)</f>
        <v>0</v>
      </c>
      <c r="AC79" s="55">
        <f t="shared" ref="AC79" si="754">IF(K79&gt;0,(K76*AC76+K77*AC77+K78*AC78)/K79,0)</f>
        <v>0</v>
      </c>
      <c r="AD79" s="52">
        <f t="shared" ref="AD79" si="755">SUM(AD76:AD78)</f>
        <v>0</v>
      </c>
      <c r="AE79" s="53">
        <f t="shared" ref="AE79" si="756">IF(K79&gt;0,(K76*AE76+K77*AE77+K78*AE78)/K79,0)</f>
        <v>0</v>
      </c>
      <c r="AF79" s="58">
        <f t="shared" ref="AF79" si="757">SUM(AF76:AF78)</f>
        <v>0</v>
      </c>
      <c r="AG79" s="53">
        <f t="shared" ref="AG79" si="758">IF(AND(AA79&gt;0),((AA76*AG76+AA77*AG77+AA78*AG78)/AA79),0)</f>
        <v>0</v>
      </c>
      <c r="AH79" s="57">
        <f t="shared" si="649"/>
        <v>0</v>
      </c>
      <c r="AI79" s="51">
        <f t="shared" ref="AI79" si="759">SUM(AI76:AI78)</f>
        <v>0</v>
      </c>
      <c r="AJ79" s="21">
        <f t="shared" ref="AJ79" si="760">IF(AI79&gt;0,(AJ76*AI76+AJ77*AI77+AJ78*AI78)/AI79,0)</f>
        <v>0</v>
      </c>
      <c r="AK79" s="53">
        <f t="shared" ref="AK79" si="761">IF(K79&gt;0,(AK76*K76+AK77*K77+AK78*K78)/K79,0)</f>
        <v>0</v>
      </c>
      <c r="AL79" s="58">
        <f t="shared" ref="AL79" si="762">SUM(AL76:AL78)</f>
        <v>0</v>
      </c>
      <c r="AM79" s="56"/>
      <c r="AN79" s="56">
        <f t="shared" ref="AN79" si="763">SUM(AN76:AN78)</f>
        <v>0</v>
      </c>
      <c r="AO79" s="105"/>
      <c r="AP79" s="106">
        <f>AO78</f>
        <v>788.40000000000009</v>
      </c>
      <c r="AQ79" s="51">
        <f t="shared" ref="AQ79" si="764">SUM(AQ76:AQ78)</f>
        <v>0</v>
      </c>
      <c r="AR79" s="59"/>
      <c r="AS79" s="58"/>
      <c r="AT79" s="58"/>
      <c r="AU79" s="58"/>
      <c r="AV79" s="58"/>
    </row>
    <row r="80" spans="1:48" x14ac:dyDescent="0.35">
      <c r="A80" s="148">
        <v>20</v>
      </c>
      <c r="B80" s="23">
        <v>1</v>
      </c>
      <c r="C80" s="11"/>
      <c r="D80" s="12"/>
      <c r="E80" s="12"/>
      <c r="F80" s="12"/>
      <c r="G80" s="13"/>
      <c r="H80" s="13"/>
      <c r="I80" s="12"/>
      <c r="J80" s="125"/>
      <c r="K80" s="12"/>
      <c r="L80" s="14"/>
      <c r="M80" s="24">
        <f>ROUND(K80*(1-L80),0)</f>
        <v>0</v>
      </c>
      <c r="N80" s="15"/>
      <c r="O80" s="25">
        <f t="shared" ref="O80:O82" si="765">M80*N80</f>
        <v>0</v>
      </c>
      <c r="P80" s="14"/>
      <c r="Q80" s="25">
        <f t="shared" ref="Q80:Q82" si="766">M80*P80</f>
        <v>0</v>
      </c>
      <c r="R80" s="16"/>
      <c r="S80" s="25">
        <f t="shared" ref="S80:S82" si="767">M80*R80</f>
        <v>0</v>
      </c>
      <c r="T80" s="26"/>
      <c r="U80" s="25">
        <f t="shared" ref="U80:U82" si="768">M80*T80</f>
        <v>0</v>
      </c>
      <c r="V80" s="16"/>
      <c r="W80" s="25">
        <f t="shared" ref="W80:W82" si="769">M80*V80</f>
        <v>0</v>
      </c>
      <c r="X80" s="16"/>
      <c r="Y80" s="25">
        <f t="shared" ref="Y80:Y82" si="770">X80*M80</f>
        <v>0</v>
      </c>
      <c r="Z80" s="17"/>
      <c r="AA80" s="18">
        <f t="shared" ref="AA80:AA82" si="771">M80*Z80</f>
        <v>0</v>
      </c>
      <c r="AB80" s="27">
        <f>IF(M80&gt;0,(AD80+AL80)/M80,0)</f>
        <v>0</v>
      </c>
      <c r="AC80" s="17"/>
      <c r="AD80" s="24">
        <f t="shared" ref="AD80:AD82" si="772">AC80*M80</f>
        <v>0</v>
      </c>
      <c r="AE80" s="117"/>
      <c r="AF80" s="30">
        <f t="shared" ref="AF80:AF82" si="773">AI80*(1-AJ80)*AE80</f>
        <v>0</v>
      </c>
      <c r="AG80" s="28">
        <f t="shared" ref="AG80:AG82" si="774">IF(AND(AE80&gt;0,AC80&gt;0,Z80&gt;0),((Z80-AC80)*AE80)/((AE80-AC80)*Z80),0)</f>
        <v>0</v>
      </c>
      <c r="AH80" s="60">
        <f t="shared" si="649"/>
        <v>0</v>
      </c>
      <c r="AI80" s="12"/>
      <c r="AJ80" s="14"/>
      <c r="AK80" s="15"/>
      <c r="AL80" s="30">
        <f t="shared" ref="AL80:AL82" si="775">AI80*(1-AJ80)*AK80</f>
        <v>0</v>
      </c>
      <c r="AM80" s="19"/>
      <c r="AN80" s="19"/>
      <c r="AO80" s="101">
        <f>AO78+AI80-AN80</f>
        <v>788.40000000000009</v>
      </c>
      <c r="AP80" s="102"/>
      <c r="AQ80" s="12"/>
      <c r="AR80" s="31"/>
      <c r="AS80" s="20"/>
      <c r="AT80" s="20"/>
      <c r="AU80" s="20"/>
      <c r="AV80" s="20"/>
    </row>
    <row r="81" spans="1:48" x14ac:dyDescent="0.35">
      <c r="A81" s="149"/>
      <c r="B81" s="33">
        <v>2</v>
      </c>
      <c r="C81" s="11"/>
      <c r="D81" s="34"/>
      <c r="E81" s="34"/>
      <c r="F81" s="34"/>
      <c r="G81" s="35"/>
      <c r="H81" s="35"/>
      <c r="I81" s="34"/>
      <c r="J81" s="35"/>
      <c r="K81" s="34"/>
      <c r="L81" s="36"/>
      <c r="M81" s="37">
        <f>ROUND(K81*(1-L81),0)</f>
        <v>0</v>
      </c>
      <c r="N81" s="38"/>
      <c r="O81" s="25">
        <f t="shared" si="765"/>
        <v>0</v>
      </c>
      <c r="P81" s="36"/>
      <c r="Q81" s="25">
        <f t="shared" si="766"/>
        <v>0</v>
      </c>
      <c r="R81" s="39"/>
      <c r="S81" s="25">
        <f t="shared" si="767"/>
        <v>0</v>
      </c>
      <c r="T81" s="28"/>
      <c r="U81" s="25">
        <f t="shared" si="768"/>
        <v>0</v>
      </c>
      <c r="V81" s="39"/>
      <c r="W81" s="25">
        <f t="shared" si="769"/>
        <v>0</v>
      </c>
      <c r="X81" s="39"/>
      <c r="Y81" s="25">
        <f t="shared" si="770"/>
        <v>0</v>
      </c>
      <c r="Z81" s="40"/>
      <c r="AA81" s="18">
        <f t="shared" si="771"/>
        <v>0</v>
      </c>
      <c r="AB81" s="27">
        <f>IF(M81&gt;0,(AD81+AL81)/M81,0)</f>
        <v>0</v>
      </c>
      <c r="AC81" s="40"/>
      <c r="AD81" s="37">
        <f t="shared" si="772"/>
        <v>0</v>
      </c>
      <c r="AE81" s="28"/>
      <c r="AF81" s="41">
        <f t="shared" si="773"/>
        <v>0</v>
      </c>
      <c r="AG81" s="28">
        <f t="shared" si="774"/>
        <v>0</v>
      </c>
      <c r="AH81" s="29">
        <f t="shared" si="649"/>
        <v>0</v>
      </c>
      <c r="AI81" s="34"/>
      <c r="AJ81" s="36"/>
      <c r="AK81" s="38"/>
      <c r="AL81" s="41">
        <f t="shared" si="775"/>
        <v>0</v>
      </c>
      <c r="AM81" s="42"/>
      <c r="AN81" s="42"/>
      <c r="AO81" s="121">
        <f>AO80+AI81-AN81</f>
        <v>788.40000000000009</v>
      </c>
      <c r="AP81" s="104"/>
      <c r="AQ81" s="43"/>
      <c r="AR81" s="44"/>
      <c r="AS81" s="45"/>
      <c r="AT81" s="45"/>
      <c r="AU81" s="45"/>
      <c r="AV81" s="45"/>
    </row>
    <row r="82" spans="1:48" x14ac:dyDescent="0.35">
      <c r="A82" s="149"/>
      <c r="B82" s="33">
        <v>3</v>
      </c>
      <c r="C82" s="46"/>
      <c r="D82" s="43"/>
      <c r="E82" s="43"/>
      <c r="F82" s="43"/>
      <c r="G82" s="37"/>
      <c r="H82" s="37"/>
      <c r="I82" s="43"/>
      <c r="J82" s="37"/>
      <c r="K82" s="43"/>
      <c r="L82" s="39"/>
      <c r="M82" s="37">
        <f>ROUND(K82*(1-L82),0)</f>
        <v>0</v>
      </c>
      <c r="N82" s="28"/>
      <c r="O82" s="25">
        <f t="shared" si="765"/>
        <v>0</v>
      </c>
      <c r="P82" s="39"/>
      <c r="Q82" s="25">
        <f t="shared" si="766"/>
        <v>0</v>
      </c>
      <c r="R82" s="39"/>
      <c r="S82" s="25">
        <f t="shared" si="767"/>
        <v>0</v>
      </c>
      <c r="T82" s="28"/>
      <c r="U82" s="25">
        <f t="shared" si="768"/>
        <v>0</v>
      </c>
      <c r="V82" s="39"/>
      <c r="W82" s="25">
        <f t="shared" si="769"/>
        <v>0</v>
      </c>
      <c r="X82" s="39"/>
      <c r="Y82" s="25">
        <f t="shared" si="770"/>
        <v>0</v>
      </c>
      <c r="Z82" s="47"/>
      <c r="AA82" s="18">
        <f t="shared" si="771"/>
        <v>0</v>
      </c>
      <c r="AB82" s="27">
        <f>IF(M82&gt;0,(AD82+AL82)/M82,0)</f>
        <v>0</v>
      </c>
      <c r="AC82" s="47"/>
      <c r="AD82" s="37">
        <f t="shared" si="772"/>
        <v>0</v>
      </c>
      <c r="AE82" s="28"/>
      <c r="AF82" s="41">
        <f t="shared" si="773"/>
        <v>0</v>
      </c>
      <c r="AG82" s="28">
        <f t="shared" si="774"/>
        <v>0</v>
      </c>
      <c r="AH82" s="29">
        <f t="shared" si="649"/>
        <v>0</v>
      </c>
      <c r="AI82" s="43"/>
      <c r="AJ82" s="39"/>
      <c r="AK82" s="28"/>
      <c r="AL82" s="41">
        <f t="shared" si="775"/>
        <v>0</v>
      </c>
      <c r="AM82" s="18"/>
      <c r="AN82" s="18"/>
      <c r="AO82" s="121">
        <f>AO81+AI82-AN82</f>
        <v>788.40000000000009</v>
      </c>
      <c r="AP82" s="104"/>
      <c r="AQ82" s="43"/>
      <c r="AR82" s="48"/>
      <c r="AS82" s="41"/>
      <c r="AT82" s="41"/>
      <c r="AU82" s="41"/>
      <c r="AV82" s="41"/>
    </row>
    <row r="83" spans="1:48" s="22" customFormat="1" ht="13.3" thickBot="1" x14ac:dyDescent="0.4">
      <c r="A83" s="150"/>
      <c r="B83" s="49" t="s">
        <v>38</v>
      </c>
      <c r="C83" s="50"/>
      <c r="D83" s="51">
        <f t="shared" ref="D83" si="776">SUM(D80:D82)</f>
        <v>0</v>
      </c>
      <c r="E83" s="51"/>
      <c r="F83" s="51">
        <f t="shared" ref="F83" si="777">SUM(F80:F82)</f>
        <v>0</v>
      </c>
      <c r="G83" s="52"/>
      <c r="H83" s="52"/>
      <c r="I83" s="51">
        <f t="shared" ref="I83:K83" si="778">SUM(I80:I82)</f>
        <v>0</v>
      </c>
      <c r="J83" s="52"/>
      <c r="K83" s="51">
        <f t="shared" si="778"/>
        <v>0</v>
      </c>
      <c r="L83" s="21">
        <f t="shared" ref="L83" si="779">IF(K83&gt;0,(K80*L80+K81*L81+K82*L82)/K83,0)</f>
        <v>0</v>
      </c>
      <c r="M83" s="52">
        <f t="shared" ref="M83" si="780">M80+M81+M82</f>
        <v>0</v>
      </c>
      <c r="N83" s="53">
        <f t="shared" ref="N83" si="781">IF(M83&gt;0,O83/M83,0)</f>
        <v>0</v>
      </c>
      <c r="O83" s="54">
        <f t="shared" ref="O83" si="782">O80+O81+O82</f>
        <v>0</v>
      </c>
      <c r="P83" s="21">
        <f t="shared" ref="P83" si="783">IF(M83&gt;0,Q83/M83,0)</f>
        <v>0</v>
      </c>
      <c r="Q83" s="54">
        <f t="shared" ref="Q83" si="784">Q80+Q81+Q82</f>
        <v>0</v>
      </c>
      <c r="R83" s="21">
        <f t="shared" ref="R83" si="785">IF(M83&gt;0,S83/M83,0)</f>
        <v>0</v>
      </c>
      <c r="S83" s="54">
        <f t="shared" ref="S83" si="786">S80+S81+S82</f>
        <v>0</v>
      </c>
      <c r="T83" s="21">
        <f t="shared" ref="T83" si="787">IF(M83&gt;0,U83/M83,0)</f>
        <v>0</v>
      </c>
      <c r="U83" s="54">
        <f t="shared" ref="U83" si="788">U80+U81+U82</f>
        <v>0</v>
      </c>
      <c r="V83" s="21">
        <f t="shared" ref="V83" si="789">IF(M83&gt;0,W83/M83,0)</f>
        <v>0</v>
      </c>
      <c r="W83" s="54">
        <f t="shared" ref="W83" si="790">W80+W81+W82</f>
        <v>0</v>
      </c>
      <c r="X83" s="21">
        <f t="shared" ref="X83" si="791">IF(M83&gt;0,Y83/M83,0)</f>
        <v>0</v>
      </c>
      <c r="Y83" s="54">
        <f t="shared" ref="Y83" si="792">Y80+Y81+Y82</f>
        <v>0</v>
      </c>
      <c r="Z83" s="55">
        <f t="shared" ref="Z83" si="793">IF(M83&gt;0,AA83/M83,0)</f>
        <v>0</v>
      </c>
      <c r="AA83" s="56">
        <f t="shared" ref="AA83" si="794">SUM(AA80:AA82)</f>
        <v>0</v>
      </c>
      <c r="AB83" s="55">
        <f t="shared" ref="AB83" si="795">IF(M83&gt;0,(AB80*M80+AB81*M81+AB82*M82)/M83,0)</f>
        <v>0</v>
      </c>
      <c r="AC83" s="55">
        <f t="shared" ref="AC83" si="796">IF(K83&gt;0,(K80*AC80+K81*AC81+K82*AC82)/K83,0)</f>
        <v>0</v>
      </c>
      <c r="AD83" s="52">
        <f t="shared" ref="AD83" si="797">SUM(AD80:AD82)</f>
        <v>0</v>
      </c>
      <c r="AE83" s="53">
        <f t="shared" ref="AE83" si="798">IF(K83&gt;0,(K80*AE80+K81*AE81+K82*AE82)/K83,0)</f>
        <v>0</v>
      </c>
      <c r="AF83" s="58">
        <f t="shared" ref="AF83" si="799">SUM(AF80:AF82)</f>
        <v>0</v>
      </c>
      <c r="AG83" s="53">
        <f t="shared" ref="AG83" si="800">IF(AND(AA83&gt;0),((AA80*AG80+AA81*AG81+AA82*AG82)/AA83),0)</f>
        <v>0</v>
      </c>
      <c r="AH83" s="57">
        <f t="shared" si="649"/>
        <v>0</v>
      </c>
      <c r="AI83" s="51">
        <f t="shared" ref="AI83" si="801">SUM(AI80:AI82)</f>
        <v>0</v>
      </c>
      <c r="AJ83" s="21">
        <f t="shared" ref="AJ83" si="802">IF(AI83&gt;0,(AJ80*AI80+AJ81*AI81+AJ82*AI82)/AI83,0)</f>
        <v>0</v>
      </c>
      <c r="AK83" s="53">
        <f t="shared" ref="AK83" si="803">IF(K83&gt;0,(AK80*K80+AK81*K81+AK82*K82)/K83,0)</f>
        <v>0</v>
      </c>
      <c r="AL83" s="58">
        <f t="shared" ref="AL83" si="804">SUM(AL80:AL82)</f>
        <v>0</v>
      </c>
      <c r="AM83" s="56"/>
      <c r="AN83" s="56">
        <f t="shared" ref="AN83" si="805">SUM(AN80:AN82)</f>
        <v>0</v>
      </c>
      <c r="AO83" s="105"/>
      <c r="AP83" s="106">
        <f>AO82</f>
        <v>788.40000000000009</v>
      </c>
      <c r="AQ83" s="51">
        <f t="shared" ref="AQ83" si="806">SUM(AQ80:AQ82)</f>
        <v>0</v>
      </c>
      <c r="AR83" s="59"/>
      <c r="AS83" s="58"/>
      <c r="AT83" s="58"/>
      <c r="AU83" s="58"/>
      <c r="AV83" s="58"/>
    </row>
    <row r="84" spans="1:48" x14ac:dyDescent="0.35">
      <c r="A84" s="148">
        <v>21</v>
      </c>
      <c r="B84" s="23">
        <v>1</v>
      </c>
      <c r="C84" s="11"/>
      <c r="D84" s="12"/>
      <c r="E84" s="12"/>
      <c r="F84" s="12"/>
      <c r="G84" s="13"/>
      <c r="H84" s="13"/>
      <c r="I84" s="12"/>
      <c r="J84" s="13"/>
      <c r="K84" s="12"/>
      <c r="L84" s="14"/>
      <c r="M84" s="24">
        <f>ROUND(K84*(1-L84),0)</f>
        <v>0</v>
      </c>
      <c r="N84" s="15"/>
      <c r="O84" s="25">
        <f t="shared" ref="O84:O86" si="807">M84*N84</f>
        <v>0</v>
      </c>
      <c r="P84" s="14"/>
      <c r="Q84" s="25">
        <f t="shared" ref="Q84:Q86" si="808">M84*P84</f>
        <v>0</v>
      </c>
      <c r="R84" s="16"/>
      <c r="S84" s="25">
        <f t="shared" ref="S84:S86" si="809">M84*R84</f>
        <v>0</v>
      </c>
      <c r="T84" s="26"/>
      <c r="U84" s="25">
        <f t="shared" ref="U84:U86" si="810">M84*T84</f>
        <v>0</v>
      </c>
      <c r="V84" s="16"/>
      <c r="W84" s="25">
        <f t="shared" ref="W84:W86" si="811">M84*V84</f>
        <v>0</v>
      </c>
      <c r="X84" s="16"/>
      <c r="Y84" s="25">
        <f t="shared" ref="Y84:Y86" si="812">X84*M84</f>
        <v>0</v>
      </c>
      <c r="Z84" s="17"/>
      <c r="AA84" s="18">
        <f t="shared" ref="AA84:AA86" si="813">M84*Z84</f>
        <v>0</v>
      </c>
      <c r="AB84" s="27">
        <f>IF(M84&gt;0,(AD84+AL84)/M84,0)</f>
        <v>0</v>
      </c>
      <c r="AC84" s="17"/>
      <c r="AD84" s="24">
        <f t="shared" ref="AD84:AD86" si="814">AC84*M84</f>
        <v>0</v>
      </c>
      <c r="AE84" s="117"/>
      <c r="AF84" s="30">
        <f t="shared" ref="AF84:AF86" si="815">AI84*(1-AJ84)*AE84</f>
        <v>0</v>
      </c>
      <c r="AG84" s="28">
        <f t="shared" ref="AG84:AG86" si="816">IF(AND(AE84&gt;0,AC84&gt;0,Z84&gt;0),((Z84-AC84)*AE84)/((AE84-AC84)*Z84),0)</f>
        <v>0</v>
      </c>
      <c r="AH84" s="60">
        <f t="shared" si="649"/>
        <v>0</v>
      </c>
      <c r="AI84" s="12"/>
      <c r="AJ84" s="14"/>
      <c r="AK84" s="15"/>
      <c r="AL84" s="30">
        <f t="shared" ref="AL84:AL86" si="817">AI84*(1-AJ84)*AK84</f>
        <v>0</v>
      </c>
      <c r="AM84" s="19"/>
      <c r="AN84" s="19"/>
      <c r="AO84" s="101">
        <f>AO82+AI84-AN84</f>
        <v>788.40000000000009</v>
      </c>
      <c r="AP84" s="102"/>
      <c r="AQ84" s="12"/>
      <c r="AR84" s="31"/>
      <c r="AS84" s="20"/>
      <c r="AT84" s="20"/>
      <c r="AU84" s="20"/>
      <c r="AV84" s="20"/>
    </row>
    <row r="85" spans="1:48" x14ac:dyDescent="0.35">
      <c r="A85" s="149"/>
      <c r="B85" s="33">
        <v>2</v>
      </c>
      <c r="C85" s="11"/>
      <c r="D85" s="34"/>
      <c r="E85" s="34"/>
      <c r="F85" s="34"/>
      <c r="G85" s="35"/>
      <c r="H85" s="35"/>
      <c r="I85" s="34"/>
      <c r="J85" s="35"/>
      <c r="K85" s="34"/>
      <c r="L85" s="36"/>
      <c r="M85" s="37">
        <f>ROUND(K85*(1-L85),0)</f>
        <v>0</v>
      </c>
      <c r="N85" s="38"/>
      <c r="O85" s="25">
        <f t="shared" si="807"/>
        <v>0</v>
      </c>
      <c r="P85" s="36"/>
      <c r="Q85" s="25">
        <f t="shared" si="808"/>
        <v>0</v>
      </c>
      <c r="R85" s="39"/>
      <c r="S85" s="25">
        <f t="shared" si="809"/>
        <v>0</v>
      </c>
      <c r="T85" s="28"/>
      <c r="U85" s="25">
        <f t="shared" si="810"/>
        <v>0</v>
      </c>
      <c r="V85" s="39"/>
      <c r="W85" s="25">
        <f t="shared" si="811"/>
        <v>0</v>
      </c>
      <c r="X85" s="39"/>
      <c r="Y85" s="25">
        <f t="shared" si="812"/>
        <v>0</v>
      </c>
      <c r="Z85" s="40"/>
      <c r="AA85" s="18">
        <f t="shared" si="813"/>
        <v>0</v>
      </c>
      <c r="AB85" s="27">
        <f>IF(M85&gt;0,(AD85+AL85)/M85,0)</f>
        <v>0</v>
      </c>
      <c r="AC85" s="40"/>
      <c r="AD85" s="37">
        <f t="shared" si="814"/>
        <v>0</v>
      </c>
      <c r="AE85" s="28"/>
      <c r="AF85" s="41">
        <f t="shared" si="815"/>
        <v>0</v>
      </c>
      <c r="AG85" s="28">
        <f t="shared" si="816"/>
        <v>0</v>
      </c>
      <c r="AH85" s="29">
        <f t="shared" si="649"/>
        <v>0</v>
      </c>
      <c r="AI85" s="34"/>
      <c r="AJ85" s="36"/>
      <c r="AK85" s="38"/>
      <c r="AL85" s="41">
        <f t="shared" si="817"/>
        <v>0</v>
      </c>
      <c r="AM85" s="42"/>
      <c r="AN85" s="42"/>
      <c r="AO85" s="121">
        <f>AO84+AI85-AN85</f>
        <v>788.40000000000009</v>
      </c>
      <c r="AP85" s="104"/>
      <c r="AQ85" s="43"/>
      <c r="AR85" s="44"/>
      <c r="AS85" s="45"/>
      <c r="AT85" s="45"/>
      <c r="AU85" s="45"/>
      <c r="AV85" s="45"/>
    </row>
    <row r="86" spans="1:48" x14ac:dyDescent="0.35">
      <c r="A86" s="149"/>
      <c r="B86" s="33">
        <v>3</v>
      </c>
      <c r="C86" s="46"/>
      <c r="D86" s="43"/>
      <c r="E86" s="43"/>
      <c r="F86" s="43"/>
      <c r="G86" s="37"/>
      <c r="H86" s="37"/>
      <c r="I86" s="43"/>
      <c r="J86" s="127"/>
      <c r="K86" s="43"/>
      <c r="L86" s="39"/>
      <c r="M86" s="37">
        <f>ROUND(K86*(1-L86),0)</f>
        <v>0</v>
      </c>
      <c r="N86" s="28"/>
      <c r="O86" s="25">
        <f t="shared" si="807"/>
        <v>0</v>
      </c>
      <c r="P86" s="39"/>
      <c r="Q86" s="25">
        <f t="shared" si="808"/>
        <v>0</v>
      </c>
      <c r="R86" s="39"/>
      <c r="S86" s="25">
        <f t="shared" si="809"/>
        <v>0</v>
      </c>
      <c r="T86" s="28"/>
      <c r="U86" s="25">
        <f t="shared" si="810"/>
        <v>0</v>
      </c>
      <c r="V86" s="39"/>
      <c r="W86" s="25">
        <f t="shared" si="811"/>
        <v>0</v>
      </c>
      <c r="X86" s="39"/>
      <c r="Y86" s="25">
        <f t="shared" si="812"/>
        <v>0</v>
      </c>
      <c r="Z86" s="47"/>
      <c r="AA86" s="18">
        <f t="shared" si="813"/>
        <v>0</v>
      </c>
      <c r="AB86" s="27">
        <f>IF(M86&gt;0,(AD86+AL86)/M86,0)</f>
        <v>0</v>
      </c>
      <c r="AC86" s="47"/>
      <c r="AD86" s="37">
        <f t="shared" si="814"/>
        <v>0</v>
      </c>
      <c r="AE86" s="28"/>
      <c r="AF86" s="41">
        <f t="shared" si="815"/>
        <v>0</v>
      </c>
      <c r="AG86" s="28">
        <f t="shared" si="816"/>
        <v>0</v>
      </c>
      <c r="AH86" s="29">
        <f t="shared" si="649"/>
        <v>0</v>
      </c>
      <c r="AI86" s="43"/>
      <c r="AJ86" s="39"/>
      <c r="AK86" s="28"/>
      <c r="AL86" s="41">
        <f t="shared" si="817"/>
        <v>0</v>
      </c>
      <c r="AM86" s="18"/>
      <c r="AN86" s="18"/>
      <c r="AO86" s="121">
        <f>AO85+AI86-AN86</f>
        <v>788.40000000000009</v>
      </c>
      <c r="AP86" s="104"/>
      <c r="AQ86" s="43"/>
      <c r="AR86" s="48"/>
      <c r="AS86" s="41"/>
      <c r="AT86" s="41"/>
      <c r="AU86" s="41"/>
      <c r="AV86" s="41"/>
    </row>
    <row r="87" spans="1:48" s="22" customFormat="1" ht="13.3" thickBot="1" x14ac:dyDescent="0.4">
      <c r="A87" s="150"/>
      <c r="B87" s="49" t="s">
        <v>38</v>
      </c>
      <c r="C87" s="50"/>
      <c r="D87" s="51">
        <f t="shared" ref="D87" si="818">SUM(D84:D86)</f>
        <v>0</v>
      </c>
      <c r="E87" s="51"/>
      <c r="F87" s="51">
        <f t="shared" ref="F87" si="819">SUM(F84:F86)</f>
        <v>0</v>
      </c>
      <c r="G87" s="52"/>
      <c r="H87" s="52"/>
      <c r="I87" s="51">
        <f t="shared" ref="I87:K87" si="820">SUM(I84:I86)</f>
        <v>0</v>
      </c>
      <c r="J87" s="52"/>
      <c r="K87" s="51">
        <f t="shared" si="820"/>
        <v>0</v>
      </c>
      <c r="L87" s="21">
        <f t="shared" ref="L87" si="821">IF(K87&gt;0,(K84*L84+K85*L85+K86*L86)/K87,0)</f>
        <v>0</v>
      </c>
      <c r="M87" s="52">
        <f t="shared" ref="M87" si="822">M84+M85+M86</f>
        <v>0</v>
      </c>
      <c r="N87" s="53">
        <f t="shared" ref="N87" si="823">IF(M87&gt;0,O87/M87,0)</f>
        <v>0</v>
      </c>
      <c r="O87" s="54">
        <f t="shared" ref="O87" si="824">O84+O85+O86</f>
        <v>0</v>
      </c>
      <c r="P87" s="21">
        <f t="shared" ref="P87" si="825">IF(M87&gt;0,Q87/M87,0)</f>
        <v>0</v>
      </c>
      <c r="Q87" s="54">
        <f t="shared" ref="Q87" si="826">Q84+Q85+Q86</f>
        <v>0</v>
      </c>
      <c r="R87" s="21">
        <f t="shared" ref="R87" si="827">IF(M87&gt;0,S87/M87,0)</f>
        <v>0</v>
      </c>
      <c r="S87" s="54">
        <f t="shared" ref="S87" si="828">S84+S85+S86</f>
        <v>0</v>
      </c>
      <c r="T87" s="21">
        <f t="shared" ref="T87" si="829">IF(M87&gt;0,U87/M87,0)</f>
        <v>0</v>
      </c>
      <c r="U87" s="54">
        <f t="shared" ref="U87" si="830">U84+U85+U86</f>
        <v>0</v>
      </c>
      <c r="V87" s="21">
        <f t="shared" ref="V87" si="831">IF(M87&gt;0,W87/M87,0)</f>
        <v>0</v>
      </c>
      <c r="W87" s="54">
        <f t="shared" ref="W87" si="832">W84+W85+W86</f>
        <v>0</v>
      </c>
      <c r="X87" s="21">
        <f t="shared" ref="X87" si="833">IF(M87&gt;0,Y87/M87,0)</f>
        <v>0</v>
      </c>
      <c r="Y87" s="54">
        <f t="shared" ref="Y87" si="834">Y84+Y85+Y86</f>
        <v>0</v>
      </c>
      <c r="Z87" s="55">
        <f t="shared" ref="Z87" si="835">IF(M87&gt;0,AA87/M87,0)</f>
        <v>0</v>
      </c>
      <c r="AA87" s="56">
        <f t="shared" ref="AA87" si="836">SUM(AA84:AA86)</f>
        <v>0</v>
      </c>
      <c r="AB87" s="55">
        <f t="shared" ref="AB87" si="837">IF(M87&gt;0,(AB84*M84+AB85*M85+AB86*M86)/M87,0)</f>
        <v>0</v>
      </c>
      <c r="AC87" s="55">
        <f t="shared" ref="AC87" si="838">IF(K87&gt;0,(K84*AC84+K85*AC85+K86*AC86)/K87,0)</f>
        <v>0</v>
      </c>
      <c r="AD87" s="52">
        <f t="shared" ref="AD87" si="839">SUM(AD84:AD86)</f>
        <v>0</v>
      </c>
      <c r="AE87" s="53">
        <f t="shared" ref="AE87" si="840">IF(K87&gt;0,(K84*AE84+K85*AE85+K86*AE86)/K87,0)</f>
        <v>0</v>
      </c>
      <c r="AF87" s="58">
        <f t="shared" ref="AF87" si="841">SUM(AF84:AF86)</f>
        <v>0</v>
      </c>
      <c r="AG87" s="53">
        <f t="shared" ref="AG87" si="842">IF(AND(AA87&gt;0),((AA84*AG84+AA85*AG85+AA86*AG86)/AA87),0)</f>
        <v>0</v>
      </c>
      <c r="AH87" s="57">
        <f t="shared" si="649"/>
        <v>0</v>
      </c>
      <c r="AI87" s="51">
        <f t="shared" ref="AI87" si="843">SUM(AI84:AI86)</f>
        <v>0</v>
      </c>
      <c r="AJ87" s="21">
        <f t="shared" ref="AJ87" si="844">IF(AI87&gt;0,(AJ84*AI84+AJ85*AI85+AJ86*AI86)/AI87,0)</f>
        <v>0</v>
      </c>
      <c r="AK87" s="53">
        <f t="shared" ref="AK87" si="845">IF(K87&gt;0,(AK84*K84+AK85*K85+AK86*K86)/K87,0)</f>
        <v>0</v>
      </c>
      <c r="AL87" s="58">
        <f t="shared" ref="AL87" si="846">SUM(AL84:AL86)</f>
        <v>0</v>
      </c>
      <c r="AM87" s="56"/>
      <c r="AN87" s="56">
        <f t="shared" ref="AN87" si="847">SUM(AN84:AN86)</f>
        <v>0</v>
      </c>
      <c r="AO87" s="105"/>
      <c r="AP87" s="106">
        <f>AO86</f>
        <v>788.40000000000009</v>
      </c>
      <c r="AQ87" s="51">
        <f t="shared" ref="AQ87" si="848">SUM(AQ84:AQ86)</f>
        <v>0</v>
      </c>
      <c r="AR87" s="59"/>
      <c r="AS87" s="58"/>
      <c r="AT87" s="58"/>
      <c r="AU87" s="58"/>
      <c r="AV87" s="58"/>
    </row>
    <row r="88" spans="1:48" x14ac:dyDescent="0.35">
      <c r="A88" s="148">
        <v>22</v>
      </c>
      <c r="B88" s="23">
        <v>1</v>
      </c>
      <c r="C88" s="11"/>
      <c r="D88" s="12"/>
      <c r="E88" s="12"/>
      <c r="F88" s="12"/>
      <c r="G88" s="13"/>
      <c r="H88" s="13"/>
      <c r="I88" s="12"/>
      <c r="J88" s="125"/>
      <c r="K88" s="12"/>
      <c r="L88" s="14"/>
      <c r="M88" s="24">
        <f>ROUND(K88*(1-L88),0)</f>
        <v>0</v>
      </c>
      <c r="N88" s="15"/>
      <c r="O88" s="25">
        <f t="shared" ref="O88:O90" si="849">M88*N88</f>
        <v>0</v>
      </c>
      <c r="P88" s="14"/>
      <c r="Q88" s="25">
        <f t="shared" ref="Q88:Q90" si="850">M88*P88</f>
        <v>0</v>
      </c>
      <c r="R88" s="16"/>
      <c r="S88" s="25">
        <f t="shared" ref="S88:S90" si="851">M88*R88</f>
        <v>0</v>
      </c>
      <c r="T88" s="26"/>
      <c r="U88" s="25">
        <f t="shared" ref="U88:U90" si="852">M88*T88</f>
        <v>0</v>
      </c>
      <c r="V88" s="16"/>
      <c r="W88" s="25">
        <f t="shared" ref="W88:W90" si="853">M88*V88</f>
        <v>0</v>
      </c>
      <c r="X88" s="16"/>
      <c r="Y88" s="25">
        <f t="shared" ref="Y88:Y90" si="854">X88*M88</f>
        <v>0</v>
      </c>
      <c r="Z88" s="17"/>
      <c r="AA88" s="18">
        <f t="shared" ref="AA88:AA90" si="855">M88*Z88</f>
        <v>0</v>
      </c>
      <c r="AB88" s="27">
        <f>IF(M88&gt;0,(AD88+AL88)/M88,0)</f>
        <v>0</v>
      </c>
      <c r="AC88" s="17"/>
      <c r="AD88" s="24">
        <f t="shared" ref="AD88:AD90" si="856">AC88*M88</f>
        <v>0</v>
      </c>
      <c r="AE88" s="117"/>
      <c r="AF88" s="30">
        <f t="shared" ref="AF88:AF90" si="857">AI88*(1-AJ88)*AE88</f>
        <v>0</v>
      </c>
      <c r="AG88" s="28">
        <f t="shared" ref="AG88:AG90" si="858">IF(AND(AE88&gt;0,AC88&gt;0,Z88&gt;0),((Z88-AC88)*AE88)/((AE88-AC88)*Z88),0)</f>
        <v>0</v>
      </c>
      <c r="AH88" s="60">
        <f t="shared" si="649"/>
        <v>0</v>
      </c>
      <c r="AI88" s="12"/>
      <c r="AJ88" s="14"/>
      <c r="AK88" s="15"/>
      <c r="AL88" s="30">
        <f t="shared" ref="AL88:AL90" si="859">AI88*(1-AJ88)*AK88</f>
        <v>0</v>
      </c>
      <c r="AM88" s="19"/>
      <c r="AN88" s="19"/>
      <c r="AO88" s="101">
        <f>AO86+AI88-AN88</f>
        <v>788.40000000000009</v>
      </c>
      <c r="AP88" s="102"/>
      <c r="AQ88" s="12"/>
      <c r="AR88" s="31"/>
      <c r="AS88" s="20"/>
      <c r="AT88" s="20"/>
      <c r="AU88" s="20"/>
      <c r="AV88" s="20"/>
    </row>
    <row r="89" spans="1:48" x14ac:dyDescent="0.35">
      <c r="A89" s="149"/>
      <c r="B89" s="33">
        <v>2</v>
      </c>
      <c r="C89" s="11"/>
      <c r="D89" s="34"/>
      <c r="E89" s="34"/>
      <c r="F89" s="34"/>
      <c r="G89" s="35"/>
      <c r="H89" s="35"/>
      <c r="I89" s="34"/>
      <c r="J89" s="35"/>
      <c r="K89" s="34"/>
      <c r="L89" s="36"/>
      <c r="M89" s="37">
        <f>ROUND(K89*(1-L89),0)</f>
        <v>0</v>
      </c>
      <c r="N89" s="38"/>
      <c r="O89" s="25">
        <f t="shared" si="849"/>
        <v>0</v>
      </c>
      <c r="P89" s="36"/>
      <c r="Q89" s="25">
        <f t="shared" si="850"/>
        <v>0</v>
      </c>
      <c r="R89" s="39"/>
      <c r="S89" s="25">
        <f t="shared" si="851"/>
        <v>0</v>
      </c>
      <c r="T89" s="28"/>
      <c r="U89" s="25">
        <f t="shared" si="852"/>
        <v>0</v>
      </c>
      <c r="V89" s="39"/>
      <c r="W89" s="25">
        <f t="shared" si="853"/>
        <v>0</v>
      </c>
      <c r="X89" s="39"/>
      <c r="Y89" s="25">
        <f t="shared" si="854"/>
        <v>0</v>
      </c>
      <c r="Z89" s="40"/>
      <c r="AA89" s="18">
        <f t="shared" si="855"/>
        <v>0</v>
      </c>
      <c r="AB89" s="27">
        <f>IF(M89&gt;0,(AD89+AL89)/M89,0)</f>
        <v>0</v>
      </c>
      <c r="AC89" s="40"/>
      <c r="AD89" s="37">
        <f t="shared" si="856"/>
        <v>0</v>
      </c>
      <c r="AE89" s="28"/>
      <c r="AF89" s="41">
        <f t="shared" si="857"/>
        <v>0</v>
      </c>
      <c r="AG89" s="28">
        <f t="shared" si="858"/>
        <v>0</v>
      </c>
      <c r="AH89" s="29">
        <f t="shared" si="649"/>
        <v>0</v>
      </c>
      <c r="AI89" s="34"/>
      <c r="AJ89" s="36"/>
      <c r="AK89" s="38"/>
      <c r="AL89" s="41">
        <f t="shared" si="859"/>
        <v>0</v>
      </c>
      <c r="AM89" s="42"/>
      <c r="AN89" s="42"/>
      <c r="AO89" s="121">
        <f>AO88+AI89-AN89</f>
        <v>788.40000000000009</v>
      </c>
      <c r="AP89" s="104"/>
      <c r="AQ89" s="43"/>
      <c r="AR89" s="44"/>
      <c r="AS89" s="45"/>
      <c r="AT89" s="45"/>
      <c r="AU89" s="45"/>
      <c r="AV89" s="45"/>
    </row>
    <row r="90" spans="1:48" x14ac:dyDescent="0.35">
      <c r="A90" s="149"/>
      <c r="B90" s="33">
        <v>3</v>
      </c>
      <c r="C90" s="46"/>
      <c r="D90" s="43"/>
      <c r="E90" s="43"/>
      <c r="F90" s="43"/>
      <c r="G90" s="37"/>
      <c r="H90" s="37"/>
      <c r="I90" s="43"/>
      <c r="J90" s="127"/>
      <c r="K90" s="43"/>
      <c r="L90" s="39"/>
      <c r="M90" s="37">
        <f>ROUND(K90*(1-L90),0)</f>
        <v>0</v>
      </c>
      <c r="N90" s="28"/>
      <c r="O90" s="25">
        <f t="shared" si="849"/>
        <v>0</v>
      </c>
      <c r="P90" s="39"/>
      <c r="Q90" s="25">
        <f t="shared" si="850"/>
        <v>0</v>
      </c>
      <c r="R90" s="39"/>
      <c r="S90" s="25">
        <f t="shared" si="851"/>
        <v>0</v>
      </c>
      <c r="T90" s="28"/>
      <c r="U90" s="25">
        <f t="shared" si="852"/>
        <v>0</v>
      </c>
      <c r="V90" s="39"/>
      <c r="W90" s="25">
        <f t="shared" si="853"/>
        <v>0</v>
      </c>
      <c r="X90" s="39"/>
      <c r="Y90" s="25">
        <f t="shared" si="854"/>
        <v>0</v>
      </c>
      <c r="Z90" s="47"/>
      <c r="AA90" s="18">
        <f t="shared" si="855"/>
        <v>0</v>
      </c>
      <c r="AB90" s="27">
        <f>IF(M90&gt;0,(AD90+AL90)/M90,0)</f>
        <v>0</v>
      </c>
      <c r="AC90" s="47"/>
      <c r="AD90" s="37">
        <f t="shared" si="856"/>
        <v>0</v>
      </c>
      <c r="AE90" s="28"/>
      <c r="AF90" s="41">
        <f t="shared" si="857"/>
        <v>0</v>
      </c>
      <c r="AG90" s="28">
        <f t="shared" si="858"/>
        <v>0</v>
      </c>
      <c r="AH90" s="29">
        <f t="shared" si="649"/>
        <v>0</v>
      </c>
      <c r="AI90" s="43"/>
      <c r="AJ90" s="39"/>
      <c r="AK90" s="28"/>
      <c r="AL90" s="41">
        <f t="shared" si="859"/>
        <v>0</v>
      </c>
      <c r="AM90" s="18"/>
      <c r="AN90" s="18"/>
      <c r="AO90" s="121">
        <f>AO89+AI90-AN90</f>
        <v>788.40000000000009</v>
      </c>
      <c r="AP90" s="104"/>
      <c r="AQ90" s="43"/>
      <c r="AR90" s="48"/>
      <c r="AS90" s="41"/>
      <c r="AT90" s="41"/>
      <c r="AU90" s="41"/>
      <c r="AV90" s="41"/>
    </row>
    <row r="91" spans="1:48" s="22" customFormat="1" ht="13.3" thickBot="1" x14ac:dyDescent="0.4">
      <c r="A91" s="150"/>
      <c r="B91" s="49" t="s">
        <v>38</v>
      </c>
      <c r="C91" s="50"/>
      <c r="D91" s="51">
        <f t="shared" ref="D91" si="860">SUM(D88:D90)</f>
        <v>0</v>
      </c>
      <c r="E91" s="51"/>
      <c r="F91" s="51">
        <f t="shared" ref="F91" si="861">SUM(F88:F90)</f>
        <v>0</v>
      </c>
      <c r="G91" s="52"/>
      <c r="H91" s="52"/>
      <c r="I91" s="51">
        <f t="shared" ref="I91:K91" si="862">SUM(I88:I90)</f>
        <v>0</v>
      </c>
      <c r="J91" s="52"/>
      <c r="K91" s="51">
        <f t="shared" si="862"/>
        <v>0</v>
      </c>
      <c r="L91" s="21">
        <f t="shared" ref="L91" si="863">IF(K91&gt;0,(K88*L88+K89*L89+K90*L90)/K91,0)</f>
        <v>0</v>
      </c>
      <c r="M91" s="52">
        <f t="shared" ref="M91" si="864">M88+M89+M90</f>
        <v>0</v>
      </c>
      <c r="N91" s="53">
        <f t="shared" ref="N91" si="865">IF(M91&gt;0,O91/M91,0)</f>
        <v>0</v>
      </c>
      <c r="O91" s="54">
        <f t="shared" ref="O91" si="866">O88+O89+O90</f>
        <v>0</v>
      </c>
      <c r="P91" s="21">
        <f t="shared" ref="P91" si="867">IF(M91&gt;0,Q91/M91,0)</f>
        <v>0</v>
      </c>
      <c r="Q91" s="54">
        <f t="shared" ref="Q91" si="868">Q88+Q89+Q90</f>
        <v>0</v>
      </c>
      <c r="R91" s="21">
        <f t="shared" ref="R91" si="869">IF(M91&gt;0,S91/M91,0)</f>
        <v>0</v>
      </c>
      <c r="S91" s="54">
        <f t="shared" ref="S91" si="870">S88+S89+S90</f>
        <v>0</v>
      </c>
      <c r="T91" s="21">
        <f t="shared" ref="T91" si="871">IF(M91&gt;0,U91/M91,0)</f>
        <v>0</v>
      </c>
      <c r="U91" s="54">
        <f t="shared" ref="U91" si="872">U88+U89+U90</f>
        <v>0</v>
      </c>
      <c r="V91" s="21">
        <f t="shared" ref="V91" si="873">IF(M91&gt;0,W91/M91,0)</f>
        <v>0</v>
      </c>
      <c r="W91" s="54">
        <f t="shared" ref="W91" si="874">W88+W89+W90</f>
        <v>0</v>
      </c>
      <c r="X91" s="21">
        <f t="shared" ref="X91" si="875">IF(M91&gt;0,Y91/M91,0)</f>
        <v>0</v>
      </c>
      <c r="Y91" s="54">
        <f t="shared" ref="Y91" si="876">Y88+Y89+Y90</f>
        <v>0</v>
      </c>
      <c r="Z91" s="55">
        <f t="shared" ref="Z91" si="877">IF(M91&gt;0,AA91/M91,0)</f>
        <v>0</v>
      </c>
      <c r="AA91" s="56">
        <f t="shared" ref="AA91" si="878">SUM(AA88:AA90)</f>
        <v>0</v>
      </c>
      <c r="AB91" s="55">
        <f t="shared" ref="AB91" si="879">IF(M91&gt;0,(AB88*M88+AB89*M89+AB90*M90)/M91,0)</f>
        <v>0</v>
      </c>
      <c r="AC91" s="55">
        <f t="shared" ref="AC91" si="880">IF(K91&gt;0,(K88*AC88+K89*AC89+K90*AC90)/K91,0)</f>
        <v>0</v>
      </c>
      <c r="AD91" s="52">
        <f t="shared" ref="AD91" si="881">SUM(AD88:AD90)</f>
        <v>0</v>
      </c>
      <c r="AE91" s="53">
        <f t="shared" ref="AE91" si="882">IF(K91&gt;0,(K88*AE88+K89*AE89+K90*AE90)/K91,0)</f>
        <v>0</v>
      </c>
      <c r="AF91" s="58">
        <f t="shared" ref="AF91" si="883">SUM(AF88:AF90)</f>
        <v>0</v>
      </c>
      <c r="AG91" s="53">
        <f t="shared" ref="AG91" si="884">IF(AND(AA91&gt;0),((AA88*AG88+AA89*AG89+AA90*AG90)/AA91),0)</f>
        <v>0</v>
      </c>
      <c r="AH91" s="57">
        <f t="shared" si="649"/>
        <v>0</v>
      </c>
      <c r="AI91" s="51">
        <f t="shared" ref="AI91" si="885">SUM(AI88:AI90)</f>
        <v>0</v>
      </c>
      <c r="AJ91" s="21">
        <f t="shared" ref="AJ91" si="886">IF(AI91&gt;0,(AJ88*AI88+AJ89*AI89+AJ90*AI90)/AI91,0)</f>
        <v>0</v>
      </c>
      <c r="AK91" s="53">
        <f t="shared" ref="AK91" si="887">IF(K91&gt;0,(AK88*K88+AK89*K89+AK90*K90)/K91,0)</f>
        <v>0</v>
      </c>
      <c r="AL91" s="58">
        <f t="shared" ref="AL91" si="888">SUM(AL88:AL90)</f>
        <v>0</v>
      </c>
      <c r="AM91" s="56"/>
      <c r="AN91" s="56">
        <f t="shared" ref="AN91" si="889">SUM(AN88:AN90)</f>
        <v>0</v>
      </c>
      <c r="AO91" s="105"/>
      <c r="AP91" s="106">
        <f>AO90</f>
        <v>788.40000000000009</v>
      </c>
      <c r="AQ91" s="51">
        <f t="shared" ref="AQ91" si="890">SUM(AQ88:AQ90)</f>
        <v>0</v>
      </c>
      <c r="AR91" s="59"/>
      <c r="AS91" s="58"/>
      <c r="AT91" s="58"/>
      <c r="AU91" s="58"/>
      <c r="AV91" s="58"/>
    </row>
    <row r="92" spans="1:48" x14ac:dyDescent="0.35">
      <c r="A92" s="148">
        <v>23</v>
      </c>
      <c r="B92" s="23">
        <v>1</v>
      </c>
      <c r="C92" s="11"/>
      <c r="D92" s="12"/>
      <c r="E92" s="12"/>
      <c r="F92" s="12"/>
      <c r="G92" s="13"/>
      <c r="H92" s="13"/>
      <c r="I92" s="12"/>
      <c r="J92" s="13"/>
      <c r="K92" s="12"/>
      <c r="L92" s="14"/>
      <c r="M92" s="24">
        <f>ROUND(K92*(1-L92),0)</f>
        <v>0</v>
      </c>
      <c r="N92" s="15"/>
      <c r="O92" s="25">
        <f t="shared" ref="O92:O94" si="891">M92*N92</f>
        <v>0</v>
      </c>
      <c r="P92" s="14"/>
      <c r="Q92" s="25">
        <f t="shared" ref="Q92:Q94" si="892">M92*P92</f>
        <v>0</v>
      </c>
      <c r="R92" s="16"/>
      <c r="S92" s="25">
        <f t="shared" ref="S92:S94" si="893">M92*R92</f>
        <v>0</v>
      </c>
      <c r="T92" s="26"/>
      <c r="U92" s="25">
        <f t="shared" ref="U92:U94" si="894">M92*T92</f>
        <v>0</v>
      </c>
      <c r="V92" s="16"/>
      <c r="W92" s="25">
        <f t="shared" ref="W92:W94" si="895">M92*V92</f>
        <v>0</v>
      </c>
      <c r="X92" s="16"/>
      <c r="Y92" s="25">
        <f t="shared" ref="Y92:Y94" si="896">X92*M92</f>
        <v>0</v>
      </c>
      <c r="Z92" s="17"/>
      <c r="AA92" s="18">
        <f t="shared" ref="AA92:AA94" si="897">M92*Z92</f>
        <v>0</v>
      </c>
      <c r="AB92" s="27">
        <f>IF(M92&gt;0,(AD92+AL92)/M92,0)</f>
        <v>0</v>
      </c>
      <c r="AC92" s="17"/>
      <c r="AD92" s="24">
        <f t="shared" ref="AD92:AD94" si="898">AC92*M92</f>
        <v>0</v>
      </c>
      <c r="AE92" s="117"/>
      <c r="AF92" s="30">
        <f t="shared" ref="AF92:AF94" si="899">AI92*(1-AJ92)*AE92</f>
        <v>0</v>
      </c>
      <c r="AG92" s="28">
        <f t="shared" ref="AG92:AG94" si="900">IF(AND(AE92&gt;0,AC92&gt;0,Z92&gt;0),((Z92-AC92)*AE92)/((AE92-AC92)*Z92),0)</f>
        <v>0</v>
      </c>
      <c r="AH92" s="60">
        <f t="shared" si="649"/>
        <v>0</v>
      </c>
      <c r="AI92" s="12"/>
      <c r="AJ92" s="14"/>
      <c r="AK92" s="15"/>
      <c r="AL92" s="30">
        <f t="shared" ref="AL92:AL94" si="901">AI92*(1-AJ92)*AK92</f>
        <v>0</v>
      </c>
      <c r="AM92" s="19"/>
      <c r="AN92" s="19"/>
      <c r="AO92" s="101">
        <f>AO90+AI92-AN92</f>
        <v>788.40000000000009</v>
      </c>
      <c r="AP92" s="102"/>
      <c r="AQ92" s="12"/>
      <c r="AR92" s="31"/>
      <c r="AS92" s="20"/>
      <c r="AT92" s="20"/>
      <c r="AU92" s="20"/>
      <c r="AV92" s="20"/>
    </row>
    <row r="93" spans="1:48" x14ac:dyDescent="0.35">
      <c r="A93" s="149"/>
      <c r="B93" s="33">
        <v>2</v>
      </c>
      <c r="C93" s="11"/>
      <c r="D93" s="34"/>
      <c r="E93" s="34"/>
      <c r="F93" s="34"/>
      <c r="G93" s="35"/>
      <c r="H93" s="35"/>
      <c r="I93" s="34"/>
      <c r="J93" s="35"/>
      <c r="K93" s="34"/>
      <c r="L93" s="36"/>
      <c r="M93" s="37">
        <f>ROUND(K93*(1-L93),0)</f>
        <v>0</v>
      </c>
      <c r="N93" s="38"/>
      <c r="O93" s="25">
        <f t="shared" si="891"/>
        <v>0</v>
      </c>
      <c r="P93" s="36"/>
      <c r="Q93" s="25">
        <f t="shared" si="892"/>
        <v>0</v>
      </c>
      <c r="R93" s="39"/>
      <c r="S93" s="25">
        <f t="shared" si="893"/>
        <v>0</v>
      </c>
      <c r="T93" s="28"/>
      <c r="U93" s="25">
        <f t="shared" si="894"/>
        <v>0</v>
      </c>
      <c r="V93" s="39"/>
      <c r="W93" s="25">
        <f t="shared" si="895"/>
        <v>0</v>
      </c>
      <c r="X93" s="39"/>
      <c r="Y93" s="25">
        <f t="shared" si="896"/>
        <v>0</v>
      </c>
      <c r="Z93" s="40"/>
      <c r="AA93" s="18">
        <f t="shared" si="897"/>
        <v>0</v>
      </c>
      <c r="AB93" s="27">
        <f>IF(M93&gt;0,(AD93+AL93)/M93,0)</f>
        <v>0</v>
      </c>
      <c r="AC93" s="40"/>
      <c r="AD93" s="37">
        <f t="shared" si="898"/>
        <v>0</v>
      </c>
      <c r="AE93" s="28"/>
      <c r="AF93" s="41">
        <f t="shared" si="899"/>
        <v>0</v>
      </c>
      <c r="AG93" s="28">
        <f t="shared" si="900"/>
        <v>0</v>
      </c>
      <c r="AH93" s="29">
        <f t="shared" si="649"/>
        <v>0</v>
      </c>
      <c r="AI93" s="34"/>
      <c r="AJ93" s="36"/>
      <c r="AK93" s="38"/>
      <c r="AL93" s="41">
        <f t="shared" si="901"/>
        <v>0</v>
      </c>
      <c r="AM93" s="42"/>
      <c r="AN93" s="42"/>
      <c r="AO93" s="121">
        <f>AO92+AI93-AN93</f>
        <v>788.40000000000009</v>
      </c>
      <c r="AP93" s="104"/>
      <c r="AQ93" s="43"/>
      <c r="AR93" s="44"/>
      <c r="AS93" s="45"/>
      <c r="AT93" s="45"/>
      <c r="AU93" s="45"/>
      <c r="AV93" s="45"/>
    </row>
    <row r="94" spans="1:48" x14ac:dyDescent="0.35">
      <c r="A94" s="149"/>
      <c r="B94" s="33">
        <v>3</v>
      </c>
      <c r="C94" s="46"/>
      <c r="D94" s="43"/>
      <c r="E94" s="43"/>
      <c r="F94" s="43"/>
      <c r="G94" s="37"/>
      <c r="H94" s="37"/>
      <c r="I94" s="43"/>
      <c r="J94" s="37"/>
      <c r="K94" s="43"/>
      <c r="L94" s="39"/>
      <c r="M94" s="37">
        <f>ROUND(K94*(1-L94),0)</f>
        <v>0</v>
      </c>
      <c r="N94" s="28"/>
      <c r="O94" s="25">
        <f t="shared" si="891"/>
        <v>0</v>
      </c>
      <c r="P94" s="39"/>
      <c r="Q94" s="25">
        <f t="shared" si="892"/>
        <v>0</v>
      </c>
      <c r="R94" s="39"/>
      <c r="S94" s="25">
        <f t="shared" si="893"/>
        <v>0</v>
      </c>
      <c r="T94" s="28"/>
      <c r="U94" s="25">
        <f t="shared" si="894"/>
        <v>0</v>
      </c>
      <c r="V94" s="39"/>
      <c r="W94" s="25">
        <f t="shared" si="895"/>
        <v>0</v>
      </c>
      <c r="X94" s="39"/>
      <c r="Y94" s="25">
        <f t="shared" si="896"/>
        <v>0</v>
      </c>
      <c r="Z94" s="47"/>
      <c r="AA94" s="18">
        <f t="shared" si="897"/>
        <v>0</v>
      </c>
      <c r="AB94" s="27">
        <f>IF(M94&gt;0,(AD94+AL94)/M94,0)</f>
        <v>0</v>
      </c>
      <c r="AC94" s="47"/>
      <c r="AD94" s="37">
        <f t="shared" si="898"/>
        <v>0</v>
      </c>
      <c r="AE94" s="28"/>
      <c r="AF94" s="41">
        <f t="shared" si="899"/>
        <v>0</v>
      </c>
      <c r="AG94" s="28">
        <f t="shared" si="900"/>
        <v>0</v>
      </c>
      <c r="AH94" s="29">
        <f t="shared" si="649"/>
        <v>0</v>
      </c>
      <c r="AI94" s="43"/>
      <c r="AJ94" s="39"/>
      <c r="AK94" s="28"/>
      <c r="AL94" s="41">
        <f t="shared" si="901"/>
        <v>0</v>
      </c>
      <c r="AM94" s="18"/>
      <c r="AN94" s="18"/>
      <c r="AO94" s="121">
        <f>AO93+AI94-AN94</f>
        <v>788.40000000000009</v>
      </c>
      <c r="AP94" s="104"/>
      <c r="AQ94" s="43"/>
      <c r="AR94" s="48"/>
      <c r="AS94" s="41"/>
      <c r="AT94" s="41"/>
      <c r="AU94" s="41"/>
      <c r="AV94" s="41"/>
    </row>
    <row r="95" spans="1:48" s="22" customFormat="1" ht="13.3" thickBot="1" x14ac:dyDescent="0.4">
      <c r="A95" s="150"/>
      <c r="B95" s="49" t="s">
        <v>38</v>
      </c>
      <c r="C95" s="50"/>
      <c r="D95" s="51">
        <f t="shared" ref="D95" si="902">SUM(D92:D94)</f>
        <v>0</v>
      </c>
      <c r="E95" s="51"/>
      <c r="F95" s="51">
        <f t="shared" ref="F95" si="903">SUM(F92:F94)</f>
        <v>0</v>
      </c>
      <c r="G95" s="52"/>
      <c r="H95" s="52"/>
      <c r="I95" s="51">
        <f t="shared" ref="I95:K95" si="904">SUM(I92:I94)</f>
        <v>0</v>
      </c>
      <c r="J95" s="52"/>
      <c r="K95" s="51">
        <f t="shared" si="904"/>
        <v>0</v>
      </c>
      <c r="L95" s="21">
        <f t="shared" ref="L95" si="905">IF(K95&gt;0,(K92*L92+K93*L93+K94*L94)/K95,0)</f>
        <v>0</v>
      </c>
      <c r="M95" s="52">
        <f t="shared" ref="M95" si="906">M92+M93+M94</f>
        <v>0</v>
      </c>
      <c r="N95" s="53">
        <f t="shared" ref="N95" si="907">IF(M95&gt;0,O95/M95,0)</f>
        <v>0</v>
      </c>
      <c r="O95" s="54">
        <f t="shared" ref="O95" si="908">O92+O93+O94</f>
        <v>0</v>
      </c>
      <c r="P95" s="21">
        <f t="shared" ref="P95" si="909">IF(M95&gt;0,Q95/M95,0)</f>
        <v>0</v>
      </c>
      <c r="Q95" s="54">
        <f t="shared" ref="Q95" si="910">Q92+Q93+Q94</f>
        <v>0</v>
      </c>
      <c r="R95" s="21">
        <f t="shared" ref="R95" si="911">IF(M95&gt;0,S95/M95,0)</f>
        <v>0</v>
      </c>
      <c r="S95" s="54">
        <f t="shared" ref="S95" si="912">S92+S93+S94</f>
        <v>0</v>
      </c>
      <c r="T95" s="21">
        <f t="shared" ref="T95" si="913">IF(M95&gt;0,U95/M95,0)</f>
        <v>0</v>
      </c>
      <c r="U95" s="54">
        <f t="shared" ref="U95" si="914">U92+U93+U94</f>
        <v>0</v>
      </c>
      <c r="V95" s="21">
        <f t="shared" ref="V95" si="915">IF(M95&gt;0,W95/M95,0)</f>
        <v>0</v>
      </c>
      <c r="W95" s="54">
        <f t="shared" ref="W95" si="916">W92+W93+W94</f>
        <v>0</v>
      </c>
      <c r="X95" s="21">
        <f t="shared" ref="X95" si="917">IF(M95&gt;0,Y95/M95,0)</f>
        <v>0</v>
      </c>
      <c r="Y95" s="54">
        <f t="shared" ref="Y95" si="918">Y92+Y93+Y94</f>
        <v>0</v>
      </c>
      <c r="Z95" s="55">
        <f t="shared" ref="Z95" si="919">IF(M95&gt;0,AA95/M95,0)</f>
        <v>0</v>
      </c>
      <c r="AA95" s="56">
        <f t="shared" ref="AA95" si="920">SUM(AA92:AA94)</f>
        <v>0</v>
      </c>
      <c r="AB95" s="55">
        <f t="shared" ref="AB95" si="921">IF(M95&gt;0,(AB92*M92+AB93*M93+AB94*M94)/M95,0)</f>
        <v>0</v>
      </c>
      <c r="AC95" s="55">
        <f t="shared" ref="AC95" si="922">IF(K95&gt;0,(K92*AC92+K93*AC93+K94*AC94)/K95,0)</f>
        <v>0</v>
      </c>
      <c r="AD95" s="52">
        <f t="shared" ref="AD95" si="923">SUM(AD92:AD94)</f>
        <v>0</v>
      </c>
      <c r="AE95" s="53">
        <f t="shared" ref="AE95" si="924">IF(K95&gt;0,(K92*AE92+K93*AE93+K94*AE94)/K95,0)</f>
        <v>0</v>
      </c>
      <c r="AF95" s="58">
        <f t="shared" ref="AF95" si="925">SUM(AF92:AF94)</f>
        <v>0</v>
      </c>
      <c r="AG95" s="53">
        <f t="shared" ref="AG95" si="926">IF(AND(AA95&gt;0),((AA92*AG92+AA93*AG93+AA94*AG94)/AA95),0)</f>
        <v>0</v>
      </c>
      <c r="AH95" s="57">
        <f t="shared" si="649"/>
        <v>0</v>
      </c>
      <c r="AI95" s="51">
        <f t="shared" ref="AI95" si="927">SUM(AI92:AI94)</f>
        <v>0</v>
      </c>
      <c r="AJ95" s="21">
        <f t="shared" ref="AJ95" si="928">IF(AI95&gt;0,(AJ92*AI92+AJ93*AI93+AJ94*AI94)/AI95,0)</f>
        <v>0</v>
      </c>
      <c r="AK95" s="53">
        <f t="shared" ref="AK95" si="929">IF(K95&gt;0,(AK92*K92+AK93*K93+AK94*K94)/K95,0)</f>
        <v>0</v>
      </c>
      <c r="AL95" s="58">
        <f t="shared" ref="AL95" si="930">SUM(AL92:AL94)</f>
        <v>0</v>
      </c>
      <c r="AM95" s="56"/>
      <c r="AN95" s="56">
        <f t="shared" ref="AN95" si="931">SUM(AN92:AN94)</f>
        <v>0</v>
      </c>
      <c r="AO95" s="105"/>
      <c r="AP95" s="106">
        <f>AO94</f>
        <v>788.40000000000009</v>
      </c>
      <c r="AQ95" s="51">
        <f t="shared" ref="AQ95" si="932">SUM(AQ92:AQ94)</f>
        <v>0</v>
      </c>
      <c r="AR95" s="59"/>
      <c r="AS95" s="58"/>
      <c r="AT95" s="58"/>
      <c r="AU95" s="58"/>
      <c r="AV95" s="58"/>
    </row>
    <row r="96" spans="1:48" x14ac:dyDescent="0.35">
      <c r="A96" s="148">
        <v>24</v>
      </c>
      <c r="B96" s="23">
        <v>1</v>
      </c>
      <c r="C96" s="11"/>
      <c r="D96" s="12"/>
      <c r="E96" s="12"/>
      <c r="F96" s="12"/>
      <c r="G96" s="13"/>
      <c r="H96" s="13"/>
      <c r="I96" s="12"/>
      <c r="J96" s="13"/>
      <c r="K96" s="12"/>
      <c r="L96" s="14"/>
      <c r="M96" s="24">
        <f>ROUND(K96*(1-L96),0)</f>
        <v>0</v>
      </c>
      <c r="N96" s="15"/>
      <c r="O96" s="25">
        <f t="shared" ref="O96:O98" si="933">M96*N96</f>
        <v>0</v>
      </c>
      <c r="P96" s="14"/>
      <c r="Q96" s="25">
        <f t="shared" ref="Q96:Q98" si="934">M96*P96</f>
        <v>0</v>
      </c>
      <c r="R96" s="16"/>
      <c r="S96" s="25">
        <f t="shared" ref="S96:S98" si="935">M96*R96</f>
        <v>0</v>
      </c>
      <c r="T96" s="26"/>
      <c r="U96" s="25">
        <f t="shared" ref="U96:U98" si="936">M96*T96</f>
        <v>0</v>
      </c>
      <c r="V96" s="16"/>
      <c r="W96" s="25">
        <f t="shared" ref="W96:W98" si="937">M96*V96</f>
        <v>0</v>
      </c>
      <c r="X96" s="16"/>
      <c r="Y96" s="25">
        <f t="shared" ref="Y96:Y98" si="938">X96*M96</f>
        <v>0</v>
      </c>
      <c r="Z96" s="17"/>
      <c r="AA96" s="18">
        <f t="shared" ref="AA96:AA98" si="939">M96*Z96</f>
        <v>0</v>
      </c>
      <c r="AB96" s="27">
        <f>IF(M96&gt;0,(AD96+AL96)/M96,0)</f>
        <v>0</v>
      </c>
      <c r="AC96" s="17"/>
      <c r="AD96" s="24">
        <f t="shared" ref="AD96:AD98" si="940">AC96*M96</f>
        <v>0</v>
      </c>
      <c r="AE96" s="117"/>
      <c r="AF96" s="30">
        <f t="shared" ref="AF96:AF98" si="941">AI96*(1-AJ96)*AE96</f>
        <v>0</v>
      </c>
      <c r="AG96" s="28">
        <f t="shared" ref="AG96:AG98" si="942">IF(AND(AE96&gt;0,AC96&gt;0,Z96&gt;0),((Z96-AC96)*AE96)/((AE96-AC96)*Z96),0)</f>
        <v>0</v>
      </c>
      <c r="AH96" s="60">
        <f t="shared" si="649"/>
        <v>0</v>
      </c>
      <c r="AI96" s="12"/>
      <c r="AJ96" s="14"/>
      <c r="AK96" s="15"/>
      <c r="AL96" s="30">
        <f t="shared" ref="AL96:AL98" si="943">AI96*(1-AJ96)*AK96</f>
        <v>0</v>
      </c>
      <c r="AM96" s="19"/>
      <c r="AN96" s="19"/>
      <c r="AO96" s="101">
        <f>AO94+AI96-AN96</f>
        <v>788.40000000000009</v>
      </c>
      <c r="AP96" s="102"/>
      <c r="AQ96" s="12"/>
      <c r="AR96" s="31"/>
      <c r="AS96" s="20"/>
      <c r="AT96" s="20"/>
      <c r="AU96" s="20"/>
      <c r="AV96" s="20"/>
    </row>
    <row r="97" spans="1:48" x14ac:dyDescent="0.35">
      <c r="A97" s="149"/>
      <c r="B97" s="33">
        <v>2</v>
      </c>
      <c r="C97" s="11"/>
      <c r="D97" s="34"/>
      <c r="E97" s="34"/>
      <c r="F97" s="34"/>
      <c r="G97" s="35"/>
      <c r="H97" s="35"/>
      <c r="I97" s="34"/>
      <c r="J97" s="35"/>
      <c r="K97" s="34"/>
      <c r="L97" s="36"/>
      <c r="M97" s="37">
        <f>ROUND(K97*(1-L97),0)</f>
        <v>0</v>
      </c>
      <c r="N97" s="38"/>
      <c r="O97" s="25">
        <f t="shared" si="933"/>
        <v>0</v>
      </c>
      <c r="P97" s="36"/>
      <c r="Q97" s="25">
        <f t="shared" si="934"/>
        <v>0</v>
      </c>
      <c r="R97" s="39"/>
      <c r="S97" s="25">
        <f t="shared" si="935"/>
        <v>0</v>
      </c>
      <c r="T97" s="28"/>
      <c r="U97" s="25">
        <f t="shared" si="936"/>
        <v>0</v>
      </c>
      <c r="V97" s="39"/>
      <c r="W97" s="25">
        <f t="shared" si="937"/>
        <v>0</v>
      </c>
      <c r="X97" s="39"/>
      <c r="Y97" s="25">
        <f t="shared" si="938"/>
        <v>0</v>
      </c>
      <c r="Z97" s="40"/>
      <c r="AA97" s="18">
        <f t="shared" si="939"/>
        <v>0</v>
      </c>
      <c r="AB97" s="27">
        <f>IF(M97&gt;0,(AD97+AL97)/M97,0)</f>
        <v>0</v>
      </c>
      <c r="AC97" s="40"/>
      <c r="AD97" s="37">
        <f t="shared" si="940"/>
        <v>0</v>
      </c>
      <c r="AE97" s="28"/>
      <c r="AF97" s="41">
        <f t="shared" si="941"/>
        <v>0</v>
      </c>
      <c r="AG97" s="28">
        <f t="shared" si="942"/>
        <v>0</v>
      </c>
      <c r="AH97" s="29">
        <f t="shared" si="649"/>
        <v>0</v>
      </c>
      <c r="AI97" s="34"/>
      <c r="AJ97" s="36"/>
      <c r="AK97" s="38"/>
      <c r="AL97" s="41">
        <f t="shared" si="943"/>
        <v>0</v>
      </c>
      <c r="AM97" s="42"/>
      <c r="AN97" s="42"/>
      <c r="AO97" s="121">
        <f>AO96+AI97-AN97</f>
        <v>788.40000000000009</v>
      </c>
      <c r="AP97" s="104"/>
      <c r="AQ97" s="43"/>
      <c r="AR97" s="44"/>
      <c r="AS97" s="45"/>
      <c r="AT97" s="45"/>
      <c r="AU97" s="45"/>
      <c r="AV97" s="45"/>
    </row>
    <row r="98" spans="1:48" x14ac:dyDescent="0.35">
      <c r="A98" s="149"/>
      <c r="B98" s="33">
        <v>3</v>
      </c>
      <c r="C98" s="46"/>
      <c r="D98" s="43"/>
      <c r="E98" s="43"/>
      <c r="F98" s="43"/>
      <c r="G98" s="37"/>
      <c r="H98" s="37"/>
      <c r="I98" s="43"/>
      <c r="J98" s="37"/>
      <c r="K98" s="43"/>
      <c r="L98" s="39"/>
      <c r="M98" s="37">
        <f>ROUND(K98*(1-L98),0)</f>
        <v>0</v>
      </c>
      <c r="N98" s="28"/>
      <c r="O98" s="25">
        <f t="shared" si="933"/>
        <v>0</v>
      </c>
      <c r="P98" s="39"/>
      <c r="Q98" s="25">
        <f t="shared" si="934"/>
        <v>0</v>
      </c>
      <c r="R98" s="39"/>
      <c r="S98" s="25">
        <f t="shared" si="935"/>
        <v>0</v>
      </c>
      <c r="T98" s="28"/>
      <c r="U98" s="25">
        <f t="shared" si="936"/>
        <v>0</v>
      </c>
      <c r="V98" s="39"/>
      <c r="W98" s="25">
        <f t="shared" si="937"/>
        <v>0</v>
      </c>
      <c r="X98" s="39"/>
      <c r="Y98" s="25">
        <f t="shared" si="938"/>
        <v>0</v>
      </c>
      <c r="Z98" s="47"/>
      <c r="AA98" s="18">
        <f t="shared" si="939"/>
        <v>0</v>
      </c>
      <c r="AB98" s="27">
        <f>IF(M98&gt;0,(AD98+AL98)/M98,0)</f>
        <v>0</v>
      </c>
      <c r="AC98" s="47"/>
      <c r="AD98" s="37">
        <f t="shared" si="940"/>
        <v>0</v>
      </c>
      <c r="AE98" s="28"/>
      <c r="AF98" s="41">
        <f t="shared" si="941"/>
        <v>0</v>
      </c>
      <c r="AG98" s="28">
        <f t="shared" si="942"/>
        <v>0</v>
      </c>
      <c r="AH98" s="29">
        <f t="shared" si="649"/>
        <v>0</v>
      </c>
      <c r="AI98" s="43"/>
      <c r="AJ98" s="39"/>
      <c r="AK98" s="28"/>
      <c r="AL98" s="41">
        <f t="shared" si="943"/>
        <v>0</v>
      </c>
      <c r="AM98" s="18"/>
      <c r="AN98" s="18"/>
      <c r="AO98" s="121">
        <f>AO97+AI98-AN98</f>
        <v>788.40000000000009</v>
      </c>
      <c r="AP98" s="104"/>
      <c r="AQ98" s="43"/>
      <c r="AR98" s="48"/>
      <c r="AS98" s="41"/>
      <c r="AT98" s="41"/>
      <c r="AU98" s="41"/>
      <c r="AV98" s="41"/>
    </row>
    <row r="99" spans="1:48" s="22" customFormat="1" ht="13.3" thickBot="1" x14ac:dyDescent="0.4">
      <c r="A99" s="150"/>
      <c r="B99" s="49" t="s">
        <v>38</v>
      </c>
      <c r="C99" s="50"/>
      <c r="D99" s="51">
        <f t="shared" ref="D99" si="944">SUM(D96:D98)</f>
        <v>0</v>
      </c>
      <c r="E99" s="51"/>
      <c r="F99" s="51">
        <f t="shared" ref="F99" si="945">SUM(F96:F98)</f>
        <v>0</v>
      </c>
      <c r="G99" s="52"/>
      <c r="H99" s="52"/>
      <c r="I99" s="51">
        <f t="shared" ref="I99:K99" si="946">SUM(I96:I98)</f>
        <v>0</v>
      </c>
      <c r="J99" s="52"/>
      <c r="K99" s="51">
        <f t="shared" si="946"/>
        <v>0</v>
      </c>
      <c r="L99" s="21">
        <f t="shared" ref="L99" si="947">IF(K99&gt;0,(K96*L96+K97*L97+K98*L98)/K99,0)</f>
        <v>0</v>
      </c>
      <c r="M99" s="52">
        <f t="shared" ref="M99" si="948">M96+M97+M98</f>
        <v>0</v>
      </c>
      <c r="N99" s="53">
        <f t="shared" ref="N99" si="949">IF(M99&gt;0,O99/M99,0)</f>
        <v>0</v>
      </c>
      <c r="O99" s="54">
        <f t="shared" ref="O99" si="950">O96+O97+O98</f>
        <v>0</v>
      </c>
      <c r="P99" s="21">
        <f t="shared" ref="P99" si="951">IF(M99&gt;0,Q99/M99,0)</f>
        <v>0</v>
      </c>
      <c r="Q99" s="54">
        <f t="shared" ref="Q99" si="952">Q96+Q97+Q98</f>
        <v>0</v>
      </c>
      <c r="R99" s="21">
        <f t="shared" ref="R99" si="953">IF(M99&gt;0,S99/M99,0)</f>
        <v>0</v>
      </c>
      <c r="S99" s="54">
        <f t="shared" ref="S99" si="954">S96+S97+S98</f>
        <v>0</v>
      </c>
      <c r="T99" s="21">
        <f t="shared" ref="T99" si="955">IF(M99&gt;0,U99/M99,0)</f>
        <v>0</v>
      </c>
      <c r="U99" s="54">
        <f t="shared" ref="U99" si="956">U96+U97+U98</f>
        <v>0</v>
      </c>
      <c r="V99" s="21">
        <f t="shared" ref="V99" si="957">IF(M99&gt;0,W99/M99,0)</f>
        <v>0</v>
      </c>
      <c r="W99" s="54">
        <f t="shared" ref="W99" si="958">W96+W97+W98</f>
        <v>0</v>
      </c>
      <c r="X99" s="21">
        <f t="shared" ref="X99" si="959">IF(M99&gt;0,Y99/M99,0)</f>
        <v>0</v>
      </c>
      <c r="Y99" s="54">
        <f t="shared" ref="Y99" si="960">Y96+Y97+Y98</f>
        <v>0</v>
      </c>
      <c r="Z99" s="55">
        <f t="shared" ref="Z99" si="961">IF(M99&gt;0,AA99/M99,0)</f>
        <v>0</v>
      </c>
      <c r="AA99" s="56">
        <f t="shared" ref="AA99" si="962">SUM(AA96:AA98)</f>
        <v>0</v>
      </c>
      <c r="AB99" s="55">
        <f t="shared" ref="AB99" si="963">IF(M99&gt;0,(AB96*M96+AB97*M97+AB98*M98)/M99,0)</f>
        <v>0</v>
      </c>
      <c r="AC99" s="55">
        <f t="shared" ref="AC99" si="964">IF(K99&gt;0,(K96*AC96+K97*AC97+K98*AC98)/K99,0)</f>
        <v>0</v>
      </c>
      <c r="AD99" s="52">
        <f t="shared" ref="AD99" si="965">SUM(AD96:AD98)</f>
        <v>0</v>
      </c>
      <c r="AE99" s="53">
        <f t="shared" ref="AE99" si="966">IF(K99&gt;0,(K96*AE96+K97*AE97+K98*AE98)/K99,0)</f>
        <v>0</v>
      </c>
      <c r="AF99" s="58">
        <f t="shared" ref="AF99" si="967">SUM(AF96:AF98)</f>
        <v>0</v>
      </c>
      <c r="AG99" s="53">
        <f t="shared" ref="AG99" si="968">IF(AND(AA99&gt;0),((AA96*AG96+AA97*AG97+AA98*AG98)/AA99),0)</f>
        <v>0</v>
      </c>
      <c r="AH99" s="57">
        <f t="shared" si="649"/>
        <v>0</v>
      </c>
      <c r="AI99" s="51">
        <f t="shared" ref="AI99" si="969">SUM(AI96:AI98)</f>
        <v>0</v>
      </c>
      <c r="AJ99" s="21">
        <f t="shared" ref="AJ99" si="970">IF(AI99&gt;0,(AJ96*AI96+AJ97*AI97+AJ98*AI98)/AI99,0)</f>
        <v>0</v>
      </c>
      <c r="AK99" s="53">
        <f t="shared" ref="AK99" si="971">IF(K99&gt;0,(AK96*K96+AK97*K97+AK98*K98)/K99,0)</f>
        <v>0</v>
      </c>
      <c r="AL99" s="58">
        <f t="shared" ref="AL99" si="972">SUM(AL96:AL98)</f>
        <v>0</v>
      </c>
      <c r="AM99" s="56"/>
      <c r="AN99" s="56">
        <f t="shared" ref="AN99" si="973">SUM(AN96:AN98)</f>
        <v>0</v>
      </c>
      <c r="AO99" s="105"/>
      <c r="AP99" s="106">
        <f>AO98</f>
        <v>788.40000000000009</v>
      </c>
      <c r="AQ99" s="51">
        <f t="shared" ref="AQ99" si="974">SUM(AQ96:AQ98)</f>
        <v>0</v>
      </c>
      <c r="AR99" s="59"/>
      <c r="AS99" s="58"/>
      <c r="AT99" s="58"/>
      <c r="AU99" s="58"/>
      <c r="AV99" s="58"/>
    </row>
    <row r="100" spans="1:48" x14ac:dyDescent="0.35">
      <c r="A100" s="157">
        <v>25</v>
      </c>
      <c r="B100" s="33">
        <v>1</v>
      </c>
      <c r="C100" s="11"/>
      <c r="D100" s="12"/>
      <c r="E100" s="12"/>
      <c r="F100" s="12"/>
      <c r="G100" s="13"/>
      <c r="H100" s="13"/>
      <c r="I100" s="12"/>
      <c r="J100" s="13"/>
      <c r="K100" s="12"/>
      <c r="L100" s="14"/>
      <c r="M100" s="24">
        <f>ROUND(K100*(1-L100),0)</f>
        <v>0</v>
      </c>
      <c r="N100" s="15"/>
      <c r="O100" s="25">
        <f t="shared" ref="O100:O102" si="975">M100*N100</f>
        <v>0</v>
      </c>
      <c r="P100" s="14"/>
      <c r="Q100" s="25">
        <f t="shared" ref="Q100:Q102" si="976">M100*P100</f>
        <v>0</v>
      </c>
      <c r="R100" s="16"/>
      <c r="S100" s="25">
        <f t="shared" ref="S100:S102" si="977">M100*R100</f>
        <v>0</v>
      </c>
      <c r="T100" s="26"/>
      <c r="U100" s="25">
        <f t="shared" ref="U100:U102" si="978">M100*T100</f>
        <v>0</v>
      </c>
      <c r="V100" s="16"/>
      <c r="W100" s="25">
        <f t="shared" ref="W100:W102" si="979">M100*V100</f>
        <v>0</v>
      </c>
      <c r="X100" s="16"/>
      <c r="Y100" s="25">
        <f t="shared" ref="Y100:Y102" si="980">X100*M100</f>
        <v>0</v>
      </c>
      <c r="Z100" s="17"/>
      <c r="AA100" s="18">
        <f t="shared" ref="AA100:AA102" si="981">M100*Z100</f>
        <v>0</v>
      </c>
      <c r="AB100" s="27">
        <f>IF(M100&gt;0,(AD100+AL100)/M100,0)</f>
        <v>0</v>
      </c>
      <c r="AC100" s="17"/>
      <c r="AD100" s="24">
        <f t="shared" ref="AD100:AD102" si="982">AC100*M100</f>
        <v>0</v>
      </c>
      <c r="AE100" s="117"/>
      <c r="AF100" s="30">
        <f t="shared" ref="AF100:AF102" si="983">AI100*(1-AJ100)*AE100</f>
        <v>0</v>
      </c>
      <c r="AG100" s="28">
        <f t="shared" ref="AG100:AG102" si="984">IF(AND(AE100&gt;0,AC100&gt;0,Z100&gt;0),((Z100-AC100)*AE100)/((AE100-AC100)*Z100),0)</f>
        <v>0</v>
      </c>
      <c r="AH100" s="60">
        <f t="shared" si="649"/>
        <v>0</v>
      </c>
      <c r="AI100" s="12"/>
      <c r="AJ100" s="14"/>
      <c r="AK100" s="15"/>
      <c r="AL100" s="30">
        <f t="shared" ref="AL100:AL102" si="985">AI100*(1-AJ100)*AK100</f>
        <v>0</v>
      </c>
      <c r="AM100" s="19"/>
      <c r="AN100" s="19"/>
      <c r="AO100" s="101">
        <f>AO98+AI100-AN100</f>
        <v>788.40000000000009</v>
      </c>
      <c r="AP100" s="120"/>
      <c r="AQ100" s="12"/>
      <c r="AR100" s="31"/>
      <c r="AS100" s="20"/>
      <c r="AT100" s="20"/>
      <c r="AU100" s="20"/>
      <c r="AV100" s="20"/>
    </row>
    <row r="101" spans="1:48" x14ac:dyDescent="0.35">
      <c r="A101" s="157"/>
      <c r="B101" s="33">
        <v>2</v>
      </c>
      <c r="C101" s="11"/>
      <c r="D101" s="34"/>
      <c r="E101" s="34"/>
      <c r="F101" s="34"/>
      <c r="G101" s="35"/>
      <c r="H101" s="35"/>
      <c r="I101" s="34"/>
      <c r="J101" s="35"/>
      <c r="K101" s="34"/>
      <c r="L101" s="36"/>
      <c r="M101" s="37">
        <f>ROUND(K101*(1-L101),0)</f>
        <v>0</v>
      </c>
      <c r="N101" s="38"/>
      <c r="O101" s="25">
        <f t="shared" si="975"/>
        <v>0</v>
      </c>
      <c r="P101" s="36"/>
      <c r="Q101" s="25">
        <f t="shared" si="976"/>
        <v>0</v>
      </c>
      <c r="R101" s="39"/>
      <c r="S101" s="25">
        <f t="shared" si="977"/>
        <v>0</v>
      </c>
      <c r="T101" s="28"/>
      <c r="U101" s="25">
        <f t="shared" si="978"/>
        <v>0</v>
      </c>
      <c r="V101" s="39"/>
      <c r="W101" s="25">
        <f t="shared" si="979"/>
        <v>0</v>
      </c>
      <c r="X101" s="39"/>
      <c r="Y101" s="25">
        <f t="shared" si="980"/>
        <v>0</v>
      </c>
      <c r="Z101" s="40"/>
      <c r="AA101" s="18">
        <f t="shared" si="981"/>
        <v>0</v>
      </c>
      <c r="AB101" s="27">
        <f>IF(M101&gt;0,(AD101+AL101)/M101,0)</f>
        <v>0</v>
      </c>
      <c r="AC101" s="40"/>
      <c r="AD101" s="37">
        <f t="shared" si="982"/>
        <v>0</v>
      </c>
      <c r="AE101" s="28"/>
      <c r="AF101" s="41">
        <f t="shared" si="983"/>
        <v>0</v>
      </c>
      <c r="AG101" s="28">
        <f t="shared" si="984"/>
        <v>0</v>
      </c>
      <c r="AH101" s="29">
        <f t="shared" si="649"/>
        <v>0</v>
      </c>
      <c r="AI101" s="34"/>
      <c r="AJ101" s="36"/>
      <c r="AK101" s="38"/>
      <c r="AL101" s="41">
        <f t="shared" si="985"/>
        <v>0</v>
      </c>
      <c r="AM101" s="42"/>
      <c r="AN101" s="42"/>
      <c r="AO101" s="121">
        <f>AO100+AI101-AN101</f>
        <v>788.40000000000009</v>
      </c>
      <c r="AP101" s="104"/>
      <c r="AQ101" s="43"/>
      <c r="AR101" s="44"/>
      <c r="AS101" s="45"/>
      <c r="AT101" s="45"/>
      <c r="AU101" s="45"/>
      <c r="AV101" s="45"/>
    </row>
    <row r="102" spans="1:48" x14ac:dyDescent="0.35">
      <c r="A102" s="157"/>
      <c r="B102" s="33">
        <v>3</v>
      </c>
      <c r="C102" s="46"/>
      <c r="D102" s="43"/>
      <c r="E102" s="43"/>
      <c r="F102" s="43"/>
      <c r="G102" s="37"/>
      <c r="H102" s="37"/>
      <c r="I102" s="43"/>
      <c r="J102" s="37"/>
      <c r="K102" s="43"/>
      <c r="L102" s="39"/>
      <c r="M102" s="37">
        <f>ROUND(K102*(1-L102),0)</f>
        <v>0</v>
      </c>
      <c r="N102" s="28"/>
      <c r="O102" s="25">
        <f t="shared" si="975"/>
        <v>0</v>
      </c>
      <c r="P102" s="39"/>
      <c r="Q102" s="25">
        <f t="shared" si="976"/>
        <v>0</v>
      </c>
      <c r="R102" s="39"/>
      <c r="S102" s="25">
        <f t="shared" si="977"/>
        <v>0</v>
      </c>
      <c r="T102" s="28"/>
      <c r="U102" s="25">
        <f t="shared" si="978"/>
        <v>0</v>
      </c>
      <c r="V102" s="39"/>
      <c r="W102" s="25">
        <f t="shared" si="979"/>
        <v>0</v>
      </c>
      <c r="X102" s="39"/>
      <c r="Y102" s="25">
        <f t="shared" si="980"/>
        <v>0</v>
      </c>
      <c r="Z102" s="47"/>
      <c r="AA102" s="18">
        <f t="shared" si="981"/>
        <v>0</v>
      </c>
      <c r="AB102" s="27">
        <f>IF(M102&gt;0,(AD102+AL102)/M102,0)</f>
        <v>0</v>
      </c>
      <c r="AC102" s="47"/>
      <c r="AD102" s="37">
        <f t="shared" si="982"/>
        <v>0</v>
      </c>
      <c r="AE102" s="28"/>
      <c r="AF102" s="41">
        <f t="shared" si="983"/>
        <v>0</v>
      </c>
      <c r="AG102" s="28">
        <f t="shared" si="984"/>
        <v>0</v>
      </c>
      <c r="AH102" s="29">
        <f t="shared" si="649"/>
        <v>0</v>
      </c>
      <c r="AI102" s="43"/>
      <c r="AJ102" s="39"/>
      <c r="AK102" s="28"/>
      <c r="AL102" s="41">
        <f t="shared" si="985"/>
        <v>0</v>
      </c>
      <c r="AM102" s="18"/>
      <c r="AN102" s="18"/>
      <c r="AO102" s="121">
        <f>AO101+AI102-AN102</f>
        <v>788.40000000000009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3" thickBot="1" x14ac:dyDescent="0.4">
      <c r="A103" s="157"/>
      <c r="B103" s="66" t="s">
        <v>38</v>
      </c>
      <c r="C103" s="50"/>
      <c r="D103" s="51">
        <f t="shared" ref="D103" si="986">SUM(D100:D102)</f>
        <v>0</v>
      </c>
      <c r="E103" s="51"/>
      <c r="F103" s="51">
        <f t="shared" ref="F103" si="987">SUM(F100:F102)</f>
        <v>0</v>
      </c>
      <c r="G103" s="52"/>
      <c r="H103" s="52"/>
      <c r="I103" s="51">
        <f t="shared" ref="I103:K103" si="988">SUM(I100:I102)</f>
        <v>0</v>
      </c>
      <c r="J103" s="52"/>
      <c r="K103" s="51">
        <f t="shared" si="988"/>
        <v>0</v>
      </c>
      <c r="L103" s="21">
        <f t="shared" ref="L103" si="989">IF(K103&gt;0,(K100*L100+K101*L101+K102*L102)/K103,0)</f>
        <v>0</v>
      </c>
      <c r="M103" s="52">
        <f t="shared" ref="M103" si="990">M100+M101+M102</f>
        <v>0</v>
      </c>
      <c r="N103" s="53">
        <f t="shared" ref="N103" si="991">IF(M103&gt;0,O103/M103,0)</f>
        <v>0</v>
      </c>
      <c r="O103" s="54">
        <f t="shared" ref="O103" si="992">O100+O101+O102</f>
        <v>0</v>
      </c>
      <c r="P103" s="21">
        <f t="shared" ref="P103" si="993">IF(M103&gt;0,Q103/M103,0)</f>
        <v>0</v>
      </c>
      <c r="Q103" s="54">
        <f t="shared" ref="Q103" si="994">Q100+Q101+Q102</f>
        <v>0</v>
      </c>
      <c r="R103" s="21">
        <f t="shared" ref="R103" si="995">IF(M103&gt;0,S103/M103,0)</f>
        <v>0</v>
      </c>
      <c r="S103" s="54">
        <f t="shared" ref="S103" si="996">S100+S101+S102</f>
        <v>0</v>
      </c>
      <c r="T103" s="21">
        <f t="shared" ref="T103" si="997">IF(M103&gt;0,U103/M103,0)</f>
        <v>0</v>
      </c>
      <c r="U103" s="54">
        <f t="shared" ref="U103" si="998">U100+U101+U102</f>
        <v>0</v>
      </c>
      <c r="V103" s="21">
        <f t="shared" ref="V103" si="999">IF(M103&gt;0,W103/M103,0)</f>
        <v>0</v>
      </c>
      <c r="W103" s="54">
        <f t="shared" ref="W103" si="1000">W100+W101+W102</f>
        <v>0</v>
      </c>
      <c r="X103" s="21">
        <f t="shared" ref="X103" si="1001">IF(M103&gt;0,Y103/M103,0)</f>
        <v>0</v>
      </c>
      <c r="Y103" s="54">
        <f t="shared" ref="Y103" si="1002">Y100+Y101+Y102</f>
        <v>0</v>
      </c>
      <c r="Z103" s="55">
        <f t="shared" ref="Z103" si="1003">IF(M103&gt;0,AA103/M103,0)</f>
        <v>0</v>
      </c>
      <c r="AA103" s="56">
        <f t="shared" ref="AA103" si="1004">SUM(AA100:AA102)</f>
        <v>0</v>
      </c>
      <c r="AB103" s="55">
        <f t="shared" ref="AB103" si="1005">IF(M103&gt;0,(AB100*M100+AB101*M101+AB102*M102)/M103,0)</f>
        <v>0</v>
      </c>
      <c r="AC103" s="55">
        <f t="shared" ref="AC103" si="1006">IF(K103&gt;0,(K100*AC100+K101*AC101+K102*AC102)/K103,0)</f>
        <v>0</v>
      </c>
      <c r="AD103" s="52">
        <f t="shared" ref="AD103" si="1007">SUM(AD100:AD102)</f>
        <v>0</v>
      </c>
      <c r="AE103" s="53">
        <f t="shared" ref="AE103" si="1008">IF(K103&gt;0,(K100*AE100+K101*AE101+K102*AE102)/K103,0)</f>
        <v>0</v>
      </c>
      <c r="AF103" s="58">
        <f t="shared" ref="AF103" si="1009">SUM(AF100:AF102)</f>
        <v>0</v>
      </c>
      <c r="AG103" s="53">
        <f t="shared" ref="AG103" si="1010">IF(AND(AA103&gt;0),((AA100*AG100+AA101*AG101+AA102*AG102)/AA103),0)</f>
        <v>0</v>
      </c>
      <c r="AH103" s="57">
        <f t="shared" si="649"/>
        <v>0</v>
      </c>
      <c r="AI103" s="51">
        <f t="shared" ref="AI103" si="1011">SUM(AI100:AI102)</f>
        <v>0</v>
      </c>
      <c r="AJ103" s="21">
        <f t="shared" ref="AJ103" si="1012">IF(AI103&gt;0,(AJ100*AI100+AJ101*AI101+AJ102*AI102)/AI103,0)</f>
        <v>0</v>
      </c>
      <c r="AK103" s="53">
        <f t="shared" ref="AK103" si="1013">IF(K103&gt;0,(AK100*K100+AK101*K101+AK102*K102)/K103,0)</f>
        <v>0</v>
      </c>
      <c r="AL103" s="58">
        <f t="shared" ref="AL103" si="1014">SUM(AL100:AL102)</f>
        <v>0</v>
      </c>
      <c r="AM103" s="56"/>
      <c r="AN103" s="56">
        <f t="shared" ref="AN103" si="1015">SUM(AN100:AN102)</f>
        <v>0</v>
      </c>
      <c r="AO103" s="122"/>
      <c r="AP103" s="106">
        <f>AO102</f>
        <v>788.40000000000009</v>
      </c>
      <c r="AQ103" s="51">
        <f t="shared" ref="AQ103" si="1016">SUM(AQ100:AQ102)</f>
        <v>0</v>
      </c>
      <c r="AR103" s="59"/>
      <c r="AS103" s="58"/>
      <c r="AT103" s="58"/>
      <c r="AU103" s="58"/>
      <c r="AV103" s="58"/>
    </row>
    <row r="104" spans="1:48" x14ac:dyDescent="0.35">
      <c r="A104" s="148">
        <v>26</v>
      </c>
      <c r="B104" s="23">
        <v>1</v>
      </c>
      <c r="C104" s="11"/>
      <c r="D104" s="12"/>
      <c r="E104" s="12"/>
      <c r="F104" s="12"/>
      <c r="G104" s="13"/>
      <c r="H104" s="13"/>
      <c r="I104" s="12"/>
      <c r="J104" s="13"/>
      <c r="K104" s="12"/>
      <c r="L104" s="14"/>
      <c r="M104" s="24">
        <f>ROUND(K104*(1-L104),0)</f>
        <v>0</v>
      </c>
      <c r="N104" s="15"/>
      <c r="O104" s="25">
        <f t="shared" ref="O104:O106" si="1017">M104*N104</f>
        <v>0</v>
      </c>
      <c r="P104" s="14"/>
      <c r="Q104" s="25">
        <f t="shared" ref="Q104:Q106" si="1018">M104*P104</f>
        <v>0</v>
      </c>
      <c r="R104" s="16"/>
      <c r="S104" s="25">
        <f t="shared" ref="S104:S106" si="1019">M104*R104</f>
        <v>0</v>
      </c>
      <c r="T104" s="26"/>
      <c r="U104" s="25">
        <f t="shared" ref="U104:U106" si="1020">M104*T104</f>
        <v>0</v>
      </c>
      <c r="V104" s="16"/>
      <c r="W104" s="25">
        <f t="shared" ref="W104:W106" si="1021">M104*V104</f>
        <v>0</v>
      </c>
      <c r="X104" s="16"/>
      <c r="Y104" s="25">
        <f t="shared" ref="Y104:Y106" si="1022">X104*M104</f>
        <v>0</v>
      </c>
      <c r="Z104" s="17"/>
      <c r="AA104" s="18">
        <f t="shared" ref="AA104:AA106" si="1023">M104*Z104</f>
        <v>0</v>
      </c>
      <c r="AB104" s="27">
        <f>IF(M104&gt;0,(AD104+AL104)/M104,0)</f>
        <v>0</v>
      </c>
      <c r="AC104" s="17"/>
      <c r="AD104" s="24">
        <f t="shared" ref="AD104:AD106" si="1024">AC104*M104</f>
        <v>0</v>
      </c>
      <c r="AE104" s="117"/>
      <c r="AF104" s="30">
        <f t="shared" ref="AF104:AF106" si="1025">AI104*(1-AJ104)*AE104</f>
        <v>0</v>
      </c>
      <c r="AG104" s="28">
        <f t="shared" ref="AG104:AG106" si="1026">IF(AND(AE104&gt;0,AC104&gt;0,Z104&gt;0),((Z104-AC104)*AE104)/((AE104-AC104)*Z104),0)</f>
        <v>0</v>
      </c>
      <c r="AH104" s="60">
        <f t="shared" si="649"/>
        <v>0</v>
      </c>
      <c r="AI104" s="12"/>
      <c r="AJ104" s="14"/>
      <c r="AK104" s="15"/>
      <c r="AL104" s="30">
        <f t="shared" ref="AL104:AL106" si="1027">AI104*(1-AJ104)*AK104</f>
        <v>0</v>
      </c>
      <c r="AM104" s="19"/>
      <c r="AN104" s="19"/>
      <c r="AO104" s="101">
        <f>AO102+AI104-AN104</f>
        <v>788.40000000000009</v>
      </c>
      <c r="AP104" s="102"/>
      <c r="AQ104" s="12"/>
      <c r="AR104" s="31"/>
      <c r="AS104" s="20"/>
      <c r="AT104" s="20"/>
      <c r="AU104" s="20"/>
      <c r="AV104" s="20"/>
    </row>
    <row r="105" spans="1:48" x14ac:dyDescent="0.35">
      <c r="A105" s="149"/>
      <c r="B105" s="33">
        <v>2</v>
      </c>
      <c r="C105" s="11"/>
      <c r="D105" s="34"/>
      <c r="E105" s="34"/>
      <c r="F105" s="34"/>
      <c r="G105" s="35"/>
      <c r="H105" s="35"/>
      <c r="I105" s="34"/>
      <c r="J105" s="35"/>
      <c r="K105" s="34"/>
      <c r="L105" s="36"/>
      <c r="M105" s="37">
        <f>ROUND(K105*(1-L105),0)</f>
        <v>0</v>
      </c>
      <c r="N105" s="38"/>
      <c r="O105" s="25">
        <f t="shared" si="1017"/>
        <v>0</v>
      </c>
      <c r="P105" s="36"/>
      <c r="Q105" s="25">
        <f t="shared" si="1018"/>
        <v>0</v>
      </c>
      <c r="R105" s="39"/>
      <c r="S105" s="25">
        <f t="shared" si="1019"/>
        <v>0</v>
      </c>
      <c r="T105" s="28"/>
      <c r="U105" s="25">
        <f t="shared" si="1020"/>
        <v>0</v>
      </c>
      <c r="V105" s="39"/>
      <c r="W105" s="25">
        <f t="shared" si="1021"/>
        <v>0</v>
      </c>
      <c r="X105" s="39"/>
      <c r="Y105" s="25">
        <f t="shared" si="1022"/>
        <v>0</v>
      </c>
      <c r="Z105" s="40"/>
      <c r="AA105" s="18">
        <f t="shared" si="1023"/>
        <v>0</v>
      </c>
      <c r="AB105" s="27">
        <f>IF(M105&gt;0,(AD105+AL105)/M105,0)</f>
        <v>0</v>
      </c>
      <c r="AC105" s="40"/>
      <c r="AD105" s="37">
        <f t="shared" si="1024"/>
        <v>0</v>
      </c>
      <c r="AE105" s="28"/>
      <c r="AF105" s="41">
        <f t="shared" si="1025"/>
        <v>0</v>
      </c>
      <c r="AG105" s="28">
        <f t="shared" si="1026"/>
        <v>0</v>
      </c>
      <c r="AH105" s="29">
        <f t="shared" si="649"/>
        <v>0</v>
      </c>
      <c r="AI105" s="34"/>
      <c r="AJ105" s="36"/>
      <c r="AK105" s="38"/>
      <c r="AL105" s="41">
        <f t="shared" si="1027"/>
        <v>0</v>
      </c>
      <c r="AM105" s="42"/>
      <c r="AN105" s="42"/>
      <c r="AO105" s="121">
        <f>AO104+AI105-AN105</f>
        <v>788.40000000000009</v>
      </c>
      <c r="AP105" s="104"/>
      <c r="AQ105" s="43"/>
      <c r="AR105" s="44"/>
      <c r="AS105" s="45"/>
      <c r="AT105" s="45"/>
      <c r="AU105" s="45"/>
      <c r="AV105" s="45"/>
    </row>
    <row r="106" spans="1:48" x14ac:dyDescent="0.35">
      <c r="A106" s="149"/>
      <c r="B106" s="33">
        <v>3</v>
      </c>
      <c r="C106" s="46"/>
      <c r="D106" s="43"/>
      <c r="E106" s="43"/>
      <c r="F106" s="43"/>
      <c r="G106" s="37"/>
      <c r="H106" s="37"/>
      <c r="I106" s="43"/>
      <c r="J106" s="37"/>
      <c r="K106" s="43"/>
      <c r="L106" s="39"/>
      <c r="M106" s="37">
        <f>ROUND(K106*(1-L106),0)</f>
        <v>0</v>
      </c>
      <c r="N106" s="28"/>
      <c r="O106" s="25">
        <f t="shared" si="1017"/>
        <v>0</v>
      </c>
      <c r="P106" s="39"/>
      <c r="Q106" s="25">
        <f t="shared" si="1018"/>
        <v>0</v>
      </c>
      <c r="R106" s="39"/>
      <c r="S106" s="25">
        <f t="shared" si="1019"/>
        <v>0</v>
      </c>
      <c r="T106" s="28"/>
      <c r="U106" s="25">
        <f t="shared" si="1020"/>
        <v>0</v>
      </c>
      <c r="V106" s="39"/>
      <c r="W106" s="25">
        <f t="shared" si="1021"/>
        <v>0</v>
      </c>
      <c r="X106" s="39"/>
      <c r="Y106" s="25">
        <f t="shared" si="1022"/>
        <v>0</v>
      </c>
      <c r="Z106" s="47"/>
      <c r="AA106" s="18">
        <f t="shared" si="1023"/>
        <v>0</v>
      </c>
      <c r="AB106" s="27">
        <f>IF(M106&gt;0,(AD106+AL106)/M106,0)</f>
        <v>0</v>
      </c>
      <c r="AC106" s="47"/>
      <c r="AD106" s="37">
        <f t="shared" si="1024"/>
        <v>0</v>
      </c>
      <c r="AE106" s="28"/>
      <c r="AF106" s="41">
        <f t="shared" si="1025"/>
        <v>0</v>
      </c>
      <c r="AG106" s="28">
        <f t="shared" si="1026"/>
        <v>0</v>
      </c>
      <c r="AH106" s="29">
        <f t="shared" si="649"/>
        <v>0</v>
      </c>
      <c r="AI106" s="43"/>
      <c r="AJ106" s="39"/>
      <c r="AK106" s="28"/>
      <c r="AL106" s="41">
        <f t="shared" si="1027"/>
        <v>0</v>
      </c>
      <c r="AM106" s="18"/>
      <c r="AN106" s="18"/>
      <c r="AO106" s="121">
        <f>AO105+AI106-AN106</f>
        <v>788.40000000000009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3" thickBot="1" x14ac:dyDescent="0.4">
      <c r="A107" s="150"/>
      <c r="B107" s="49" t="s">
        <v>38</v>
      </c>
      <c r="C107" s="50"/>
      <c r="D107" s="51">
        <f t="shared" ref="D107" si="1028">SUM(D104:D106)</f>
        <v>0</v>
      </c>
      <c r="E107" s="51"/>
      <c r="F107" s="51">
        <f t="shared" ref="F107" si="1029">SUM(F104:F106)</f>
        <v>0</v>
      </c>
      <c r="G107" s="52"/>
      <c r="H107" s="52"/>
      <c r="I107" s="51">
        <f t="shared" ref="I107:K107" si="1030">SUM(I104:I106)</f>
        <v>0</v>
      </c>
      <c r="J107" s="52"/>
      <c r="K107" s="51">
        <f t="shared" si="1030"/>
        <v>0</v>
      </c>
      <c r="L107" s="21">
        <f t="shared" ref="L107" si="1031">IF(K107&gt;0,(K104*L104+K105*L105+K106*L106)/K107,0)</f>
        <v>0</v>
      </c>
      <c r="M107" s="52">
        <f t="shared" ref="M107" si="1032">M104+M105+M106</f>
        <v>0</v>
      </c>
      <c r="N107" s="53">
        <f t="shared" ref="N107" si="1033">IF(M107&gt;0,O107/M107,0)</f>
        <v>0</v>
      </c>
      <c r="O107" s="54">
        <f t="shared" ref="O107" si="1034">O104+O105+O106</f>
        <v>0</v>
      </c>
      <c r="P107" s="21">
        <f t="shared" ref="P107" si="1035">IF(M107&gt;0,Q107/M107,0)</f>
        <v>0</v>
      </c>
      <c r="Q107" s="54">
        <f t="shared" ref="Q107" si="1036">Q104+Q105+Q106</f>
        <v>0</v>
      </c>
      <c r="R107" s="21">
        <f t="shared" ref="R107" si="1037">IF(M107&gt;0,S107/M107,0)</f>
        <v>0</v>
      </c>
      <c r="S107" s="54">
        <f t="shared" ref="S107" si="1038">S104+S105+S106</f>
        <v>0</v>
      </c>
      <c r="T107" s="21">
        <f t="shared" ref="T107" si="1039">IF(M107&gt;0,U107/M107,0)</f>
        <v>0</v>
      </c>
      <c r="U107" s="54">
        <f t="shared" ref="U107" si="1040">U104+U105+U106</f>
        <v>0</v>
      </c>
      <c r="V107" s="21">
        <f t="shared" ref="V107" si="1041">IF(M107&gt;0,W107/M107,0)</f>
        <v>0</v>
      </c>
      <c r="W107" s="54">
        <f t="shared" ref="W107" si="1042">W104+W105+W106</f>
        <v>0</v>
      </c>
      <c r="X107" s="21">
        <f t="shared" ref="X107" si="1043">IF(M107&gt;0,Y107/M107,0)</f>
        <v>0</v>
      </c>
      <c r="Y107" s="54">
        <f t="shared" ref="Y107" si="1044">Y104+Y105+Y106</f>
        <v>0</v>
      </c>
      <c r="Z107" s="55">
        <f t="shared" ref="Z107" si="1045">IF(M107&gt;0,AA107/M107,0)</f>
        <v>0</v>
      </c>
      <c r="AA107" s="56">
        <f t="shared" ref="AA107" si="1046">SUM(AA104:AA106)</f>
        <v>0</v>
      </c>
      <c r="AB107" s="55">
        <f t="shared" ref="AB107" si="1047">IF(M107&gt;0,(AB104*M104+AB105*M105+AB106*M106)/M107,0)</f>
        <v>0</v>
      </c>
      <c r="AC107" s="55">
        <f t="shared" ref="AC107" si="1048">IF(K107&gt;0,(K104*AC104+K105*AC105+K106*AC106)/K107,0)</f>
        <v>0</v>
      </c>
      <c r="AD107" s="52">
        <f t="shared" ref="AD107" si="1049">SUM(AD104:AD106)</f>
        <v>0</v>
      </c>
      <c r="AE107" s="53">
        <f t="shared" ref="AE107" si="1050">IF(K107&gt;0,(K104*AE104+K105*AE105+K106*AE106)/K107,0)</f>
        <v>0</v>
      </c>
      <c r="AF107" s="58">
        <f t="shared" ref="AF107" si="1051">SUM(AF104:AF106)</f>
        <v>0</v>
      </c>
      <c r="AG107" s="53">
        <f t="shared" ref="AG107" si="1052">IF(AND(AA107&gt;0),((AA104*AG104+AA105*AG105+AA106*AG106)/AA107),0)</f>
        <v>0</v>
      </c>
      <c r="AH107" s="57">
        <f t="shared" si="649"/>
        <v>0</v>
      </c>
      <c r="AI107" s="51">
        <f t="shared" ref="AI107" si="1053">SUM(AI104:AI106)</f>
        <v>0</v>
      </c>
      <c r="AJ107" s="21">
        <f t="shared" ref="AJ107" si="1054">IF(AI107&gt;0,(AJ104*AI104+AJ105*AI105+AJ106*AI106)/AI107,0)</f>
        <v>0</v>
      </c>
      <c r="AK107" s="53">
        <f t="shared" ref="AK107" si="1055">IF(K107&gt;0,(AK104*K104+AK105*K105+AK106*K106)/K107,0)</f>
        <v>0</v>
      </c>
      <c r="AL107" s="58">
        <f t="shared" ref="AL107" si="1056">SUM(AL104:AL106)</f>
        <v>0</v>
      </c>
      <c r="AM107" s="56"/>
      <c r="AN107" s="56">
        <f t="shared" ref="AN107" si="1057">SUM(AN104:AN106)</f>
        <v>0</v>
      </c>
      <c r="AO107" s="105"/>
      <c r="AP107" s="106">
        <f>AO106</f>
        <v>788.40000000000009</v>
      </c>
      <c r="AQ107" s="51">
        <f t="shared" ref="AQ107" si="1058">SUM(AQ104:AQ106)</f>
        <v>0</v>
      </c>
      <c r="AR107" s="59"/>
      <c r="AS107" s="58"/>
      <c r="AT107" s="58"/>
      <c r="AU107" s="58"/>
      <c r="AV107" s="58"/>
    </row>
    <row r="108" spans="1:48" x14ac:dyDescent="0.35">
      <c r="A108" s="148">
        <v>27</v>
      </c>
      <c r="B108" s="23">
        <v>1</v>
      </c>
      <c r="C108" s="11"/>
      <c r="D108" s="12"/>
      <c r="E108" s="12"/>
      <c r="F108" s="12"/>
      <c r="G108" s="13"/>
      <c r="H108" s="13"/>
      <c r="I108" s="12"/>
      <c r="J108" s="13"/>
      <c r="K108" s="12"/>
      <c r="L108" s="14"/>
      <c r="M108" s="24">
        <f>ROUND(K108*(1-L108),0)</f>
        <v>0</v>
      </c>
      <c r="N108" s="15"/>
      <c r="O108" s="25">
        <f t="shared" ref="O108:O110" si="1059">M108*N108</f>
        <v>0</v>
      </c>
      <c r="P108" s="14"/>
      <c r="Q108" s="25">
        <f t="shared" ref="Q108:Q110" si="1060">M108*P108</f>
        <v>0</v>
      </c>
      <c r="R108" s="16"/>
      <c r="S108" s="25">
        <f t="shared" ref="S108:S110" si="1061">M108*R108</f>
        <v>0</v>
      </c>
      <c r="T108" s="26"/>
      <c r="U108" s="25">
        <f t="shared" ref="U108:U110" si="1062">M108*T108</f>
        <v>0</v>
      </c>
      <c r="V108" s="16"/>
      <c r="W108" s="25">
        <f t="shared" ref="W108:W110" si="1063">M108*V108</f>
        <v>0</v>
      </c>
      <c r="X108" s="16"/>
      <c r="Y108" s="25">
        <f t="shared" ref="Y108:Y110" si="1064">X108*M108</f>
        <v>0</v>
      </c>
      <c r="Z108" s="17"/>
      <c r="AA108" s="18">
        <f t="shared" ref="AA108:AA110" si="1065">M108*Z108</f>
        <v>0</v>
      </c>
      <c r="AB108" s="27">
        <f>IF(M108&gt;0,(AD108+AL108)/M108,0)</f>
        <v>0</v>
      </c>
      <c r="AC108" s="17"/>
      <c r="AD108" s="24">
        <f t="shared" ref="AD108:AD110" si="1066">AC108*M108</f>
        <v>0</v>
      </c>
      <c r="AE108" s="117"/>
      <c r="AF108" s="30">
        <f t="shared" ref="AF108:AF110" si="1067">AI108*(1-AJ108)*AE108</f>
        <v>0</v>
      </c>
      <c r="AG108" s="28">
        <f t="shared" ref="AG108:AG110" si="1068">IF(AND(AE108&gt;0,AC108&gt;0,Z108&gt;0),((Z108-AC108)*AE108)/((AE108-AC108)*Z108),0)</f>
        <v>0</v>
      </c>
      <c r="AH108" s="60">
        <f t="shared" si="649"/>
        <v>0</v>
      </c>
      <c r="AI108" s="12"/>
      <c r="AJ108" s="14"/>
      <c r="AK108" s="15"/>
      <c r="AL108" s="30">
        <f t="shared" ref="AL108:AL110" si="1069">AI108*(1-AJ108)*AK108</f>
        <v>0</v>
      </c>
      <c r="AM108" s="19"/>
      <c r="AN108" s="19"/>
      <c r="AO108" s="101">
        <f>AO106+AI108-AN108</f>
        <v>788.40000000000009</v>
      </c>
      <c r="AP108" s="102"/>
      <c r="AQ108" s="12"/>
      <c r="AR108" s="31"/>
      <c r="AS108" s="20"/>
      <c r="AT108" s="20"/>
      <c r="AU108" s="20"/>
      <c r="AV108" s="20"/>
    </row>
    <row r="109" spans="1:48" x14ac:dyDescent="0.35">
      <c r="A109" s="149"/>
      <c r="B109" s="33">
        <v>2</v>
      </c>
      <c r="C109" s="11"/>
      <c r="D109" s="34"/>
      <c r="E109" s="34"/>
      <c r="F109" s="34"/>
      <c r="G109" s="35"/>
      <c r="H109" s="35"/>
      <c r="I109" s="34"/>
      <c r="J109" s="35"/>
      <c r="K109" s="34"/>
      <c r="L109" s="36"/>
      <c r="M109" s="37">
        <f>ROUND(K109*(1-L109),0)</f>
        <v>0</v>
      </c>
      <c r="N109" s="38"/>
      <c r="O109" s="25">
        <f t="shared" si="1059"/>
        <v>0</v>
      </c>
      <c r="P109" s="36"/>
      <c r="Q109" s="25">
        <f t="shared" si="1060"/>
        <v>0</v>
      </c>
      <c r="R109" s="39"/>
      <c r="S109" s="25">
        <f t="shared" si="1061"/>
        <v>0</v>
      </c>
      <c r="T109" s="28"/>
      <c r="U109" s="25">
        <f t="shared" si="1062"/>
        <v>0</v>
      </c>
      <c r="V109" s="39"/>
      <c r="W109" s="25">
        <f t="shared" si="1063"/>
        <v>0</v>
      </c>
      <c r="X109" s="39"/>
      <c r="Y109" s="25">
        <f t="shared" si="1064"/>
        <v>0</v>
      </c>
      <c r="Z109" s="40"/>
      <c r="AA109" s="18">
        <f t="shared" si="1065"/>
        <v>0</v>
      </c>
      <c r="AB109" s="27">
        <f>IF(M109&gt;0,(AD109+AL109)/M109,0)</f>
        <v>0</v>
      </c>
      <c r="AC109" s="40"/>
      <c r="AD109" s="37">
        <f t="shared" si="1066"/>
        <v>0</v>
      </c>
      <c r="AE109" s="28"/>
      <c r="AF109" s="41">
        <f t="shared" si="1067"/>
        <v>0</v>
      </c>
      <c r="AG109" s="28">
        <f t="shared" si="1068"/>
        <v>0</v>
      </c>
      <c r="AH109" s="29">
        <f t="shared" si="649"/>
        <v>0</v>
      </c>
      <c r="AI109" s="34"/>
      <c r="AJ109" s="36"/>
      <c r="AK109" s="38"/>
      <c r="AL109" s="41">
        <f t="shared" si="1069"/>
        <v>0</v>
      </c>
      <c r="AM109" s="42"/>
      <c r="AN109" s="42"/>
      <c r="AO109" s="121">
        <f>AO108+AI109-AN109</f>
        <v>788.40000000000009</v>
      </c>
      <c r="AP109" s="104"/>
      <c r="AQ109" s="43"/>
      <c r="AR109" s="44"/>
      <c r="AS109" s="45"/>
      <c r="AT109" s="45"/>
      <c r="AU109" s="45"/>
      <c r="AV109" s="45"/>
    </row>
    <row r="110" spans="1:48" x14ac:dyDescent="0.35">
      <c r="A110" s="149"/>
      <c r="B110" s="33">
        <v>3</v>
      </c>
      <c r="C110" s="46"/>
      <c r="D110" s="43"/>
      <c r="E110" s="43"/>
      <c r="F110" s="43"/>
      <c r="G110" s="37"/>
      <c r="H110" s="37"/>
      <c r="I110" s="43"/>
      <c r="J110" s="37"/>
      <c r="K110" s="43"/>
      <c r="L110" s="39"/>
      <c r="M110" s="37">
        <f>ROUND(K110*(1-L110),0)</f>
        <v>0</v>
      </c>
      <c r="N110" s="28"/>
      <c r="O110" s="25">
        <f t="shared" si="1059"/>
        <v>0</v>
      </c>
      <c r="P110" s="39"/>
      <c r="Q110" s="25">
        <f t="shared" si="1060"/>
        <v>0</v>
      </c>
      <c r="R110" s="39"/>
      <c r="S110" s="25">
        <f t="shared" si="1061"/>
        <v>0</v>
      </c>
      <c r="T110" s="28"/>
      <c r="U110" s="25">
        <f t="shared" si="1062"/>
        <v>0</v>
      </c>
      <c r="V110" s="39"/>
      <c r="W110" s="25">
        <f t="shared" si="1063"/>
        <v>0</v>
      </c>
      <c r="X110" s="39"/>
      <c r="Y110" s="25">
        <f t="shared" si="1064"/>
        <v>0</v>
      </c>
      <c r="Z110" s="47"/>
      <c r="AA110" s="18">
        <f t="shared" si="1065"/>
        <v>0</v>
      </c>
      <c r="AB110" s="27">
        <f>IF(M110&gt;0,(AD110+AL110)/M110,0)</f>
        <v>0</v>
      </c>
      <c r="AC110" s="47"/>
      <c r="AD110" s="37">
        <f t="shared" si="1066"/>
        <v>0</v>
      </c>
      <c r="AE110" s="28"/>
      <c r="AF110" s="41">
        <f t="shared" si="1067"/>
        <v>0</v>
      </c>
      <c r="AG110" s="28">
        <f t="shared" si="1068"/>
        <v>0</v>
      </c>
      <c r="AH110" s="29">
        <f t="shared" si="649"/>
        <v>0</v>
      </c>
      <c r="AI110" s="43"/>
      <c r="AJ110" s="39"/>
      <c r="AK110" s="28"/>
      <c r="AL110" s="41">
        <f t="shared" si="1069"/>
        <v>0</v>
      </c>
      <c r="AM110" s="18"/>
      <c r="AN110" s="18"/>
      <c r="AO110" s="121">
        <f>AO109+AI110-AN110</f>
        <v>788.40000000000009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3" thickBot="1" x14ac:dyDescent="0.4">
      <c r="A111" s="150"/>
      <c r="B111" s="49" t="s">
        <v>38</v>
      </c>
      <c r="C111" s="50"/>
      <c r="D111" s="51">
        <f t="shared" ref="D111" si="1070">SUM(D108:D110)</f>
        <v>0</v>
      </c>
      <c r="E111" s="51"/>
      <c r="F111" s="51">
        <f t="shared" ref="F111" si="1071">SUM(F108:F110)</f>
        <v>0</v>
      </c>
      <c r="G111" s="52"/>
      <c r="H111" s="52"/>
      <c r="I111" s="51">
        <f t="shared" ref="I111:K111" si="1072">SUM(I108:I110)</f>
        <v>0</v>
      </c>
      <c r="J111" s="52"/>
      <c r="K111" s="51">
        <f t="shared" si="1072"/>
        <v>0</v>
      </c>
      <c r="L111" s="21">
        <f t="shared" ref="L111" si="1073">IF(K111&gt;0,(K108*L108+K109*L109+K110*L110)/K111,0)</f>
        <v>0</v>
      </c>
      <c r="M111" s="52">
        <f t="shared" ref="M111" si="1074">M108+M109+M110</f>
        <v>0</v>
      </c>
      <c r="N111" s="53">
        <f t="shared" ref="N111" si="1075">IF(M111&gt;0,O111/M111,0)</f>
        <v>0</v>
      </c>
      <c r="O111" s="54">
        <f t="shared" ref="O111" si="1076">O108+O109+O110</f>
        <v>0</v>
      </c>
      <c r="P111" s="21">
        <f t="shared" ref="P111" si="1077">IF(M111&gt;0,Q111/M111,0)</f>
        <v>0</v>
      </c>
      <c r="Q111" s="54">
        <f t="shared" ref="Q111" si="1078">Q108+Q109+Q110</f>
        <v>0</v>
      </c>
      <c r="R111" s="21">
        <f t="shared" ref="R111" si="1079">IF(M111&gt;0,S111/M111,0)</f>
        <v>0</v>
      </c>
      <c r="S111" s="54">
        <f t="shared" ref="S111" si="1080">S108+S109+S110</f>
        <v>0</v>
      </c>
      <c r="T111" s="21">
        <f t="shared" ref="T111" si="1081">IF(M111&gt;0,U111/M111,0)</f>
        <v>0</v>
      </c>
      <c r="U111" s="54">
        <f t="shared" ref="U111" si="1082">U108+U109+U110</f>
        <v>0</v>
      </c>
      <c r="V111" s="21">
        <f t="shared" ref="V111" si="1083">IF(M111&gt;0,W111/M111,0)</f>
        <v>0</v>
      </c>
      <c r="W111" s="54">
        <f t="shared" ref="W111" si="1084">W108+W109+W110</f>
        <v>0</v>
      </c>
      <c r="X111" s="21">
        <f t="shared" ref="X111" si="1085">IF(M111&gt;0,Y111/M111,0)</f>
        <v>0</v>
      </c>
      <c r="Y111" s="54">
        <f t="shared" ref="Y111" si="1086">Y108+Y109+Y110</f>
        <v>0</v>
      </c>
      <c r="Z111" s="55">
        <f t="shared" ref="Z111" si="1087">IF(M111&gt;0,AA111/M111,0)</f>
        <v>0</v>
      </c>
      <c r="AA111" s="56">
        <f t="shared" ref="AA111" si="1088">SUM(AA108:AA110)</f>
        <v>0</v>
      </c>
      <c r="AB111" s="55">
        <f t="shared" ref="AB111" si="1089">IF(M111&gt;0,(AB108*M108+AB109*M109+AB110*M110)/M111,0)</f>
        <v>0</v>
      </c>
      <c r="AC111" s="55">
        <f t="shared" ref="AC111" si="1090">IF(K111&gt;0,(K108*AC108+K109*AC109+K110*AC110)/K111,0)</f>
        <v>0</v>
      </c>
      <c r="AD111" s="52">
        <f t="shared" ref="AD111" si="1091">SUM(AD108:AD110)</f>
        <v>0</v>
      </c>
      <c r="AE111" s="53">
        <f t="shared" ref="AE111" si="1092">IF(K111&gt;0,(K108*AE108+K109*AE109+K110*AE110)/K111,0)</f>
        <v>0</v>
      </c>
      <c r="AF111" s="58">
        <f t="shared" ref="AF111" si="1093">SUM(AF108:AF110)</f>
        <v>0</v>
      </c>
      <c r="AG111" s="53">
        <f t="shared" ref="AG111" si="1094">IF(AND(AA111&gt;0),((AA108*AG108+AA109*AG109+AA110*AG110)/AA111),0)</f>
        <v>0</v>
      </c>
      <c r="AH111" s="57">
        <f t="shared" si="649"/>
        <v>0</v>
      </c>
      <c r="AI111" s="51">
        <f t="shared" ref="AI111" si="1095">SUM(AI108:AI110)</f>
        <v>0</v>
      </c>
      <c r="AJ111" s="21">
        <f t="shared" ref="AJ111" si="1096">IF(AI111&gt;0,(AJ108*AI108+AJ109*AI109+AJ110*AI110)/AI111,0)</f>
        <v>0</v>
      </c>
      <c r="AK111" s="53">
        <f t="shared" ref="AK111" si="1097">IF(K111&gt;0,(AK108*K108+AK109*K109+AK110*K110)/K111,0)</f>
        <v>0</v>
      </c>
      <c r="AL111" s="58">
        <f t="shared" ref="AL111" si="1098">SUM(AL108:AL110)</f>
        <v>0</v>
      </c>
      <c r="AM111" s="56"/>
      <c r="AN111" s="56">
        <f t="shared" ref="AN111" si="1099">SUM(AN108:AN110)</f>
        <v>0</v>
      </c>
      <c r="AO111" s="105"/>
      <c r="AP111" s="106">
        <f>AO110</f>
        <v>788.40000000000009</v>
      </c>
      <c r="AQ111" s="51">
        <f t="shared" ref="AQ111" si="1100">SUM(AQ108:AQ110)</f>
        <v>0</v>
      </c>
      <c r="AR111" s="59"/>
      <c r="AS111" s="58"/>
      <c r="AT111" s="58"/>
      <c r="AU111" s="58"/>
      <c r="AV111" s="58"/>
    </row>
    <row r="112" spans="1:48" x14ac:dyDescent="0.35">
      <c r="A112" s="148">
        <v>28</v>
      </c>
      <c r="B112" s="23">
        <v>1</v>
      </c>
      <c r="C112" s="11"/>
      <c r="D112" s="12"/>
      <c r="E112" s="12"/>
      <c r="F112" s="12"/>
      <c r="G112" s="13"/>
      <c r="H112" s="13"/>
      <c r="I112" s="12"/>
      <c r="J112" s="13"/>
      <c r="K112" s="12"/>
      <c r="L112" s="14"/>
      <c r="M112" s="24">
        <f>ROUND(K112*(1-L112),0)</f>
        <v>0</v>
      </c>
      <c r="N112" s="15"/>
      <c r="O112" s="25">
        <f t="shared" ref="O112:O114" si="1101">M112*N112</f>
        <v>0</v>
      </c>
      <c r="P112" s="14"/>
      <c r="Q112" s="25">
        <f t="shared" ref="Q112:Q114" si="1102">M112*P112</f>
        <v>0</v>
      </c>
      <c r="R112" s="16"/>
      <c r="S112" s="25">
        <f t="shared" ref="S112:S114" si="1103">M112*R112</f>
        <v>0</v>
      </c>
      <c r="T112" s="26"/>
      <c r="U112" s="25">
        <f t="shared" ref="U112:U114" si="1104">M112*T112</f>
        <v>0</v>
      </c>
      <c r="V112" s="16"/>
      <c r="W112" s="25">
        <f t="shared" ref="W112:W114" si="1105">M112*V112</f>
        <v>0</v>
      </c>
      <c r="X112" s="16"/>
      <c r="Y112" s="25">
        <f t="shared" ref="Y112:Y114" si="1106">X112*M112</f>
        <v>0</v>
      </c>
      <c r="Z112" s="17"/>
      <c r="AA112" s="18">
        <f t="shared" ref="AA112:AA114" si="1107">M112*Z112</f>
        <v>0</v>
      </c>
      <c r="AB112" s="27">
        <f>IF(M112&gt;0,(AD112+AL112)/M112,0)</f>
        <v>0</v>
      </c>
      <c r="AC112" s="17"/>
      <c r="AD112" s="24">
        <f t="shared" ref="AD112:AD114" si="1108">AC112*M112</f>
        <v>0</v>
      </c>
      <c r="AE112" s="117"/>
      <c r="AF112" s="30">
        <f t="shared" ref="AF112:AF114" si="1109">AI112*(1-AJ112)*AE112</f>
        <v>0</v>
      </c>
      <c r="AG112" s="28">
        <f t="shared" ref="AG112:AG114" si="1110">IF(AND(AE112&gt;0,AC112&gt;0,Z112&gt;0),((Z112-AC112)*AE112)/((AE112-AC112)*Z112),0)</f>
        <v>0</v>
      </c>
      <c r="AH112" s="60">
        <f t="shared" si="649"/>
        <v>0</v>
      </c>
      <c r="AI112" s="12"/>
      <c r="AJ112" s="14"/>
      <c r="AK112" s="15"/>
      <c r="AL112" s="30">
        <f t="shared" ref="AL112:AL114" si="1111">AI112*(1-AJ112)*AK112</f>
        <v>0</v>
      </c>
      <c r="AM112" s="19"/>
      <c r="AN112" s="19"/>
      <c r="AO112" s="101">
        <f>AO110+AI112-AN112</f>
        <v>788.40000000000009</v>
      </c>
      <c r="AP112" s="102"/>
      <c r="AQ112" s="12"/>
      <c r="AR112" s="31"/>
      <c r="AS112" s="20"/>
      <c r="AT112" s="20"/>
      <c r="AU112" s="20"/>
      <c r="AV112" s="20"/>
    </row>
    <row r="113" spans="1:48" x14ac:dyDescent="0.35">
      <c r="A113" s="149"/>
      <c r="B113" s="33">
        <v>2</v>
      </c>
      <c r="C113" s="11"/>
      <c r="D113" s="34"/>
      <c r="E113" s="34"/>
      <c r="F113" s="34"/>
      <c r="G113" s="35"/>
      <c r="H113" s="35"/>
      <c r="I113" s="34"/>
      <c r="J113" s="35"/>
      <c r="K113" s="34"/>
      <c r="L113" s="36"/>
      <c r="M113" s="37">
        <f>ROUND(K113*(1-L113),0)</f>
        <v>0</v>
      </c>
      <c r="N113" s="38"/>
      <c r="O113" s="25">
        <f t="shared" si="1101"/>
        <v>0</v>
      </c>
      <c r="P113" s="36"/>
      <c r="Q113" s="25">
        <f t="shared" si="1102"/>
        <v>0</v>
      </c>
      <c r="R113" s="39"/>
      <c r="S113" s="25">
        <f t="shared" si="1103"/>
        <v>0</v>
      </c>
      <c r="T113" s="28"/>
      <c r="U113" s="25">
        <f t="shared" si="1104"/>
        <v>0</v>
      </c>
      <c r="V113" s="39"/>
      <c r="W113" s="25">
        <f t="shared" si="1105"/>
        <v>0</v>
      </c>
      <c r="X113" s="39"/>
      <c r="Y113" s="25">
        <f t="shared" si="1106"/>
        <v>0</v>
      </c>
      <c r="Z113" s="40"/>
      <c r="AA113" s="18">
        <f t="shared" si="1107"/>
        <v>0</v>
      </c>
      <c r="AB113" s="27">
        <f>IF(M113&gt;0,(AD113+AL113)/M113,0)</f>
        <v>0</v>
      </c>
      <c r="AC113" s="40"/>
      <c r="AD113" s="37">
        <f t="shared" si="1108"/>
        <v>0</v>
      </c>
      <c r="AE113" s="28"/>
      <c r="AF113" s="41">
        <f t="shared" si="1109"/>
        <v>0</v>
      </c>
      <c r="AG113" s="28">
        <f t="shared" si="1110"/>
        <v>0</v>
      </c>
      <c r="AH113" s="29">
        <f t="shared" si="649"/>
        <v>0</v>
      </c>
      <c r="AI113" s="34"/>
      <c r="AJ113" s="36"/>
      <c r="AK113" s="38"/>
      <c r="AL113" s="41">
        <f t="shared" si="1111"/>
        <v>0</v>
      </c>
      <c r="AM113" s="42"/>
      <c r="AN113" s="42"/>
      <c r="AO113" s="121">
        <f>AO112+AI113-AN113</f>
        <v>788.40000000000009</v>
      </c>
      <c r="AP113" s="104"/>
      <c r="AQ113" s="43"/>
      <c r="AR113" s="44"/>
      <c r="AS113" s="45"/>
      <c r="AT113" s="45"/>
      <c r="AU113" s="45"/>
      <c r="AV113" s="45"/>
    </row>
    <row r="114" spans="1:48" x14ac:dyDescent="0.35">
      <c r="A114" s="149"/>
      <c r="B114" s="33">
        <v>3</v>
      </c>
      <c r="C114" s="46"/>
      <c r="D114" s="43"/>
      <c r="E114" s="43"/>
      <c r="F114" s="43"/>
      <c r="G114" s="37"/>
      <c r="H114" s="37"/>
      <c r="I114" s="43"/>
      <c r="J114" s="37"/>
      <c r="K114" s="43"/>
      <c r="L114" s="39"/>
      <c r="M114" s="37">
        <f>ROUND(K114*(1-L114),0)</f>
        <v>0</v>
      </c>
      <c r="N114" s="28"/>
      <c r="O114" s="25">
        <f t="shared" si="1101"/>
        <v>0</v>
      </c>
      <c r="P114" s="39"/>
      <c r="Q114" s="25">
        <f t="shared" si="1102"/>
        <v>0</v>
      </c>
      <c r="R114" s="39"/>
      <c r="S114" s="25">
        <f t="shared" si="1103"/>
        <v>0</v>
      </c>
      <c r="T114" s="28"/>
      <c r="U114" s="25">
        <f t="shared" si="1104"/>
        <v>0</v>
      </c>
      <c r="V114" s="39"/>
      <c r="W114" s="25">
        <f t="shared" si="1105"/>
        <v>0</v>
      </c>
      <c r="X114" s="39"/>
      <c r="Y114" s="25">
        <f t="shared" si="1106"/>
        <v>0</v>
      </c>
      <c r="Z114" s="47"/>
      <c r="AA114" s="18">
        <f t="shared" si="1107"/>
        <v>0</v>
      </c>
      <c r="AB114" s="27">
        <f>IF(M114&gt;0,(AD114+AL114)/M114,0)</f>
        <v>0</v>
      </c>
      <c r="AC114" s="47"/>
      <c r="AD114" s="37">
        <f t="shared" si="1108"/>
        <v>0</v>
      </c>
      <c r="AE114" s="28"/>
      <c r="AF114" s="41">
        <f t="shared" si="1109"/>
        <v>0</v>
      </c>
      <c r="AG114" s="28">
        <f t="shared" si="1110"/>
        <v>0</v>
      </c>
      <c r="AH114" s="29">
        <f t="shared" si="649"/>
        <v>0</v>
      </c>
      <c r="AI114" s="43"/>
      <c r="AJ114" s="39"/>
      <c r="AK114" s="28"/>
      <c r="AL114" s="41">
        <f t="shared" si="1111"/>
        <v>0</v>
      </c>
      <c r="AM114" s="18"/>
      <c r="AN114" s="18"/>
      <c r="AO114" s="121">
        <f>AO113+AI114-AN114</f>
        <v>788.40000000000009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3" thickBot="1" x14ac:dyDescent="0.4">
      <c r="A115" s="150"/>
      <c r="B115" s="49" t="s">
        <v>38</v>
      </c>
      <c r="C115" s="50"/>
      <c r="D115" s="51">
        <f t="shared" ref="D115" si="1112">SUM(D112:D114)</f>
        <v>0</v>
      </c>
      <c r="E115" s="51"/>
      <c r="F115" s="51">
        <f t="shared" ref="F115" si="1113">SUM(F112:F114)</f>
        <v>0</v>
      </c>
      <c r="G115" s="52"/>
      <c r="H115" s="52"/>
      <c r="I115" s="51">
        <f t="shared" ref="I115:K115" si="1114">SUM(I112:I114)</f>
        <v>0</v>
      </c>
      <c r="J115" s="52"/>
      <c r="K115" s="51">
        <f t="shared" si="1114"/>
        <v>0</v>
      </c>
      <c r="L115" s="21">
        <f t="shared" ref="L115" si="1115">IF(K115&gt;0,(K112*L112+K113*L113+K114*L114)/K115,0)</f>
        <v>0</v>
      </c>
      <c r="M115" s="52">
        <f t="shared" ref="M115" si="1116">M112+M113+M114</f>
        <v>0</v>
      </c>
      <c r="N115" s="53">
        <f t="shared" ref="N115" si="1117">IF(M115&gt;0,O115/M115,0)</f>
        <v>0</v>
      </c>
      <c r="O115" s="54">
        <f t="shared" ref="O115" si="1118">O112+O113+O114</f>
        <v>0</v>
      </c>
      <c r="P115" s="21">
        <f t="shared" ref="P115" si="1119">IF(M115&gt;0,Q115/M115,0)</f>
        <v>0</v>
      </c>
      <c r="Q115" s="54">
        <f t="shared" ref="Q115" si="1120">Q112+Q113+Q114</f>
        <v>0</v>
      </c>
      <c r="R115" s="21">
        <f t="shared" ref="R115" si="1121">IF(M115&gt;0,S115/M115,0)</f>
        <v>0</v>
      </c>
      <c r="S115" s="54">
        <f t="shared" ref="S115" si="1122">S112+S113+S114</f>
        <v>0</v>
      </c>
      <c r="T115" s="21">
        <f t="shared" ref="T115" si="1123">IF(M115&gt;0,U115/M115,0)</f>
        <v>0</v>
      </c>
      <c r="U115" s="54">
        <f t="shared" ref="U115" si="1124">U112+U113+U114</f>
        <v>0</v>
      </c>
      <c r="V115" s="21">
        <f t="shared" ref="V115" si="1125">IF(M115&gt;0,W115/M115,0)</f>
        <v>0</v>
      </c>
      <c r="W115" s="54">
        <f t="shared" ref="W115" si="1126">W112+W113+W114</f>
        <v>0</v>
      </c>
      <c r="X115" s="21">
        <f t="shared" ref="X115" si="1127">IF(M115&gt;0,Y115/M115,0)</f>
        <v>0</v>
      </c>
      <c r="Y115" s="54">
        <f t="shared" ref="Y115" si="1128">Y112+Y113+Y114</f>
        <v>0</v>
      </c>
      <c r="Z115" s="55">
        <f t="shared" ref="Z115" si="1129">IF(M115&gt;0,AA115/M115,0)</f>
        <v>0</v>
      </c>
      <c r="AA115" s="56">
        <f t="shared" ref="AA115" si="1130">SUM(AA112:AA114)</f>
        <v>0</v>
      </c>
      <c r="AB115" s="55">
        <f t="shared" ref="AB115" si="1131">IF(M115&gt;0,(AB112*M112+AB113*M113+AB114*M114)/M115,0)</f>
        <v>0</v>
      </c>
      <c r="AC115" s="55">
        <f t="shared" ref="AC115" si="1132">IF(K115&gt;0,(K112*AC112+K113*AC113+K114*AC114)/K115,0)</f>
        <v>0</v>
      </c>
      <c r="AD115" s="52">
        <f t="shared" ref="AD115" si="1133">SUM(AD112:AD114)</f>
        <v>0</v>
      </c>
      <c r="AE115" s="53">
        <f t="shared" ref="AE115" si="1134">IF(K115&gt;0,(K112*AE112+K113*AE113+K114*AE114)/K115,0)</f>
        <v>0</v>
      </c>
      <c r="AF115" s="58">
        <f t="shared" ref="AF115" si="1135">SUM(AF112:AF114)</f>
        <v>0</v>
      </c>
      <c r="AG115" s="53">
        <f t="shared" ref="AG115" si="1136">IF(AND(AA115&gt;0),((AA112*AG112+AA113*AG113+AA114*AG114)/AA115),0)</f>
        <v>0</v>
      </c>
      <c r="AH115" s="57">
        <f t="shared" si="649"/>
        <v>0</v>
      </c>
      <c r="AI115" s="51">
        <f t="shared" ref="AI115" si="1137">SUM(AI112:AI114)</f>
        <v>0</v>
      </c>
      <c r="AJ115" s="21">
        <f t="shared" ref="AJ115" si="1138">IF(AI115&gt;0,(AJ112*AI112+AJ113*AI113+AJ114*AI114)/AI115,0)</f>
        <v>0</v>
      </c>
      <c r="AK115" s="53">
        <f t="shared" ref="AK115" si="1139">IF(K115&gt;0,(AK112*K112+AK113*K113+AK114*K114)/K115,0)</f>
        <v>0</v>
      </c>
      <c r="AL115" s="58">
        <f t="shared" ref="AL115" si="1140">SUM(AL112:AL114)</f>
        <v>0</v>
      </c>
      <c r="AM115" s="56"/>
      <c r="AN115" s="56">
        <f t="shared" ref="AN115" si="1141">SUM(AN112:AN114)</f>
        <v>0</v>
      </c>
      <c r="AO115" s="105"/>
      <c r="AP115" s="106">
        <f>AO114</f>
        <v>788.40000000000009</v>
      </c>
      <c r="AQ115" s="51">
        <f t="shared" ref="AQ115" si="1142">SUM(AQ112:AQ114)</f>
        <v>0</v>
      </c>
      <c r="AR115" s="59"/>
      <c r="AS115" s="58"/>
      <c r="AT115" s="58"/>
      <c r="AU115" s="58"/>
      <c r="AV115" s="58"/>
    </row>
    <row r="116" spans="1:48" x14ac:dyDescent="0.35">
      <c r="A116" s="149">
        <v>29</v>
      </c>
      <c r="B116" s="33">
        <v>1</v>
      </c>
      <c r="C116" s="11"/>
      <c r="D116" s="12"/>
      <c r="E116" s="12"/>
      <c r="F116" s="12"/>
      <c r="G116" s="13"/>
      <c r="H116" s="13"/>
      <c r="I116" s="12"/>
      <c r="J116" s="13"/>
      <c r="K116" s="12"/>
      <c r="L116" s="14"/>
      <c r="M116" s="24">
        <f>ROUND(K116*(1-L116),0)</f>
        <v>0</v>
      </c>
      <c r="N116" s="15"/>
      <c r="O116" s="25">
        <f t="shared" ref="O116:O118" si="1143">M116*N116</f>
        <v>0</v>
      </c>
      <c r="P116" s="14"/>
      <c r="Q116" s="25">
        <f t="shared" ref="Q116:Q118" si="1144">M116*P116</f>
        <v>0</v>
      </c>
      <c r="R116" s="16"/>
      <c r="S116" s="25">
        <f t="shared" ref="S116:S118" si="1145">M116*R116</f>
        <v>0</v>
      </c>
      <c r="T116" s="26"/>
      <c r="U116" s="25">
        <f t="shared" ref="U116:U118" si="1146">M116*T116</f>
        <v>0</v>
      </c>
      <c r="V116" s="16"/>
      <c r="W116" s="25">
        <f t="shared" ref="W116:W118" si="1147">M116*V116</f>
        <v>0</v>
      </c>
      <c r="X116" s="16"/>
      <c r="Y116" s="25">
        <f t="shared" ref="Y116:Y118" si="1148">X116*M116</f>
        <v>0</v>
      </c>
      <c r="Z116" s="17"/>
      <c r="AA116" s="18">
        <f t="shared" ref="AA116:AA118" si="1149">M116*Z116</f>
        <v>0</v>
      </c>
      <c r="AB116" s="27">
        <f>IF(M116&gt;0,(AD116+AL116)/M116,0)</f>
        <v>0</v>
      </c>
      <c r="AC116" s="17"/>
      <c r="AD116" s="24">
        <f t="shared" ref="AD116:AD118" si="1150">AC116*M116</f>
        <v>0</v>
      </c>
      <c r="AE116" s="117"/>
      <c r="AF116" s="30">
        <f t="shared" ref="AF116:AF118" si="1151">AI116*(1-AJ116)*AE116</f>
        <v>0</v>
      </c>
      <c r="AG116" s="28">
        <f t="shared" ref="AG116:AG118" si="1152">IF(AND(AE116&gt;0,AC116&gt;0,Z116&gt;0),((Z116-AC116)*AE116)/((AE116-AC116)*Z116),0)</f>
        <v>0</v>
      </c>
      <c r="AH116" s="60">
        <f t="shared" si="649"/>
        <v>0</v>
      </c>
      <c r="AI116" s="12"/>
      <c r="AJ116" s="14"/>
      <c r="AK116" s="15"/>
      <c r="AL116" s="30">
        <f t="shared" ref="AL116:AL118" si="1153">AI116*(1-AJ116)*AK116</f>
        <v>0</v>
      </c>
      <c r="AM116" s="19"/>
      <c r="AN116" s="19"/>
      <c r="AO116" s="101">
        <f>AO114+AI116-AN116</f>
        <v>788.40000000000009</v>
      </c>
      <c r="AP116" s="120"/>
      <c r="AQ116" s="12"/>
      <c r="AR116" s="31"/>
      <c r="AS116" s="20"/>
      <c r="AT116" s="20"/>
      <c r="AU116" s="20"/>
      <c r="AV116" s="20"/>
    </row>
    <row r="117" spans="1:48" x14ac:dyDescent="0.35">
      <c r="A117" s="149"/>
      <c r="B117" s="33">
        <v>2</v>
      </c>
      <c r="C117" s="11"/>
      <c r="D117" s="34"/>
      <c r="E117" s="34"/>
      <c r="F117" s="34"/>
      <c r="G117" s="35"/>
      <c r="H117" s="35"/>
      <c r="I117" s="34"/>
      <c r="J117" s="35"/>
      <c r="K117" s="34"/>
      <c r="L117" s="36"/>
      <c r="M117" s="37">
        <f>ROUND(K117*(1-L117),0)</f>
        <v>0</v>
      </c>
      <c r="N117" s="38"/>
      <c r="O117" s="25">
        <f t="shared" si="1143"/>
        <v>0</v>
      </c>
      <c r="P117" s="36"/>
      <c r="Q117" s="25">
        <f t="shared" si="1144"/>
        <v>0</v>
      </c>
      <c r="R117" s="39"/>
      <c r="S117" s="25">
        <f t="shared" si="1145"/>
        <v>0</v>
      </c>
      <c r="T117" s="28"/>
      <c r="U117" s="25">
        <f t="shared" si="1146"/>
        <v>0</v>
      </c>
      <c r="V117" s="39"/>
      <c r="W117" s="25">
        <f t="shared" si="1147"/>
        <v>0</v>
      </c>
      <c r="X117" s="39"/>
      <c r="Y117" s="25">
        <f t="shared" si="1148"/>
        <v>0</v>
      </c>
      <c r="Z117" s="40"/>
      <c r="AA117" s="18">
        <f t="shared" si="1149"/>
        <v>0</v>
      </c>
      <c r="AB117" s="27">
        <f>IF(M117&gt;0,(AD117+AL117)/M117,0)</f>
        <v>0</v>
      </c>
      <c r="AC117" s="40"/>
      <c r="AD117" s="37">
        <f t="shared" si="1150"/>
        <v>0</v>
      </c>
      <c r="AE117" s="28"/>
      <c r="AF117" s="41">
        <f t="shared" si="1151"/>
        <v>0</v>
      </c>
      <c r="AG117" s="28">
        <f t="shared" si="1152"/>
        <v>0</v>
      </c>
      <c r="AH117" s="29">
        <f t="shared" si="649"/>
        <v>0</v>
      </c>
      <c r="AI117" s="34"/>
      <c r="AJ117" s="36"/>
      <c r="AK117" s="38"/>
      <c r="AL117" s="41">
        <f t="shared" si="1153"/>
        <v>0</v>
      </c>
      <c r="AM117" s="42"/>
      <c r="AN117" s="42"/>
      <c r="AO117" s="121">
        <f>AO116+AI117-AN117</f>
        <v>788.40000000000009</v>
      </c>
      <c r="AP117" s="104"/>
      <c r="AQ117" s="43"/>
      <c r="AR117" s="44"/>
      <c r="AS117" s="45"/>
      <c r="AT117" s="45"/>
      <c r="AU117" s="45"/>
      <c r="AV117" s="45"/>
    </row>
    <row r="118" spans="1:48" x14ac:dyDescent="0.35">
      <c r="A118" s="149"/>
      <c r="B118" s="33">
        <v>3</v>
      </c>
      <c r="C118" s="46"/>
      <c r="D118" s="43"/>
      <c r="E118" s="43"/>
      <c r="F118" s="43"/>
      <c r="G118" s="37"/>
      <c r="H118" s="37"/>
      <c r="I118" s="43"/>
      <c r="J118" s="37"/>
      <c r="K118" s="43"/>
      <c r="L118" s="39"/>
      <c r="M118" s="37">
        <f>ROUND(K118*(1-L118),0)</f>
        <v>0</v>
      </c>
      <c r="N118" s="28"/>
      <c r="O118" s="25">
        <f t="shared" si="1143"/>
        <v>0</v>
      </c>
      <c r="P118" s="39"/>
      <c r="Q118" s="25">
        <f t="shared" si="1144"/>
        <v>0</v>
      </c>
      <c r="R118" s="39"/>
      <c r="S118" s="25">
        <f t="shared" si="1145"/>
        <v>0</v>
      </c>
      <c r="T118" s="28"/>
      <c r="U118" s="25">
        <f t="shared" si="1146"/>
        <v>0</v>
      </c>
      <c r="V118" s="39"/>
      <c r="W118" s="25">
        <f t="shared" si="1147"/>
        <v>0</v>
      </c>
      <c r="X118" s="39"/>
      <c r="Y118" s="25">
        <f t="shared" si="1148"/>
        <v>0</v>
      </c>
      <c r="Z118" s="47"/>
      <c r="AA118" s="18">
        <f t="shared" si="1149"/>
        <v>0</v>
      </c>
      <c r="AB118" s="27">
        <f>IF(M118&gt;0,(AD118+AL118)/M118,0)</f>
        <v>0</v>
      </c>
      <c r="AC118" s="47"/>
      <c r="AD118" s="37">
        <f t="shared" si="1150"/>
        <v>0</v>
      </c>
      <c r="AE118" s="28"/>
      <c r="AF118" s="41">
        <f t="shared" si="1151"/>
        <v>0</v>
      </c>
      <c r="AG118" s="28">
        <f t="shared" si="1152"/>
        <v>0</v>
      </c>
      <c r="AH118" s="29">
        <f t="shared" si="649"/>
        <v>0</v>
      </c>
      <c r="AI118" s="43"/>
      <c r="AJ118" s="39"/>
      <c r="AK118" s="28"/>
      <c r="AL118" s="41">
        <f t="shared" si="1153"/>
        <v>0</v>
      </c>
      <c r="AM118" s="18"/>
      <c r="AN118" s="18"/>
      <c r="AO118" s="121">
        <f>AO117+AI118-AN118</f>
        <v>788.40000000000009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3" thickBot="1" x14ac:dyDescent="0.4">
      <c r="A119" s="150"/>
      <c r="B119" s="49" t="s">
        <v>38</v>
      </c>
      <c r="C119" s="50"/>
      <c r="D119" s="51">
        <f t="shared" ref="D119" si="1154">SUM(D116:D118)</f>
        <v>0</v>
      </c>
      <c r="E119" s="51"/>
      <c r="F119" s="51">
        <f t="shared" ref="F119" si="1155">SUM(F116:F118)</f>
        <v>0</v>
      </c>
      <c r="G119" s="52"/>
      <c r="H119" s="52"/>
      <c r="I119" s="51">
        <f t="shared" ref="I119:K119" si="1156">SUM(I116:I118)</f>
        <v>0</v>
      </c>
      <c r="J119" s="52"/>
      <c r="K119" s="51">
        <f t="shared" si="1156"/>
        <v>0</v>
      </c>
      <c r="L119" s="21">
        <f t="shared" ref="L119" si="1157">IF(K119&gt;0,(K116*L116+K117*L117+K118*L118)/K119,0)</f>
        <v>0</v>
      </c>
      <c r="M119" s="52">
        <f t="shared" ref="M119" si="1158">M116+M117+M118</f>
        <v>0</v>
      </c>
      <c r="N119" s="53">
        <f t="shared" ref="N119" si="1159">IF(M119&gt;0,O119/M119,0)</f>
        <v>0</v>
      </c>
      <c r="O119" s="54">
        <f t="shared" ref="O119" si="1160">O116+O117+O118</f>
        <v>0</v>
      </c>
      <c r="P119" s="21">
        <f t="shared" ref="P119" si="1161">IF(M119&gt;0,Q119/M119,0)</f>
        <v>0</v>
      </c>
      <c r="Q119" s="54">
        <f t="shared" ref="Q119" si="1162">Q116+Q117+Q118</f>
        <v>0</v>
      </c>
      <c r="R119" s="21">
        <f t="shared" ref="R119" si="1163">IF(M119&gt;0,S119/M119,0)</f>
        <v>0</v>
      </c>
      <c r="S119" s="54">
        <f t="shared" ref="S119" si="1164">S116+S117+S118</f>
        <v>0</v>
      </c>
      <c r="T119" s="21">
        <f t="shared" ref="T119" si="1165">IF(M119&gt;0,U119/M119,0)</f>
        <v>0</v>
      </c>
      <c r="U119" s="54">
        <f t="shared" ref="U119" si="1166">U116+U117+U118</f>
        <v>0</v>
      </c>
      <c r="V119" s="21">
        <f t="shared" ref="V119" si="1167">IF(M119&gt;0,W119/M119,0)</f>
        <v>0</v>
      </c>
      <c r="W119" s="54">
        <f t="shared" ref="W119" si="1168">W116+W117+W118</f>
        <v>0</v>
      </c>
      <c r="X119" s="21">
        <f t="shared" ref="X119" si="1169">IF(M119&gt;0,Y119/M119,0)</f>
        <v>0</v>
      </c>
      <c r="Y119" s="54">
        <f t="shared" ref="Y119" si="1170">Y116+Y117+Y118</f>
        <v>0</v>
      </c>
      <c r="Z119" s="55">
        <f t="shared" ref="Z119" si="1171">IF(M119&gt;0,AA119/M119,0)</f>
        <v>0</v>
      </c>
      <c r="AA119" s="56">
        <f t="shared" ref="AA119" si="1172">SUM(AA116:AA118)</f>
        <v>0</v>
      </c>
      <c r="AB119" s="55">
        <f t="shared" ref="AB119" si="1173">IF(M119&gt;0,(AB116*M116+AB117*M117+AB118*M118)/M119,0)</f>
        <v>0</v>
      </c>
      <c r="AC119" s="55">
        <f t="shared" ref="AC119" si="1174">IF(K119&gt;0,(K116*AC116+K117*AC117+K118*AC118)/K119,0)</f>
        <v>0</v>
      </c>
      <c r="AD119" s="52">
        <f t="shared" ref="AD119" si="1175">SUM(AD116:AD118)</f>
        <v>0</v>
      </c>
      <c r="AE119" s="53">
        <f t="shared" ref="AE119" si="1176">IF(K119&gt;0,(K116*AE116+K117*AE117+K118*AE118)/K119,0)</f>
        <v>0</v>
      </c>
      <c r="AF119" s="58">
        <f t="shared" ref="AF119" si="1177">SUM(AF116:AF118)</f>
        <v>0</v>
      </c>
      <c r="AG119" s="53">
        <f t="shared" ref="AG119" si="1178">IF(AND(AA119&gt;0),((AA116*AG116+AA117*AG117+AA118*AG118)/AA119),0)</f>
        <v>0</v>
      </c>
      <c r="AH119" s="57">
        <f t="shared" si="649"/>
        <v>0</v>
      </c>
      <c r="AI119" s="51">
        <f t="shared" ref="AI119" si="1179">SUM(AI116:AI118)</f>
        <v>0</v>
      </c>
      <c r="AJ119" s="21">
        <f t="shared" ref="AJ119" si="1180">IF(AI119&gt;0,(AJ116*AI116+AJ117*AI117+AJ118*AI118)/AI119,0)</f>
        <v>0</v>
      </c>
      <c r="AK119" s="53">
        <f t="shared" ref="AK119" si="1181">IF(K119&gt;0,(AK116*K116+AK117*K117+AK118*K118)/K119,0)</f>
        <v>0</v>
      </c>
      <c r="AL119" s="58">
        <f t="shared" ref="AL119" si="1182">SUM(AL116:AL118)</f>
        <v>0</v>
      </c>
      <c r="AM119" s="56"/>
      <c r="AN119" s="56">
        <f t="shared" ref="AN119" si="1183">SUM(AN116:AN118)</f>
        <v>0</v>
      </c>
      <c r="AO119" s="105"/>
      <c r="AP119" s="106">
        <f>AO118</f>
        <v>788.40000000000009</v>
      </c>
      <c r="AQ119" s="51">
        <f t="shared" ref="AQ119" si="1184">SUM(AQ116:AQ118)</f>
        <v>0</v>
      </c>
      <c r="AR119" s="59"/>
      <c r="AS119" s="58"/>
      <c r="AT119" s="58"/>
      <c r="AU119" s="58"/>
      <c r="AV119" s="58"/>
    </row>
    <row r="120" spans="1:48" x14ac:dyDescent="0.35">
      <c r="A120" s="148">
        <v>30</v>
      </c>
      <c r="B120" s="23">
        <v>1</v>
      </c>
      <c r="C120" s="11"/>
      <c r="D120" s="12"/>
      <c r="E120" s="12"/>
      <c r="F120" s="12"/>
      <c r="G120" s="13"/>
      <c r="H120" s="13"/>
      <c r="I120" s="12"/>
      <c r="J120" s="13"/>
      <c r="K120" s="12"/>
      <c r="L120" s="14"/>
      <c r="M120" s="37">
        <f>ROUND(K120*(1-L120),0)</f>
        <v>0</v>
      </c>
      <c r="N120" s="15"/>
      <c r="O120" s="25">
        <f t="shared" ref="O120:O122" si="1185">M120*N120</f>
        <v>0</v>
      </c>
      <c r="P120" s="14"/>
      <c r="Q120" s="25">
        <f t="shared" ref="Q120:Q122" si="1186">M120*P120</f>
        <v>0</v>
      </c>
      <c r="R120" s="16"/>
      <c r="S120" s="25">
        <f t="shared" ref="S120:S122" si="1187">M120*R120</f>
        <v>0</v>
      </c>
      <c r="T120" s="26"/>
      <c r="U120" s="25">
        <f t="shared" ref="U120:U122" si="1188">M120*T120</f>
        <v>0</v>
      </c>
      <c r="V120" s="16"/>
      <c r="W120" s="25">
        <f t="shared" ref="W120:W122" si="1189">M120*V120</f>
        <v>0</v>
      </c>
      <c r="X120" s="16"/>
      <c r="Y120" s="25">
        <f t="shared" ref="Y120:Y122" si="1190">X120*M120</f>
        <v>0</v>
      </c>
      <c r="Z120" s="17"/>
      <c r="AA120" s="18">
        <f t="shared" ref="AA120:AA122" si="1191">M120*Z120</f>
        <v>0</v>
      </c>
      <c r="AB120" s="27">
        <f>IF(M120&gt;0,(AD120+AL120)/M120,0)</f>
        <v>0</v>
      </c>
      <c r="AC120" s="17"/>
      <c r="AD120" s="24">
        <f t="shared" ref="AD120:AD122" si="1192">AC120*M120</f>
        <v>0</v>
      </c>
      <c r="AE120" s="117"/>
      <c r="AF120" s="30">
        <f t="shared" ref="AF120:AF122" si="1193">AI120*(1-AJ120)*AE120</f>
        <v>0</v>
      </c>
      <c r="AG120" s="28">
        <f t="shared" ref="AG120:AG122" si="1194">IF(AND(AE120&gt;0,AC120&gt;0,Z120&gt;0),((Z120-AC120)*AE120)/((AE120-AC120)*Z120),0)</f>
        <v>0</v>
      </c>
      <c r="AH120" s="60">
        <f t="shared" si="649"/>
        <v>0</v>
      </c>
      <c r="AI120" s="12"/>
      <c r="AJ120" s="14"/>
      <c r="AK120" s="15"/>
      <c r="AL120" s="30">
        <f t="shared" ref="AL120:AL122" si="1195">AI120*(1-AJ120)*AK120</f>
        <v>0</v>
      </c>
      <c r="AM120" s="19"/>
      <c r="AN120" s="19"/>
      <c r="AO120" s="101">
        <f>AO118+AI120-AN120</f>
        <v>788.40000000000009</v>
      </c>
      <c r="AP120" s="102"/>
      <c r="AQ120" s="12"/>
      <c r="AR120" s="31"/>
      <c r="AS120" s="20"/>
      <c r="AT120" s="20"/>
      <c r="AU120" s="20"/>
      <c r="AV120" s="20"/>
    </row>
    <row r="121" spans="1:48" x14ac:dyDescent="0.35">
      <c r="A121" s="149"/>
      <c r="B121" s="33">
        <v>2</v>
      </c>
      <c r="C121" s="11"/>
      <c r="D121" s="34"/>
      <c r="E121" s="34"/>
      <c r="F121" s="34"/>
      <c r="G121" s="35"/>
      <c r="H121" s="35"/>
      <c r="I121" s="34"/>
      <c r="J121" s="35"/>
      <c r="K121" s="34"/>
      <c r="L121" s="36"/>
      <c r="M121" s="37">
        <f>ROUND(K121*(1-L121),0)</f>
        <v>0</v>
      </c>
      <c r="N121" s="38"/>
      <c r="O121" s="25">
        <f t="shared" si="1185"/>
        <v>0</v>
      </c>
      <c r="P121" s="36"/>
      <c r="Q121" s="25">
        <f t="shared" si="1186"/>
        <v>0</v>
      </c>
      <c r="R121" s="39"/>
      <c r="S121" s="25">
        <f t="shared" si="1187"/>
        <v>0</v>
      </c>
      <c r="T121" s="28"/>
      <c r="U121" s="25">
        <f t="shared" si="1188"/>
        <v>0</v>
      </c>
      <c r="V121" s="39"/>
      <c r="W121" s="25">
        <f t="shared" si="1189"/>
        <v>0</v>
      </c>
      <c r="X121" s="39"/>
      <c r="Y121" s="25">
        <f t="shared" si="1190"/>
        <v>0</v>
      </c>
      <c r="Z121" s="40"/>
      <c r="AA121" s="18">
        <f t="shared" si="1191"/>
        <v>0</v>
      </c>
      <c r="AB121" s="27">
        <f>IF(M121&gt;0,(AD121+AL121)/M121,0)</f>
        <v>0</v>
      </c>
      <c r="AC121" s="40"/>
      <c r="AD121" s="37">
        <f t="shared" si="1192"/>
        <v>0</v>
      </c>
      <c r="AE121" s="28"/>
      <c r="AF121" s="41">
        <f t="shared" si="1193"/>
        <v>0</v>
      </c>
      <c r="AG121" s="28">
        <f t="shared" si="1194"/>
        <v>0</v>
      </c>
      <c r="AH121" s="29">
        <f t="shared" si="649"/>
        <v>0</v>
      </c>
      <c r="AI121" s="34"/>
      <c r="AJ121" s="36"/>
      <c r="AK121" s="38"/>
      <c r="AL121" s="41">
        <f t="shared" si="1195"/>
        <v>0</v>
      </c>
      <c r="AM121" s="42"/>
      <c r="AN121" s="42"/>
      <c r="AO121" s="121">
        <f>AO120+AI121-AN121</f>
        <v>788.40000000000009</v>
      </c>
      <c r="AP121" s="104"/>
      <c r="AQ121" s="43"/>
      <c r="AR121" s="44"/>
      <c r="AS121" s="45"/>
      <c r="AT121" s="45"/>
      <c r="AU121" s="45"/>
      <c r="AV121" s="45"/>
    </row>
    <row r="122" spans="1:48" x14ac:dyDescent="0.35">
      <c r="A122" s="149"/>
      <c r="B122" s="33">
        <v>3</v>
      </c>
      <c r="C122" s="46"/>
      <c r="D122" s="43"/>
      <c r="E122" s="43"/>
      <c r="F122" s="43"/>
      <c r="G122" s="37"/>
      <c r="H122" s="37"/>
      <c r="I122" s="43"/>
      <c r="J122" s="37"/>
      <c r="K122" s="43"/>
      <c r="L122" s="39"/>
      <c r="M122" s="37">
        <f>ROUND(K122*(1-L122),0)</f>
        <v>0</v>
      </c>
      <c r="N122" s="28"/>
      <c r="O122" s="25">
        <f t="shared" si="1185"/>
        <v>0</v>
      </c>
      <c r="P122" s="39"/>
      <c r="Q122" s="25">
        <f t="shared" si="1186"/>
        <v>0</v>
      </c>
      <c r="R122" s="39"/>
      <c r="S122" s="25">
        <f t="shared" si="1187"/>
        <v>0</v>
      </c>
      <c r="T122" s="28"/>
      <c r="U122" s="25">
        <f t="shared" si="1188"/>
        <v>0</v>
      </c>
      <c r="V122" s="39"/>
      <c r="W122" s="25">
        <f t="shared" si="1189"/>
        <v>0</v>
      </c>
      <c r="X122" s="39"/>
      <c r="Y122" s="25">
        <f t="shared" si="1190"/>
        <v>0</v>
      </c>
      <c r="Z122" s="47"/>
      <c r="AA122" s="18">
        <f t="shared" si="1191"/>
        <v>0</v>
      </c>
      <c r="AB122" s="27">
        <f>IF(M122&gt;0,(AD122+AL122)/M122,0)</f>
        <v>0</v>
      </c>
      <c r="AC122" s="47"/>
      <c r="AD122" s="37">
        <f t="shared" si="1192"/>
        <v>0</v>
      </c>
      <c r="AE122" s="28"/>
      <c r="AF122" s="41">
        <f t="shared" si="1193"/>
        <v>0</v>
      </c>
      <c r="AG122" s="28">
        <f t="shared" si="1194"/>
        <v>0</v>
      </c>
      <c r="AH122" s="29">
        <f t="shared" si="649"/>
        <v>0</v>
      </c>
      <c r="AI122" s="43"/>
      <c r="AJ122" s="39"/>
      <c r="AK122" s="28"/>
      <c r="AL122" s="41">
        <f t="shared" si="1195"/>
        <v>0</v>
      </c>
      <c r="AM122" s="18"/>
      <c r="AN122" s="18"/>
      <c r="AO122" s="121">
        <f>AO121+AI122-AN122</f>
        <v>788.40000000000009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3" thickBot="1" x14ac:dyDescent="0.4">
      <c r="A123" s="150"/>
      <c r="B123" s="49" t="s">
        <v>38</v>
      </c>
      <c r="C123" s="50"/>
      <c r="D123" s="51">
        <f t="shared" ref="D123" si="1196">SUM(D120:D122)</f>
        <v>0</v>
      </c>
      <c r="E123" s="51"/>
      <c r="F123" s="51">
        <f t="shared" ref="F123" si="1197">SUM(F120:F122)</f>
        <v>0</v>
      </c>
      <c r="G123" s="52"/>
      <c r="H123" s="52"/>
      <c r="I123" s="51">
        <f t="shared" ref="I123:K123" si="1198">SUM(I120:I122)</f>
        <v>0</v>
      </c>
      <c r="J123" s="52"/>
      <c r="K123" s="51">
        <f t="shared" si="1198"/>
        <v>0</v>
      </c>
      <c r="L123" s="21">
        <f t="shared" ref="L123" si="1199">IF(K123&gt;0,(K120*L120+K121*L121+K122*L122)/K123,0)</f>
        <v>0</v>
      </c>
      <c r="M123" s="52">
        <f t="shared" ref="M123" si="1200">M120+M121+M122</f>
        <v>0</v>
      </c>
      <c r="N123" s="53">
        <f t="shared" ref="N123" si="1201">IF(M123&gt;0,O123/M123,0)</f>
        <v>0</v>
      </c>
      <c r="O123" s="54">
        <f t="shared" ref="O123" si="1202">O120+O121+O122</f>
        <v>0</v>
      </c>
      <c r="P123" s="21">
        <f t="shared" ref="P123" si="1203">IF(M123&gt;0,Q123/M123,0)</f>
        <v>0</v>
      </c>
      <c r="Q123" s="54">
        <f t="shared" ref="Q123" si="1204">Q120+Q121+Q122</f>
        <v>0</v>
      </c>
      <c r="R123" s="21">
        <f t="shared" ref="R123" si="1205">IF(M123&gt;0,S123/M123,0)</f>
        <v>0</v>
      </c>
      <c r="S123" s="54">
        <f t="shared" ref="S123" si="1206">S120+S121+S122</f>
        <v>0</v>
      </c>
      <c r="T123" s="21">
        <f t="shared" ref="T123" si="1207">IF(M123&gt;0,U123/M123,0)</f>
        <v>0</v>
      </c>
      <c r="U123" s="54">
        <f t="shared" ref="U123" si="1208">U120+U121+U122</f>
        <v>0</v>
      </c>
      <c r="V123" s="21">
        <f t="shared" ref="V123" si="1209">IF(M123&gt;0,W123/M123,0)</f>
        <v>0</v>
      </c>
      <c r="W123" s="54">
        <f t="shared" ref="W123" si="1210">W120+W121+W122</f>
        <v>0</v>
      </c>
      <c r="X123" s="21">
        <f t="shared" ref="X123" si="1211">IF(M123&gt;0,Y123/M123,0)</f>
        <v>0</v>
      </c>
      <c r="Y123" s="54">
        <f t="shared" ref="Y123" si="1212">Y120+Y121+Y122</f>
        <v>0</v>
      </c>
      <c r="Z123" s="55">
        <f t="shared" ref="Z123" si="1213">IF(M123&gt;0,AA123/M123,0)</f>
        <v>0</v>
      </c>
      <c r="AA123" s="56">
        <f t="shared" ref="AA123" si="1214">SUM(AA120:AA122)</f>
        <v>0</v>
      </c>
      <c r="AB123" s="55">
        <f t="shared" ref="AB123" si="1215">IF(M123&gt;0,(AB120*M120+AB121*M121+AB122*M122)/M123,0)</f>
        <v>0</v>
      </c>
      <c r="AC123" s="55">
        <f t="shared" ref="AC123" si="1216">IF(K123&gt;0,(K120*AC120+K121*AC121+K122*AC122)/K123,0)</f>
        <v>0</v>
      </c>
      <c r="AD123" s="52">
        <f t="shared" ref="AD123" si="1217">SUM(AD120:AD122)</f>
        <v>0</v>
      </c>
      <c r="AE123" s="53">
        <f t="shared" ref="AE123" si="1218">IF(K123&gt;0,(K120*AE120+K121*AE121+K122*AE122)/K123,0)</f>
        <v>0</v>
      </c>
      <c r="AF123" s="58">
        <f t="shared" ref="AF123" si="1219">SUM(AF120:AF122)</f>
        <v>0</v>
      </c>
      <c r="AG123" s="53">
        <f t="shared" ref="AG123" si="1220">IF(AND(AA123&gt;0),((AA120*AG120+AA121*AG121+AA122*AG122)/AA123),0)</f>
        <v>0</v>
      </c>
      <c r="AH123" s="57">
        <f t="shared" si="649"/>
        <v>0</v>
      </c>
      <c r="AI123" s="51">
        <f t="shared" ref="AI123" si="1221">SUM(AI120:AI122)</f>
        <v>0</v>
      </c>
      <c r="AJ123" s="21">
        <f t="shared" ref="AJ123" si="1222">IF(AI123&gt;0,(AJ120*AI120+AJ121*AI121+AJ122*AI122)/AI123,0)</f>
        <v>0</v>
      </c>
      <c r="AK123" s="53">
        <f t="shared" ref="AK123" si="1223">IF(K123&gt;0,(AK120*K120+AK121*K121+AK122*K122)/K123,0)</f>
        <v>0</v>
      </c>
      <c r="AL123" s="58">
        <f t="shared" ref="AL123" si="1224">SUM(AL120:AL122)</f>
        <v>0</v>
      </c>
      <c r="AM123" s="56"/>
      <c r="AN123" s="56">
        <f t="shared" ref="AN123" si="1225">SUM(AN120:AN122)</f>
        <v>0</v>
      </c>
      <c r="AO123" s="105"/>
      <c r="AP123" s="106">
        <f>AO122</f>
        <v>788.40000000000009</v>
      </c>
      <c r="AQ123" s="51">
        <f t="shared" ref="AQ123" si="1226">SUM(AQ120:AQ122)</f>
        <v>0</v>
      </c>
      <c r="AR123" s="59"/>
      <c r="AS123" s="58"/>
      <c r="AT123" s="58"/>
      <c r="AU123" s="58"/>
      <c r="AV123" s="58"/>
    </row>
    <row r="124" spans="1:48" x14ac:dyDescent="0.35">
      <c r="A124" s="148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 t="shared" ref="O124:O126" si="1227">M124*N124</f>
        <v>0</v>
      </c>
      <c r="P124" s="14"/>
      <c r="Q124" s="25">
        <f t="shared" ref="Q124:Q126" si="1228">M124*P124</f>
        <v>0</v>
      </c>
      <c r="R124" s="16"/>
      <c r="S124" s="25">
        <f t="shared" ref="S124:S126" si="1229">M124*R124</f>
        <v>0</v>
      </c>
      <c r="T124" s="26"/>
      <c r="U124" s="25">
        <f t="shared" ref="U124:U126" si="1230">M124*T124</f>
        <v>0</v>
      </c>
      <c r="V124" s="16"/>
      <c r="W124" s="25">
        <f t="shared" ref="W124:W126" si="1231">M124*V124</f>
        <v>0</v>
      </c>
      <c r="X124" s="16"/>
      <c r="Y124" s="25">
        <f t="shared" ref="Y124:Y126" si="1232">X124*M124</f>
        <v>0</v>
      </c>
      <c r="Z124" s="17"/>
      <c r="AA124" s="18">
        <f t="shared" ref="AA124:AA126" si="1233">M124*Z124</f>
        <v>0</v>
      </c>
      <c r="AB124" s="27">
        <f>IF(M124&gt;0,(AD124+AL124)/M124,0)</f>
        <v>0</v>
      </c>
      <c r="AC124" s="17"/>
      <c r="AD124" s="24">
        <f t="shared" ref="AD124:AD126" si="1234">AC124*M124</f>
        <v>0</v>
      </c>
      <c r="AE124" s="117"/>
      <c r="AF124" s="30">
        <f t="shared" ref="AF124:AF126" si="1235">AI124*(1-AJ124)*AE124</f>
        <v>0</v>
      </c>
      <c r="AG124" s="28">
        <f t="shared" ref="AG124:AG126" si="1236">IF(AND(AE124&gt;0,AC124&gt;0,Z124&gt;0),((Z124-AC124)*AE124)/((AE124-AC124)*Z124),0)</f>
        <v>0</v>
      </c>
      <c r="AH124" s="60">
        <f t="shared" si="649"/>
        <v>0</v>
      </c>
      <c r="AI124" s="12"/>
      <c r="AJ124" s="14"/>
      <c r="AK124" s="15"/>
      <c r="AL124" s="30">
        <f t="shared" ref="AL124:AL126" si="1237">AI124*(1-AJ124)*AK124</f>
        <v>0</v>
      </c>
      <c r="AM124" s="19"/>
      <c r="AN124" s="19"/>
      <c r="AO124" s="101">
        <f>AO122+AI124-AN124</f>
        <v>788.40000000000009</v>
      </c>
      <c r="AP124" s="102"/>
      <c r="AQ124" s="12"/>
      <c r="AR124" s="31"/>
      <c r="AS124" s="20"/>
      <c r="AT124" s="20"/>
      <c r="AU124" s="20"/>
      <c r="AV124" s="20"/>
    </row>
    <row r="125" spans="1:48" x14ac:dyDescent="0.35">
      <c r="A125" s="149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 t="shared" si="1227"/>
        <v>0</v>
      </c>
      <c r="P125" s="36"/>
      <c r="Q125" s="25">
        <f t="shared" si="1228"/>
        <v>0</v>
      </c>
      <c r="R125" s="39"/>
      <c r="S125" s="25">
        <f t="shared" si="1229"/>
        <v>0</v>
      </c>
      <c r="T125" s="28"/>
      <c r="U125" s="25">
        <f t="shared" si="1230"/>
        <v>0</v>
      </c>
      <c r="V125" s="39"/>
      <c r="W125" s="25">
        <f t="shared" si="1231"/>
        <v>0</v>
      </c>
      <c r="X125" s="39"/>
      <c r="Y125" s="25">
        <f t="shared" si="1232"/>
        <v>0</v>
      </c>
      <c r="Z125" s="40"/>
      <c r="AA125" s="18">
        <f t="shared" si="1233"/>
        <v>0</v>
      </c>
      <c r="AB125" s="27">
        <f>IF(M125&gt;0,(AD125+AL125)/M125,0)</f>
        <v>0</v>
      </c>
      <c r="AC125" s="40"/>
      <c r="AD125" s="37">
        <f t="shared" si="1234"/>
        <v>0</v>
      </c>
      <c r="AE125" s="28"/>
      <c r="AF125" s="41">
        <f t="shared" si="1235"/>
        <v>0</v>
      </c>
      <c r="AG125" s="28">
        <f t="shared" si="1236"/>
        <v>0</v>
      </c>
      <c r="AH125" s="29">
        <f t="shared" si="649"/>
        <v>0</v>
      </c>
      <c r="AI125" s="34"/>
      <c r="AJ125" s="36"/>
      <c r="AK125" s="38"/>
      <c r="AL125" s="41">
        <f t="shared" si="1237"/>
        <v>0</v>
      </c>
      <c r="AM125" s="42"/>
      <c r="AN125" s="42"/>
      <c r="AO125" s="121">
        <f>AO124+AI125-AN125</f>
        <v>788.40000000000009</v>
      </c>
      <c r="AP125" s="104"/>
      <c r="AQ125" s="43"/>
      <c r="AR125" s="44"/>
      <c r="AS125" s="45"/>
      <c r="AT125" s="45"/>
      <c r="AU125" s="45"/>
      <c r="AV125" s="45"/>
    </row>
    <row r="126" spans="1:48" x14ac:dyDescent="0.35">
      <c r="A126" s="149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 t="shared" si="1227"/>
        <v>0</v>
      </c>
      <c r="P126" s="39"/>
      <c r="Q126" s="25">
        <f t="shared" si="1228"/>
        <v>0</v>
      </c>
      <c r="R126" s="39"/>
      <c r="S126" s="25">
        <f t="shared" si="1229"/>
        <v>0</v>
      </c>
      <c r="T126" s="28"/>
      <c r="U126" s="25">
        <f t="shared" si="1230"/>
        <v>0</v>
      </c>
      <c r="V126" s="39"/>
      <c r="W126" s="25">
        <f t="shared" si="1231"/>
        <v>0</v>
      </c>
      <c r="X126" s="39"/>
      <c r="Y126" s="25">
        <f t="shared" si="1232"/>
        <v>0</v>
      </c>
      <c r="Z126" s="47"/>
      <c r="AA126" s="18">
        <f t="shared" si="1233"/>
        <v>0</v>
      </c>
      <c r="AB126" s="27">
        <f>IF(M126&gt;0,(AD126+AL126)/M126,0)</f>
        <v>0</v>
      </c>
      <c r="AC126" s="47"/>
      <c r="AD126" s="37">
        <f t="shared" si="1234"/>
        <v>0</v>
      </c>
      <c r="AE126" s="28"/>
      <c r="AF126" s="41">
        <f t="shared" si="1235"/>
        <v>0</v>
      </c>
      <c r="AG126" s="28">
        <f t="shared" si="1236"/>
        <v>0</v>
      </c>
      <c r="AH126" s="29">
        <f t="shared" si="649"/>
        <v>0</v>
      </c>
      <c r="AI126" s="43"/>
      <c r="AJ126" s="39"/>
      <c r="AK126" s="28"/>
      <c r="AL126" s="41">
        <f t="shared" si="1237"/>
        <v>0</v>
      </c>
      <c r="AM126" s="18"/>
      <c r="AN126" s="18"/>
      <c r="AO126" s="121">
        <f>AO125+AI126-AN126</f>
        <v>788.40000000000009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3" thickBot="1" x14ac:dyDescent="0.4">
      <c r="A127" s="150"/>
      <c r="B127" s="49" t="s">
        <v>38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 t="shared" ref="O127" si="1238">O124+O125+O126</f>
        <v>0</v>
      </c>
      <c r="P127" s="21">
        <f>IF(M127&gt;0,Q127/M127,0)</f>
        <v>0</v>
      </c>
      <c r="Q127" s="54">
        <f t="shared" ref="Q127" si="1239">Q124+Q125+Q126</f>
        <v>0</v>
      </c>
      <c r="R127" s="21">
        <f>IF(M127&gt;0,S127/M127,0)</f>
        <v>0</v>
      </c>
      <c r="S127" s="54">
        <f t="shared" ref="S127" si="1240">S124+S125+S126</f>
        <v>0</v>
      </c>
      <c r="T127" s="21">
        <f>IF(M127&gt;0,U127/M127,0)</f>
        <v>0</v>
      </c>
      <c r="U127" s="54">
        <f t="shared" ref="U127" si="1241">U124+U125+U126</f>
        <v>0</v>
      </c>
      <c r="V127" s="21">
        <f>IF(M127&gt;0,W127/M127,0)</f>
        <v>0</v>
      </c>
      <c r="W127" s="54">
        <f t="shared" ref="W127" si="1242">W124+W125+W126</f>
        <v>0</v>
      </c>
      <c r="X127" s="21">
        <f>IF(M127&gt;0,Y127/M127,0)</f>
        <v>0</v>
      </c>
      <c r="Y127" s="54">
        <f t="shared" ref="Y127" si="1243">Y124+Y125+Y126</f>
        <v>0</v>
      </c>
      <c r="Z127" s="55">
        <f>IF(M127&gt;0,AA127/M127,0)</f>
        <v>0</v>
      </c>
      <c r="AA127" s="56">
        <f t="shared" ref="AA127" si="1244">SUM(AA124:AA126)</f>
        <v>0</v>
      </c>
      <c r="AB127" s="55">
        <f t="shared" ref="AB127" si="1245">IF(M127&gt;0,(AB124*M124+AB125*M125+AB126*M126)/M127,0)</f>
        <v>0</v>
      </c>
      <c r="AC127" s="55">
        <f>IF(K127&gt;0,(K124*AC124+K125*AC125+K126*AC126)/K127,0)</f>
        <v>0</v>
      </c>
      <c r="AD127" s="52">
        <f t="shared" ref="AD127" si="1246">SUM(AD124:AD126)</f>
        <v>0</v>
      </c>
      <c r="AE127" s="53">
        <f>IF(K127&gt;0,(K124*AE124+K125*AE125+K126*AE126)/K127,0)</f>
        <v>0</v>
      </c>
      <c r="AF127" s="58">
        <f>SUM(AF124:AF126)</f>
        <v>0</v>
      </c>
      <c r="AG127" s="53">
        <f>IF(AND(AA127&gt;0),((AA124*AG124+AA125*AG125+AA126*AG126)/AA127),0)</f>
        <v>0</v>
      </c>
      <c r="AH127" s="57">
        <f t="shared" si="649"/>
        <v>0</v>
      </c>
      <c r="AI127" s="51">
        <f>SUM(AI124:AI126)</f>
        <v>0</v>
      </c>
      <c r="AJ127" s="21">
        <f>IF(AI127&gt;0,(AJ124*AI124+AJ125*AI125+AJ126*AI126)/AI127,0)</f>
        <v>0</v>
      </c>
      <c r="AK127" s="53">
        <f>IF(K127&gt;0,(AK124*K124+AK125*K125+AK126*K126)/K127,0)</f>
        <v>0</v>
      </c>
      <c r="AL127" s="58">
        <f>SUM(AL124:AL126)</f>
        <v>0</v>
      </c>
      <c r="AM127" s="63"/>
      <c r="AN127" s="56">
        <f>SUM(AN124:AN126)</f>
        <v>0</v>
      </c>
      <c r="AO127" s="105"/>
      <c r="AP127" s="106">
        <f>AO126</f>
        <v>788.40000000000009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thickBot="1" x14ac:dyDescent="0.3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0</v>
      </c>
      <c r="E128" s="69"/>
      <c r="F128" s="69">
        <f>SUM(F127,F123,F119,F115,F111,F107,F103,F99,F95,F91,F87,F83,F79,F75,F71,F67,F63,F59,F55,F51,F47,F43,F39,F35,F31,F27,F23,F19,F15,F11,F7)</f>
        <v>0</v>
      </c>
      <c r="G128" s="75"/>
      <c r="H128" s="69"/>
      <c r="I128" s="69">
        <f>SUM(I127,I123,I119,I115,I111,I107,I103,I99,I95,I91,I87,I83,I79,I75,I71,I67,I63,I59,I55,I51,I47,I43,I39,I35,I31,I27,I23,I19,I15,I11,I7)</f>
        <v>0</v>
      </c>
      <c r="J128" s="75"/>
      <c r="K128" s="69">
        <f>SUM(K127,K123,K119,K115,K111,K107,K103,K99,K95,K91,K87,K83,K79,K75,K71,K67,K63,K59,K55,K51,K47,K43,K39,K35,K31,K27,K23,K19,K15,K11,K7)</f>
        <v>0</v>
      </c>
      <c r="L128" s="70" t="e">
        <f>1-M128/K128</f>
        <v>#DIV/0!</v>
      </c>
      <c r="M128" s="69">
        <f>SUM(M127,M123,M119,M115,M111,M107,M103,M99,M95,M91,M87,M83,M79,M75,M71,M67,M63,M59,M55,M51,M47,M43,M39,M35,M31,M27,M23,M19,M15,M11,M7)</f>
        <v>0</v>
      </c>
      <c r="N128" s="71">
        <f>IF(AND(M128&gt;0),(O128/M128),0)</f>
        <v>0</v>
      </c>
      <c r="O128" s="69">
        <f>SUM(O127,O123,O119,O115,O111,O107,O103,O99,O95,O91,O87,O83,O79,O75,O71,O67,O63,O59,O55,O51,O47,O43,O39,O35,O31,O27,O23,O19,O15,O11,O7)</f>
        <v>0</v>
      </c>
      <c r="P128" s="71" t="e">
        <f>Q128/M128</f>
        <v>#DIV/0!</v>
      </c>
      <c r="Q128" s="69">
        <f>SUM(Q127,Q123,Q119,Q115,Q111,Q107,Q103,Q99,Q95,Q91,Q87,Q83,Q79,Q75,Q71,Q67,Q63,Q59,Q55,Q51,Q47,Q43,Q39,Q35,Q31,Q27,Q23,Q19,Q15,Q11,Q7)</f>
        <v>0</v>
      </c>
      <c r="R128" s="71" t="e">
        <f>S128/M128</f>
        <v>#DIV/0!</v>
      </c>
      <c r="S128" s="69">
        <f>SUM(S127,S123,S119,S115,S111,S107,S103,S99,S95,S91,S87,S83,S79,S75,S71,S67,S63,S59,S55,S51,S47,S43,S39,S35,S31,S27,S23,S19,S15,S11,S7)</f>
        <v>0</v>
      </c>
      <c r="T128" s="71" t="e">
        <f>U128/M128</f>
        <v>#DIV/0!</v>
      </c>
      <c r="U128" s="69">
        <f>SUM(U127,U123,U119,U115,U111,U107,U103,U99,U95,U91,U87,U83,U79,U75,U71,U67,U63,U59,U55,U51,U47,U43,U39,U35,U31,U27,U23,U19,U15,U11,U7)</f>
        <v>0</v>
      </c>
      <c r="V128" s="71" t="e">
        <f>W128/M128</f>
        <v>#DIV/0!</v>
      </c>
      <c r="W128" s="69">
        <f>SUM(W127,W123,W119,W115,W111,W107,W103,W99,W95,W91,W87,W83,W79,W75,W71,W67,W63,W59,W55,W51,W47,W43,W39,W35,W31,W27,W23,W19,W15,W11,W7)</f>
        <v>0</v>
      </c>
      <c r="X128" s="71">
        <f>IF(AND(M128&gt;0),(Y128/M128),0)</f>
        <v>0</v>
      </c>
      <c r="Y128" s="69">
        <f>SUM(Y127,Y123,Y119,Y115,Y111,Y107,Y103,Y99,Y95,Y91,Y87,Y83,Y79,Y75,Y71,Y67,Y63,Y59,Y55,Y51,Y47,Y43,Y39,Y35,Y31,Y27,Y23,Y19,Y15,Y11,Y7)</f>
        <v>0</v>
      </c>
      <c r="Z128" s="72">
        <f>IF(AND(M128&gt;0),(AA128/M128),0)</f>
        <v>0</v>
      </c>
      <c r="AA128" s="69">
        <f>SUM(AA127,AA123,AA119,AA115,AA111,AA107,AA103,AA99,AA95,AA91,AA87,AA83,AA79,AA75,AA71,AA67,AA63,AA59,AA55,AA51,AA47,AA43,AA39,AA35,AA31,AA27,AA23,AA19,AA15,AA11,AA7)</f>
        <v>0</v>
      </c>
      <c r="AB128" s="73" t="e">
        <f>(AD128+AL128)/M128</f>
        <v>#DIV/0!</v>
      </c>
      <c r="AC128" s="74" t="e">
        <f>AD128/(M128-AI128)</f>
        <v>#DIV/0!</v>
      </c>
      <c r="AD128" s="75">
        <f>SUM(AD127,AD123,AD119,AD115,AD111,AD107,AD103,AD99,AD95,AD91,AD87,AD83,AD79,AD75,AD71,AD67,AD63,AD59,AD55,AD51,AD47,AD43,AD39,AD35,AD31,AD27,AD23,AD19,AD15,AD11,AD7)</f>
        <v>0</v>
      </c>
      <c r="AE128" s="71" t="e">
        <f>AF128/AI128</f>
        <v>#DIV/0!</v>
      </c>
      <c r="AF128" s="69">
        <f>SUM(AF127,AF123,AF119,AF115,AF111,AF107,AF103,AF99,AF95,AF91,AF87,AF83,AF79,AF75,AF71,AF67,AF63,AF59,AF55,AF51,AF47,AF43,AF39,AF35,AF31,AF27,AF23,AF19,AF15,AF11,AF7)</f>
        <v>0</v>
      </c>
      <c r="AG128" s="76" t="e">
        <f>((Z128-AC128)*AE128)/((AE128-AC128)*Z128)</f>
        <v>#DIV/0!</v>
      </c>
      <c r="AH128" s="77" t="e">
        <f>((AB128-AC128)*AK128)/((AK128-AC128)*AB128)</f>
        <v>#DIV/0!</v>
      </c>
      <c r="AI128" s="69">
        <f>SUM(AI127,AI123,AI119,AI115,AI111,AI107,AI103,AI99,AI95,AI91,AI87,AI83,AI79,AI75,AI71,AI67,AI63,AI59,AI55,AI51,AI47,AI43,AI39,AI35,AI31,AI27,AI23,AI19,AI15,AI11,AI7)</f>
        <v>0</v>
      </c>
      <c r="AJ128" s="70" t="e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#DIV/0!</v>
      </c>
      <c r="AK128" s="71" t="e">
        <f>AL128/AI128</f>
        <v>#DIV/0!</v>
      </c>
      <c r="AL128" s="69">
        <f>SUM(AL127,AL123,AL119,AL115,AL111,AL107,AL103,AL99,AL95,AL91,AL87,AL83,AL79,AL75,AL71,AL67,AL63,AL59,AL55,AL51,AL47,AL43,AL39,AL35,AL31,AL27,AL23,AL19,AL15,AL11,AL7)</f>
        <v>0</v>
      </c>
      <c r="AM128" s="69"/>
      <c r="AN128" s="107">
        <f>SUM(AN127,AN123,AN119,AN115,AN111,AN107,AN103,AN99,AN95,AN91,AN87,AN83,AN79,AN75,AN71,AN67,AN63,AN59,AN55,AN51,AN47,AN43,AN39,AN35,AN31,AN27,AN23,AN19,AN15,AN11,AN7)</f>
        <v>0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35">
      <c r="AH131" s="80"/>
    </row>
    <row r="132" spans="34:34" x14ac:dyDescent="0.35">
      <c r="AH132" s="80"/>
    </row>
  </sheetData>
  <protectedRanges>
    <protectedRange sqref="Q1:Q3 U1:U3 W1:W3 Y1:Y3 AL1:AL1048576 O1:O3 S1:S3 AD1:AD3 AH1:AH1048576 AA1:AB3 AA128:AB1048576 O128:O1048576 Q128:Q1048576 S128:S1048576 U128:U1048576 W128:W1048576 Y128:Y1048576 AD128:AD1048576 M1:M1048576" name="Range1_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_2"/>
    <protectedRange sqref="O4:O127" name="Range1_1_1_1_1_5_1"/>
    <protectedRange sqref="Q4:Q127" name="Range1_1_1_1_1_7_1"/>
    <protectedRange sqref="S4:S127" name="Range1_1_1_1_1_8_1"/>
    <protectedRange sqref="U4:U127" name="Range1_1_1_1_1_10_1"/>
    <protectedRange sqref="W4:W127" name="Range1_1_1_1_1_12_1"/>
    <protectedRange sqref="Y4:Y127" name="Range1_1_1_1_1_16_1"/>
    <protectedRange sqref="AD4:AD127" name="Range1_1_1_1_1_18_1"/>
    <protectedRange sqref="AB4:AB6" name="Range1_1_1_1_1_2_1_31"/>
    <protectedRange sqref="AB8:AB10" name="Range1_1_1_1_1_2_1_1_2_1"/>
    <protectedRange sqref="AB12:AB14" name="Range1_1_1_1_1_2_1_2_1_1"/>
    <protectedRange sqref="AB16:AB18" name="Range1_1_1_1_1_2_1_3_1_1"/>
    <protectedRange sqref="AB20:AB22" name="Range1_1_1_1_1_2_1_4_1_1"/>
    <protectedRange sqref="AB24:AB26" name="Range1_1_1_1_1_2_1_5_1_1"/>
    <protectedRange sqref="AB28:AB30" name="Range1_1_1_1_1_2_1_6_1_1"/>
    <protectedRange sqref="AB32:AB34" name="Range1_1_1_1_1_2_1_7_1_1"/>
    <protectedRange sqref="AB36:AB38" name="Range1_1_1_1_1_2_1_8_1_1"/>
    <protectedRange sqref="AB40:AB42" name="Range1_1_1_1_1_2_1_9_1_1"/>
    <protectedRange sqref="AB44:AB46" name="Range1_1_1_1_1_2_1_10_1_1"/>
    <protectedRange sqref="AB48:AB50" name="Range1_1_1_1_1_2_1_11_1_1"/>
    <protectedRange sqref="AB52:AB54" name="Range1_1_1_1_1_2_1_12_1_1"/>
    <protectedRange sqref="AB56:AB58" name="Range1_1_1_1_1_2_1_13_1_1"/>
    <protectedRange sqref="AB60:AB62" name="Range1_1_1_1_1_2_1_14_1_1"/>
    <protectedRange sqref="AB64:AB66" name="Range1_1_1_1_1_2_1_15_1_1"/>
    <protectedRange sqref="AB68:AB70" name="Range1_1_1_1_1_2_1_16_1_1"/>
    <protectedRange sqref="AB72:AB74" name="Range1_1_1_1_1_2_1_17_1_1"/>
    <protectedRange sqref="AB76:AB78" name="Range1_1_1_1_1_2_1_18_1_1"/>
    <protectedRange sqref="AB80:AB82" name="Range1_1_1_1_1_2_1_19_1_1"/>
    <protectedRange sqref="AB84:AB86" name="Range1_1_1_1_1_2_1_20_1_1"/>
    <protectedRange sqref="AB88:AB90" name="Range1_1_1_1_1_2_1_21_1_1"/>
    <protectedRange sqref="AB92:AB94" name="Range1_1_1_1_1_2_1_22_1_1"/>
    <protectedRange sqref="AB96:AB98" name="Range1_1_1_1_1_2_1_23_1_1"/>
    <protectedRange sqref="AB100:AB102" name="Range1_1_1_1_1_2_1_24_1_1"/>
    <protectedRange sqref="AB104:AB106" name="Range1_1_1_1_1_2_1_25_1_1"/>
    <protectedRange sqref="AB108:AB110" name="Range1_1_1_1_1_2_1_26_1_1"/>
    <protectedRange sqref="AB112:AB114" name="Range1_1_1_1_1_2_1_27_1_1"/>
    <protectedRange sqref="AB116:AB118" name="Range1_1_1_1_1_2_1_28_1_1"/>
    <protectedRange sqref="AB120:AB122" name="Range1_1_1_1_1_2_1_29_1_1"/>
    <protectedRange sqref="AB124:AB126" name="Range1_1_1_1_1_2_1_30_1_1"/>
  </protectedRanges>
  <mergeCells count="36">
    <mergeCell ref="AS1:AT1"/>
    <mergeCell ref="AU1:AV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V132"/>
  <sheetViews>
    <sheetView zoomScale="110" zoomScaleNormal="110" workbookViewId="0">
      <pane ySplit="2" topLeftCell="A3" activePane="bottomLeft" state="frozen"/>
      <selection pane="bottomLeft" sqref="A1:A2"/>
    </sheetView>
  </sheetViews>
  <sheetFormatPr defaultColWidth="9.15234375" defaultRowHeight="12.9" x14ac:dyDescent="0.35"/>
  <cols>
    <col min="1" max="1" width="3.3046875" style="79" bestFit="1" customWidth="1"/>
    <col min="2" max="2" width="5.84375" style="22" customWidth="1"/>
    <col min="3" max="3" width="18.15234375" style="32" customWidth="1"/>
    <col min="4" max="4" width="13.69140625" style="32" bestFit="1" customWidth="1"/>
    <col min="5" max="5" width="11.3046875" style="32" bestFit="1" customWidth="1"/>
    <col min="6" max="6" width="11.3046875" style="32" customWidth="1"/>
    <col min="7" max="7" width="11.3046875" style="81" customWidth="1"/>
    <col min="8" max="8" width="8.84375" style="32" customWidth="1"/>
    <col min="9" max="9" width="13.3828125" style="32" bestFit="1" customWidth="1"/>
    <col min="10" max="10" width="13.3828125" style="81" customWidth="1"/>
    <col min="11" max="11" width="13" style="32" customWidth="1"/>
    <col min="12" max="12" width="14.53515625" style="32" customWidth="1"/>
    <col min="13" max="13" width="12.53515625" style="32" customWidth="1"/>
    <col min="14" max="14" width="8.53515625" style="32" bestFit="1" customWidth="1"/>
    <col min="15" max="15" width="10.69140625" style="32" hidden="1" customWidth="1"/>
    <col min="16" max="16" width="7.69140625" style="32" bestFit="1" customWidth="1"/>
    <col min="17" max="17" width="11.84375" style="32" hidden="1" customWidth="1"/>
    <col min="18" max="18" width="7.69140625" style="32" bestFit="1" customWidth="1"/>
    <col min="19" max="19" width="8.3828125" style="32" hidden="1" customWidth="1"/>
    <col min="20" max="20" width="9" style="32" customWidth="1"/>
    <col min="21" max="21" width="6.69140625" style="32" hidden="1" customWidth="1"/>
    <col min="22" max="22" width="9" style="32" customWidth="1"/>
    <col min="23" max="23" width="7.3828125" style="32" hidden="1" customWidth="1"/>
    <col min="24" max="24" width="9.84375" style="32" customWidth="1"/>
    <col min="25" max="25" width="14.3828125" style="32" hidden="1" customWidth="1"/>
    <col min="26" max="26" width="11.53515625" style="32" bestFit="1" customWidth="1"/>
    <col min="27" max="27" width="7.53515625" style="32" hidden="1" customWidth="1"/>
    <col min="28" max="28" width="11.69140625" style="32" hidden="1" customWidth="1"/>
    <col min="29" max="29" width="11.53515625" style="32" bestFit="1" customWidth="1"/>
    <col min="30" max="30" width="12.3046875" style="32" hidden="1" customWidth="1"/>
    <col min="31" max="31" width="15" style="80" customWidth="1"/>
    <col min="32" max="32" width="15" style="82" hidden="1" customWidth="1"/>
    <col min="33" max="33" width="13.84375" style="32" customWidth="1"/>
    <col min="34" max="34" width="10" style="32" customWidth="1"/>
    <col min="35" max="35" width="12" style="32" customWidth="1"/>
    <col min="36" max="36" width="11.53515625" style="81" customWidth="1"/>
    <col min="37" max="37" width="12.3046875" style="82" bestFit="1" customWidth="1"/>
    <col min="38" max="38" width="11.69140625" style="32" bestFit="1" customWidth="1"/>
    <col min="39" max="39" width="11.84375" style="32" customWidth="1"/>
    <col min="40" max="40" width="12" style="110" customWidth="1"/>
    <col min="41" max="41" width="11.53515625" style="111" customWidth="1"/>
    <col min="42" max="42" width="11.53515625" style="112" customWidth="1"/>
    <col min="43" max="43" width="12.15234375" style="83" customWidth="1"/>
    <col min="44" max="44" width="14.84375" style="32" customWidth="1"/>
    <col min="45" max="45" width="6.3828125" style="32" bestFit="1" customWidth="1"/>
    <col min="46" max="46" width="10.3828125" style="32" customWidth="1"/>
    <col min="47" max="47" width="6.3828125" style="32" bestFit="1" customWidth="1"/>
    <col min="48" max="48" width="11.15234375" style="32" customWidth="1"/>
    <col min="49" max="16384" width="9.15234375" style="32"/>
  </cols>
  <sheetData>
    <row r="1" spans="1:48" s="22" customFormat="1" ht="66" customHeight="1" x14ac:dyDescent="0.35">
      <c r="A1" s="151" t="s">
        <v>47</v>
      </c>
      <c r="B1" s="153" t="s">
        <v>46</v>
      </c>
      <c r="C1" s="155" t="s">
        <v>45</v>
      </c>
      <c r="D1" s="129" t="s">
        <v>0</v>
      </c>
      <c r="E1" s="129" t="s">
        <v>1</v>
      </c>
      <c r="F1" s="129" t="s">
        <v>2</v>
      </c>
      <c r="G1" s="2" t="s">
        <v>48</v>
      </c>
      <c r="H1" s="129" t="s">
        <v>3</v>
      </c>
      <c r="I1" s="129" t="s">
        <v>4</v>
      </c>
      <c r="J1" s="124" t="s">
        <v>49</v>
      </c>
      <c r="K1" s="129" t="s">
        <v>5</v>
      </c>
      <c r="L1" s="129" t="s">
        <v>6</v>
      </c>
      <c r="M1" s="129" t="s">
        <v>7</v>
      </c>
      <c r="N1" s="129" t="s">
        <v>8</v>
      </c>
      <c r="O1" s="129"/>
      <c r="P1" s="1" t="s">
        <v>9</v>
      </c>
      <c r="Q1" s="1"/>
      <c r="R1" s="1" t="s">
        <v>10</v>
      </c>
      <c r="S1" s="1"/>
      <c r="T1" s="129" t="s">
        <v>11</v>
      </c>
      <c r="U1" s="129"/>
      <c r="V1" s="129" t="s">
        <v>12</v>
      </c>
      <c r="W1" s="129"/>
      <c r="X1" s="129" t="s">
        <v>13</v>
      </c>
      <c r="Y1" s="129"/>
      <c r="Z1" s="129" t="s">
        <v>14</v>
      </c>
      <c r="AA1" s="129" t="s">
        <v>15</v>
      </c>
      <c r="AB1" s="129" t="s">
        <v>16</v>
      </c>
      <c r="AC1" s="129" t="s">
        <v>17</v>
      </c>
      <c r="AD1" s="129" t="s">
        <v>18</v>
      </c>
      <c r="AE1" s="114" t="s">
        <v>43</v>
      </c>
      <c r="AF1" s="3" t="s">
        <v>44</v>
      </c>
      <c r="AG1" s="129" t="s">
        <v>19</v>
      </c>
      <c r="AH1" s="129" t="s">
        <v>20</v>
      </c>
      <c r="AI1" s="129" t="s">
        <v>21</v>
      </c>
      <c r="AJ1" s="2" t="s">
        <v>22</v>
      </c>
      <c r="AK1" s="3" t="s">
        <v>23</v>
      </c>
      <c r="AL1" s="129" t="s">
        <v>24</v>
      </c>
      <c r="AM1" s="129" t="s">
        <v>25</v>
      </c>
      <c r="AN1" s="93" t="s">
        <v>40</v>
      </c>
      <c r="AO1" s="94" t="s">
        <v>41</v>
      </c>
      <c r="AP1" s="95" t="s">
        <v>41</v>
      </c>
      <c r="AQ1" s="4" t="s">
        <v>26</v>
      </c>
      <c r="AR1" s="129" t="s">
        <v>27</v>
      </c>
      <c r="AS1" s="147" t="s">
        <v>28</v>
      </c>
      <c r="AT1" s="147"/>
      <c r="AU1" s="147" t="s">
        <v>29</v>
      </c>
      <c r="AV1" s="147"/>
    </row>
    <row r="2" spans="1:48" s="22" customFormat="1" ht="13.3" thickBot="1" x14ac:dyDescent="0.4">
      <c r="A2" s="152"/>
      <c r="B2" s="154"/>
      <c r="C2" s="156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 t="s">
        <v>32</v>
      </c>
      <c r="U2" s="5"/>
      <c r="V2" s="5" t="s">
        <v>33</v>
      </c>
      <c r="W2" s="5"/>
      <c r="X2" s="5" t="s">
        <v>33</v>
      </c>
      <c r="Y2" s="5"/>
      <c r="Z2" s="7" t="s">
        <v>32</v>
      </c>
      <c r="AA2" s="7" t="s">
        <v>32</v>
      </c>
      <c r="AB2" s="7" t="s">
        <v>32</v>
      </c>
      <c r="AC2" s="7" t="s">
        <v>32</v>
      </c>
      <c r="AD2" s="7" t="s">
        <v>30</v>
      </c>
      <c r="AE2" s="115" t="s">
        <v>32</v>
      </c>
      <c r="AF2" s="118" t="s">
        <v>30</v>
      </c>
      <c r="AG2" s="7" t="s">
        <v>32</v>
      </c>
      <c r="AH2" s="7" t="s">
        <v>32</v>
      </c>
      <c r="AI2" s="5" t="s">
        <v>30</v>
      </c>
      <c r="AJ2" s="8" t="s">
        <v>32</v>
      </c>
      <c r="AK2" s="9" t="s">
        <v>32</v>
      </c>
      <c r="AL2" s="5" t="s">
        <v>30</v>
      </c>
      <c r="AM2" s="5" t="s">
        <v>34</v>
      </c>
      <c r="AN2" s="96" t="s">
        <v>42</v>
      </c>
      <c r="AO2" s="97" t="s">
        <v>42</v>
      </c>
      <c r="AP2" s="98" t="s">
        <v>42</v>
      </c>
      <c r="AQ2" s="10" t="s">
        <v>35</v>
      </c>
      <c r="AR2" s="5" t="s">
        <v>32</v>
      </c>
      <c r="AS2" s="5" t="s">
        <v>36</v>
      </c>
      <c r="AT2" s="5" t="s">
        <v>37</v>
      </c>
      <c r="AU2" s="5" t="s">
        <v>36</v>
      </c>
      <c r="AV2" s="5" t="s">
        <v>37</v>
      </c>
    </row>
    <row r="3" spans="1:48" s="22" customFormat="1" ht="13.3" thickBot="1" x14ac:dyDescent="0.4">
      <c r="A3" s="84"/>
      <c r="B3" s="85"/>
      <c r="C3" s="91"/>
      <c r="D3" s="128"/>
      <c r="E3" s="128"/>
      <c r="F3" s="128"/>
      <c r="G3" s="88"/>
      <c r="H3" s="128"/>
      <c r="I3" s="128"/>
      <c r="J3" s="88"/>
      <c r="K3" s="128"/>
      <c r="L3" s="128"/>
      <c r="M3" s="128"/>
      <c r="N3" s="128"/>
      <c r="O3" s="6"/>
      <c r="P3" s="128"/>
      <c r="Q3" s="6"/>
      <c r="R3" s="128"/>
      <c r="S3" s="6"/>
      <c r="T3" s="91"/>
      <c r="U3" s="6"/>
      <c r="V3" s="128"/>
      <c r="W3" s="6"/>
      <c r="X3" s="128"/>
      <c r="Y3" s="91"/>
      <c r="Z3" s="86"/>
      <c r="AA3" s="87"/>
      <c r="AB3" s="92"/>
      <c r="AC3" s="86"/>
      <c r="AD3" s="86"/>
      <c r="AE3" s="116"/>
      <c r="AF3" s="119"/>
      <c r="AG3" s="92"/>
      <c r="AH3" s="92"/>
      <c r="AI3" s="128"/>
      <c r="AJ3" s="88"/>
      <c r="AK3" s="89"/>
      <c r="AL3" s="128"/>
      <c r="AM3" s="128"/>
      <c r="AN3" s="99"/>
      <c r="AO3" s="123">
        <f>Август!AP127</f>
        <v>788.40000000000009</v>
      </c>
      <c r="AP3" s="100"/>
      <c r="AQ3" s="90"/>
      <c r="AR3" s="128"/>
      <c r="AS3" s="128"/>
      <c r="AT3" s="128"/>
      <c r="AU3" s="128"/>
      <c r="AV3" s="128"/>
    </row>
    <row r="4" spans="1:48" x14ac:dyDescent="0.35">
      <c r="A4" s="148">
        <v>1</v>
      </c>
      <c r="B4" s="23">
        <v>1</v>
      </c>
      <c r="C4" s="11"/>
      <c r="D4" s="12"/>
      <c r="E4" s="12"/>
      <c r="F4" s="12"/>
      <c r="G4" s="13"/>
      <c r="H4" s="13"/>
      <c r="I4" s="12"/>
      <c r="J4" s="13"/>
      <c r="K4" s="12"/>
      <c r="L4" s="14"/>
      <c r="M4" s="24">
        <f>ROUND(K4*(1-L4),0)</f>
        <v>0</v>
      </c>
      <c r="N4" s="15"/>
      <c r="O4" s="25">
        <f t="shared" ref="O4:O6" si="0">M4*N4</f>
        <v>0</v>
      </c>
      <c r="P4" s="14"/>
      <c r="Q4" s="25">
        <f t="shared" ref="Q4:Q6" si="1">M4*P4</f>
        <v>0</v>
      </c>
      <c r="R4" s="16"/>
      <c r="S4" s="25">
        <f t="shared" ref="S4:S6" si="2">M4*R4</f>
        <v>0</v>
      </c>
      <c r="T4" s="26"/>
      <c r="U4" s="25">
        <f t="shared" ref="U4:U6" si="3">M4*T4</f>
        <v>0</v>
      </c>
      <c r="V4" s="16"/>
      <c r="W4" s="25">
        <f>M4*V4</f>
        <v>0</v>
      </c>
      <c r="X4" s="16"/>
      <c r="Y4" s="130">
        <f t="shared" ref="Y4:Y6" si="4">X4*M4</f>
        <v>0</v>
      </c>
      <c r="Z4" s="17"/>
      <c r="AA4" s="19">
        <f>M4*Z4</f>
        <v>0</v>
      </c>
      <c r="AB4" s="27">
        <f>IF(M4&gt;0,(AD4+AL4)/M4,0)</f>
        <v>0</v>
      </c>
      <c r="AC4" s="17"/>
      <c r="AD4" s="24">
        <f t="shared" ref="AD4:AD6" si="5">AC4*M4</f>
        <v>0</v>
      </c>
      <c r="AE4" s="117"/>
      <c r="AF4" s="30">
        <f>AI4*(1-AJ4)*AE4</f>
        <v>0</v>
      </c>
      <c r="AG4" s="28">
        <f>IF(AND(AE4&gt;0,AC4&gt;0,Z4&gt;0),((Z4-AC4)*AE4)/((AE4-AC4)*Z4),0)</f>
        <v>0</v>
      </c>
      <c r="AH4" s="60">
        <f>IF(AND(AB4&gt;0,AK4&gt;0,AC4&gt;0),((AK4*(AB4-AC4))/(AB4*(AK4-AC4))),0)</f>
        <v>0</v>
      </c>
      <c r="AI4" s="12"/>
      <c r="AJ4" s="14"/>
      <c r="AK4" s="15"/>
      <c r="AL4" s="30">
        <f>AI4*(1-AJ4)*AK4</f>
        <v>0</v>
      </c>
      <c r="AM4" s="19"/>
      <c r="AN4" s="19"/>
      <c r="AO4" s="113">
        <f>AO3+AI4-AN4</f>
        <v>788.40000000000009</v>
      </c>
      <c r="AP4" s="102"/>
      <c r="AQ4" s="12"/>
      <c r="AR4" s="31"/>
      <c r="AS4" s="20"/>
      <c r="AT4" s="20"/>
      <c r="AU4" s="20"/>
      <c r="AV4" s="20"/>
    </row>
    <row r="5" spans="1:48" x14ac:dyDescent="0.35">
      <c r="A5" s="149"/>
      <c r="B5" s="33">
        <v>2</v>
      </c>
      <c r="C5" s="11"/>
      <c r="D5" s="34"/>
      <c r="E5" s="34"/>
      <c r="F5" s="34"/>
      <c r="G5" s="35"/>
      <c r="H5" s="35"/>
      <c r="I5" s="34"/>
      <c r="J5" s="35"/>
      <c r="K5" s="34"/>
      <c r="L5" s="36"/>
      <c r="M5" s="37">
        <f>ROUND(K5*(1-L5),0)</f>
        <v>0</v>
      </c>
      <c r="N5" s="38"/>
      <c r="O5" s="25">
        <f t="shared" si="0"/>
        <v>0</v>
      </c>
      <c r="P5" s="36"/>
      <c r="Q5" s="25">
        <f t="shared" si="1"/>
        <v>0</v>
      </c>
      <c r="R5" s="39"/>
      <c r="S5" s="25">
        <f t="shared" si="2"/>
        <v>0</v>
      </c>
      <c r="T5" s="28"/>
      <c r="U5" s="25">
        <f t="shared" si="3"/>
        <v>0</v>
      </c>
      <c r="V5" s="39"/>
      <c r="W5" s="25">
        <f>M5*V5</f>
        <v>0</v>
      </c>
      <c r="X5" s="39"/>
      <c r="Y5" s="25">
        <f t="shared" si="4"/>
        <v>0</v>
      </c>
      <c r="Z5" s="40"/>
      <c r="AA5" s="18">
        <f>M5*Z5</f>
        <v>0</v>
      </c>
      <c r="AB5" s="27">
        <f>IF(M5&gt;0,(AD5+AL5)/M5,0)</f>
        <v>0</v>
      </c>
      <c r="AC5" s="40"/>
      <c r="AD5" s="37">
        <f t="shared" si="5"/>
        <v>0</v>
      </c>
      <c r="AE5" s="28"/>
      <c r="AF5" s="41">
        <f>AI5*(1-AJ5)*AE5</f>
        <v>0</v>
      </c>
      <c r="AG5" s="28">
        <f>IF(AND(AE5&gt;0,AC5&gt;0,Z5&gt;0),((Z5-AC5)*AE5)/((AE5-AC5)*Z5),0)</f>
        <v>0</v>
      </c>
      <c r="AH5" s="29">
        <f t="shared" ref="AH5:AH68" si="6">IF(AND(AB5&gt;0,AK5&gt;0,AC5&gt;0),((AK5*(AB5-AC5))/(AB5*(AK5-AC5))),0)</f>
        <v>0</v>
      </c>
      <c r="AI5" s="34"/>
      <c r="AJ5" s="36"/>
      <c r="AK5" s="38"/>
      <c r="AL5" s="41">
        <f>AI5*(1-AJ5)*AK5</f>
        <v>0</v>
      </c>
      <c r="AM5" s="42"/>
      <c r="AN5" s="42"/>
      <c r="AO5" s="113">
        <f t="shared" ref="AO5:AO6" si="7">AO4+AI5-AN5</f>
        <v>788.40000000000009</v>
      </c>
      <c r="AP5" s="103"/>
      <c r="AQ5" s="43"/>
      <c r="AR5" s="44"/>
      <c r="AS5" s="45"/>
      <c r="AT5" s="45"/>
      <c r="AU5" s="45"/>
      <c r="AV5" s="45"/>
    </row>
    <row r="6" spans="1:48" x14ac:dyDescent="0.35">
      <c r="A6" s="149"/>
      <c r="B6" s="33">
        <v>3</v>
      </c>
      <c r="C6" s="11"/>
      <c r="D6" s="43"/>
      <c r="E6" s="43"/>
      <c r="F6" s="43"/>
      <c r="G6" s="37"/>
      <c r="H6" s="37"/>
      <c r="I6" s="43"/>
      <c r="J6" s="37"/>
      <c r="K6" s="43"/>
      <c r="L6" s="39"/>
      <c r="M6" s="37">
        <f>ROUND(K6*(1-L6),0)</f>
        <v>0</v>
      </c>
      <c r="N6" s="28"/>
      <c r="O6" s="25">
        <f t="shared" si="0"/>
        <v>0</v>
      </c>
      <c r="P6" s="39"/>
      <c r="Q6" s="25">
        <f t="shared" si="1"/>
        <v>0</v>
      </c>
      <c r="R6" s="39"/>
      <c r="S6" s="25">
        <f t="shared" si="2"/>
        <v>0</v>
      </c>
      <c r="T6" s="28"/>
      <c r="U6" s="25">
        <f t="shared" si="3"/>
        <v>0</v>
      </c>
      <c r="V6" s="39"/>
      <c r="W6" s="25">
        <f>M6*V6</f>
        <v>0</v>
      </c>
      <c r="X6" s="39"/>
      <c r="Y6" s="25">
        <f t="shared" si="4"/>
        <v>0</v>
      </c>
      <c r="Z6" s="47"/>
      <c r="AA6" s="18">
        <f>M6*Z6</f>
        <v>0</v>
      </c>
      <c r="AB6" s="27">
        <f>IF(M6&gt;0,(AD6+AL6)/M6,0)</f>
        <v>0</v>
      </c>
      <c r="AC6" s="47"/>
      <c r="AD6" s="37">
        <f t="shared" si="5"/>
        <v>0</v>
      </c>
      <c r="AE6" s="28"/>
      <c r="AF6" s="41">
        <f>AI6*(1-AJ6)*AE6</f>
        <v>0</v>
      </c>
      <c r="AG6" s="28">
        <f>IF(AND(AE6&gt;0,AC6&gt;0,Z6&gt;0),((Z6-AC6)*AE6)/((AE6-AC6)*Z6),0)</f>
        <v>0</v>
      </c>
      <c r="AH6" s="29">
        <f t="shared" si="6"/>
        <v>0</v>
      </c>
      <c r="AI6" s="43"/>
      <c r="AJ6" s="39"/>
      <c r="AK6" s="28"/>
      <c r="AL6" s="41">
        <f>AI6*(1-AJ6)*AK6</f>
        <v>0</v>
      </c>
      <c r="AM6" s="18"/>
      <c r="AN6" s="18"/>
      <c r="AO6" s="113">
        <f t="shared" si="7"/>
        <v>788.40000000000009</v>
      </c>
      <c r="AP6" s="104"/>
      <c r="AQ6" s="43"/>
      <c r="AR6" s="48"/>
      <c r="AS6" s="41"/>
      <c r="AT6" s="41"/>
      <c r="AU6" s="41"/>
      <c r="AV6" s="41"/>
    </row>
    <row r="7" spans="1:48" s="22" customFormat="1" ht="13.3" thickBot="1" x14ac:dyDescent="0.4">
      <c r="A7" s="150"/>
      <c r="B7" s="49" t="s">
        <v>38</v>
      </c>
      <c r="C7" s="50"/>
      <c r="D7" s="51">
        <f>SUM(D4:D6)</f>
        <v>0</v>
      </c>
      <c r="E7" s="51"/>
      <c r="F7" s="51">
        <f>SUM(F4:F6)</f>
        <v>0</v>
      </c>
      <c r="G7" s="52"/>
      <c r="H7" s="52"/>
      <c r="I7" s="51">
        <f>SUM(I4:I6)</f>
        <v>0</v>
      </c>
      <c r="J7" s="52"/>
      <c r="K7" s="51">
        <f>SUM(K4:K6)</f>
        <v>0</v>
      </c>
      <c r="L7" s="21">
        <f>IF(K7&gt;0,(K4*L4+K5*L5+K6*L6)/K7,0)</f>
        <v>0</v>
      </c>
      <c r="M7" s="52">
        <f>M4+M5+M6</f>
        <v>0</v>
      </c>
      <c r="N7" s="53">
        <f>IF(M7&gt;0,O7/M7,0)</f>
        <v>0</v>
      </c>
      <c r="O7" s="54">
        <f>O4+O5+O6</f>
        <v>0</v>
      </c>
      <c r="P7" s="21">
        <f>IF(M7&gt;0,Q7/M7,0)</f>
        <v>0</v>
      </c>
      <c r="Q7" s="54">
        <f>Q4+Q5+Q6</f>
        <v>0</v>
      </c>
      <c r="R7" s="21">
        <f>IF(M7&gt;0,S7/M7,0)</f>
        <v>0</v>
      </c>
      <c r="S7" s="54">
        <f>S4+S5+S6</f>
        <v>0</v>
      </c>
      <c r="T7" s="21">
        <f>IF(M7&gt;0,U7/M7,0)</f>
        <v>0</v>
      </c>
      <c r="U7" s="54">
        <f>U4+U5+U6</f>
        <v>0</v>
      </c>
      <c r="V7" s="21">
        <f>IF(M7&gt;0,W7/M7,0)</f>
        <v>0</v>
      </c>
      <c r="W7" s="54">
        <f>W4+W5+W6</f>
        <v>0</v>
      </c>
      <c r="X7" s="21">
        <f>IF(M7&gt;0,Y7/M7,0)</f>
        <v>0</v>
      </c>
      <c r="Y7" s="54">
        <f>Y4+Y5+Y6</f>
        <v>0</v>
      </c>
      <c r="Z7" s="55">
        <f>IF(M7&gt;0,AA7/M7,0)</f>
        <v>0</v>
      </c>
      <c r="AA7" s="56">
        <f>SUM(AA4:AA6)</f>
        <v>0</v>
      </c>
      <c r="AB7" s="55">
        <f>IF(M7&gt;0,(AB4*M4+AB5*M5+AB6*M6)/M7,0)</f>
        <v>0</v>
      </c>
      <c r="AC7" s="55">
        <f>IF(K7&gt;0,(K4*AC4+K5*AC5+K6*AC6)/K7,0)</f>
        <v>0</v>
      </c>
      <c r="AD7" s="52">
        <f>SUM(AD4:AD6)</f>
        <v>0</v>
      </c>
      <c r="AE7" s="53">
        <f>IF(K7&gt;0,(K4*AE4+K5*AE5+K6*AE6)/K7,0)</f>
        <v>0</v>
      </c>
      <c r="AF7" s="58">
        <f>SUM(AF4:AF6)</f>
        <v>0</v>
      </c>
      <c r="AG7" s="53">
        <f>IF(AND(AA7&gt;0),((AA4*AG4+AA5*AG5+AA6*AG6)/AA7),0)</f>
        <v>0</v>
      </c>
      <c r="AH7" s="57">
        <f t="shared" si="6"/>
        <v>0</v>
      </c>
      <c r="AI7" s="51">
        <f>SUM(AI4:AI6)</f>
        <v>0</v>
      </c>
      <c r="AJ7" s="21">
        <f>IF(AI7&gt;0,(AJ4*AI4+AJ5*AI5+AJ6*AI6)/AI7,0)</f>
        <v>0</v>
      </c>
      <c r="AK7" s="53">
        <f>IF(K7&gt;0,(AK4*K4+AK5*K5+AK6*K6)/K7,0)</f>
        <v>0</v>
      </c>
      <c r="AL7" s="58">
        <f>SUM(AL4:AL6)</f>
        <v>0</v>
      </c>
      <c r="AM7" s="56"/>
      <c r="AN7" s="56">
        <f>SUM(AN4:AN6)</f>
        <v>0</v>
      </c>
      <c r="AO7" s="105"/>
      <c r="AP7" s="106">
        <f>AO6</f>
        <v>788.40000000000009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35">
      <c r="A8" s="148">
        <v>2</v>
      </c>
      <c r="B8" s="23">
        <v>1</v>
      </c>
      <c r="C8" s="11"/>
      <c r="D8" s="12"/>
      <c r="E8" s="12"/>
      <c r="F8" s="12"/>
      <c r="G8" s="13"/>
      <c r="H8" s="13"/>
      <c r="I8" s="12"/>
      <c r="J8" s="13"/>
      <c r="K8" s="12"/>
      <c r="L8" s="14"/>
      <c r="M8" s="24">
        <f>ROUND(K8*(1-L8),0)</f>
        <v>0</v>
      </c>
      <c r="N8" s="15"/>
      <c r="O8" s="25">
        <f t="shared" ref="O8:O10" si="8">M8*N8</f>
        <v>0</v>
      </c>
      <c r="P8" s="14"/>
      <c r="Q8" s="25">
        <f t="shared" ref="Q8:Q10" si="9">M8*P8</f>
        <v>0</v>
      </c>
      <c r="R8" s="16"/>
      <c r="S8" s="25">
        <f t="shared" ref="S8:S10" si="10">M8*R8</f>
        <v>0</v>
      </c>
      <c r="T8" s="26"/>
      <c r="U8" s="25">
        <f t="shared" ref="U8:U10" si="11">M8*T8</f>
        <v>0</v>
      </c>
      <c r="V8" s="16"/>
      <c r="W8" s="25">
        <f t="shared" ref="W8:W10" si="12">M8*V8</f>
        <v>0</v>
      </c>
      <c r="X8" s="16"/>
      <c r="Y8" s="25">
        <f t="shared" ref="Y8:Y10" si="13">X8*M8</f>
        <v>0</v>
      </c>
      <c r="Z8" s="17"/>
      <c r="AA8" s="18">
        <f t="shared" ref="AA8:AA10" si="14">M8*Z8</f>
        <v>0</v>
      </c>
      <c r="AB8" s="27">
        <f>IF(M8&gt;0,(AD8+AL8)/M8,0)</f>
        <v>0</v>
      </c>
      <c r="AC8" s="17"/>
      <c r="AD8" s="24">
        <f t="shared" ref="AD8:AD10" si="15">AC8*M8</f>
        <v>0</v>
      </c>
      <c r="AE8" s="117"/>
      <c r="AF8" s="30">
        <f t="shared" ref="AF8:AF10" si="16">AI8*(1-AJ8)*AE8</f>
        <v>0</v>
      </c>
      <c r="AG8" s="28">
        <f t="shared" ref="AG8:AG10" si="17">IF(AND(AE8&gt;0,AC8&gt;0,Z8&gt;0),((Z8-AC8)*AE8)/((AE8-AC8)*Z8),0)</f>
        <v>0</v>
      </c>
      <c r="AH8" s="60">
        <f t="shared" si="6"/>
        <v>0</v>
      </c>
      <c r="AI8" s="12"/>
      <c r="AJ8" s="14"/>
      <c r="AK8" s="15"/>
      <c r="AL8" s="30">
        <f t="shared" ref="AL8:AL10" si="18">AI8*(1-AJ8)*AK8</f>
        <v>0</v>
      </c>
      <c r="AM8" s="19"/>
      <c r="AN8" s="19"/>
      <c r="AO8" s="101">
        <f>AO6+AI8-AN8</f>
        <v>788.40000000000009</v>
      </c>
      <c r="AP8" s="102"/>
      <c r="AQ8" s="12"/>
      <c r="AR8" s="31"/>
      <c r="AS8" s="20"/>
      <c r="AT8" s="20"/>
      <c r="AU8" s="20"/>
      <c r="AV8" s="20"/>
    </row>
    <row r="9" spans="1:48" x14ac:dyDescent="0.35">
      <c r="A9" s="149"/>
      <c r="B9" s="33">
        <v>2</v>
      </c>
      <c r="C9" s="11"/>
      <c r="D9" s="34"/>
      <c r="E9" s="34"/>
      <c r="F9" s="34"/>
      <c r="G9" s="35"/>
      <c r="H9" s="35"/>
      <c r="I9" s="34"/>
      <c r="J9" s="35"/>
      <c r="K9" s="34"/>
      <c r="L9" s="36"/>
      <c r="M9" s="37">
        <f>ROUND(K9*(1-L9),0)</f>
        <v>0</v>
      </c>
      <c r="N9" s="38"/>
      <c r="O9" s="25">
        <f t="shared" si="8"/>
        <v>0</v>
      </c>
      <c r="P9" s="36"/>
      <c r="Q9" s="25">
        <f t="shared" si="9"/>
        <v>0</v>
      </c>
      <c r="R9" s="39"/>
      <c r="S9" s="25">
        <f t="shared" si="10"/>
        <v>0</v>
      </c>
      <c r="T9" s="28"/>
      <c r="U9" s="25">
        <f t="shared" si="11"/>
        <v>0</v>
      </c>
      <c r="V9" s="39"/>
      <c r="W9" s="25">
        <f t="shared" si="12"/>
        <v>0</v>
      </c>
      <c r="X9" s="39"/>
      <c r="Y9" s="25">
        <f t="shared" si="13"/>
        <v>0</v>
      </c>
      <c r="Z9" s="40"/>
      <c r="AA9" s="18">
        <f t="shared" si="14"/>
        <v>0</v>
      </c>
      <c r="AB9" s="27">
        <f>IF(M9&gt;0,(AD9+AL9)/M9,0)</f>
        <v>0</v>
      </c>
      <c r="AC9" s="40"/>
      <c r="AD9" s="37">
        <f t="shared" si="15"/>
        <v>0</v>
      </c>
      <c r="AE9" s="28"/>
      <c r="AF9" s="41">
        <f t="shared" si="16"/>
        <v>0</v>
      </c>
      <c r="AG9" s="28">
        <f t="shared" si="17"/>
        <v>0</v>
      </c>
      <c r="AH9" s="29">
        <f t="shared" si="6"/>
        <v>0</v>
      </c>
      <c r="AI9" s="34"/>
      <c r="AJ9" s="36"/>
      <c r="AK9" s="38"/>
      <c r="AL9" s="41">
        <f t="shared" si="18"/>
        <v>0</v>
      </c>
      <c r="AM9" s="42"/>
      <c r="AN9" s="42"/>
      <c r="AO9" s="113">
        <f>AO8+AI9-AN9</f>
        <v>788.40000000000009</v>
      </c>
      <c r="AP9" s="104"/>
      <c r="AQ9" s="43"/>
      <c r="AR9" s="44"/>
      <c r="AS9" s="45"/>
      <c r="AT9" s="45"/>
      <c r="AU9" s="45"/>
      <c r="AV9" s="45"/>
    </row>
    <row r="10" spans="1:48" x14ac:dyDescent="0.35">
      <c r="A10" s="149"/>
      <c r="B10" s="33">
        <v>3</v>
      </c>
      <c r="C10" s="46"/>
      <c r="D10" s="43"/>
      <c r="E10" s="43"/>
      <c r="F10" s="43"/>
      <c r="G10" s="37"/>
      <c r="H10" s="37"/>
      <c r="I10" s="43"/>
      <c r="J10" s="37"/>
      <c r="K10" s="43"/>
      <c r="L10" s="39"/>
      <c r="M10" s="37">
        <f>ROUND(K10*(1-L10),0)</f>
        <v>0</v>
      </c>
      <c r="N10" s="28"/>
      <c r="O10" s="25">
        <f t="shared" si="8"/>
        <v>0</v>
      </c>
      <c r="P10" s="39"/>
      <c r="Q10" s="25">
        <f t="shared" si="9"/>
        <v>0</v>
      </c>
      <c r="R10" s="39"/>
      <c r="S10" s="25">
        <f t="shared" si="10"/>
        <v>0</v>
      </c>
      <c r="T10" s="28"/>
      <c r="U10" s="25">
        <f t="shared" si="11"/>
        <v>0</v>
      </c>
      <c r="V10" s="39"/>
      <c r="W10" s="25">
        <f t="shared" si="12"/>
        <v>0</v>
      </c>
      <c r="X10" s="39"/>
      <c r="Y10" s="25">
        <f t="shared" si="13"/>
        <v>0</v>
      </c>
      <c r="Z10" s="47"/>
      <c r="AA10" s="18">
        <f t="shared" si="14"/>
        <v>0</v>
      </c>
      <c r="AB10" s="27">
        <f>IF(M10&gt;0,(AD10+AL10)/M10,0)</f>
        <v>0</v>
      </c>
      <c r="AC10" s="47"/>
      <c r="AD10" s="37">
        <f t="shared" si="15"/>
        <v>0</v>
      </c>
      <c r="AE10" s="28"/>
      <c r="AF10" s="41">
        <f t="shared" si="16"/>
        <v>0</v>
      </c>
      <c r="AG10" s="28">
        <f t="shared" si="17"/>
        <v>0</v>
      </c>
      <c r="AH10" s="29">
        <f t="shared" si="6"/>
        <v>0</v>
      </c>
      <c r="AI10" s="43"/>
      <c r="AJ10" s="39"/>
      <c r="AK10" s="28"/>
      <c r="AL10" s="41">
        <f t="shared" si="18"/>
        <v>0</v>
      </c>
      <c r="AM10" s="18"/>
      <c r="AN10" s="18"/>
      <c r="AO10" s="113">
        <f>AO9+AI10-AN10</f>
        <v>788.40000000000009</v>
      </c>
      <c r="AP10" s="104"/>
      <c r="AQ10" s="43"/>
      <c r="AR10" s="48"/>
      <c r="AS10" s="41"/>
      <c r="AT10" s="41"/>
      <c r="AU10" s="41"/>
      <c r="AV10" s="41"/>
    </row>
    <row r="11" spans="1:48" s="22" customFormat="1" ht="13.3" thickBot="1" x14ac:dyDescent="0.4">
      <c r="A11" s="150"/>
      <c r="B11" s="49" t="s">
        <v>38</v>
      </c>
      <c r="C11" s="50"/>
      <c r="D11" s="51">
        <f t="shared" ref="D11" si="19">SUM(D8:D10)</f>
        <v>0</v>
      </c>
      <c r="E11" s="51"/>
      <c r="F11" s="51">
        <f t="shared" ref="F11" si="20">SUM(F8:F10)</f>
        <v>0</v>
      </c>
      <c r="G11" s="52"/>
      <c r="H11" s="52"/>
      <c r="I11" s="51">
        <f t="shared" ref="I11:K11" si="21">SUM(I8:I10)</f>
        <v>0</v>
      </c>
      <c r="J11" s="52"/>
      <c r="K11" s="51">
        <f t="shared" si="21"/>
        <v>0</v>
      </c>
      <c r="L11" s="21">
        <f t="shared" ref="L11" si="22">IF(K11&gt;0,(K8*L8+K9*L9+K10*L10)/K11,0)</f>
        <v>0</v>
      </c>
      <c r="M11" s="52">
        <f t="shared" ref="M11" si="23">M8+M9+M10</f>
        <v>0</v>
      </c>
      <c r="N11" s="53">
        <f t="shared" ref="N11" si="24">IF(M11&gt;0,O11/M11,0)</f>
        <v>0</v>
      </c>
      <c r="O11" s="54">
        <f t="shared" ref="O11" si="25">O8+O9+O10</f>
        <v>0</v>
      </c>
      <c r="P11" s="21">
        <f t="shared" ref="P11" si="26">IF(M11&gt;0,Q11/M11,0)</f>
        <v>0</v>
      </c>
      <c r="Q11" s="54">
        <f t="shared" ref="Q11" si="27">Q8+Q9+Q10</f>
        <v>0</v>
      </c>
      <c r="R11" s="21">
        <f t="shared" ref="R11" si="28">IF(M11&gt;0,S11/M11,0)</f>
        <v>0</v>
      </c>
      <c r="S11" s="54">
        <f t="shared" ref="S11" si="29">S8+S9+S10</f>
        <v>0</v>
      </c>
      <c r="T11" s="21">
        <f t="shared" ref="T11" si="30">IF(M11&gt;0,U11/M11,0)</f>
        <v>0</v>
      </c>
      <c r="U11" s="54">
        <f t="shared" ref="U11" si="31">U8+U9+U10</f>
        <v>0</v>
      </c>
      <c r="V11" s="21">
        <f t="shared" ref="V11" si="32">IF(M11&gt;0,W11/M11,0)</f>
        <v>0</v>
      </c>
      <c r="W11" s="54">
        <f t="shared" ref="W11" si="33">W8+W9+W10</f>
        <v>0</v>
      </c>
      <c r="X11" s="21">
        <f t="shared" ref="X11" si="34">IF(M11&gt;0,Y11/M11,0)</f>
        <v>0</v>
      </c>
      <c r="Y11" s="54">
        <f t="shared" ref="Y11" si="35">Y8+Y9+Y10</f>
        <v>0</v>
      </c>
      <c r="Z11" s="55">
        <f t="shared" ref="Z11" si="36">IF(M11&gt;0,AA11/M11,0)</f>
        <v>0</v>
      </c>
      <c r="AA11" s="56">
        <f t="shared" ref="AA11" si="37">SUM(AA8:AA10)</f>
        <v>0</v>
      </c>
      <c r="AB11" s="55">
        <f t="shared" ref="AB11" si="38">IF(M11&gt;0,(AB8*M8+AB9*M9+AB10*M10)/M11,0)</f>
        <v>0</v>
      </c>
      <c r="AC11" s="55">
        <f t="shared" ref="AC11" si="39">IF(K11&gt;0,(K8*AC8+K9*AC9+K10*AC10)/K11,0)</f>
        <v>0</v>
      </c>
      <c r="AD11" s="52">
        <f t="shared" ref="AD11" si="40">SUM(AD8:AD10)</f>
        <v>0</v>
      </c>
      <c r="AE11" s="53">
        <f t="shared" ref="AE11" si="41">IF(K11&gt;0,(K8*AE8+K9*AE9+K10*AE10)/K11,0)</f>
        <v>0</v>
      </c>
      <c r="AF11" s="58">
        <f t="shared" ref="AF11" si="42">SUM(AF8:AF10)</f>
        <v>0</v>
      </c>
      <c r="AG11" s="53">
        <f t="shared" ref="AG11" si="43">IF(AND(AA11&gt;0),((AA8*AG8+AA9*AG9+AA10*AG10)/AA11),0)</f>
        <v>0</v>
      </c>
      <c r="AH11" s="57">
        <f t="shared" si="6"/>
        <v>0</v>
      </c>
      <c r="AI11" s="51">
        <f t="shared" ref="AI11" si="44">SUM(AI8:AI10)</f>
        <v>0</v>
      </c>
      <c r="AJ11" s="21">
        <f t="shared" ref="AJ11" si="45">IF(AI11&gt;0,(AJ8*AI8+AJ9*AI9+AJ10*AI10)/AI11,0)</f>
        <v>0</v>
      </c>
      <c r="AK11" s="53">
        <f t="shared" ref="AK11" si="46">IF(K11&gt;0,(AK8*K8+AK9*K9+AK10*K10)/K11,0)</f>
        <v>0</v>
      </c>
      <c r="AL11" s="58">
        <f t="shared" ref="AL11" si="47">SUM(AL8:AL10)</f>
        <v>0</v>
      </c>
      <c r="AM11" s="56"/>
      <c r="AN11" s="56">
        <f t="shared" ref="AN11" si="48">SUM(AN8:AN10)</f>
        <v>0</v>
      </c>
      <c r="AO11" s="105"/>
      <c r="AP11" s="106">
        <f>AO10</f>
        <v>788.40000000000009</v>
      </c>
      <c r="AQ11" s="51">
        <f t="shared" ref="AQ11" si="49">SUM(AQ8:AQ10)</f>
        <v>0</v>
      </c>
      <c r="AR11" s="59"/>
      <c r="AS11" s="58"/>
      <c r="AT11" s="58"/>
      <c r="AU11" s="58"/>
      <c r="AV11" s="58"/>
    </row>
    <row r="12" spans="1:48" x14ac:dyDescent="0.35">
      <c r="A12" s="148">
        <v>3</v>
      </c>
      <c r="B12" s="23">
        <v>1</v>
      </c>
      <c r="C12" s="11"/>
      <c r="D12" s="12"/>
      <c r="E12" s="12"/>
      <c r="F12" s="12"/>
      <c r="G12" s="13"/>
      <c r="H12" s="13"/>
      <c r="I12" s="12"/>
      <c r="J12" s="13"/>
      <c r="K12" s="12"/>
      <c r="L12" s="14"/>
      <c r="M12" s="24">
        <f>ROUND(K12*(1-L12),0)</f>
        <v>0</v>
      </c>
      <c r="N12" s="15"/>
      <c r="O12" s="25">
        <f t="shared" ref="O12:O14" si="50">M12*N12</f>
        <v>0</v>
      </c>
      <c r="P12" s="14"/>
      <c r="Q12" s="25">
        <f t="shared" ref="Q12:Q14" si="51">M12*P12</f>
        <v>0</v>
      </c>
      <c r="R12" s="16"/>
      <c r="S12" s="25">
        <f t="shared" ref="S12:S14" si="52">M12*R12</f>
        <v>0</v>
      </c>
      <c r="T12" s="26"/>
      <c r="U12" s="25">
        <f t="shared" ref="U12:U14" si="53">M12*T12</f>
        <v>0</v>
      </c>
      <c r="V12" s="16"/>
      <c r="W12" s="25">
        <f t="shared" ref="W12:W14" si="54">M12*V12</f>
        <v>0</v>
      </c>
      <c r="X12" s="16"/>
      <c r="Y12" s="25">
        <f t="shared" ref="Y12:Y14" si="55">X12*M12</f>
        <v>0</v>
      </c>
      <c r="Z12" s="17"/>
      <c r="AA12" s="18">
        <f t="shared" ref="AA12:AA14" si="56">M12*Z12</f>
        <v>0</v>
      </c>
      <c r="AB12" s="27">
        <f>IF(M12&gt;0,(AD12+AL12)/M12,0)</f>
        <v>0</v>
      </c>
      <c r="AC12" s="17"/>
      <c r="AD12" s="24">
        <f t="shared" ref="AD12:AD14" si="57">AC12*M12</f>
        <v>0</v>
      </c>
      <c r="AE12" s="117"/>
      <c r="AF12" s="30">
        <f t="shared" ref="AF12:AF14" si="58">AI12*(1-AJ12)*AE12</f>
        <v>0</v>
      </c>
      <c r="AG12" s="28">
        <f t="shared" ref="AG12:AG14" si="59">IF(AND(AE12&gt;0,AC12&gt;0,Z12&gt;0),((Z12-AC12)*AE12)/((AE12-AC12)*Z12),0)</f>
        <v>0</v>
      </c>
      <c r="AH12" s="60">
        <f t="shared" si="6"/>
        <v>0</v>
      </c>
      <c r="AI12" s="12"/>
      <c r="AJ12" s="14"/>
      <c r="AK12" s="15"/>
      <c r="AL12" s="30">
        <f t="shared" ref="AL12:AL14" si="60">AI12*(1-AJ12)*AK12</f>
        <v>0</v>
      </c>
      <c r="AM12" s="19"/>
      <c r="AN12" s="19"/>
      <c r="AO12" s="101">
        <f>AO10+AI12-AN12</f>
        <v>788.40000000000009</v>
      </c>
      <c r="AP12" s="102"/>
      <c r="AQ12" s="12"/>
      <c r="AR12" s="31"/>
      <c r="AS12" s="20"/>
      <c r="AT12" s="20"/>
      <c r="AU12" s="20"/>
      <c r="AV12" s="20"/>
    </row>
    <row r="13" spans="1:48" x14ac:dyDescent="0.35">
      <c r="A13" s="149"/>
      <c r="B13" s="33">
        <v>2</v>
      </c>
      <c r="C13" s="11"/>
      <c r="D13" s="34"/>
      <c r="E13" s="34"/>
      <c r="F13" s="34"/>
      <c r="G13" s="35"/>
      <c r="H13" s="35"/>
      <c r="I13" s="34"/>
      <c r="J13" s="35"/>
      <c r="K13" s="34"/>
      <c r="L13" s="36"/>
      <c r="M13" s="37">
        <f>ROUND(K13*(1-L13),0)</f>
        <v>0</v>
      </c>
      <c r="N13" s="38"/>
      <c r="O13" s="25">
        <f t="shared" si="50"/>
        <v>0</v>
      </c>
      <c r="P13" s="36"/>
      <c r="Q13" s="25">
        <f t="shared" si="51"/>
        <v>0</v>
      </c>
      <c r="R13" s="39"/>
      <c r="S13" s="25">
        <f t="shared" si="52"/>
        <v>0</v>
      </c>
      <c r="T13" s="28"/>
      <c r="U13" s="25">
        <f t="shared" si="53"/>
        <v>0</v>
      </c>
      <c r="V13" s="39"/>
      <c r="W13" s="25">
        <f t="shared" si="54"/>
        <v>0</v>
      </c>
      <c r="X13" s="39"/>
      <c r="Y13" s="25">
        <f t="shared" si="55"/>
        <v>0</v>
      </c>
      <c r="Z13" s="40"/>
      <c r="AA13" s="18">
        <f t="shared" si="56"/>
        <v>0</v>
      </c>
      <c r="AB13" s="27">
        <f>IF(M13&gt;0,(AD13+AL13)/M13,0)</f>
        <v>0</v>
      </c>
      <c r="AC13" s="40"/>
      <c r="AD13" s="37">
        <f t="shared" si="57"/>
        <v>0</v>
      </c>
      <c r="AE13" s="28"/>
      <c r="AF13" s="41">
        <f t="shared" si="58"/>
        <v>0</v>
      </c>
      <c r="AG13" s="28">
        <f t="shared" si="59"/>
        <v>0</v>
      </c>
      <c r="AH13" s="29">
        <f t="shared" si="6"/>
        <v>0</v>
      </c>
      <c r="AI13" s="34"/>
      <c r="AJ13" s="36"/>
      <c r="AK13" s="38"/>
      <c r="AL13" s="41">
        <f t="shared" si="60"/>
        <v>0</v>
      </c>
      <c r="AM13" s="42"/>
      <c r="AN13" s="42"/>
      <c r="AO13" s="113">
        <f>AO12+AI13-AN13</f>
        <v>788.40000000000009</v>
      </c>
      <c r="AP13" s="104"/>
      <c r="AQ13" s="43"/>
      <c r="AR13" s="44"/>
      <c r="AS13" s="45"/>
      <c r="AT13" s="45"/>
      <c r="AU13" s="45"/>
      <c r="AV13" s="45"/>
    </row>
    <row r="14" spans="1:48" x14ac:dyDescent="0.35">
      <c r="A14" s="149"/>
      <c r="B14" s="33">
        <v>3</v>
      </c>
      <c r="C14" s="46"/>
      <c r="D14" s="43"/>
      <c r="E14" s="43"/>
      <c r="F14" s="43"/>
      <c r="G14" s="37"/>
      <c r="H14" s="37"/>
      <c r="I14" s="43"/>
      <c r="J14" s="37"/>
      <c r="K14" s="43"/>
      <c r="L14" s="39"/>
      <c r="M14" s="37">
        <f>ROUND(K14*(1-L14),0)</f>
        <v>0</v>
      </c>
      <c r="N14" s="28"/>
      <c r="O14" s="25">
        <f t="shared" si="50"/>
        <v>0</v>
      </c>
      <c r="P14" s="39"/>
      <c r="Q14" s="25">
        <f t="shared" si="51"/>
        <v>0</v>
      </c>
      <c r="R14" s="39"/>
      <c r="S14" s="25">
        <f t="shared" si="52"/>
        <v>0</v>
      </c>
      <c r="T14" s="28"/>
      <c r="U14" s="25">
        <f t="shared" si="53"/>
        <v>0</v>
      </c>
      <c r="V14" s="39"/>
      <c r="W14" s="25">
        <f t="shared" si="54"/>
        <v>0</v>
      </c>
      <c r="X14" s="39"/>
      <c r="Y14" s="25">
        <f t="shared" si="55"/>
        <v>0</v>
      </c>
      <c r="Z14" s="47"/>
      <c r="AA14" s="18">
        <f t="shared" si="56"/>
        <v>0</v>
      </c>
      <c r="AB14" s="27">
        <f>IF(M14&gt;0,(AD14+AL14)/M14,0)</f>
        <v>0</v>
      </c>
      <c r="AC14" s="47"/>
      <c r="AD14" s="37">
        <f t="shared" si="57"/>
        <v>0</v>
      </c>
      <c r="AE14" s="28"/>
      <c r="AF14" s="41">
        <f t="shared" si="58"/>
        <v>0</v>
      </c>
      <c r="AG14" s="28">
        <f t="shared" si="59"/>
        <v>0</v>
      </c>
      <c r="AH14" s="29">
        <f t="shared" si="6"/>
        <v>0</v>
      </c>
      <c r="AI14" s="43"/>
      <c r="AJ14" s="39"/>
      <c r="AK14" s="28"/>
      <c r="AL14" s="41">
        <f t="shared" si="60"/>
        <v>0</v>
      </c>
      <c r="AM14" s="18"/>
      <c r="AN14" s="18"/>
      <c r="AO14" s="113">
        <f>AO13+AI14-AN14</f>
        <v>788.40000000000009</v>
      </c>
      <c r="AP14" s="104"/>
      <c r="AQ14" s="43"/>
      <c r="AR14" s="48"/>
      <c r="AS14" s="41"/>
      <c r="AT14" s="41"/>
      <c r="AU14" s="41"/>
      <c r="AV14" s="41"/>
    </row>
    <row r="15" spans="1:48" s="22" customFormat="1" ht="13.3" thickBot="1" x14ac:dyDescent="0.4">
      <c r="A15" s="150"/>
      <c r="B15" s="49" t="s">
        <v>38</v>
      </c>
      <c r="C15" s="50"/>
      <c r="D15" s="51">
        <f t="shared" ref="D15" si="61">SUM(D12:D14)</f>
        <v>0</v>
      </c>
      <c r="E15" s="51"/>
      <c r="F15" s="51">
        <f t="shared" ref="F15" si="62">SUM(F12:F14)</f>
        <v>0</v>
      </c>
      <c r="G15" s="52"/>
      <c r="H15" s="52"/>
      <c r="I15" s="51">
        <f t="shared" ref="I15:K15" si="63">SUM(I12:I14)</f>
        <v>0</v>
      </c>
      <c r="J15" s="52"/>
      <c r="K15" s="51">
        <f t="shared" si="63"/>
        <v>0</v>
      </c>
      <c r="L15" s="21">
        <f t="shared" ref="L15" si="64">IF(K15&gt;0,(K12*L12+K13*L13+K14*L14)/K15,0)</f>
        <v>0</v>
      </c>
      <c r="M15" s="52">
        <f t="shared" ref="M15" si="65">M12+M13+M14</f>
        <v>0</v>
      </c>
      <c r="N15" s="53">
        <f t="shared" ref="N15" si="66">IF(M15&gt;0,O15/M15,0)</f>
        <v>0</v>
      </c>
      <c r="O15" s="54">
        <f t="shared" ref="O15" si="67">O12+O13+O14</f>
        <v>0</v>
      </c>
      <c r="P15" s="21">
        <f t="shared" ref="P15" si="68">IF(M15&gt;0,Q15/M15,0)</f>
        <v>0</v>
      </c>
      <c r="Q15" s="54">
        <f t="shared" ref="Q15" si="69">Q12+Q13+Q14</f>
        <v>0</v>
      </c>
      <c r="R15" s="21">
        <f t="shared" ref="R15" si="70">IF(M15&gt;0,S15/M15,0)</f>
        <v>0</v>
      </c>
      <c r="S15" s="54">
        <f t="shared" ref="S15" si="71">S12+S13+S14</f>
        <v>0</v>
      </c>
      <c r="T15" s="21">
        <f t="shared" ref="T15" si="72">IF(M15&gt;0,U15/M15,0)</f>
        <v>0</v>
      </c>
      <c r="U15" s="54">
        <f t="shared" ref="U15" si="73">U12+U13+U14</f>
        <v>0</v>
      </c>
      <c r="V15" s="21">
        <f t="shared" ref="V15" si="74">IF(M15&gt;0,W15/M15,0)</f>
        <v>0</v>
      </c>
      <c r="W15" s="54">
        <f t="shared" ref="W15" si="75">W12+W13+W14</f>
        <v>0</v>
      </c>
      <c r="X15" s="21">
        <f t="shared" ref="X15" si="76">IF(M15&gt;0,Y15/M15,0)</f>
        <v>0</v>
      </c>
      <c r="Y15" s="54">
        <f t="shared" ref="Y15" si="77">Y12+Y13+Y14</f>
        <v>0</v>
      </c>
      <c r="Z15" s="55">
        <f t="shared" ref="Z15" si="78">IF(M15&gt;0,AA15/M15,0)</f>
        <v>0</v>
      </c>
      <c r="AA15" s="56">
        <f t="shared" ref="AA15" si="79">SUM(AA12:AA14)</f>
        <v>0</v>
      </c>
      <c r="AB15" s="55">
        <f t="shared" ref="AB15" si="80">IF(M15&gt;0,(AB12*M12+AB13*M13+AB14*M14)/M15,0)</f>
        <v>0</v>
      </c>
      <c r="AC15" s="55">
        <f t="shared" ref="AC15" si="81">IF(K15&gt;0,(K12*AC12+K13*AC13+K14*AC14)/K15,0)</f>
        <v>0</v>
      </c>
      <c r="AD15" s="52">
        <f t="shared" ref="AD15" si="82">SUM(AD12:AD14)</f>
        <v>0</v>
      </c>
      <c r="AE15" s="53">
        <f t="shared" ref="AE15" si="83">IF(K15&gt;0,(K12*AE12+K13*AE13+K14*AE14)/K15,0)</f>
        <v>0</v>
      </c>
      <c r="AF15" s="58">
        <f t="shared" ref="AF15" si="84">SUM(AF12:AF14)</f>
        <v>0</v>
      </c>
      <c r="AG15" s="53">
        <f t="shared" ref="AG15" si="85">IF(AND(AA15&gt;0),((AA12*AG12+AA13*AG13+AA14*AG14)/AA15),0)</f>
        <v>0</v>
      </c>
      <c r="AH15" s="57">
        <f t="shared" si="6"/>
        <v>0</v>
      </c>
      <c r="AI15" s="51">
        <f t="shared" ref="AI15" si="86">SUM(AI12:AI14)</f>
        <v>0</v>
      </c>
      <c r="AJ15" s="21">
        <f t="shared" ref="AJ15" si="87">IF(AI15&gt;0,(AJ12*AI12+AJ13*AI13+AJ14*AI14)/AI15,0)</f>
        <v>0</v>
      </c>
      <c r="AK15" s="53">
        <f t="shared" ref="AK15" si="88">IF(K15&gt;0,(AK12*K12+AK13*K13+AK14*K14)/K15,0)</f>
        <v>0</v>
      </c>
      <c r="AL15" s="58">
        <f t="shared" ref="AL15" si="89">SUM(AL12:AL14)</f>
        <v>0</v>
      </c>
      <c r="AM15" s="56"/>
      <c r="AN15" s="56">
        <f t="shared" ref="AN15" si="90">SUM(AN12:AN14)</f>
        <v>0</v>
      </c>
      <c r="AO15" s="105"/>
      <c r="AP15" s="106">
        <f>AO14</f>
        <v>788.40000000000009</v>
      </c>
      <c r="AQ15" s="51">
        <f t="shared" ref="AQ15" si="91">SUM(AQ12:AQ14)</f>
        <v>0</v>
      </c>
      <c r="AR15" s="59"/>
      <c r="AS15" s="58"/>
      <c r="AT15" s="58"/>
      <c r="AU15" s="58"/>
      <c r="AV15" s="58"/>
    </row>
    <row r="16" spans="1:48" x14ac:dyDescent="0.35">
      <c r="A16" s="148">
        <v>4</v>
      </c>
      <c r="B16" s="23">
        <v>1</v>
      </c>
      <c r="C16" s="11"/>
      <c r="D16" s="12"/>
      <c r="E16" s="12"/>
      <c r="F16" s="12"/>
      <c r="G16" s="13"/>
      <c r="H16" s="13"/>
      <c r="I16" s="12"/>
      <c r="J16" s="13"/>
      <c r="K16" s="12"/>
      <c r="L16" s="14"/>
      <c r="M16" s="24">
        <f>ROUND(K16*(1-L16),0)</f>
        <v>0</v>
      </c>
      <c r="N16" s="15"/>
      <c r="O16" s="25">
        <f t="shared" ref="O16:O18" si="92">M16*N16</f>
        <v>0</v>
      </c>
      <c r="P16" s="14"/>
      <c r="Q16" s="25">
        <f t="shared" ref="Q16:Q18" si="93">M16*P16</f>
        <v>0</v>
      </c>
      <c r="R16" s="16"/>
      <c r="S16" s="25">
        <f t="shared" ref="S16:S18" si="94">M16*R16</f>
        <v>0</v>
      </c>
      <c r="T16" s="26"/>
      <c r="U16" s="25">
        <f t="shared" ref="U16:U18" si="95">M16*T16</f>
        <v>0</v>
      </c>
      <c r="V16" s="16"/>
      <c r="W16" s="25">
        <f t="shared" ref="W16:W18" si="96">M16*V16</f>
        <v>0</v>
      </c>
      <c r="X16" s="16"/>
      <c r="Y16" s="25">
        <f t="shared" ref="Y16:Y18" si="97">X16*M16</f>
        <v>0</v>
      </c>
      <c r="Z16" s="17"/>
      <c r="AA16" s="18">
        <f t="shared" ref="AA16:AA18" si="98">M16*Z16</f>
        <v>0</v>
      </c>
      <c r="AB16" s="27">
        <f>IF(M16&gt;0,(AD16+AL16)/M16,0)</f>
        <v>0</v>
      </c>
      <c r="AC16" s="17"/>
      <c r="AD16" s="24">
        <f t="shared" ref="AD16:AD18" si="99">AC16*M16</f>
        <v>0</v>
      </c>
      <c r="AE16" s="117"/>
      <c r="AF16" s="30">
        <f t="shared" ref="AF16:AF18" si="100">AI16*(1-AJ16)*AE16</f>
        <v>0</v>
      </c>
      <c r="AG16" s="28">
        <f t="shared" ref="AG16:AG18" si="101">IF(AND(AE16&gt;0,AC16&gt;0,Z16&gt;0),((Z16-AC16)*AE16)/((AE16-AC16)*Z16),0)</f>
        <v>0</v>
      </c>
      <c r="AH16" s="60">
        <f t="shared" si="6"/>
        <v>0</v>
      </c>
      <c r="AI16" s="12"/>
      <c r="AJ16" s="14"/>
      <c r="AK16" s="15"/>
      <c r="AL16" s="30">
        <f t="shared" ref="AL16:AL18" si="102">AI16*(1-AJ16)*AK16</f>
        <v>0</v>
      </c>
      <c r="AM16" s="19"/>
      <c r="AN16" s="19"/>
      <c r="AO16" s="101">
        <f>AO14+AI16-AN16</f>
        <v>788.40000000000009</v>
      </c>
      <c r="AP16" s="102"/>
      <c r="AQ16" s="12"/>
      <c r="AR16" s="31"/>
      <c r="AS16" s="20"/>
      <c r="AT16" s="20"/>
      <c r="AU16" s="20"/>
      <c r="AV16" s="20"/>
    </row>
    <row r="17" spans="1:48" x14ac:dyDescent="0.35">
      <c r="A17" s="149"/>
      <c r="B17" s="33">
        <v>2</v>
      </c>
      <c r="C17" s="11"/>
      <c r="D17" s="34"/>
      <c r="E17" s="34"/>
      <c r="F17" s="34"/>
      <c r="G17" s="35"/>
      <c r="H17" s="35"/>
      <c r="I17" s="34"/>
      <c r="J17" s="35"/>
      <c r="K17" s="34"/>
      <c r="L17" s="36"/>
      <c r="M17" s="37">
        <f>ROUND(K17*(1-L17),0)</f>
        <v>0</v>
      </c>
      <c r="N17" s="38"/>
      <c r="O17" s="25">
        <f t="shared" si="92"/>
        <v>0</v>
      </c>
      <c r="P17" s="36"/>
      <c r="Q17" s="25">
        <f t="shared" si="93"/>
        <v>0</v>
      </c>
      <c r="R17" s="39"/>
      <c r="S17" s="25">
        <f t="shared" si="94"/>
        <v>0</v>
      </c>
      <c r="T17" s="28"/>
      <c r="U17" s="25">
        <f t="shared" si="95"/>
        <v>0</v>
      </c>
      <c r="V17" s="39"/>
      <c r="W17" s="25">
        <f t="shared" si="96"/>
        <v>0</v>
      </c>
      <c r="X17" s="39"/>
      <c r="Y17" s="25">
        <f t="shared" si="97"/>
        <v>0</v>
      </c>
      <c r="Z17" s="40"/>
      <c r="AA17" s="18">
        <f t="shared" si="98"/>
        <v>0</v>
      </c>
      <c r="AB17" s="27">
        <f>IF(M17&gt;0,(AD17+AL17)/M17,0)</f>
        <v>0</v>
      </c>
      <c r="AC17" s="40"/>
      <c r="AD17" s="37">
        <f t="shared" si="99"/>
        <v>0</v>
      </c>
      <c r="AE17" s="28"/>
      <c r="AF17" s="41">
        <f t="shared" si="100"/>
        <v>0</v>
      </c>
      <c r="AG17" s="28">
        <f t="shared" si="101"/>
        <v>0</v>
      </c>
      <c r="AH17" s="29">
        <f t="shared" si="6"/>
        <v>0</v>
      </c>
      <c r="AI17" s="34"/>
      <c r="AJ17" s="36"/>
      <c r="AK17" s="38"/>
      <c r="AL17" s="41">
        <f t="shared" si="102"/>
        <v>0</v>
      </c>
      <c r="AM17" s="42"/>
      <c r="AN17" s="42"/>
      <c r="AO17" s="113">
        <f>AO16+AI17-AN17</f>
        <v>788.40000000000009</v>
      </c>
      <c r="AP17" s="104"/>
      <c r="AQ17" s="43"/>
      <c r="AR17" s="44"/>
      <c r="AS17" s="45"/>
      <c r="AT17" s="45"/>
      <c r="AU17" s="45"/>
      <c r="AV17" s="45"/>
    </row>
    <row r="18" spans="1:48" x14ac:dyDescent="0.35">
      <c r="A18" s="149"/>
      <c r="B18" s="33">
        <v>3</v>
      </c>
      <c r="C18" s="46"/>
      <c r="D18" s="43"/>
      <c r="E18" s="43"/>
      <c r="F18" s="43"/>
      <c r="G18" s="37"/>
      <c r="H18" s="37"/>
      <c r="I18" s="43"/>
      <c r="J18" s="37"/>
      <c r="K18" s="43"/>
      <c r="L18" s="39"/>
      <c r="M18" s="37">
        <f>ROUND(K18*(1-L18),0)</f>
        <v>0</v>
      </c>
      <c r="N18" s="28"/>
      <c r="O18" s="25">
        <f t="shared" si="92"/>
        <v>0</v>
      </c>
      <c r="P18" s="39"/>
      <c r="Q18" s="25">
        <f t="shared" si="93"/>
        <v>0</v>
      </c>
      <c r="R18" s="39"/>
      <c r="S18" s="25">
        <f t="shared" si="94"/>
        <v>0</v>
      </c>
      <c r="T18" s="28"/>
      <c r="U18" s="25">
        <f t="shared" si="95"/>
        <v>0</v>
      </c>
      <c r="V18" s="39"/>
      <c r="W18" s="25">
        <f t="shared" si="96"/>
        <v>0</v>
      </c>
      <c r="X18" s="39"/>
      <c r="Y18" s="25">
        <f t="shared" si="97"/>
        <v>0</v>
      </c>
      <c r="Z18" s="47"/>
      <c r="AA18" s="18">
        <f t="shared" si="98"/>
        <v>0</v>
      </c>
      <c r="AB18" s="27">
        <f>IF(M18&gt;0,(AD18+AL18)/M18,0)</f>
        <v>0</v>
      </c>
      <c r="AC18" s="47"/>
      <c r="AD18" s="37">
        <f t="shared" si="99"/>
        <v>0</v>
      </c>
      <c r="AE18" s="28"/>
      <c r="AF18" s="41">
        <f t="shared" si="100"/>
        <v>0</v>
      </c>
      <c r="AG18" s="28">
        <f t="shared" si="101"/>
        <v>0</v>
      </c>
      <c r="AH18" s="29">
        <f t="shared" si="6"/>
        <v>0</v>
      </c>
      <c r="AI18" s="43"/>
      <c r="AJ18" s="39"/>
      <c r="AK18" s="28"/>
      <c r="AL18" s="41">
        <f t="shared" si="102"/>
        <v>0</v>
      </c>
      <c r="AM18" s="18"/>
      <c r="AN18" s="18"/>
      <c r="AO18" s="113">
        <f>AO17+AI18-AN18</f>
        <v>788.40000000000009</v>
      </c>
      <c r="AP18" s="104"/>
      <c r="AQ18" s="43"/>
      <c r="AR18" s="48"/>
      <c r="AS18" s="41"/>
      <c r="AT18" s="41"/>
      <c r="AU18" s="41"/>
      <c r="AV18" s="41"/>
    </row>
    <row r="19" spans="1:48" s="22" customFormat="1" ht="13.3" thickBot="1" x14ac:dyDescent="0.4">
      <c r="A19" s="150"/>
      <c r="B19" s="49" t="s">
        <v>38</v>
      </c>
      <c r="C19" s="50"/>
      <c r="D19" s="51">
        <f t="shared" ref="D19" si="103">SUM(D16:D18)</f>
        <v>0</v>
      </c>
      <c r="E19" s="51"/>
      <c r="F19" s="51">
        <f t="shared" ref="F19" si="104">SUM(F16:F18)</f>
        <v>0</v>
      </c>
      <c r="G19" s="52"/>
      <c r="H19" s="52"/>
      <c r="I19" s="51">
        <f t="shared" ref="I19:K19" si="105">SUM(I16:I18)</f>
        <v>0</v>
      </c>
      <c r="J19" s="52"/>
      <c r="K19" s="51">
        <f t="shared" si="105"/>
        <v>0</v>
      </c>
      <c r="L19" s="21">
        <f t="shared" ref="L19" si="106">IF(K19&gt;0,(K16*L16+K17*L17+K18*L18)/K19,0)</f>
        <v>0</v>
      </c>
      <c r="M19" s="52">
        <f t="shared" ref="M19" si="107">M16+M17+M18</f>
        <v>0</v>
      </c>
      <c r="N19" s="53">
        <f t="shared" ref="N19" si="108">IF(M19&gt;0,O19/M19,0)</f>
        <v>0</v>
      </c>
      <c r="O19" s="54">
        <f t="shared" ref="O19" si="109">O16+O17+O18</f>
        <v>0</v>
      </c>
      <c r="P19" s="21">
        <f t="shared" ref="P19" si="110">IF(M19&gt;0,Q19/M19,0)</f>
        <v>0</v>
      </c>
      <c r="Q19" s="54">
        <f t="shared" ref="Q19" si="111">Q16+Q17+Q18</f>
        <v>0</v>
      </c>
      <c r="R19" s="21">
        <f t="shared" ref="R19" si="112">IF(M19&gt;0,S19/M19,0)</f>
        <v>0</v>
      </c>
      <c r="S19" s="54">
        <f t="shared" ref="S19" si="113">S16+S17+S18</f>
        <v>0</v>
      </c>
      <c r="T19" s="21">
        <f t="shared" ref="T19" si="114">IF(M19&gt;0,U19/M19,0)</f>
        <v>0</v>
      </c>
      <c r="U19" s="54">
        <f t="shared" ref="U19" si="115">U16+U17+U18</f>
        <v>0</v>
      </c>
      <c r="V19" s="21">
        <f t="shared" ref="V19" si="116">IF(M19&gt;0,W19/M19,0)</f>
        <v>0</v>
      </c>
      <c r="W19" s="54">
        <f t="shared" ref="W19" si="117">W16+W17+W18</f>
        <v>0</v>
      </c>
      <c r="X19" s="21">
        <f t="shared" ref="X19" si="118">IF(M19&gt;0,Y19/M19,0)</f>
        <v>0</v>
      </c>
      <c r="Y19" s="54">
        <f t="shared" ref="Y19" si="119">Y16+Y17+Y18</f>
        <v>0</v>
      </c>
      <c r="Z19" s="55">
        <f t="shared" ref="Z19" si="120">IF(M19&gt;0,AA19/M19,0)</f>
        <v>0</v>
      </c>
      <c r="AA19" s="56">
        <f t="shared" ref="AA19" si="121">SUM(AA16:AA18)</f>
        <v>0</v>
      </c>
      <c r="AB19" s="55">
        <f t="shared" ref="AB19" si="122">IF(M19&gt;0,(AB16*M16+AB17*M17+AB18*M18)/M19,0)</f>
        <v>0</v>
      </c>
      <c r="AC19" s="55">
        <f t="shared" ref="AC19" si="123">IF(K19&gt;0,(K16*AC16+K17*AC17+K18*AC18)/K19,0)</f>
        <v>0</v>
      </c>
      <c r="AD19" s="52">
        <f t="shared" ref="AD19" si="124">SUM(AD16:AD18)</f>
        <v>0</v>
      </c>
      <c r="AE19" s="53">
        <f t="shared" ref="AE19" si="125">IF(K19&gt;0,(K16*AE16+K17*AE17+K18*AE18)/K19,0)</f>
        <v>0</v>
      </c>
      <c r="AF19" s="58">
        <f t="shared" ref="AF19" si="126">SUM(AF16:AF18)</f>
        <v>0</v>
      </c>
      <c r="AG19" s="53">
        <f t="shared" ref="AG19" si="127">IF(AND(AA19&gt;0),((AA16*AG16+AA17*AG17+AA18*AG18)/AA19),0)</f>
        <v>0</v>
      </c>
      <c r="AH19" s="57">
        <f t="shared" si="6"/>
        <v>0</v>
      </c>
      <c r="AI19" s="51">
        <f t="shared" ref="AI19" si="128">SUM(AI16:AI18)</f>
        <v>0</v>
      </c>
      <c r="AJ19" s="21">
        <f t="shared" ref="AJ19" si="129">IF(AI19&gt;0,(AJ16*AI16+AJ17*AI17+AJ18*AI18)/AI19,0)</f>
        <v>0</v>
      </c>
      <c r="AK19" s="53">
        <f t="shared" ref="AK19" si="130">IF(K19&gt;0,(AK16*K16+AK17*K17+AK18*K18)/K19,0)</f>
        <v>0</v>
      </c>
      <c r="AL19" s="58">
        <f t="shared" ref="AL19" si="131">SUM(AL16:AL18)</f>
        <v>0</v>
      </c>
      <c r="AM19" s="56"/>
      <c r="AN19" s="56">
        <f t="shared" ref="AN19" si="132">SUM(AN16:AN18)</f>
        <v>0</v>
      </c>
      <c r="AO19" s="105"/>
      <c r="AP19" s="106">
        <f>AO18</f>
        <v>788.40000000000009</v>
      </c>
      <c r="AQ19" s="51">
        <f t="shared" ref="AQ19" si="133">SUM(AQ16:AQ18)</f>
        <v>0</v>
      </c>
      <c r="AR19" s="59"/>
      <c r="AS19" s="58"/>
      <c r="AT19" s="58"/>
      <c r="AU19" s="58"/>
      <c r="AV19" s="58"/>
    </row>
    <row r="20" spans="1:48" x14ac:dyDescent="0.35">
      <c r="A20" s="148">
        <v>5</v>
      </c>
      <c r="B20" s="23">
        <v>1</v>
      </c>
      <c r="C20" s="11"/>
      <c r="D20" s="12"/>
      <c r="E20" s="12"/>
      <c r="F20" s="12"/>
      <c r="G20" s="13"/>
      <c r="H20" s="13"/>
      <c r="I20" s="12"/>
      <c r="J20" s="13"/>
      <c r="K20" s="12"/>
      <c r="L20" s="14"/>
      <c r="M20" s="24">
        <f>ROUND(K20*(1-L20),0)</f>
        <v>0</v>
      </c>
      <c r="N20" s="15"/>
      <c r="O20" s="25">
        <f t="shared" ref="O20:O22" si="134">M20*N20</f>
        <v>0</v>
      </c>
      <c r="P20" s="14"/>
      <c r="Q20" s="25">
        <f t="shared" ref="Q20:Q22" si="135">M20*P20</f>
        <v>0</v>
      </c>
      <c r="R20" s="16"/>
      <c r="S20" s="25">
        <f t="shared" ref="S20:S22" si="136">M20*R20</f>
        <v>0</v>
      </c>
      <c r="T20" s="26"/>
      <c r="U20" s="25">
        <f t="shared" ref="U20:U22" si="137">M20*T20</f>
        <v>0</v>
      </c>
      <c r="V20" s="16"/>
      <c r="W20" s="25">
        <f t="shared" ref="W20:W22" si="138">M20*V20</f>
        <v>0</v>
      </c>
      <c r="X20" s="16"/>
      <c r="Y20" s="25">
        <f t="shared" ref="Y20:Y22" si="139">X20*M20</f>
        <v>0</v>
      </c>
      <c r="Z20" s="17"/>
      <c r="AA20" s="18">
        <f t="shared" ref="AA20:AA22" si="140">M20*Z20</f>
        <v>0</v>
      </c>
      <c r="AB20" s="27">
        <f>IF(M20&gt;0,(AD20+AL20)/M20,0)</f>
        <v>0</v>
      </c>
      <c r="AC20" s="17"/>
      <c r="AD20" s="24">
        <f t="shared" ref="AD20:AD22" si="141">AC20*M20</f>
        <v>0</v>
      </c>
      <c r="AE20" s="117"/>
      <c r="AF20" s="30">
        <f t="shared" ref="AF20:AF22" si="142">AI20*(1-AJ20)*AE20</f>
        <v>0</v>
      </c>
      <c r="AG20" s="28">
        <f t="shared" ref="AG20:AG22" si="143">IF(AND(AE20&gt;0,AC20&gt;0,Z20&gt;0),((Z20-AC20)*AE20)/((AE20-AC20)*Z20),0)</f>
        <v>0</v>
      </c>
      <c r="AH20" s="60">
        <f t="shared" si="6"/>
        <v>0</v>
      </c>
      <c r="AI20" s="12"/>
      <c r="AJ20" s="14"/>
      <c r="AK20" s="15"/>
      <c r="AL20" s="30">
        <f t="shared" ref="AL20:AL22" si="144">AI20*(1-AJ20)*AK20</f>
        <v>0</v>
      </c>
      <c r="AM20" s="19"/>
      <c r="AN20" s="19"/>
      <c r="AO20" s="101">
        <f>AO18+AI20-AN20</f>
        <v>788.40000000000009</v>
      </c>
      <c r="AP20" s="102"/>
      <c r="AQ20" s="12"/>
      <c r="AR20" s="31"/>
      <c r="AS20" s="20"/>
      <c r="AT20" s="20"/>
      <c r="AU20" s="20"/>
      <c r="AV20" s="20"/>
    </row>
    <row r="21" spans="1:48" x14ac:dyDescent="0.35">
      <c r="A21" s="149"/>
      <c r="B21" s="33">
        <v>2</v>
      </c>
      <c r="C21" s="11"/>
      <c r="D21" s="34"/>
      <c r="E21" s="34"/>
      <c r="F21" s="34"/>
      <c r="G21" s="35"/>
      <c r="H21" s="35"/>
      <c r="I21" s="34"/>
      <c r="J21" s="35"/>
      <c r="K21" s="34"/>
      <c r="L21" s="36"/>
      <c r="M21" s="37">
        <f>ROUND(K21*(1-L21),0)</f>
        <v>0</v>
      </c>
      <c r="N21" s="38"/>
      <c r="O21" s="25">
        <f t="shared" si="134"/>
        <v>0</v>
      </c>
      <c r="P21" s="36"/>
      <c r="Q21" s="25">
        <f t="shared" si="135"/>
        <v>0</v>
      </c>
      <c r="R21" s="39"/>
      <c r="S21" s="25">
        <f t="shared" si="136"/>
        <v>0</v>
      </c>
      <c r="T21" s="28"/>
      <c r="U21" s="25">
        <f t="shared" si="137"/>
        <v>0</v>
      </c>
      <c r="V21" s="39"/>
      <c r="W21" s="25">
        <f t="shared" si="138"/>
        <v>0</v>
      </c>
      <c r="X21" s="39"/>
      <c r="Y21" s="25">
        <f t="shared" si="139"/>
        <v>0</v>
      </c>
      <c r="Z21" s="40"/>
      <c r="AA21" s="18">
        <f t="shared" si="140"/>
        <v>0</v>
      </c>
      <c r="AB21" s="27">
        <f>IF(M21&gt;0,(AD21+AL21)/M21,0)</f>
        <v>0</v>
      </c>
      <c r="AC21" s="40"/>
      <c r="AD21" s="37">
        <f t="shared" si="141"/>
        <v>0</v>
      </c>
      <c r="AE21" s="28"/>
      <c r="AF21" s="41">
        <f t="shared" si="142"/>
        <v>0</v>
      </c>
      <c r="AG21" s="28">
        <f t="shared" si="143"/>
        <v>0</v>
      </c>
      <c r="AH21" s="29">
        <f t="shared" si="6"/>
        <v>0</v>
      </c>
      <c r="AI21" s="34"/>
      <c r="AJ21" s="36"/>
      <c r="AK21" s="38"/>
      <c r="AL21" s="41">
        <f t="shared" si="144"/>
        <v>0</v>
      </c>
      <c r="AM21" s="42"/>
      <c r="AN21" s="42"/>
      <c r="AO21" s="121">
        <f>AO20+AI21-AN21</f>
        <v>788.40000000000009</v>
      </c>
      <c r="AP21" s="104"/>
      <c r="AQ21" s="43"/>
      <c r="AR21" s="44"/>
      <c r="AS21" s="45"/>
      <c r="AT21" s="45"/>
      <c r="AU21" s="45"/>
      <c r="AV21" s="45"/>
    </row>
    <row r="22" spans="1:48" x14ac:dyDescent="0.35">
      <c r="A22" s="149"/>
      <c r="B22" s="33">
        <v>3</v>
      </c>
      <c r="C22" s="46"/>
      <c r="D22" s="43"/>
      <c r="E22" s="43"/>
      <c r="F22" s="43"/>
      <c r="G22" s="37"/>
      <c r="H22" s="37"/>
      <c r="I22" s="43"/>
      <c r="J22" s="37"/>
      <c r="K22" s="43"/>
      <c r="L22" s="39"/>
      <c r="M22" s="37">
        <f>ROUND(K22*(1-L22),0)</f>
        <v>0</v>
      </c>
      <c r="N22" s="28"/>
      <c r="O22" s="25">
        <f t="shared" si="134"/>
        <v>0</v>
      </c>
      <c r="P22" s="39"/>
      <c r="Q22" s="25">
        <f t="shared" si="135"/>
        <v>0</v>
      </c>
      <c r="R22" s="39"/>
      <c r="S22" s="25">
        <f t="shared" si="136"/>
        <v>0</v>
      </c>
      <c r="T22" s="28"/>
      <c r="U22" s="25">
        <f t="shared" si="137"/>
        <v>0</v>
      </c>
      <c r="V22" s="39"/>
      <c r="W22" s="25">
        <f t="shared" si="138"/>
        <v>0</v>
      </c>
      <c r="X22" s="39"/>
      <c r="Y22" s="25">
        <f t="shared" si="139"/>
        <v>0</v>
      </c>
      <c r="Z22" s="47"/>
      <c r="AA22" s="18">
        <f t="shared" si="140"/>
        <v>0</v>
      </c>
      <c r="AB22" s="27">
        <f>IF(M22&gt;0,(AD22+AL22)/M22,0)</f>
        <v>0</v>
      </c>
      <c r="AC22" s="47"/>
      <c r="AD22" s="37">
        <f t="shared" si="141"/>
        <v>0</v>
      </c>
      <c r="AE22" s="28"/>
      <c r="AF22" s="41">
        <f t="shared" si="142"/>
        <v>0</v>
      </c>
      <c r="AG22" s="28">
        <f t="shared" si="143"/>
        <v>0</v>
      </c>
      <c r="AH22" s="29">
        <f t="shared" si="6"/>
        <v>0</v>
      </c>
      <c r="AI22" s="43"/>
      <c r="AJ22" s="39"/>
      <c r="AK22" s="28"/>
      <c r="AL22" s="41">
        <f t="shared" si="144"/>
        <v>0</v>
      </c>
      <c r="AM22" s="18"/>
      <c r="AN22" s="18"/>
      <c r="AO22" s="121">
        <f>AO21+AI22-AN22</f>
        <v>788.40000000000009</v>
      </c>
      <c r="AP22" s="104"/>
      <c r="AQ22" s="43"/>
      <c r="AR22" s="48"/>
      <c r="AS22" s="41"/>
      <c r="AT22" s="41"/>
      <c r="AU22" s="41"/>
      <c r="AV22" s="41"/>
    </row>
    <row r="23" spans="1:48" s="22" customFormat="1" ht="13.3" thickBot="1" x14ac:dyDescent="0.4">
      <c r="A23" s="150"/>
      <c r="B23" s="49" t="s">
        <v>38</v>
      </c>
      <c r="C23" s="50"/>
      <c r="D23" s="51">
        <f t="shared" ref="D23" si="145">SUM(D20:D22)</f>
        <v>0</v>
      </c>
      <c r="E23" s="51"/>
      <c r="F23" s="51">
        <f t="shared" ref="F23" si="146">SUM(F20:F22)</f>
        <v>0</v>
      </c>
      <c r="G23" s="52"/>
      <c r="H23" s="52"/>
      <c r="I23" s="51">
        <f t="shared" ref="I23:K23" si="147">SUM(I20:I22)</f>
        <v>0</v>
      </c>
      <c r="J23" s="52"/>
      <c r="K23" s="51">
        <f t="shared" si="147"/>
        <v>0</v>
      </c>
      <c r="L23" s="21">
        <f t="shared" ref="L23" si="148">IF(K23&gt;0,(K20*L20+K21*L21+K22*L22)/K23,0)</f>
        <v>0</v>
      </c>
      <c r="M23" s="52">
        <f t="shared" ref="M23" si="149">M20+M21+M22</f>
        <v>0</v>
      </c>
      <c r="N23" s="53">
        <f t="shared" ref="N23" si="150">IF(M23&gt;0,O23/M23,0)</f>
        <v>0</v>
      </c>
      <c r="O23" s="54">
        <f t="shared" ref="O23" si="151">O20+O21+O22</f>
        <v>0</v>
      </c>
      <c r="P23" s="21">
        <f t="shared" ref="P23" si="152">IF(M23&gt;0,Q23/M23,0)</f>
        <v>0</v>
      </c>
      <c r="Q23" s="54">
        <f t="shared" ref="Q23" si="153">Q20+Q21+Q22</f>
        <v>0</v>
      </c>
      <c r="R23" s="21">
        <f t="shared" ref="R23" si="154">IF(M23&gt;0,S23/M23,0)</f>
        <v>0</v>
      </c>
      <c r="S23" s="54">
        <f t="shared" ref="S23" si="155">S20+S21+S22</f>
        <v>0</v>
      </c>
      <c r="T23" s="21">
        <f t="shared" ref="T23" si="156">IF(M23&gt;0,U23/M23,0)</f>
        <v>0</v>
      </c>
      <c r="U23" s="54">
        <f t="shared" ref="U23" si="157">U20+U21+U22</f>
        <v>0</v>
      </c>
      <c r="V23" s="21">
        <f t="shared" ref="V23" si="158">IF(M23&gt;0,W23/M23,0)</f>
        <v>0</v>
      </c>
      <c r="W23" s="54">
        <f t="shared" ref="W23" si="159">W20+W21+W22</f>
        <v>0</v>
      </c>
      <c r="X23" s="21">
        <f t="shared" ref="X23" si="160">IF(M23&gt;0,Y23/M23,0)</f>
        <v>0</v>
      </c>
      <c r="Y23" s="54">
        <f t="shared" ref="Y23" si="161">Y20+Y21+Y22</f>
        <v>0</v>
      </c>
      <c r="Z23" s="55">
        <f t="shared" ref="Z23" si="162">IF(M23&gt;0,AA23/M23,0)</f>
        <v>0</v>
      </c>
      <c r="AA23" s="56">
        <f t="shared" ref="AA23" si="163">SUM(AA20:AA22)</f>
        <v>0</v>
      </c>
      <c r="AB23" s="55">
        <f t="shared" ref="AB23" si="164">IF(M23&gt;0,(AB20*M20+AB21*M21+AB22*M22)/M23,0)</f>
        <v>0</v>
      </c>
      <c r="AC23" s="55">
        <f t="shared" ref="AC23" si="165">IF(K23&gt;0,(K20*AC20+K21*AC21+K22*AC22)/K23,0)</f>
        <v>0</v>
      </c>
      <c r="AD23" s="52">
        <f t="shared" ref="AD23" si="166">SUM(AD20:AD22)</f>
        <v>0</v>
      </c>
      <c r="AE23" s="53">
        <f t="shared" ref="AE23" si="167">IF(K23&gt;0,(K20*AE20+K21*AE21+K22*AE22)/K23,0)</f>
        <v>0</v>
      </c>
      <c r="AF23" s="58">
        <f t="shared" ref="AF23" si="168">SUM(AF20:AF22)</f>
        <v>0</v>
      </c>
      <c r="AG23" s="53">
        <f t="shared" ref="AG23" si="169">IF(AND(AA23&gt;0),((AA20*AG20+AA21*AG21+AA22*AG22)/AA23),0)</f>
        <v>0</v>
      </c>
      <c r="AH23" s="57">
        <f t="shared" si="6"/>
        <v>0</v>
      </c>
      <c r="AI23" s="51">
        <f t="shared" ref="AI23" si="170">SUM(AI20:AI22)</f>
        <v>0</v>
      </c>
      <c r="AJ23" s="21">
        <f t="shared" ref="AJ23" si="171">IF(AI23&gt;0,(AJ20*AI20+AJ21*AI21+AJ22*AI22)/AI23,0)</f>
        <v>0</v>
      </c>
      <c r="AK23" s="53">
        <f t="shared" ref="AK23" si="172">IF(K23&gt;0,(AK20*K20+AK21*K21+AK22*K22)/K23,0)</f>
        <v>0</v>
      </c>
      <c r="AL23" s="58">
        <f t="shared" ref="AL23" si="173">SUM(AL20:AL22)</f>
        <v>0</v>
      </c>
      <c r="AM23" s="56"/>
      <c r="AN23" s="56">
        <f t="shared" ref="AN23" si="174">SUM(AN20:AN22)</f>
        <v>0</v>
      </c>
      <c r="AO23" s="105"/>
      <c r="AP23" s="106">
        <f>AO22</f>
        <v>788.40000000000009</v>
      </c>
      <c r="AQ23" s="51">
        <f t="shared" ref="AQ23" si="175">SUM(AQ20:AQ22)</f>
        <v>0</v>
      </c>
      <c r="AR23" s="59"/>
      <c r="AS23" s="58"/>
      <c r="AT23" s="58"/>
      <c r="AU23" s="58"/>
      <c r="AV23" s="58"/>
    </row>
    <row r="24" spans="1:48" x14ac:dyDescent="0.35">
      <c r="A24" s="148">
        <v>6</v>
      </c>
      <c r="B24" s="23">
        <v>1</v>
      </c>
      <c r="C24" s="11"/>
      <c r="D24" s="12"/>
      <c r="E24" s="12"/>
      <c r="F24" s="12"/>
      <c r="G24" s="13"/>
      <c r="H24" s="13"/>
      <c r="I24" s="12"/>
      <c r="J24" s="13"/>
      <c r="K24" s="12"/>
      <c r="L24" s="14"/>
      <c r="M24" s="24">
        <f>ROUND(K24*(1-L24),0)</f>
        <v>0</v>
      </c>
      <c r="N24" s="15"/>
      <c r="O24" s="25">
        <f t="shared" ref="O24:O26" si="176">M24*N24</f>
        <v>0</v>
      </c>
      <c r="P24" s="14"/>
      <c r="Q24" s="25">
        <f t="shared" ref="Q24:Q26" si="177">M24*P24</f>
        <v>0</v>
      </c>
      <c r="R24" s="16"/>
      <c r="S24" s="25">
        <f t="shared" ref="S24:S26" si="178">M24*R24</f>
        <v>0</v>
      </c>
      <c r="T24" s="26"/>
      <c r="U24" s="25">
        <f t="shared" ref="U24:U26" si="179">M24*T24</f>
        <v>0</v>
      </c>
      <c r="V24" s="16"/>
      <c r="W24" s="25">
        <f t="shared" ref="W24:W26" si="180">M24*V24</f>
        <v>0</v>
      </c>
      <c r="X24" s="16"/>
      <c r="Y24" s="25">
        <f t="shared" ref="Y24:Y26" si="181">X24*M24</f>
        <v>0</v>
      </c>
      <c r="Z24" s="17"/>
      <c r="AA24" s="18">
        <f t="shared" ref="AA24:AA26" si="182">M24*Z24</f>
        <v>0</v>
      </c>
      <c r="AB24" s="27">
        <f>IF(M24&gt;0,(AD24+AL24)/M24,0)</f>
        <v>0</v>
      </c>
      <c r="AC24" s="17"/>
      <c r="AD24" s="24">
        <f t="shared" ref="AD24:AD26" si="183">AC24*M24</f>
        <v>0</v>
      </c>
      <c r="AE24" s="117"/>
      <c r="AF24" s="30">
        <f t="shared" ref="AF24:AF26" si="184">AI24*(1-AJ24)*AE24</f>
        <v>0</v>
      </c>
      <c r="AG24" s="28">
        <f t="shared" ref="AG24:AG26" si="185">IF(AND(AE24&gt;0,AC24&gt;0,Z24&gt;0),((Z24-AC24)*AE24)/((AE24-AC24)*Z24),0)</f>
        <v>0</v>
      </c>
      <c r="AH24" s="60">
        <f t="shared" si="6"/>
        <v>0</v>
      </c>
      <c r="AI24" s="12"/>
      <c r="AJ24" s="14"/>
      <c r="AK24" s="15"/>
      <c r="AL24" s="30">
        <f t="shared" ref="AL24:AL26" si="186">AI24*(1-AJ24)*AK24</f>
        <v>0</v>
      </c>
      <c r="AM24" s="19"/>
      <c r="AN24" s="19"/>
      <c r="AO24" s="101">
        <f>AO22+AI24-AN24</f>
        <v>788.40000000000009</v>
      </c>
      <c r="AP24" s="102"/>
      <c r="AQ24" s="12"/>
      <c r="AR24" s="31"/>
      <c r="AS24" s="20"/>
      <c r="AT24" s="20"/>
      <c r="AU24" s="20"/>
      <c r="AV24" s="20"/>
    </row>
    <row r="25" spans="1:48" x14ac:dyDescent="0.35">
      <c r="A25" s="149"/>
      <c r="B25" s="33">
        <v>2</v>
      </c>
      <c r="C25" s="11"/>
      <c r="D25" s="34"/>
      <c r="E25" s="34"/>
      <c r="F25" s="34"/>
      <c r="G25" s="35"/>
      <c r="H25" s="35"/>
      <c r="I25" s="34"/>
      <c r="J25" s="35"/>
      <c r="K25" s="34"/>
      <c r="L25" s="36"/>
      <c r="M25" s="37">
        <f>ROUND(K25*(1-L25),0)</f>
        <v>0</v>
      </c>
      <c r="N25" s="38"/>
      <c r="O25" s="25">
        <f t="shared" si="176"/>
        <v>0</v>
      </c>
      <c r="P25" s="36"/>
      <c r="Q25" s="25">
        <f t="shared" si="177"/>
        <v>0</v>
      </c>
      <c r="R25" s="39"/>
      <c r="S25" s="25">
        <f t="shared" si="178"/>
        <v>0</v>
      </c>
      <c r="T25" s="28"/>
      <c r="U25" s="25">
        <f t="shared" si="179"/>
        <v>0</v>
      </c>
      <c r="V25" s="39"/>
      <c r="W25" s="25">
        <f t="shared" si="180"/>
        <v>0</v>
      </c>
      <c r="X25" s="39"/>
      <c r="Y25" s="25">
        <f t="shared" si="181"/>
        <v>0</v>
      </c>
      <c r="Z25" s="40"/>
      <c r="AA25" s="18">
        <f t="shared" si="182"/>
        <v>0</v>
      </c>
      <c r="AB25" s="27">
        <f>IF(M25&gt;0,(AD25+AL25)/M25,0)</f>
        <v>0</v>
      </c>
      <c r="AC25" s="40"/>
      <c r="AD25" s="37">
        <f t="shared" si="183"/>
        <v>0</v>
      </c>
      <c r="AE25" s="28"/>
      <c r="AF25" s="41">
        <f t="shared" si="184"/>
        <v>0</v>
      </c>
      <c r="AG25" s="28">
        <f t="shared" si="185"/>
        <v>0</v>
      </c>
      <c r="AH25" s="29">
        <f t="shared" si="6"/>
        <v>0</v>
      </c>
      <c r="AI25" s="34"/>
      <c r="AJ25" s="36"/>
      <c r="AK25" s="38"/>
      <c r="AL25" s="41">
        <f t="shared" si="186"/>
        <v>0</v>
      </c>
      <c r="AM25" s="42"/>
      <c r="AN25" s="42"/>
      <c r="AO25" s="121">
        <f>AO24+AI25-AN25</f>
        <v>788.40000000000009</v>
      </c>
      <c r="AP25" s="104"/>
      <c r="AQ25" s="43"/>
      <c r="AR25" s="44"/>
      <c r="AS25" s="45"/>
      <c r="AT25" s="45"/>
      <c r="AU25" s="45"/>
      <c r="AV25" s="45"/>
    </row>
    <row r="26" spans="1:48" x14ac:dyDescent="0.35">
      <c r="A26" s="149"/>
      <c r="B26" s="33">
        <v>3</v>
      </c>
      <c r="C26" s="46"/>
      <c r="D26" s="43"/>
      <c r="E26" s="43"/>
      <c r="F26" s="43"/>
      <c r="G26" s="37"/>
      <c r="H26" s="37"/>
      <c r="I26" s="43"/>
      <c r="J26" s="37"/>
      <c r="K26" s="43"/>
      <c r="L26" s="39"/>
      <c r="M26" s="37">
        <f>ROUND(K26*(1-L26),0)</f>
        <v>0</v>
      </c>
      <c r="N26" s="28"/>
      <c r="O26" s="25">
        <f t="shared" si="176"/>
        <v>0</v>
      </c>
      <c r="P26" s="39"/>
      <c r="Q26" s="25">
        <f t="shared" si="177"/>
        <v>0</v>
      </c>
      <c r="R26" s="39"/>
      <c r="S26" s="25">
        <f t="shared" si="178"/>
        <v>0</v>
      </c>
      <c r="T26" s="28"/>
      <c r="U26" s="25">
        <f t="shared" si="179"/>
        <v>0</v>
      </c>
      <c r="V26" s="39"/>
      <c r="W26" s="25">
        <f t="shared" si="180"/>
        <v>0</v>
      </c>
      <c r="X26" s="39"/>
      <c r="Y26" s="25">
        <f t="shared" si="181"/>
        <v>0</v>
      </c>
      <c r="Z26" s="47"/>
      <c r="AA26" s="18">
        <f t="shared" si="182"/>
        <v>0</v>
      </c>
      <c r="AB26" s="27">
        <f>IF(M26&gt;0,(AD26+AL26)/M26,0)</f>
        <v>0</v>
      </c>
      <c r="AC26" s="47"/>
      <c r="AD26" s="37">
        <f t="shared" si="183"/>
        <v>0</v>
      </c>
      <c r="AE26" s="28"/>
      <c r="AF26" s="41">
        <f t="shared" si="184"/>
        <v>0</v>
      </c>
      <c r="AG26" s="28">
        <f t="shared" si="185"/>
        <v>0</v>
      </c>
      <c r="AH26" s="29">
        <f t="shared" si="6"/>
        <v>0</v>
      </c>
      <c r="AI26" s="43"/>
      <c r="AJ26" s="39"/>
      <c r="AK26" s="28"/>
      <c r="AL26" s="41">
        <f t="shared" si="186"/>
        <v>0</v>
      </c>
      <c r="AM26" s="18"/>
      <c r="AN26" s="18"/>
      <c r="AO26" s="121">
        <f>AO25+AI26-AN26</f>
        <v>788.40000000000009</v>
      </c>
      <c r="AP26" s="104"/>
      <c r="AQ26" s="43"/>
      <c r="AR26" s="48"/>
      <c r="AS26" s="41"/>
      <c r="AT26" s="41"/>
      <c r="AU26" s="41"/>
      <c r="AV26" s="41"/>
    </row>
    <row r="27" spans="1:48" s="22" customFormat="1" ht="13.3" thickBot="1" x14ac:dyDescent="0.4">
      <c r="A27" s="150"/>
      <c r="B27" s="49" t="s">
        <v>38</v>
      </c>
      <c r="C27" s="50"/>
      <c r="D27" s="51">
        <f t="shared" ref="D27" si="187">SUM(D24:D26)</f>
        <v>0</v>
      </c>
      <c r="E27" s="51"/>
      <c r="F27" s="51">
        <f t="shared" ref="F27" si="188">SUM(F24:F26)</f>
        <v>0</v>
      </c>
      <c r="G27" s="52"/>
      <c r="H27" s="52"/>
      <c r="I27" s="51">
        <f t="shared" ref="I27:K27" si="189">SUM(I24:I26)</f>
        <v>0</v>
      </c>
      <c r="J27" s="52"/>
      <c r="K27" s="51">
        <f t="shared" si="189"/>
        <v>0</v>
      </c>
      <c r="L27" s="21">
        <f t="shared" ref="L27" si="190">IF(K27&gt;0,(K24*L24+K25*L25+K26*L26)/K27,0)</f>
        <v>0</v>
      </c>
      <c r="M27" s="52">
        <f t="shared" ref="M27" si="191">M24+M25+M26</f>
        <v>0</v>
      </c>
      <c r="N27" s="53">
        <f t="shared" ref="N27" si="192">IF(M27&gt;0,O27/M27,0)</f>
        <v>0</v>
      </c>
      <c r="O27" s="54">
        <f t="shared" ref="O27" si="193">O24+O25+O26</f>
        <v>0</v>
      </c>
      <c r="P27" s="21">
        <f t="shared" ref="P27" si="194">IF(M27&gt;0,Q27/M27,0)</f>
        <v>0</v>
      </c>
      <c r="Q27" s="54">
        <f t="shared" ref="Q27" si="195">Q24+Q25+Q26</f>
        <v>0</v>
      </c>
      <c r="R27" s="21">
        <f t="shared" ref="R27" si="196">IF(M27&gt;0,S27/M27,0)</f>
        <v>0</v>
      </c>
      <c r="S27" s="54">
        <f t="shared" ref="S27" si="197">S24+S25+S26</f>
        <v>0</v>
      </c>
      <c r="T27" s="21">
        <f t="shared" ref="T27" si="198">IF(M27&gt;0,U27/M27,0)</f>
        <v>0</v>
      </c>
      <c r="U27" s="54">
        <f t="shared" ref="U27" si="199">U24+U25+U26</f>
        <v>0</v>
      </c>
      <c r="V27" s="21">
        <f t="shared" ref="V27" si="200">IF(M27&gt;0,W27/M27,0)</f>
        <v>0</v>
      </c>
      <c r="W27" s="54">
        <f t="shared" ref="W27" si="201">W24+W25+W26</f>
        <v>0</v>
      </c>
      <c r="X27" s="21">
        <f t="shared" ref="X27" si="202">IF(M27&gt;0,Y27/M27,0)</f>
        <v>0</v>
      </c>
      <c r="Y27" s="54">
        <f t="shared" ref="Y27" si="203">Y24+Y25+Y26</f>
        <v>0</v>
      </c>
      <c r="Z27" s="55">
        <f t="shared" ref="Z27" si="204">IF(M27&gt;0,AA27/M27,0)</f>
        <v>0</v>
      </c>
      <c r="AA27" s="56">
        <f t="shared" ref="AA27" si="205">SUM(AA24:AA26)</f>
        <v>0</v>
      </c>
      <c r="AB27" s="55">
        <f t="shared" ref="AB27" si="206">IF(M27&gt;0,(AB24*M24+AB25*M25+AB26*M26)/M27,0)</f>
        <v>0</v>
      </c>
      <c r="AC27" s="55">
        <f t="shared" ref="AC27" si="207">IF(K27&gt;0,(K24*AC24+K25*AC25+K26*AC26)/K27,0)</f>
        <v>0</v>
      </c>
      <c r="AD27" s="52">
        <f t="shared" ref="AD27" si="208">SUM(AD24:AD26)</f>
        <v>0</v>
      </c>
      <c r="AE27" s="53">
        <f t="shared" ref="AE27" si="209">IF(K27&gt;0,(K24*AE24+K25*AE25+K26*AE26)/K27,0)</f>
        <v>0</v>
      </c>
      <c r="AF27" s="58">
        <f t="shared" ref="AF27" si="210">SUM(AF24:AF26)</f>
        <v>0</v>
      </c>
      <c r="AG27" s="53">
        <f t="shared" ref="AG27" si="211">IF(AND(AA27&gt;0),((AA24*AG24+AA25*AG25+AA26*AG26)/AA27),0)</f>
        <v>0</v>
      </c>
      <c r="AH27" s="57">
        <f t="shared" si="6"/>
        <v>0</v>
      </c>
      <c r="AI27" s="51">
        <f t="shared" ref="AI27" si="212">SUM(AI24:AI26)</f>
        <v>0</v>
      </c>
      <c r="AJ27" s="21">
        <f t="shared" ref="AJ27" si="213">IF(AI27&gt;0,(AJ24*AI24+AJ25*AI25+AJ26*AI26)/AI27,0)</f>
        <v>0</v>
      </c>
      <c r="AK27" s="53">
        <f t="shared" ref="AK27" si="214">IF(K27&gt;0,(AK24*K24+AK25*K25+AK26*K26)/K27,0)</f>
        <v>0</v>
      </c>
      <c r="AL27" s="58">
        <f t="shared" ref="AL27" si="215">SUM(AL24:AL26)</f>
        <v>0</v>
      </c>
      <c r="AM27" s="56"/>
      <c r="AN27" s="56">
        <f t="shared" ref="AN27" si="216">SUM(AN24:AN26)</f>
        <v>0</v>
      </c>
      <c r="AO27" s="105"/>
      <c r="AP27" s="106">
        <f>AO26</f>
        <v>788.40000000000009</v>
      </c>
      <c r="AQ27" s="51">
        <f t="shared" ref="AQ27" si="217">SUM(AQ24:AQ26)</f>
        <v>0</v>
      </c>
      <c r="AR27" s="59"/>
      <c r="AS27" s="58"/>
      <c r="AT27" s="58"/>
      <c r="AU27" s="58"/>
      <c r="AV27" s="58"/>
    </row>
    <row r="28" spans="1:48" x14ac:dyDescent="0.35">
      <c r="A28" s="148">
        <v>7</v>
      </c>
      <c r="B28" s="23">
        <v>1</v>
      </c>
      <c r="C28" s="11"/>
      <c r="D28" s="12"/>
      <c r="E28" s="12"/>
      <c r="F28" s="12"/>
      <c r="G28" s="13"/>
      <c r="H28" s="13"/>
      <c r="I28" s="12"/>
      <c r="J28" s="13"/>
      <c r="K28" s="12"/>
      <c r="L28" s="14"/>
      <c r="M28" s="24">
        <f>ROUND(K28*(1-L28),0)</f>
        <v>0</v>
      </c>
      <c r="N28" s="15"/>
      <c r="O28" s="25">
        <f t="shared" ref="O28:O30" si="218">M28*N28</f>
        <v>0</v>
      </c>
      <c r="P28" s="14"/>
      <c r="Q28" s="25">
        <f t="shared" ref="Q28:Q30" si="219">M28*P28</f>
        <v>0</v>
      </c>
      <c r="R28" s="16"/>
      <c r="S28" s="25">
        <f t="shared" ref="S28:S30" si="220">M28*R28</f>
        <v>0</v>
      </c>
      <c r="T28" s="26"/>
      <c r="U28" s="25">
        <f t="shared" ref="U28:U30" si="221">M28*T28</f>
        <v>0</v>
      </c>
      <c r="V28" s="16"/>
      <c r="W28" s="25">
        <f t="shared" ref="W28:W30" si="222">M28*V28</f>
        <v>0</v>
      </c>
      <c r="X28" s="16"/>
      <c r="Y28" s="25">
        <f t="shared" ref="Y28:Y30" si="223">X28*M28</f>
        <v>0</v>
      </c>
      <c r="Z28" s="17"/>
      <c r="AA28" s="18">
        <f t="shared" ref="AA28:AA30" si="224">M28*Z28</f>
        <v>0</v>
      </c>
      <c r="AB28" s="27">
        <f>IF(M28&gt;0,(AD28+AL28)/M28,0)</f>
        <v>0</v>
      </c>
      <c r="AC28" s="17"/>
      <c r="AD28" s="24">
        <f t="shared" ref="AD28:AD30" si="225">AC28*M28</f>
        <v>0</v>
      </c>
      <c r="AE28" s="117"/>
      <c r="AF28" s="30">
        <f t="shared" ref="AF28:AF30" si="226">AI28*(1-AJ28)*AE28</f>
        <v>0</v>
      </c>
      <c r="AG28" s="28">
        <f t="shared" ref="AG28:AG30" si="227">IF(AND(AE28&gt;0,AC28&gt;0,Z28&gt;0),((Z28-AC28)*AE28)/((AE28-AC28)*Z28),0)</f>
        <v>0</v>
      </c>
      <c r="AH28" s="60">
        <f t="shared" si="6"/>
        <v>0</v>
      </c>
      <c r="AI28" s="12"/>
      <c r="AJ28" s="14"/>
      <c r="AK28" s="15"/>
      <c r="AL28" s="30">
        <f t="shared" ref="AL28:AL30" si="228">AI28*(1-AJ28)*AK28</f>
        <v>0</v>
      </c>
      <c r="AM28" s="19"/>
      <c r="AN28" s="19"/>
      <c r="AO28" s="101">
        <f>AO26+AI28-AN28</f>
        <v>788.40000000000009</v>
      </c>
      <c r="AP28" s="102"/>
      <c r="AQ28" s="12"/>
      <c r="AR28" s="31"/>
      <c r="AS28" s="20"/>
      <c r="AT28" s="20"/>
      <c r="AU28" s="20"/>
      <c r="AV28" s="20"/>
    </row>
    <row r="29" spans="1:48" x14ac:dyDescent="0.35">
      <c r="A29" s="149"/>
      <c r="B29" s="33">
        <v>2</v>
      </c>
      <c r="C29" s="11"/>
      <c r="D29" s="34"/>
      <c r="E29" s="34"/>
      <c r="F29" s="34"/>
      <c r="G29" s="35"/>
      <c r="H29" s="35"/>
      <c r="I29" s="34"/>
      <c r="J29" s="35"/>
      <c r="K29" s="34"/>
      <c r="L29" s="36"/>
      <c r="M29" s="37">
        <f>ROUND(K29*(1-L29),0)</f>
        <v>0</v>
      </c>
      <c r="N29" s="38"/>
      <c r="O29" s="25">
        <f t="shared" si="218"/>
        <v>0</v>
      </c>
      <c r="P29" s="36"/>
      <c r="Q29" s="25">
        <f t="shared" si="219"/>
        <v>0</v>
      </c>
      <c r="R29" s="39"/>
      <c r="S29" s="25">
        <f t="shared" si="220"/>
        <v>0</v>
      </c>
      <c r="T29" s="28"/>
      <c r="U29" s="25">
        <f t="shared" si="221"/>
        <v>0</v>
      </c>
      <c r="V29" s="39"/>
      <c r="W29" s="25">
        <f t="shared" si="222"/>
        <v>0</v>
      </c>
      <c r="X29" s="39"/>
      <c r="Y29" s="25">
        <f t="shared" si="223"/>
        <v>0</v>
      </c>
      <c r="Z29" s="40"/>
      <c r="AA29" s="18">
        <f t="shared" si="224"/>
        <v>0</v>
      </c>
      <c r="AB29" s="27">
        <f>IF(M29&gt;0,(AD29+AL29)/M29,0)</f>
        <v>0</v>
      </c>
      <c r="AC29" s="40"/>
      <c r="AD29" s="37">
        <f t="shared" si="225"/>
        <v>0</v>
      </c>
      <c r="AE29" s="28"/>
      <c r="AF29" s="41">
        <f t="shared" si="226"/>
        <v>0</v>
      </c>
      <c r="AG29" s="28">
        <f t="shared" si="227"/>
        <v>0</v>
      </c>
      <c r="AH29" s="29">
        <f t="shared" si="6"/>
        <v>0</v>
      </c>
      <c r="AI29" s="34"/>
      <c r="AJ29" s="36"/>
      <c r="AK29" s="38"/>
      <c r="AL29" s="41">
        <f t="shared" si="228"/>
        <v>0</v>
      </c>
      <c r="AM29" s="42"/>
      <c r="AN29" s="42"/>
      <c r="AO29" s="121">
        <f>AO28+AI29-AN29</f>
        <v>788.40000000000009</v>
      </c>
      <c r="AP29" s="104"/>
      <c r="AQ29" s="43"/>
      <c r="AR29" s="44"/>
      <c r="AS29" s="45"/>
      <c r="AT29" s="45"/>
      <c r="AU29" s="45"/>
      <c r="AV29" s="45"/>
    </row>
    <row r="30" spans="1:48" x14ac:dyDescent="0.35">
      <c r="A30" s="149"/>
      <c r="B30" s="33">
        <v>3</v>
      </c>
      <c r="C30" s="46"/>
      <c r="D30" s="43"/>
      <c r="E30" s="43"/>
      <c r="F30" s="43"/>
      <c r="G30" s="37"/>
      <c r="H30" s="37"/>
      <c r="I30" s="43"/>
      <c r="J30" s="37"/>
      <c r="K30" s="43"/>
      <c r="L30" s="39"/>
      <c r="M30" s="37">
        <f>ROUND(K30*(1-L30),0)</f>
        <v>0</v>
      </c>
      <c r="N30" s="28"/>
      <c r="O30" s="25">
        <f t="shared" si="218"/>
        <v>0</v>
      </c>
      <c r="P30" s="39"/>
      <c r="Q30" s="25">
        <f t="shared" si="219"/>
        <v>0</v>
      </c>
      <c r="R30" s="39"/>
      <c r="S30" s="25">
        <f t="shared" si="220"/>
        <v>0</v>
      </c>
      <c r="T30" s="28"/>
      <c r="U30" s="25">
        <f t="shared" si="221"/>
        <v>0</v>
      </c>
      <c r="V30" s="39"/>
      <c r="W30" s="25">
        <f t="shared" si="222"/>
        <v>0</v>
      </c>
      <c r="X30" s="39"/>
      <c r="Y30" s="25">
        <f t="shared" si="223"/>
        <v>0</v>
      </c>
      <c r="Z30" s="47"/>
      <c r="AA30" s="18">
        <f t="shared" si="224"/>
        <v>0</v>
      </c>
      <c r="AB30" s="27">
        <f>IF(M30&gt;0,(AD30+AL30)/M30,0)</f>
        <v>0</v>
      </c>
      <c r="AC30" s="47"/>
      <c r="AD30" s="37">
        <f t="shared" si="225"/>
        <v>0</v>
      </c>
      <c r="AE30" s="28"/>
      <c r="AF30" s="41">
        <f t="shared" si="226"/>
        <v>0</v>
      </c>
      <c r="AG30" s="28">
        <f t="shared" si="227"/>
        <v>0</v>
      </c>
      <c r="AH30" s="29">
        <f t="shared" si="6"/>
        <v>0</v>
      </c>
      <c r="AI30" s="43"/>
      <c r="AJ30" s="39"/>
      <c r="AK30" s="28"/>
      <c r="AL30" s="41">
        <f t="shared" si="228"/>
        <v>0</v>
      </c>
      <c r="AM30" s="18"/>
      <c r="AN30" s="18"/>
      <c r="AO30" s="121">
        <f>AO29+AI30-AN30</f>
        <v>788.40000000000009</v>
      </c>
      <c r="AP30" s="104"/>
      <c r="AQ30" s="43"/>
      <c r="AR30" s="48"/>
      <c r="AS30" s="41"/>
      <c r="AT30" s="41"/>
      <c r="AU30" s="41"/>
      <c r="AV30" s="41"/>
    </row>
    <row r="31" spans="1:48" s="22" customFormat="1" ht="13.3" thickBot="1" x14ac:dyDescent="0.4">
      <c r="A31" s="150"/>
      <c r="B31" s="49" t="s">
        <v>38</v>
      </c>
      <c r="C31" s="50"/>
      <c r="D31" s="51">
        <f t="shared" ref="D31" si="229">SUM(D28:D30)</f>
        <v>0</v>
      </c>
      <c r="E31" s="51"/>
      <c r="F31" s="51">
        <f t="shared" ref="F31" si="230">SUM(F28:F30)</f>
        <v>0</v>
      </c>
      <c r="G31" s="52"/>
      <c r="H31" s="52"/>
      <c r="I31" s="51">
        <f t="shared" ref="I31:K31" si="231">SUM(I28:I30)</f>
        <v>0</v>
      </c>
      <c r="J31" s="52"/>
      <c r="K31" s="51">
        <f t="shared" si="231"/>
        <v>0</v>
      </c>
      <c r="L31" s="21">
        <f t="shared" ref="L31" si="232">IF(K31&gt;0,(K28*L28+K29*L29+K30*L30)/K31,0)</f>
        <v>0</v>
      </c>
      <c r="M31" s="52">
        <f t="shared" ref="M31" si="233">M28+M29+M30</f>
        <v>0</v>
      </c>
      <c r="N31" s="53">
        <f t="shared" ref="N31" si="234">IF(M31&gt;0,O31/M31,0)</f>
        <v>0</v>
      </c>
      <c r="O31" s="54">
        <f t="shared" ref="O31" si="235">O28+O29+O30</f>
        <v>0</v>
      </c>
      <c r="P31" s="21">
        <f t="shared" ref="P31" si="236">IF(M31&gt;0,Q31/M31,0)</f>
        <v>0</v>
      </c>
      <c r="Q31" s="54">
        <f t="shared" ref="Q31" si="237">Q28+Q29+Q30</f>
        <v>0</v>
      </c>
      <c r="R31" s="21">
        <f t="shared" ref="R31" si="238">IF(M31&gt;0,S31/M31,0)</f>
        <v>0</v>
      </c>
      <c r="S31" s="54">
        <f t="shared" ref="S31" si="239">S28+S29+S30</f>
        <v>0</v>
      </c>
      <c r="T31" s="21">
        <f t="shared" ref="T31" si="240">IF(M31&gt;0,U31/M31,0)</f>
        <v>0</v>
      </c>
      <c r="U31" s="54">
        <f t="shared" ref="U31" si="241">U28+U29+U30</f>
        <v>0</v>
      </c>
      <c r="V31" s="21">
        <f t="shared" ref="V31" si="242">IF(M31&gt;0,W31/M31,0)</f>
        <v>0</v>
      </c>
      <c r="W31" s="54">
        <f t="shared" ref="W31" si="243">W28+W29+W30</f>
        <v>0</v>
      </c>
      <c r="X31" s="21">
        <f t="shared" ref="X31" si="244">IF(M31&gt;0,Y31/M31,0)</f>
        <v>0</v>
      </c>
      <c r="Y31" s="54">
        <f t="shared" ref="Y31" si="245">Y28+Y29+Y30</f>
        <v>0</v>
      </c>
      <c r="Z31" s="55">
        <f t="shared" ref="Z31" si="246">IF(M31&gt;0,AA31/M31,0)</f>
        <v>0</v>
      </c>
      <c r="AA31" s="56">
        <f t="shared" ref="AA31" si="247">SUM(AA28:AA30)</f>
        <v>0</v>
      </c>
      <c r="AB31" s="55">
        <f t="shared" ref="AB31" si="248">IF(M31&gt;0,(AB28*M28+AB29*M29+AB30*M30)/M31,0)</f>
        <v>0</v>
      </c>
      <c r="AC31" s="55">
        <f t="shared" ref="AC31" si="249">IF(K31&gt;0,(K28*AC28+K29*AC29+K30*AC30)/K31,0)</f>
        <v>0</v>
      </c>
      <c r="AD31" s="52">
        <f t="shared" ref="AD31" si="250">SUM(AD28:AD30)</f>
        <v>0</v>
      </c>
      <c r="AE31" s="53">
        <f t="shared" ref="AE31" si="251">IF(K31&gt;0,(K28*AE28+K29*AE29+K30*AE30)/K31,0)</f>
        <v>0</v>
      </c>
      <c r="AF31" s="58">
        <f t="shared" ref="AF31" si="252">SUM(AF28:AF30)</f>
        <v>0</v>
      </c>
      <c r="AG31" s="53">
        <f t="shared" ref="AG31" si="253">IF(AND(AA31&gt;0),((AA28*AG28+AA29*AG29+AA30*AG30)/AA31),0)</f>
        <v>0</v>
      </c>
      <c r="AH31" s="57">
        <f t="shared" si="6"/>
        <v>0</v>
      </c>
      <c r="AI31" s="51">
        <f t="shared" ref="AI31" si="254">SUM(AI28:AI30)</f>
        <v>0</v>
      </c>
      <c r="AJ31" s="21">
        <f t="shared" ref="AJ31" si="255">IF(AI31&gt;0,(AJ28*AI28+AJ29*AI29+AJ30*AI30)/AI31,0)</f>
        <v>0</v>
      </c>
      <c r="AK31" s="53">
        <f t="shared" ref="AK31" si="256">IF(K31&gt;0,(AK28*K28+AK29*K29+AK30*K30)/K31,0)</f>
        <v>0</v>
      </c>
      <c r="AL31" s="58">
        <f t="shared" ref="AL31" si="257">SUM(AL28:AL30)</f>
        <v>0</v>
      </c>
      <c r="AM31" s="56"/>
      <c r="AN31" s="56">
        <f t="shared" ref="AN31" si="258">SUM(AN28:AN30)</f>
        <v>0</v>
      </c>
      <c r="AO31" s="105"/>
      <c r="AP31" s="106">
        <f>AO30</f>
        <v>788.40000000000009</v>
      </c>
      <c r="AQ31" s="51">
        <f t="shared" ref="AQ31" si="259">SUM(AQ28:AQ30)</f>
        <v>0</v>
      </c>
      <c r="AR31" s="59"/>
      <c r="AS31" s="58"/>
      <c r="AT31" s="58"/>
      <c r="AU31" s="58"/>
      <c r="AV31" s="58"/>
    </row>
    <row r="32" spans="1:48" x14ac:dyDescent="0.35">
      <c r="A32" s="148">
        <v>8</v>
      </c>
      <c r="B32" s="23">
        <v>1</v>
      </c>
      <c r="C32" s="11"/>
      <c r="D32" s="12"/>
      <c r="E32" s="12"/>
      <c r="F32" s="12"/>
      <c r="G32" s="13"/>
      <c r="H32" s="13"/>
      <c r="I32" s="12"/>
      <c r="J32" s="13"/>
      <c r="K32" s="12"/>
      <c r="L32" s="14"/>
      <c r="M32" s="24">
        <f>ROUND(K32*(1-L32),0)</f>
        <v>0</v>
      </c>
      <c r="N32" s="15"/>
      <c r="O32" s="25">
        <f t="shared" ref="O32:O34" si="260">M32*N32</f>
        <v>0</v>
      </c>
      <c r="P32" s="14"/>
      <c r="Q32" s="25">
        <f t="shared" ref="Q32:Q34" si="261">M32*P32</f>
        <v>0</v>
      </c>
      <c r="R32" s="16"/>
      <c r="S32" s="25">
        <f t="shared" ref="S32:S34" si="262">M32*R32</f>
        <v>0</v>
      </c>
      <c r="T32" s="26"/>
      <c r="U32" s="25">
        <f t="shared" ref="U32:U34" si="263">M32*T32</f>
        <v>0</v>
      </c>
      <c r="V32" s="16"/>
      <c r="W32" s="25">
        <f t="shared" ref="W32:W34" si="264">M32*V32</f>
        <v>0</v>
      </c>
      <c r="X32" s="16"/>
      <c r="Y32" s="25">
        <f t="shared" ref="Y32:Y34" si="265">X32*M32</f>
        <v>0</v>
      </c>
      <c r="Z32" s="17"/>
      <c r="AA32" s="18">
        <f t="shared" ref="AA32:AA34" si="266">M32*Z32</f>
        <v>0</v>
      </c>
      <c r="AB32" s="27">
        <f>IF(M32&gt;0,(AD32+AL32)/M32,0)</f>
        <v>0</v>
      </c>
      <c r="AC32" s="17"/>
      <c r="AD32" s="24">
        <f t="shared" ref="AD32:AD34" si="267">AC32*M32</f>
        <v>0</v>
      </c>
      <c r="AE32" s="117"/>
      <c r="AF32" s="30">
        <f t="shared" ref="AF32:AF34" si="268">AI32*(1-AJ32)*AE32</f>
        <v>0</v>
      </c>
      <c r="AG32" s="28">
        <f t="shared" ref="AG32:AG34" si="269">IF(AND(AE32&gt;0,AC32&gt;0,Z32&gt;0),((Z32-AC32)*AE32)/((AE32-AC32)*Z32),0)</f>
        <v>0</v>
      </c>
      <c r="AH32" s="60">
        <f t="shared" si="6"/>
        <v>0</v>
      </c>
      <c r="AI32" s="12"/>
      <c r="AJ32" s="14"/>
      <c r="AK32" s="15"/>
      <c r="AL32" s="30">
        <f t="shared" ref="AL32:AL34" si="270">AI32*(1-AJ32)*AK32</f>
        <v>0</v>
      </c>
      <c r="AM32" s="19"/>
      <c r="AN32" s="19"/>
      <c r="AO32" s="101">
        <f>AO30+AI32-AN32</f>
        <v>788.40000000000009</v>
      </c>
      <c r="AP32" s="102"/>
      <c r="AQ32" s="12"/>
      <c r="AR32" s="31"/>
      <c r="AS32" s="20"/>
      <c r="AT32" s="20"/>
      <c r="AU32" s="20"/>
      <c r="AV32" s="20"/>
    </row>
    <row r="33" spans="1:48" x14ac:dyDescent="0.35">
      <c r="A33" s="149"/>
      <c r="B33" s="33">
        <v>2</v>
      </c>
      <c r="C33" s="11"/>
      <c r="D33" s="34"/>
      <c r="E33" s="34"/>
      <c r="F33" s="34"/>
      <c r="G33" s="35"/>
      <c r="H33" s="35"/>
      <c r="I33" s="34"/>
      <c r="J33" s="35"/>
      <c r="K33" s="34"/>
      <c r="L33" s="36"/>
      <c r="M33" s="37">
        <f>ROUND(K33*(1-L33),0)</f>
        <v>0</v>
      </c>
      <c r="N33" s="38"/>
      <c r="O33" s="25">
        <f t="shared" si="260"/>
        <v>0</v>
      </c>
      <c r="P33" s="36"/>
      <c r="Q33" s="25">
        <f t="shared" si="261"/>
        <v>0</v>
      </c>
      <c r="R33" s="39"/>
      <c r="S33" s="25">
        <f t="shared" si="262"/>
        <v>0</v>
      </c>
      <c r="T33" s="28"/>
      <c r="U33" s="25">
        <f t="shared" si="263"/>
        <v>0</v>
      </c>
      <c r="V33" s="39"/>
      <c r="W33" s="25">
        <f t="shared" si="264"/>
        <v>0</v>
      </c>
      <c r="X33" s="39"/>
      <c r="Y33" s="25">
        <f t="shared" si="265"/>
        <v>0</v>
      </c>
      <c r="Z33" s="40"/>
      <c r="AA33" s="18">
        <f t="shared" si="266"/>
        <v>0</v>
      </c>
      <c r="AB33" s="27">
        <f>IF(M33&gt;0,(AD33+AL33)/M33,0)</f>
        <v>0</v>
      </c>
      <c r="AC33" s="40"/>
      <c r="AD33" s="37">
        <f t="shared" si="267"/>
        <v>0</v>
      </c>
      <c r="AE33" s="28"/>
      <c r="AF33" s="41">
        <f t="shared" si="268"/>
        <v>0</v>
      </c>
      <c r="AG33" s="28">
        <f t="shared" si="269"/>
        <v>0</v>
      </c>
      <c r="AH33" s="29">
        <f t="shared" si="6"/>
        <v>0</v>
      </c>
      <c r="AI33" s="34"/>
      <c r="AJ33" s="36"/>
      <c r="AK33" s="38"/>
      <c r="AL33" s="41">
        <f t="shared" si="270"/>
        <v>0</v>
      </c>
      <c r="AM33" s="42"/>
      <c r="AN33" s="42"/>
      <c r="AO33" s="121">
        <f>AO32+AI33-AN33</f>
        <v>788.40000000000009</v>
      </c>
      <c r="AP33" s="104"/>
      <c r="AQ33" s="43"/>
      <c r="AR33" s="44"/>
      <c r="AS33" s="45"/>
      <c r="AT33" s="45"/>
      <c r="AU33" s="45"/>
      <c r="AV33" s="45"/>
    </row>
    <row r="34" spans="1:48" x14ac:dyDescent="0.35">
      <c r="A34" s="149"/>
      <c r="B34" s="33">
        <v>3</v>
      </c>
      <c r="C34" s="46"/>
      <c r="D34" s="43"/>
      <c r="E34" s="43"/>
      <c r="F34" s="43"/>
      <c r="G34" s="37"/>
      <c r="H34" s="37"/>
      <c r="I34" s="43"/>
      <c r="J34" s="37"/>
      <c r="K34" s="43"/>
      <c r="L34" s="39"/>
      <c r="M34" s="37">
        <f>ROUND(K34*(1-L34),0)</f>
        <v>0</v>
      </c>
      <c r="N34" s="28"/>
      <c r="O34" s="25">
        <f t="shared" si="260"/>
        <v>0</v>
      </c>
      <c r="P34" s="39"/>
      <c r="Q34" s="25">
        <f t="shared" si="261"/>
        <v>0</v>
      </c>
      <c r="R34" s="39"/>
      <c r="S34" s="25">
        <f t="shared" si="262"/>
        <v>0</v>
      </c>
      <c r="T34" s="28"/>
      <c r="U34" s="25">
        <f t="shared" si="263"/>
        <v>0</v>
      </c>
      <c r="V34" s="39"/>
      <c r="W34" s="25">
        <f t="shared" si="264"/>
        <v>0</v>
      </c>
      <c r="X34" s="39"/>
      <c r="Y34" s="25">
        <f t="shared" si="265"/>
        <v>0</v>
      </c>
      <c r="Z34" s="47"/>
      <c r="AA34" s="18">
        <f t="shared" si="266"/>
        <v>0</v>
      </c>
      <c r="AB34" s="27">
        <f>IF(M34&gt;0,(AD34+AL34)/M34,0)</f>
        <v>0</v>
      </c>
      <c r="AC34" s="47"/>
      <c r="AD34" s="37">
        <f t="shared" si="267"/>
        <v>0</v>
      </c>
      <c r="AE34" s="28"/>
      <c r="AF34" s="41">
        <f t="shared" si="268"/>
        <v>0</v>
      </c>
      <c r="AG34" s="28">
        <f t="shared" si="269"/>
        <v>0</v>
      </c>
      <c r="AH34" s="29">
        <f t="shared" si="6"/>
        <v>0</v>
      </c>
      <c r="AI34" s="43"/>
      <c r="AJ34" s="39"/>
      <c r="AK34" s="28"/>
      <c r="AL34" s="41">
        <f t="shared" si="270"/>
        <v>0</v>
      </c>
      <c r="AM34" s="18"/>
      <c r="AN34" s="18"/>
      <c r="AO34" s="121">
        <f>AO33+AI34-AN34</f>
        <v>788.40000000000009</v>
      </c>
      <c r="AP34" s="104"/>
      <c r="AQ34" s="43"/>
      <c r="AR34" s="48"/>
      <c r="AS34" s="41"/>
      <c r="AT34" s="41"/>
      <c r="AU34" s="41"/>
      <c r="AV34" s="41"/>
    </row>
    <row r="35" spans="1:48" s="22" customFormat="1" ht="13.3" thickBot="1" x14ac:dyDescent="0.4">
      <c r="A35" s="150"/>
      <c r="B35" s="49" t="s">
        <v>38</v>
      </c>
      <c r="C35" s="50"/>
      <c r="D35" s="51">
        <f t="shared" ref="D35" si="271">SUM(D32:D34)</f>
        <v>0</v>
      </c>
      <c r="E35" s="51"/>
      <c r="F35" s="51">
        <f t="shared" ref="F35" si="272">SUM(F32:F34)</f>
        <v>0</v>
      </c>
      <c r="G35" s="52"/>
      <c r="H35" s="52"/>
      <c r="I35" s="51">
        <f t="shared" ref="I35:K35" si="273">SUM(I32:I34)</f>
        <v>0</v>
      </c>
      <c r="J35" s="52"/>
      <c r="K35" s="51">
        <f t="shared" si="273"/>
        <v>0</v>
      </c>
      <c r="L35" s="21">
        <f t="shared" ref="L35" si="274">IF(K35&gt;0,(K32*L32+K33*L33+K34*L34)/K35,0)</f>
        <v>0</v>
      </c>
      <c r="M35" s="52">
        <f t="shared" ref="M35" si="275">M32+M33+M34</f>
        <v>0</v>
      </c>
      <c r="N35" s="53">
        <f t="shared" ref="N35" si="276">IF(M35&gt;0,O35/M35,0)</f>
        <v>0</v>
      </c>
      <c r="O35" s="54">
        <f t="shared" ref="O35" si="277">O32+O33+O34</f>
        <v>0</v>
      </c>
      <c r="P35" s="21">
        <f t="shared" ref="P35" si="278">IF(M35&gt;0,Q35/M35,0)</f>
        <v>0</v>
      </c>
      <c r="Q35" s="54">
        <f t="shared" ref="Q35" si="279">Q32+Q33+Q34</f>
        <v>0</v>
      </c>
      <c r="R35" s="21">
        <f t="shared" ref="R35" si="280">IF(M35&gt;0,S35/M35,0)</f>
        <v>0</v>
      </c>
      <c r="S35" s="54">
        <f t="shared" ref="S35" si="281">S32+S33+S34</f>
        <v>0</v>
      </c>
      <c r="T35" s="21">
        <f t="shared" ref="T35" si="282">IF(M35&gt;0,U35/M35,0)</f>
        <v>0</v>
      </c>
      <c r="U35" s="54">
        <f t="shared" ref="U35" si="283">U32+U33+U34</f>
        <v>0</v>
      </c>
      <c r="V35" s="21">
        <f t="shared" ref="V35" si="284">IF(M35&gt;0,W35/M35,0)</f>
        <v>0</v>
      </c>
      <c r="W35" s="54">
        <f t="shared" ref="W35" si="285">W32+W33+W34</f>
        <v>0</v>
      </c>
      <c r="X35" s="21">
        <f t="shared" ref="X35" si="286">IF(M35&gt;0,Y35/M35,0)</f>
        <v>0</v>
      </c>
      <c r="Y35" s="54">
        <f t="shared" ref="Y35" si="287">Y32+Y33+Y34</f>
        <v>0</v>
      </c>
      <c r="Z35" s="55">
        <f t="shared" ref="Z35" si="288">IF(M35&gt;0,AA35/M35,0)</f>
        <v>0</v>
      </c>
      <c r="AA35" s="56">
        <f t="shared" ref="AA35" si="289">SUM(AA32:AA34)</f>
        <v>0</v>
      </c>
      <c r="AB35" s="55">
        <f t="shared" ref="AB35" si="290">IF(M35&gt;0,(AB32*M32+AB33*M33+AB34*M34)/M35,0)</f>
        <v>0</v>
      </c>
      <c r="AC35" s="55">
        <f t="shared" ref="AC35" si="291">IF(K35&gt;0,(K32*AC32+K33*AC33+K34*AC34)/K35,0)</f>
        <v>0</v>
      </c>
      <c r="AD35" s="52">
        <f t="shared" ref="AD35" si="292">SUM(AD32:AD34)</f>
        <v>0</v>
      </c>
      <c r="AE35" s="53">
        <f t="shared" ref="AE35" si="293">IF(K35&gt;0,(K32*AE32+K33*AE33+K34*AE34)/K35,0)</f>
        <v>0</v>
      </c>
      <c r="AF35" s="58">
        <f t="shared" ref="AF35" si="294">SUM(AF32:AF34)</f>
        <v>0</v>
      </c>
      <c r="AG35" s="53">
        <f t="shared" ref="AG35" si="295">IF(AND(AA35&gt;0),((AA32*AG32+AA33*AG33+AA34*AG34)/AA35),0)</f>
        <v>0</v>
      </c>
      <c r="AH35" s="57">
        <f t="shared" si="6"/>
        <v>0</v>
      </c>
      <c r="AI35" s="51">
        <f t="shared" ref="AI35" si="296">SUM(AI32:AI34)</f>
        <v>0</v>
      </c>
      <c r="AJ35" s="21">
        <f t="shared" ref="AJ35" si="297">IF(AI35&gt;0,(AJ32*AI32+AJ33*AI33+AJ34*AI34)/AI35,0)</f>
        <v>0</v>
      </c>
      <c r="AK35" s="53">
        <f t="shared" ref="AK35" si="298">IF(K35&gt;0,(AK32*K32+AK33*K33+AK34*K34)/K35,0)</f>
        <v>0</v>
      </c>
      <c r="AL35" s="58">
        <f t="shared" ref="AL35" si="299">SUM(AL32:AL34)</f>
        <v>0</v>
      </c>
      <c r="AM35" s="56"/>
      <c r="AN35" s="56">
        <f t="shared" ref="AN35" si="300">SUM(AN32:AN34)</f>
        <v>0</v>
      </c>
      <c r="AO35" s="105"/>
      <c r="AP35" s="106">
        <f>AO34</f>
        <v>788.40000000000009</v>
      </c>
      <c r="AQ35" s="51">
        <f t="shared" ref="AQ35" si="301">SUM(AQ32:AQ34)</f>
        <v>0</v>
      </c>
      <c r="AR35" s="59"/>
      <c r="AS35" s="58"/>
      <c r="AT35" s="58"/>
      <c r="AU35" s="58"/>
      <c r="AV35" s="58"/>
    </row>
    <row r="36" spans="1:48" x14ac:dyDescent="0.35">
      <c r="A36" s="148">
        <v>9</v>
      </c>
      <c r="B36" s="23">
        <v>1</v>
      </c>
      <c r="C36" s="11"/>
      <c r="D36" s="12"/>
      <c r="E36" s="12"/>
      <c r="F36" s="12"/>
      <c r="G36" s="13"/>
      <c r="H36" s="13"/>
      <c r="I36" s="12"/>
      <c r="J36" s="13"/>
      <c r="K36" s="12"/>
      <c r="L36" s="14"/>
      <c r="M36" s="24">
        <f>ROUND(K36*(1-L36),0)</f>
        <v>0</v>
      </c>
      <c r="N36" s="15"/>
      <c r="O36" s="25">
        <f t="shared" ref="O36:O38" si="302">M36*N36</f>
        <v>0</v>
      </c>
      <c r="P36" s="14"/>
      <c r="Q36" s="25">
        <f t="shared" ref="Q36:Q38" si="303">M36*P36</f>
        <v>0</v>
      </c>
      <c r="R36" s="16"/>
      <c r="S36" s="25">
        <f t="shared" ref="S36:S38" si="304">M36*R36</f>
        <v>0</v>
      </c>
      <c r="T36" s="26"/>
      <c r="U36" s="25">
        <f t="shared" ref="U36:U38" si="305">M36*T36</f>
        <v>0</v>
      </c>
      <c r="V36" s="16"/>
      <c r="W36" s="25">
        <f t="shared" ref="W36:W38" si="306">M36*V36</f>
        <v>0</v>
      </c>
      <c r="X36" s="16"/>
      <c r="Y36" s="25">
        <f t="shared" ref="Y36:Y38" si="307">X36*M36</f>
        <v>0</v>
      </c>
      <c r="Z36" s="17"/>
      <c r="AA36" s="18">
        <f t="shared" ref="AA36:AA38" si="308">M36*Z36</f>
        <v>0</v>
      </c>
      <c r="AB36" s="27">
        <f>IF(M36&gt;0,(AD36+AL36)/M36,0)</f>
        <v>0</v>
      </c>
      <c r="AC36" s="17"/>
      <c r="AD36" s="24">
        <f t="shared" ref="AD36:AD38" si="309">AC36*M36</f>
        <v>0</v>
      </c>
      <c r="AE36" s="117"/>
      <c r="AF36" s="30">
        <f t="shared" ref="AF36:AF38" si="310">AI36*(1-AJ36)*AE36</f>
        <v>0</v>
      </c>
      <c r="AG36" s="28">
        <f t="shared" ref="AG36:AG38" si="311">IF(AND(AE36&gt;0,AC36&gt;0,Z36&gt;0),((Z36-AC36)*AE36)/((AE36-AC36)*Z36),0)</f>
        <v>0</v>
      </c>
      <c r="AH36" s="60">
        <f t="shared" si="6"/>
        <v>0</v>
      </c>
      <c r="AI36" s="12"/>
      <c r="AJ36" s="14"/>
      <c r="AK36" s="15"/>
      <c r="AL36" s="30">
        <f t="shared" ref="AL36:AL38" si="312">AI36*(1-AJ36)*AK36</f>
        <v>0</v>
      </c>
      <c r="AM36" s="19"/>
      <c r="AN36" s="19"/>
      <c r="AO36" s="101">
        <f>AO34+AI36-AN36</f>
        <v>788.40000000000009</v>
      </c>
      <c r="AP36" s="102"/>
      <c r="AQ36" s="12"/>
      <c r="AR36" s="31"/>
      <c r="AS36" s="20"/>
      <c r="AT36" s="20"/>
      <c r="AU36" s="20"/>
      <c r="AV36" s="20"/>
    </row>
    <row r="37" spans="1:48" x14ac:dyDescent="0.35">
      <c r="A37" s="149"/>
      <c r="B37" s="33">
        <v>2</v>
      </c>
      <c r="C37" s="11"/>
      <c r="D37" s="34"/>
      <c r="E37" s="34"/>
      <c r="F37" s="34"/>
      <c r="G37" s="35"/>
      <c r="H37" s="35"/>
      <c r="I37" s="34"/>
      <c r="J37" s="35"/>
      <c r="K37" s="34"/>
      <c r="L37" s="36"/>
      <c r="M37" s="37">
        <f>ROUND(K37*(1-L37),0)</f>
        <v>0</v>
      </c>
      <c r="N37" s="38"/>
      <c r="O37" s="25">
        <f t="shared" si="302"/>
        <v>0</v>
      </c>
      <c r="P37" s="36"/>
      <c r="Q37" s="25">
        <f t="shared" si="303"/>
        <v>0</v>
      </c>
      <c r="R37" s="39"/>
      <c r="S37" s="25">
        <f t="shared" si="304"/>
        <v>0</v>
      </c>
      <c r="T37" s="28"/>
      <c r="U37" s="25">
        <f t="shared" si="305"/>
        <v>0</v>
      </c>
      <c r="V37" s="39"/>
      <c r="W37" s="25">
        <f t="shared" si="306"/>
        <v>0</v>
      </c>
      <c r="X37" s="39"/>
      <c r="Y37" s="25">
        <f t="shared" si="307"/>
        <v>0</v>
      </c>
      <c r="Z37" s="40"/>
      <c r="AA37" s="18">
        <f t="shared" si="308"/>
        <v>0</v>
      </c>
      <c r="AB37" s="27">
        <f>IF(M37&gt;0,(AD37+AL37)/M37,0)</f>
        <v>0</v>
      </c>
      <c r="AC37" s="40"/>
      <c r="AD37" s="37">
        <f t="shared" si="309"/>
        <v>0</v>
      </c>
      <c r="AE37" s="28"/>
      <c r="AF37" s="41">
        <f t="shared" si="310"/>
        <v>0</v>
      </c>
      <c r="AG37" s="28">
        <f t="shared" si="311"/>
        <v>0</v>
      </c>
      <c r="AH37" s="29">
        <f t="shared" si="6"/>
        <v>0</v>
      </c>
      <c r="AI37" s="34"/>
      <c r="AJ37" s="36"/>
      <c r="AK37" s="38"/>
      <c r="AL37" s="41">
        <f t="shared" si="312"/>
        <v>0</v>
      </c>
      <c r="AM37" s="42"/>
      <c r="AN37" s="42"/>
      <c r="AO37" s="121">
        <f>AO36+AI37-AN37</f>
        <v>788.40000000000009</v>
      </c>
      <c r="AP37" s="104"/>
      <c r="AQ37" s="43"/>
      <c r="AR37" s="44"/>
      <c r="AS37" s="45"/>
      <c r="AT37" s="45"/>
      <c r="AU37" s="45"/>
      <c r="AV37" s="45"/>
    </row>
    <row r="38" spans="1:48" x14ac:dyDescent="0.35">
      <c r="A38" s="149"/>
      <c r="B38" s="33">
        <v>3</v>
      </c>
      <c r="C38" s="46"/>
      <c r="D38" s="43"/>
      <c r="E38" s="43"/>
      <c r="F38" s="43"/>
      <c r="G38" s="37"/>
      <c r="H38" s="37"/>
      <c r="I38" s="43"/>
      <c r="J38" s="37"/>
      <c r="K38" s="43"/>
      <c r="L38" s="39"/>
      <c r="M38" s="37">
        <f>ROUND(K38*(1-L38),0)</f>
        <v>0</v>
      </c>
      <c r="N38" s="28"/>
      <c r="O38" s="25">
        <f t="shared" si="302"/>
        <v>0</v>
      </c>
      <c r="P38" s="39"/>
      <c r="Q38" s="25">
        <f t="shared" si="303"/>
        <v>0</v>
      </c>
      <c r="R38" s="39"/>
      <c r="S38" s="25">
        <f t="shared" si="304"/>
        <v>0</v>
      </c>
      <c r="T38" s="28"/>
      <c r="U38" s="25">
        <f t="shared" si="305"/>
        <v>0</v>
      </c>
      <c r="V38" s="39"/>
      <c r="W38" s="25">
        <f t="shared" si="306"/>
        <v>0</v>
      </c>
      <c r="X38" s="39"/>
      <c r="Y38" s="25">
        <f t="shared" si="307"/>
        <v>0</v>
      </c>
      <c r="Z38" s="47"/>
      <c r="AA38" s="18">
        <f t="shared" si="308"/>
        <v>0</v>
      </c>
      <c r="AB38" s="27">
        <f>IF(M38&gt;0,(AD38+AL38)/M38,0)</f>
        <v>0</v>
      </c>
      <c r="AC38" s="47"/>
      <c r="AD38" s="37">
        <f t="shared" si="309"/>
        <v>0</v>
      </c>
      <c r="AE38" s="28"/>
      <c r="AF38" s="41">
        <f t="shared" si="310"/>
        <v>0</v>
      </c>
      <c r="AG38" s="28">
        <f t="shared" si="311"/>
        <v>0</v>
      </c>
      <c r="AH38" s="29">
        <f t="shared" si="6"/>
        <v>0</v>
      </c>
      <c r="AI38" s="43"/>
      <c r="AJ38" s="39"/>
      <c r="AK38" s="28"/>
      <c r="AL38" s="41">
        <f t="shared" si="312"/>
        <v>0</v>
      </c>
      <c r="AM38" s="18"/>
      <c r="AN38" s="18"/>
      <c r="AO38" s="121">
        <f>AO37+AI38-AN38</f>
        <v>788.40000000000009</v>
      </c>
      <c r="AP38" s="104"/>
      <c r="AQ38" s="43"/>
      <c r="AR38" s="48"/>
      <c r="AS38" s="41"/>
      <c r="AT38" s="41"/>
      <c r="AU38" s="41"/>
      <c r="AV38" s="41"/>
    </row>
    <row r="39" spans="1:48" s="22" customFormat="1" ht="13.3" thickBot="1" x14ac:dyDescent="0.4">
      <c r="A39" s="150"/>
      <c r="B39" s="49" t="s">
        <v>38</v>
      </c>
      <c r="C39" s="50"/>
      <c r="D39" s="51">
        <f t="shared" ref="D39" si="313">SUM(D36:D38)</f>
        <v>0</v>
      </c>
      <c r="E39" s="51"/>
      <c r="F39" s="51">
        <f t="shared" ref="F39" si="314">SUM(F36:F38)</f>
        <v>0</v>
      </c>
      <c r="G39" s="52"/>
      <c r="H39" s="52"/>
      <c r="I39" s="51">
        <f t="shared" ref="I39:K39" si="315">SUM(I36:I38)</f>
        <v>0</v>
      </c>
      <c r="J39" s="52"/>
      <c r="K39" s="51">
        <f t="shared" si="315"/>
        <v>0</v>
      </c>
      <c r="L39" s="21">
        <f t="shared" ref="L39" si="316">IF(K39&gt;0,(K36*L36+K37*L37+K38*L38)/K39,0)</f>
        <v>0</v>
      </c>
      <c r="M39" s="52">
        <f t="shared" ref="M39" si="317">M36+M37+M38</f>
        <v>0</v>
      </c>
      <c r="N39" s="53">
        <f t="shared" ref="N39" si="318">IF(M39&gt;0,O39/M39,0)</f>
        <v>0</v>
      </c>
      <c r="O39" s="54">
        <f t="shared" ref="O39" si="319">O36+O37+O38</f>
        <v>0</v>
      </c>
      <c r="P39" s="21">
        <f t="shared" ref="P39" si="320">IF(M39&gt;0,Q39/M39,0)</f>
        <v>0</v>
      </c>
      <c r="Q39" s="54">
        <f t="shared" ref="Q39" si="321">Q36+Q37+Q38</f>
        <v>0</v>
      </c>
      <c r="R39" s="21">
        <f t="shared" ref="R39" si="322">IF(M39&gt;0,S39/M39,0)</f>
        <v>0</v>
      </c>
      <c r="S39" s="54">
        <f t="shared" ref="S39" si="323">S36+S37+S38</f>
        <v>0</v>
      </c>
      <c r="T39" s="21">
        <f t="shared" ref="T39" si="324">IF(M39&gt;0,U39/M39,0)</f>
        <v>0</v>
      </c>
      <c r="U39" s="54">
        <f t="shared" ref="U39" si="325">U36+U37+U38</f>
        <v>0</v>
      </c>
      <c r="V39" s="21">
        <f t="shared" ref="V39" si="326">IF(M39&gt;0,W39/M39,0)</f>
        <v>0</v>
      </c>
      <c r="W39" s="54">
        <f t="shared" ref="W39" si="327">W36+W37+W38</f>
        <v>0</v>
      </c>
      <c r="X39" s="21">
        <f t="shared" ref="X39" si="328">IF(M39&gt;0,Y39/M39,0)</f>
        <v>0</v>
      </c>
      <c r="Y39" s="54">
        <f t="shared" ref="Y39" si="329">Y36+Y37+Y38</f>
        <v>0</v>
      </c>
      <c r="Z39" s="55">
        <f t="shared" ref="Z39" si="330">IF(M39&gt;0,AA39/M39,0)</f>
        <v>0</v>
      </c>
      <c r="AA39" s="56">
        <f t="shared" ref="AA39" si="331">SUM(AA36:AA38)</f>
        <v>0</v>
      </c>
      <c r="AB39" s="55">
        <f t="shared" ref="AB39" si="332">IF(M39&gt;0,(AB36*M36+AB37*M37+AB38*M38)/M39,0)</f>
        <v>0</v>
      </c>
      <c r="AC39" s="55">
        <f t="shared" ref="AC39" si="333">IF(K39&gt;0,(K36*AC36+K37*AC37+K38*AC38)/K39,0)</f>
        <v>0</v>
      </c>
      <c r="AD39" s="52">
        <f t="shared" ref="AD39" si="334">SUM(AD36:AD38)</f>
        <v>0</v>
      </c>
      <c r="AE39" s="53">
        <f t="shared" ref="AE39" si="335">IF(K39&gt;0,(K36*AE36+K37*AE37+K38*AE38)/K39,0)</f>
        <v>0</v>
      </c>
      <c r="AF39" s="58">
        <f t="shared" ref="AF39" si="336">SUM(AF36:AF38)</f>
        <v>0</v>
      </c>
      <c r="AG39" s="53">
        <f t="shared" ref="AG39" si="337">IF(AND(AA39&gt;0),((AA36*AG36+AA37*AG37+AA38*AG38)/AA39),0)</f>
        <v>0</v>
      </c>
      <c r="AH39" s="57">
        <f t="shared" si="6"/>
        <v>0</v>
      </c>
      <c r="AI39" s="51">
        <f t="shared" ref="AI39" si="338">SUM(AI36:AI38)</f>
        <v>0</v>
      </c>
      <c r="AJ39" s="21">
        <f t="shared" ref="AJ39" si="339">IF(AI39&gt;0,(AJ36*AI36+AJ37*AI37+AJ38*AI38)/AI39,0)</f>
        <v>0</v>
      </c>
      <c r="AK39" s="53">
        <f t="shared" ref="AK39" si="340">IF(K39&gt;0,(AK36*K36+AK37*K37+AK38*K38)/K39,0)</f>
        <v>0</v>
      </c>
      <c r="AL39" s="58">
        <f t="shared" ref="AL39" si="341">SUM(AL36:AL38)</f>
        <v>0</v>
      </c>
      <c r="AM39" s="56"/>
      <c r="AN39" s="56">
        <f t="shared" ref="AN39" si="342">SUM(AN36:AN38)</f>
        <v>0</v>
      </c>
      <c r="AO39" s="105"/>
      <c r="AP39" s="106">
        <f>AO38</f>
        <v>788.40000000000009</v>
      </c>
      <c r="AQ39" s="51">
        <f t="shared" ref="AQ39" si="343">SUM(AQ36:AQ38)</f>
        <v>0</v>
      </c>
      <c r="AR39" s="59"/>
      <c r="AS39" s="58"/>
      <c r="AT39" s="58"/>
      <c r="AU39" s="58"/>
      <c r="AV39" s="58"/>
    </row>
    <row r="40" spans="1:48" x14ac:dyDescent="0.35">
      <c r="A40" s="148">
        <v>10</v>
      </c>
      <c r="B40" s="23">
        <v>1</v>
      </c>
      <c r="C40" s="11"/>
      <c r="D40" s="12"/>
      <c r="E40" s="12"/>
      <c r="F40" s="12"/>
      <c r="G40" s="13"/>
      <c r="H40" s="13"/>
      <c r="I40" s="12"/>
      <c r="J40" s="13"/>
      <c r="K40" s="12"/>
      <c r="L40" s="14"/>
      <c r="M40" s="24">
        <f>ROUND(K40*(1-L40),0)</f>
        <v>0</v>
      </c>
      <c r="N40" s="15"/>
      <c r="O40" s="25">
        <f t="shared" ref="O40:O42" si="344">M40*N40</f>
        <v>0</v>
      </c>
      <c r="P40" s="14"/>
      <c r="Q40" s="25">
        <f t="shared" ref="Q40:Q42" si="345">M40*P40</f>
        <v>0</v>
      </c>
      <c r="R40" s="16"/>
      <c r="S40" s="25">
        <f t="shared" ref="S40:S42" si="346">M40*R40</f>
        <v>0</v>
      </c>
      <c r="T40" s="26"/>
      <c r="U40" s="25">
        <f t="shared" ref="U40:U42" si="347">M40*T40</f>
        <v>0</v>
      </c>
      <c r="V40" s="16"/>
      <c r="W40" s="25">
        <f t="shared" ref="W40:W42" si="348">M40*V40</f>
        <v>0</v>
      </c>
      <c r="X40" s="16"/>
      <c r="Y40" s="25">
        <f t="shared" ref="Y40:Y42" si="349">X40*M40</f>
        <v>0</v>
      </c>
      <c r="Z40" s="17"/>
      <c r="AA40" s="18">
        <f t="shared" ref="AA40:AA42" si="350">M40*Z40</f>
        <v>0</v>
      </c>
      <c r="AB40" s="27">
        <f>IF(M40&gt;0,(AD40+AL40)/M40,0)</f>
        <v>0</v>
      </c>
      <c r="AC40" s="17"/>
      <c r="AD40" s="24">
        <f t="shared" ref="AD40:AD42" si="351">AC40*M40</f>
        <v>0</v>
      </c>
      <c r="AE40" s="117"/>
      <c r="AF40" s="30">
        <f t="shared" ref="AF40:AF42" si="352">AI40*(1-AJ40)*AE40</f>
        <v>0</v>
      </c>
      <c r="AG40" s="28">
        <f t="shared" ref="AG40:AG42" si="353">IF(AND(AE40&gt;0,AC40&gt;0,Z40&gt;0),((Z40-AC40)*AE40)/((AE40-AC40)*Z40),0)</f>
        <v>0</v>
      </c>
      <c r="AH40" s="60">
        <f t="shared" si="6"/>
        <v>0</v>
      </c>
      <c r="AI40" s="12"/>
      <c r="AJ40" s="14"/>
      <c r="AK40" s="15"/>
      <c r="AL40" s="30">
        <f t="shared" ref="AL40:AL42" si="354">AI40*(1-AJ40)*AK40</f>
        <v>0</v>
      </c>
      <c r="AM40" s="19"/>
      <c r="AN40" s="19"/>
      <c r="AO40" s="101">
        <f>AO38+AI40-AN40</f>
        <v>788.40000000000009</v>
      </c>
      <c r="AP40" s="102"/>
      <c r="AQ40" s="12"/>
      <c r="AR40" s="31"/>
      <c r="AS40" s="20"/>
      <c r="AT40" s="20"/>
      <c r="AU40" s="20"/>
      <c r="AV40" s="20"/>
    </row>
    <row r="41" spans="1:48" x14ac:dyDescent="0.35">
      <c r="A41" s="149"/>
      <c r="B41" s="33">
        <v>2</v>
      </c>
      <c r="C41" s="11"/>
      <c r="D41" s="34"/>
      <c r="E41" s="34"/>
      <c r="F41" s="34"/>
      <c r="G41" s="35"/>
      <c r="H41" s="35"/>
      <c r="I41" s="34"/>
      <c r="J41" s="35"/>
      <c r="K41" s="34"/>
      <c r="L41" s="36"/>
      <c r="M41" s="37">
        <f>ROUND(K41*(1-L41),0)</f>
        <v>0</v>
      </c>
      <c r="N41" s="38"/>
      <c r="O41" s="25">
        <f t="shared" si="344"/>
        <v>0</v>
      </c>
      <c r="P41" s="36"/>
      <c r="Q41" s="25">
        <f t="shared" si="345"/>
        <v>0</v>
      </c>
      <c r="R41" s="39"/>
      <c r="S41" s="25">
        <f t="shared" si="346"/>
        <v>0</v>
      </c>
      <c r="T41" s="28"/>
      <c r="U41" s="25">
        <f t="shared" si="347"/>
        <v>0</v>
      </c>
      <c r="V41" s="39"/>
      <c r="W41" s="25">
        <f t="shared" si="348"/>
        <v>0</v>
      </c>
      <c r="X41" s="39"/>
      <c r="Y41" s="25">
        <f t="shared" si="349"/>
        <v>0</v>
      </c>
      <c r="Z41" s="40"/>
      <c r="AA41" s="18">
        <f t="shared" si="350"/>
        <v>0</v>
      </c>
      <c r="AB41" s="27">
        <f>IF(M41&gt;0,(AD41+AL41)/M41,0)</f>
        <v>0</v>
      </c>
      <c r="AC41" s="40"/>
      <c r="AD41" s="37">
        <f t="shared" si="351"/>
        <v>0</v>
      </c>
      <c r="AE41" s="28"/>
      <c r="AF41" s="41">
        <f t="shared" si="352"/>
        <v>0</v>
      </c>
      <c r="AG41" s="28">
        <f t="shared" si="353"/>
        <v>0</v>
      </c>
      <c r="AH41" s="29">
        <f t="shared" si="6"/>
        <v>0</v>
      </c>
      <c r="AI41" s="34"/>
      <c r="AJ41" s="36"/>
      <c r="AK41" s="38"/>
      <c r="AL41" s="41">
        <f t="shared" si="354"/>
        <v>0</v>
      </c>
      <c r="AM41" s="42"/>
      <c r="AN41" s="42"/>
      <c r="AO41" s="121">
        <f>AO40+AI41-AN41</f>
        <v>788.40000000000009</v>
      </c>
      <c r="AP41" s="104"/>
      <c r="AQ41" s="43"/>
      <c r="AR41" s="44"/>
      <c r="AS41" s="45"/>
      <c r="AT41" s="45"/>
      <c r="AU41" s="45"/>
      <c r="AV41" s="45"/>
    </row>
    <row r="42" spans="1:48" x14ac:dyDescent="0.35">
      <c r="A42" s="149"/>
      <c r="B42" s="33">
        <v>3</v>
      </c>
      <c r="C42" s="46"/>
      <c r="D42" s="43"/>
      <c r="E42" s="43"/>
      <c r="F42" s="43"/>
      <c r="G42" s="37"/>
      <c r="H42" s="37"/>
      <c r="I42" s="43"/>
      <c r="J42" s="37"/>
      <c r="K42" s="43"/>
      <c r="L42" s="39"/>
      <c r="M42" s="37">
        <f>ROUND(K42*(1-L42),0)</f>
        <v>0</v>
      </c>
      <c r="N42" s="28"/>
      <c r="O42" s="25">
        <f t="shared" si="344"/>
        <v>0</v>
      </c>
      <c r="P42" s="39"/>
      <c r="Q42" s="25">
        <f t="shared" si="345"/>
        <v>0</v>
      </c>
      <c r="R42" s="39"/>
      <c r="S42" s="25">
        <f t="shared" si="346"/>
        <v>0</v>
      </c>
      <c r="T42" s="28"/>
      <c r="U42" s="25">
        <f t="shared" si="347"/>
        <v>0</v>
      </c>
      <c r="V42" s="39"/>
      <c r="W42" s="25">
        <f t="shared" si="348"/>
        <v>0</v>
      </c>
      <c r="X42" s="39"/>
      <c r="Y42" s="25">
        <f t="shared" si="349"/>
        <v>0</v>
      </c>
      <c r="Z42" s="47"/>
      <c r="AA42" s="18">
        <f t="shared" si="350"/>
        <v>0</v>
      </c>
      <c r="AB42" s="27">
        <f>IF(M42&gt;0,(AD42+AL42)/M42,0)</f>
        <v>0</v>
      </c>
      <c r="AC42" s="47"/>
      <c r="AD42" s="37">
        <f t="shared" si="351"/>
        <v>0</v>
      </c>
      <c r="AE42" s="28"/>
      <c r="AF42" s="41">
        <f t="shared" si="352"/>
        <v>0</v>
      </c>
      <c r="AG42" s="28">
        <f t="shared" si="353"/>
        <v>0</v>
      </c>
      <c r="AH42" s="29">
        <f t="shared" si="6"/>
        <v>0</v>
      </c>
      <c r="AI42" s="43"/>
      <c r="AJ42" s="39"/>
      <c r="AK42" s="28"/>
      <c r="AL42" s="41">
        <f t="shared" si="354"/>
        <v>0</v>
      </c>
      <c r="AM42" s="18"/>
      <c r="AN42" s="18"/>
      <c r="AO42" s="121">
        <f>AO41+AI42-AN42</f>
        <v>788.40000000000009</v>
      </c>
      <c r="AP42" s="104"/>
      <c r="AQ42" s="43"/>
      <c r="AR42" s="48"/>
      <c r="AS42" s="41"/>
      <c r="AT42" s="41"/>
      <c r="AU42" s="41"/>
      <c r="AV42" s="41"/>
    </row>
    <row r="43" spans="1:48" s="22" customFormat="1" ht="13.3" thickBot="1" x14ac:dyDescent="0.4">
      <c r="A43" s="150"/>
      <c r="B43" s="49" t="s">
        <v>38</v>
      </c>
      <c r="C43" s="50"/>
      <c r="D43" s="51">
        <f t="shared" ref="D43" si="355">SUM(D40:D42)</f>
        <v>0</v>
      </c>
      <c r="E43" s="51"/>
      <c r="F43" s="51">
        <f t="shared" ref="F43" si="356">SUM(F40:F42)</f>
        <v>0</v>
      </c>
      <c r="G43" s="52"/>
      <c r="H43" s="52"/>
      <c r="I43" s="51">
        <f t="shared" ref="I43:K43" si="357">SUM(I40:I42)</f>
        <v>0</v>
      </c>
      <c r="J43" s="52"/>
      <c r="K43" s="51">
        <f t="shared" si="357"/>
        <v>0</v>
      </c>
      <c r="L43" s="21">
        <f t="shared" ref="L43" si="358">IF(K43&gt;0,(K40*L40+K41*L41+K42*L42)/K43,0)</f>
        <v>0</v>
      </c>
      <c r="M43" s="52">
        <f t="shared" ref="M43" si="359">M40+M41+M42</f>
        <v>0</v>
      </c>
      <c r="N43" s="53">
        <f t="shared" ref="N43" si="360">IF(M43&gt;0,O43/M43,0)</f>
        <v>0</v>
      </c>
      <c r="O43" s="54">
        <f t="shared" ref="O43" si="361">O40+O41+O42</f>
        <v>0</v>
      </c>
      <c r="P43" s="21">
        <f t="shared" ref="P43" si="362">IF(M43&gt;0,Q43/M43,0)</f>
        <v>0</v>
      </c>
      <c r="Q43" s="54">
        <f t="shared" ref="Q43" si="363">Q40+Q41+Q42</f>
        <v>0</v>
      </c>
      <c r="R43" s="21">
        <f t="shared" ref="R43" si="364">IF(M43&gt;0,S43/M43,0)</f>
        <v>0</v>
      </c>
      <c r="S43" s="54">
        <f t="shared" ref="S43" si="365">S40+S41+S42</f>
        <v>0</v>
      </c>
      <c r="T43" s="21">
        <f t="shared" ref="T43" si="366">IF(M43&gt;0,U43/M43,0)</f>
        <v>0</v>
      </c>
      <c r="U43" s="54">
        <f t="shared" ref="U43" si="367">U40+U41+U42</f>
        <v>0</v>
      </c>
      <c r="V43" s="21">
        <f t="shared" ref="V43" si="368">IF(M43&gt;0,W43/M43,0)</f>
        <v>0</v>
      </c>
      <c r="W43" s="54">
        <f t="shared" ref="W43" si="369">W40+W41+W42</f>
        <v>0</v>
      </c>
      <c r="X43" s="21">
        <f t="shared" ref="X43" si="370">IF(M43&gt;0,Y43/M43,0)</f>
        <v>0</v>
      </c>
      <c r="Y43" s="54">
        <f t="shared" ref="Y43" si="371">Y40+Y41+Y42</f>
        <v>0</v>
      </c>
      <c r="Z43" s="55">
        <f t="shared" ref="Z43" si="372">IF(M43&gt;0,AA43/M43,0)</f>
        <v>0</v>
      </c>
      <c r="AA43" s="56">
        <f t="shared" ref="AA43" si="373">SUM(AA40:AA42)</f>
        <v>0</v>
      </c>
      <c r="AB43" s="55">
        <f t="shared" ref="AB43" si="374">IF(M43&gt;0,(AB40*M40+AB41*M41+AB42*M42)/M43,0)</f>
        <v>0</v>
      </c>
      <c r="AC43" s="55">
        <f t="shared" ref="AC43" si="375">IF(K43&gt;0,(K40*AC40+K41*AC41+K42*AC42)/K43,0)</f>
        <v>0</v>
      </c>
      <c r="AD43" s="52">
        <f t="shared" ref="AD43" si="376">SUM(AD40:AD42)</f>
        <v>0</v>
      </c>
      <c r="AE43" s="53">
        <f t="shared" ref="AE43" si="377">IF(K43&gt;0,(K40*AE40+K41*AE41+K42*AE42)/K43,0)</f>
        <v>0</v>
      </c>
      <c r="AF43" s="58">
        <f t="shared" ref="AF43" si="378">SUM(AF40:AF42)</f>
        <v>0</v>
      </c>
      <c r="AG43" s="53">
        <f t="shared" ref="AG43" si="379">IF(AND(AA43&gt;0),((AA40*AG40+AA41*AG41+AA42*AG42)/AA43),0)</f>
        <v>0</v>
      </c>
      <c r="AH43" s="57">
        <f t="shared" si="6"/>
        <v>0</v>
      </c>
      <c r="AI43" s="51">
        <f t="shared" ref="AI43" si="380">SUM(AI40:AI42)</f>
        <v>0</v>
      </c>
      <c r="AJ43" s="21">
        <f t="shared" ref="AJ43" si="381">IF(AI43&gt;0,(AJ40*AI40+AJ41*AI41+AJ42*AI42)/AI43,0)</f>
        <v>0</v>
      </c>
      <c r="AK43" s="53">
        <f t="shared" ref="AK43" si="382">IF(K43&gt;0,(AK40*K40+AK41*K41+AK42*K42)/K43,0)</f>
        <v>0</v>
      </c>
      <c r="AL43" s="58">
        <f t="shared" ref="AL43" si="383">SUM(AL40:AL42)</f>
        <v>0</v>
      </c>
      <c r="AM43" s="56"/>
      <c r="AN43" s="56">
        <f t="shared" ref="AN43" si="384">SUM(AN40:AN42)</f>
        <v>0</v>
      </c>
      <c r="AO43" s="105"/>
      <c r="AP43" s="106">
        <f>AO42</f>
        <v>788.40000000000009</v>
      </c>
      <c r="AQ43" s="51">
        <f t="shared" ref="AQ43" si="385">SUM(AQ40:AQ42)</f>
        <v>0</v>
      </c>
      <c r="AR43" s="59"/>
      <c r="AS43" s="58"/>
      <c r="AT43" s="58"/>
      <c r="AU43" s="58"/>
      <c r="AV43" s="58"/>
    </row>
    <row r="44" spans="1:48" x14ac:dyDescent="0.35">
      <c r="A44" s="148">
        <v>11</v>
      </c>
      <c r="B44" s="23">
        <v>1</v>
      </c>
      <c r="C44" s="11"/>
      <c r="D44" s="12"/>
      <c r="E44" s="12"/>
      <c r="F44" s="12"/>
      <c r="G44" s="13"/>
      <c r="H44" s="13"/>
      <c r="I44" s="12"/>
      <c r="J44" s="13"/>
      <c r="K44" s="12"/>
      <c r="L44" s="14"/>
      <c r="M44" s="24">
        <f>ROUND(K44*(1-L44),0)</f>
        <v>0</v>
      </c>
      <c r="N44" s="15"/>
      <c r="O44" s="25">
        <f t="shared" ref="O44:O46" si="386">M44*N44</f>
        <v>0</v>
      </c>
      <c r="P44" s="14"/>
      <c r="Q44" s="25">
        <f t="shared" ref="Q44:Q46" si="387">M44*P44</f>
        <v>0</v>
      </c>
      <c r="R44" s="16"/>
      <c r="S44" s="25">
        <f t="shared" ref="S44:S46" si="388">M44*R44</f>
        <v>0</v>
      </c>
      <c r="T44" s="26"/>
      <c r="U44" s="25">
        <f t="shared" ref="U44:U46" si="389">M44*T44</f>
        <v>0</v>
      </c>
      <c r="V44" s="16"/>
      <c r="W44" s="25">
        <f t="shared" ref="W44:W46" si="390">M44*V44</f>
        <v>0</v>
      </c>
      <c r="X44" s="16"/>
      <c r="Y44" s="25">
        <f t="shared" ref="Y44:Y46" si="391">X44*M44</f>
        <v>0</v>
      </c>
      <c r="Z44" s="17"/>
      <c r="AA44" s="18">
        <f t="shared" ref="AA44:AA46" si="392">M44*Z44</f>
        <v>0</v>
      </c>
      <c r="AB44" s="27">
        <f>IF(M44&gt;0,(AD44+AL44)/M44,0)</f>
        <v>0</v>
      </c>
      <c r="AC44" s="17"/>
      <c r="AD44" s="24">
        <f t="shared" ref="AD44:AD46" si="393">AC44*M44</f>
        <v>0</v>
      </c>
      <c r="AE44" s="117"/>
      <c r="AF44" s="30">
        <f t="shared" ref="AF44:AF46" si="394">AI44*(1-AJ44)*AE44</f>
        <v>0</v>
      </c>
      <c r="AG44" s="28">
        <f t="shared" ref="AG44:AG46" si="395">IF(AND(AE44&gt;0,AC44&gt;0,Z44&gt;0),((Z44-AC44)*AE44)/((AE44-AC44)*Z44),0)</f>
        <v>0</v>
      </c>
      <c r="AH44" s="60">
        <f t="shared" si="6"/>
        <v>0</v>
      </c>
      <c r="AI44" s="12"/>
      <c r="AJ44" s="14"/>
      <c r="AK44" s="15"/>
      <c r="AL44" s="30">
        <f t="shared" ref="AL44:AL46" si="396">AI44*(1-AJ44)*AK44</f>
        <v>0</v>
      </c>
      <c r="AM44" s="19"/>
      <c r="AN44" s="19"/>
      <c r="AO44" s="101">
        <f>AO42+AI44-AN44</f>
        <v>788.40000000000009</v>
      </c>
      <c r="AP44" s="102"/>
      <c r="AQ44" s="12"/>
      <c r="AR44" s="31"/>
      <c r="AS44" s="20"/>
      <c r="AT44" s="20"/>
      <c r="AU44" s="20"/>
      <c r="AV44" s="20"/>
    </row>
    <row r="45" spans="1:48" x14ac:dyDescent="0.35">
      <c r="A45" s="149"/>
      <c r="B45" s="33">
        <v>2</v>
      </c>
      <c r="C45" s="11"/>
      <c r="D45" s="34"/>
      <c r="E45" s="34"/>
      <c r="F45" s="34"/>
      <c r="G45" s="35"/>
      <c r="H45" s="35"/>
      <c r="I45" s="34"/>
      <c r="J45" s="35"/>
      <c r="K45" s="34"/>
      <c r="L45" s="36"/>
      <c r="M45" s="37">
        <f>ROUND(K45*(1-L45),0)</f>
        <v>0</v>
      </c>
      <c r="N45" s="38"/>
      <c r="O45" s="25">
        <f t="shared" si="386"/>
        <v>0</v>
      </c>
      <c r="P45" s="36"/>
      <c r="Q45" s="25">
        <f t="shared" si="387"/>
        <v>0</v>
      </c>
      <c r="R45" s="39"/>
      <c r="S45" s="25">
        <f t="shared" si="388"/>
        <v>0</v>
      </c>
      <c r="T45" s="28"/>
      <c r="U45" s="25">
        <f t="shared" si="389"/>
        <v>0</v>
      </c>
      <c r="V45" s="39"/>
      <c r="W45" s="25">
        <f t="shared" si="390"/>
        <v>0</v>
      </c>
      <c r="X45" s="39"/>
      <c r="Y45" s="25">
        <f t="shared" si="391"/>
        <v>0</v>
      </c>
      <c r="Z45" s="40"/>
      <c r="AA45" s="18">
        <f t="shared" si="392"/>
        <v>0</v>
      </c>
      <c r="AB45" s="27">
        <f>IF(M45&gt;0,(AD45+AL45)/M45,0)</f>
        <v>0</v>
      </c>
      <c r="AC45" s="40"/>
      <c r="AD45" s="37">
        <f t="shared" si="393"/>
        <v>0</v>
      </c>
      <c r="AE45" s="28"/>
      <c r="AF45" s="41">
        <f t="shared" si="394"/>
        <v>0</v>
      </c>
      <c r="AG45" s="28">
        <f t="shared" si="395"/>
        <v>0</v>
      </c>
      <c r="AH45" s="29">
        <f t="shared" si="6"/>
        <v>0</v>
      </c>
      <c r="AI45" s="34"/>
      <c r="AJ45" s="36"/>
      <c r="AK45" s="38"/>
      <c r="AL45" s="41">
        <f t="shared" si="396"/>
        <v>0</v>
      </c>
      <c r="AM45" s="42"/>
      <c r="AN45" s="42"/>
      <c r="AO45" s="121">
        <f>AO44+AI45-AN45</f>
        <v>788.40000000000009</v>
      </c>
      <c r="AP45" s="104"/>
      <c r="AQ45" s="43"/>
      <c r="AR45" s="44"/>
      <c r="AS45" s="45"/>
      <c r="AT45" s="45"/>
      <c r="AU45" s="45"/>
      <c r="AV45" s="45"/>
    </row>
    <row r="46" spans="1:48" x14ac:dyDescent="0.35">
      <c r="A46" s="149"/>
      <c r="B46" s="33">
        <v>3</v>
      </c>
      <c r="C46" s="46"/>
      <c r="D46" s="43"/>
      <c r="E46" s="43"/>
      <c r="F46" s="43"/>
      <c r="G46" s="37"/>
      <c r="H46" s="37"/>
      <c r="I46" s="43"/>
      <c r="J46" s="37"/>
      <c r="K46" s="43"/>
      <c r="L46" s="39"/>
      <c r="M46" s="37">
        <f>ROUND(K46*(1-L46),0)</f>
        <v>0</v>
      </c>
      <c r="N46" s="28"/>
      <c r="O46" s="25">
        <f t="shared" si="386"/>
        <v>0</v>
      </c>
      <c r="P46" s="39"/>
      <c r="Q46" s="25">
        <f t="shared" si="387"/>
        <v>0</v>
      </c>
      <c r="R46" s="39"/>
      <c r="S46" s="25">
        <f t="shared" si="388"/>
        <v>0</v>
      </c>
      <c r="T46" s="28"/>
      <c r="U46" s="25">
        <f t="shared" si="389"/>
        <v>0</v>
      </c>
      <c r="V46" s="39"/>
      <c r="W46" s="25">
        <f t="shared" si="390"/>
        <v>0</v>
      </c>
      <c r="X46" s="39"/>
      <c r="Y46" s="25">
        <f t="shared" si="391"/>
        <v>0</v>
      </c>
      <c r="Z46" s="47"/>
      <c r="AA46" s="18">
        <f t="shared" si="392"/>
        <v>0</v>
      </c>
      <c r="AB46" s="27">
        <f>IF(M46&gt;0,(AD46+AL46)/M46,0)</f>
        <v>0</v>
      </c>
      <c r="AC46" s="47"/>
      <c r="AD46" s="37">
        <f t="shared" si="393"/>
        <v>0</v>
      </c>
      <c r="AE46" s="28"/>
      <c r="AF46" s="41">
        <f t="shared" si="394"/>
        <v>0</v>
      </c>
      <c r="AG46" s="28">
        <f t="shared" si="395"/>
        <v>0</v>
      </c>
      <c r="AH46" s="29">
        <f t="shared" si="6"/>
        <v>0</v>
      </c>
      <c r="AI46" s="43"/>
      <c r="AJ46" s="39"/>
      <c r="AK46" s="28"/>
      <c r="AL46" s="41">
        <f t="shared" si="396"/>
        <v>0</v>
      </c>
      <c r="AM46" s="18"/>
      <c r="AN46" s="18"/>
      <c r="AO46" s="121">
        <f>AO45+AI46-AN46</f>
        <v>788.40000000000009</v>
      </c>
      <c r="AP46" s="104"/>
      <c r="AQ46" s="43"/>
      <c r="AR46" s="48"/>
      <c r="AS46" s="41"/>
      <c r="AT46" s="41"/>
      <c r="AU46" s="41"/>
      <c r="AV46" s="41"/>
    </row>
    <row r="47" spans="1:48" s="22" customFormat="1" ht="13.3" thickBot="1" x14ac:dyDescent="0.4">
      <c r="A47" s="150"/>
      <c r="B47" s="49" t="s">
        <v>38</v>
      </c>
      <c r="C47" s="50"/>
      <c r="D47" s="51">
        <f t="shared" ref="D47" si="397">SUM(D44:D46)</f>
        <v>0</v>
      </c>
      <c r="E47" s="51"/>
      <c r="F47" s="51">
        <f t="shared" ref="F47" si="398">SUM(F44:F46)</f>
        <v>0</v>
      </c>
      <c r="G47" s="52"/>
      <c r="H47" s="52"/>
      <c r="I47" s="51">
        <f t="shared" ref="I47:K47" si="399">SUM(I44:I46)</f>
        <v>0</v>
      </c>
      <c r="J47" s="52"/>
      <c r="K47" s="51">
        <f t="shared" si="399"/>
        <v>0</v>
      </c>
      <c r="L47" s="21">
        <f t="shared" ref="L47" si="400">IF(K47&gt;0,(K44*L44+K45*L45+K46*L46)/K47,0)</f>
        <v>0</v>
      </c>
      <c r="M47" s="52">
        <f t="shared" ref="M47" si="401">M44+M45+M46</f>
        <v>0</v>
      </c>
      <c r="N47" s="53">
        <f t="shared" ref="N47" si="402">IF(M47&gt;0,O47/M47,0)</f>
        <v>0</v>
      </c>
      <c r="O47" s="54">
        <f t="shared" ref="O47" si="403">O44+O45+O46</f>
        <v>0</v>
      </c>
      <c r="P47" s="21">
        <f t="shared" ref="P47" si="404">IF(M47&gt;0,Q47/M47,0)</f>
        <v>0</v>
      </c>
      <c r="Q47" s="54">
        <f t="shared" ref="Q47" si="405">Q44+Q45+Q46</f>
        <v>0</v>
      </c>
      <c r="R47" s="21">
        <f t="shared" ref="R47" si="406">IF(M47&gt;0,S47/M47,0)</f>
        <v>0</v>
      </c>
      <c r="S47" s="54">
        <f t="shared" ref="S47" si="407">S44+S45+S46</f>
        <v>0</v>
      </c>
      <c r="T47" s="21">
        <f t="shared" ref="T47" si="408">IF(M47&gt;0,U47/M47,0)</f>
        <v>0</v>
      </c>
      <c r="U47" s="54">
        <f t="shared" ref="U47" si="409">U44+U45+U46</f>
        <v>0</v>
      </c>
      <c r="V47" s="21">
        <f t="shared" ref="V47" si="410">IF(M47&gt;0,W47/M47,0)</f>
        <v>0</v>
      </c>
      <c r="W47" s="54">
        <f t="shared" ref="W47" si="411">W44+W45+W46</f>
        <v>0</v>
      </c>
      <c r="X47" s="21">
        <f t="shared" ref="X47" si="412">IF(M47&gt;0,Y47/M47,0)</f>
        <v>0</v>
      </c>
      <c r="Y47" s="54">
        <f t="shared" ref="Y47" si="413">Y44+Y45+Y46</f>
        <v>0</v>
      </c>
      <c r="Z47" s="55">
        <f t="shared" ref="Z47" si="414">IF(M47&gt;0,AA47/M47,0)</f>
        <v>0</v>
      </c>
      <c r="AA47" s="56">
        <f t="shared" ref="AA47" si="415">SUM(AA44:AA46)</f>
        <v>0</v>
      </c>
      <c r="AB47" s="55">
        <f t="shared" ref="AB47" si="416">IF(M47&gt;0,(AB44*M44+AB45*M45+AB46*M46)/M47,0)</f>
        <v>0</v>
      </c>
      <c r="AC47" s="55">
        <f t="shared" ref="AC47" si="417">IF(K47&gt;0,(K44*AC44+K45*AC45+K46*AC46)/K47,0)</f>
        <v>0</v>
      </c>
      <c r="AD47" s="52">
        <f t="shared" ref="AD47" si="418">SUM(AD44:AD46)</f>
        <v>0</v>
      </c>
      <c r="AE47" s="53">
        <f t="shared" ref="AE47" si="419">IF(K47&gt;0,(K44*AE44+K45*AE45+K46*AE46)/K47,0)</f>
        <v>0</v>
      </c>
      <c r="AF47" s="58">
        <f t="shared" ref="AF47" si="420">SUM(AF44:AF46)</f>
        <v>0</v>
      </c>
      <c r="AG47" s="53">
        <f t="shared" ref="AG47" si="421">IF(AND(AA47&gt;0),((AA44*AG44+AA45*AG45+AA46*AG46)/AA47),0)</f>
        <v>0</v>
      </c>
      <c r="AH47" s="57">
        <f t="shared" si="6"/>
        <v>0</v>
      </c>
      <c r="AI47" s="51">
        <f t="shared" ref="AI47" si="422">SUM(AI44:AI46)</f>
        <v>0</v>
      </c>
      <c r="AJ47" s="21">
        <f t="shared" ref="AJ47" si="423">IF(AI47&gt;0,(AJ44*AI44+AJ45*AI45+AJ46*AI46)/AI47,0)</f>
        <v>0</v>
      </c>
      <c r="AK47" s="53">
        <f t="shared" ref="AK47" si="424">IF(K47&gt;0,(AK44*K44+AK45*K45+AK46*K46)/K47,0)</f>
        <v>0</v>
      </c>
      <c r="AL47" s="58">
        <f t="shared" ref="AL47" si="425">SUM(AL44:AL46)</f>
        <v>0</v>
      </c>
      <c r="AM47" s="56"/>
      <c r="AN47" s="56">
        <f t="shared" ref="AN47" si="426">SUM(AN44:AN46)</f>
        <v>0</v>
      </c>
      <c r="AO47" s="105"/>
      <c r="AP47" s="106">
        <f>AO46</f>
        <v>788.40000000000009</v>
      </c>
      <c r="AQ47" s="51">
        <f t="shared" ref="AQ47" si="427">SUM(AQ44:AQ46)</f>
        <v>0</v>
      </c>
      <c r="AR47" s="59"/>
      <c r="AS47" s="58"/>
      <c r="AT47" s="58"/>
      <c r="AU47" s="58"/>
      <c r="AV47" s="58"/>
    </row>
    <row r="48" spans="1:48" x14ac:dyDescent="0.35">
      <c r="A48" s="148">
        <v>12</v>
      </c>
      <c r="B48" s="23">
        <v>1</v>
      </c>
      <c r="C48" s="11"/>
      <c r="D48" s="12"/>
      <c r="E48" s="12"/>
      <c r="F48" s="12"/>
      <c r="G48" s="13"/>
      <c r="H48" s="13"/>
      <c r="I48" s="12"/>
      <c r="J48" s="13"/>
      <c r="K48" s="12"/>
      <c r="L48" s="14"/>
      <c r="M48" s="24">
        <f>ROUND(K48*(1-L48),0)</f>
        <v>0</v>
      </c>
      <c r="N48" s="15"/>
      <c r="O48" s="25">
        <f t="shared" ref="O48:O50" si="428">M48*N48</f>
        <v>0</v>
      </c>
      <c r="P48" s="14"/>
      <c r="Q48" s="25">
        <f t="shared" ref="Q48:Q50" si="429">M48*P48</f>
        <v>0</v>
      </c>
      <c r="R48" s="16"/>
      <c r="S48" s="25">
        <f t="shared" ref="S48:S50" si="430">M48*R48</f>
        <v>0</v>
      </c>
      <c r="T48" s="26"/>
      <c r="U48" s="25">
        <f t="shared" ref="U48:U50" si="431">M48*T48</f>
        <v>0</v>
      </c>
      <c r="V48" s="16"/>
      <c r="W48" s="25">
        <f t="shared" ref="W48:W50" si="432">M48*V48</f>
        <v>0</v>
      </c>
      <c r="X48" s="16"/>
      <c r="Y48" s="25">
        <f t="shared" ref="Y48:Y50" si="433">X48*M48</f>
        <v>0</v>
      </c>
      <c r="Z48" s="17"/>
      <c r="AA48" s="18">
        <f t="shared" ref="AA48:AA50" si="434">M48*Z48</f>
        <v>0</v>
      </c>
      <c r="AB48" s="27">
        <f>IF(M48&gt;0,(AD48+AL48)/M48,0)</f>
        <v>0</v>
      </c>
      <c r="AC48" s="17"/>
      <c r="AD48" s="24">
        <f t="shared" ref="AD48:AD50" si="435">AC48*M48</f>
        <v>0</v>
      </c>
      <c r="AE48" s="117"/>
      <c r="AF48" s="30">
        <f t="shared" ref="AF48:AF50" si="436">AI48*(1-AJ48)*AE48</f>
        <v>0</v>
      </c>
      <c r="AG48" s="28">
        <f t="shared" ref="AG48:AG50" si="437">IF(AND(AE48&gt;0,AC48&gt;0,Z48&gt;0),((Z48-AC48)*AE48)/((AE48-AC48)*Z48),0)</f>
        <v>0</v>
      </c>
      <c r="AH48" s="60">
        <f t="shared" si="6"/>
        <v>0</v>
      </c>
      <c r="AI48" s="12"/>
      <c r="AJ48" s="14"/>
      <c r="AK48" s="15"/>
      <c r="AL48" s="30">
        <f t="shared" ref="AL48:AL50" si="438">AI48*(1-AJ48)*AK48</f>
        <v>0</v>
      </c>
      <c r="AM48" s="19"/>
      <c r="AN48" s="19"/>
      <c r="AO48" s="101">
        <f>AO46+AI48-AN48</f>
        <v>788.40000000000009</v>
      </c>
      <c r="AP48" s="102"/>
      <c r="AQ48" s="12"/>
      <c r="AR48" s="31"/>
      <c r="AS48" s="20"/>
      <c r="AT48" s="20"/>
      <c r="AU48" s="20"/>
      <c r="AV48" s="20"/>
    </row>
    <row r="49" spans="1:48" x14ac:dyDescent="0.35">
      <c r="A49" s="149"/>
      <c r="B49" s="33">
        <v>2</v>
      </c>
      <c r="C49" s="11"/>
      <c r="D49" s="34"/>
      <c r="E49" s="34"/>
      <c r="F49" s="34"/>
      <c r="G49" s="35"/>
      <c r="H49" s="35"/>
      <c r="I49" s="34"/>
      <c r="J49" s="35"/>
      <c r="K49" s="34"/>
      <c r="L49" s="36"/>
      <c r="M49" s="37">
        <f>ROUND(K49*(1-L49),0)</f>
        <v>0</v>
      </c>
      <c r="N49" s="38"/>
      <c r="O49" s="25">
        <f t="shared" si="428"/>
        <v>0</v>
      </c>
      <c r="P49" s="36"/>
      <c r="Q49" s="25">
        <f t="shared" si="429"/>
        <v>0</v>
      </c>
      <c r="R49" s="39"/>
      <c r="S49" s="25">
        <f t="shared" si="430"/>
        <v>0</v>
      </c>
      <c r="T49" s="28"/>
      <c r="U49" s="25">
        <f t="shared" si="431"/>
        <v>0</v>
      </c>
      <c r="V49" s="39"/>
      <c r="W49" s="25">
        <f t="shared" si="432"/>
        <v>0</v>
      </c>
      <c r="X49" s="39"/>
      <c r="Y49" s="25">
        <f t="shared" si="433"/>
        <v>0</v>
      </c>
      <c r="Z49" s="40"/>
      <c r="AA49" s="18">
        <f t="shared" si="434"/>
        <v>0</v>
      </c>
      <c r="AB49" s="27">
        <f>IF(M49&gt;0,(AD49+AL49)/M49,0)</f>
        <v>0</v>
      </c>
      <c r="AC49" s="40"/>
      <c r="AD49" s="37">
        <f t="shared" si="435"/>
        <v>0</v>
      </c>
      <c r="AE49" s="28"/>
      <c r="AF49" s="41">
        <f t="shared" si="436"/>
        <v>0</v>
      </c>
      <c r="AG49" s="28">
        <f t="shared" si="437"/>
        <v>0</v>
      </c>
      <c r="AH49" s="29">
        <f t="shared" si="6"/>
        <v>0</v>
      </c>
      <c r="AI49" s="34"/>
      <c r="AJ49" s="36"/>
      <c r="AK49" s="38"/>
      <c r="AL49" s="41">
        <f t="shared" si="438"/>
        <v>0</v>
      </c>
      <c r="AM49" s="42"/>
      <c r="AN49" s="42"/>
      <c r="AO49" s="121">
        <f>AO48+AI49-AN49</f>
        <v>788.40000000000009</v>
      </c>
      <c r="AP49" s="104"/>
      <c r="AQ49" s="43"/>
      <c r="AR49" s="44"/>
      <c r="AS49" s="45"/>
      <c r="AT49" s="45"/>
      <c r="AU49" s="45"/>
      <c r="AV49" s="45"/>
    </row>
    <row r="50" spans="1:48" x14ac:dyDescent="0.35">
      <c r="A50" s="149"/>
      <c r="B50" s="33">
        <v>3</v>
      </c>
      <c r="C50" s="46"/>
      <c r="D50" s="43"/>
      <c r="E50" s="43"/>
      <c r="F50" s="43"/>
      <c r="G50" s="37"/>
      <c r="H50" s="37"/>
      <c r="I50" s="43"/>
      <c r="J50" s="37"/>
      <c r="K50" s="43"/>
      <c r="L50" s="39"/>
      <c r="M50" s="37">
        <f>ROUND(K50*(1-L50),0)</f>
        <v>0</v>
      </c>
      <c r="N50" s="28"/>
      <c r="O50" s="25">
        <f t="shared" si="428"/>
        <v>0</v>
      </c>
      <c r="P50" s="39"/>
      <c r="Q50" s="25">
        <f t="shared" si="429"/>
        <v>0</v>
      </c>
      <c r="R50" s="39"/>
      <c r="S50" s="25">
        <f t="shared" si="430"/>
        <v>0</v>
      </c>
      <c r="T50" s="28"/>
      <c r="U50" s="25">
        <f t="shared" si="431"/>
        <v>0</v>
      </c>
      <c r="V50" s="39"/>
      <c r="W50" s="25">
        <f t="shared" si="432"/>
        <v>0</v>
      </c>
      <c r="X50" s="39"/>
      <c r="Y50" s="25">
        <f t="shared" si="433"/>
        <v>0</v>
      </c>
      <c r="Z50" s="47"/>
      <c r="AA50" s="18">
        <f t="shared" si="434"/>
        <v>0</v>
      </c>
      <c r="AB50" s="27">
        <f>IF(M50&gt;0,(AD50+AL50)/M50,0)</f>
        <v>0</v>
      </c>
      <c r="AC50" s="47"/>
      <c r="AD50" s="37">
        <f t="shared" si="435"/>
        <v>0</v>
      </c>
      <c r="AE50" s="28"/>
      <c r="AF50" s="41">
        <f t="shared" si="436"/>
        <v>0</v>
      </c>
      <c r="AG50" s="28">
        <f t="shared" si="437"/>
        <v>0</v>
      </c>
      <c r="AH50" s="29">
        <f t="shared" si="6"/>
        <v>0</v>
      </c>
      <c r="AI50" s="43"/>
      <c r="AJ50" s="39"/>
      <c r="AK50" s="28"/>
      <c r="AL50" s="41">
        <f t="shared" si="438"/>
        <v>0</v>
      </c>
      <c r="AM50" s="18"/>
      <c r="AN50" s="18"/>
      <c r="AO50" s="121">
        <f>AO49+AI50-AN50</f>
        <v>788.40000000000009</v>
      </c>
      <c r="AP50" s="104"/>
      <c r="AQ50" s="43"/>
      <c r="AR50" s="48"/>
      <c r="AS50" s="41"/>
      <c r="AT50" s="41"/>
      <c r="AU50" s="41"/>
      <c r="AV50" s="41"/>
    </row>
    <row r="51" spans="1:48" s="22" customFormat="1" ht="13.3" thickBot="1" x14ac:dyDescent="0.4">
      <c r="A51" s="150"/>
      <c r="B51" s="49" t="s">
        <v>38</v>
      </c>
      <c r="C51" s="50"/>
      <c r="D51" s="51">
        <f t="shared" ref="D51" si="439">SUM(D48:D50)</f>
        <v>0</v>
      </c>
      <c r="E51" s="51"/>
      <c r="F51" s="51">
        <f t="shared" ref="F51" si="440">SUM(F48:F50)</f>
        <v>0</v>
      </c>
      <c r="G51" s="52"/>
      <c r="H51" s="52"/>
      <c r="I51" s="51">
        <f t="shared" ref="I51:K51" si="441">SUM(I48:I50)</f>
        <v>0</v>
      </c>
      <c r="J51" s="52"/>
      <c r="K51" s="51">
        <f t="shared" si="441"/>
        <v>0</v>
      </c>
      <c r="L51" s="21">
        <f t="shared" ref="L51" si="442">IF(K51&gt;0,(K48*L48+K49*L49+K50*L50)/K51,0)</f>
        <v>0</v>
      </c>
      <c r="M51" s="52">
        <f t="shared" ref="M51" si="443">M48+M49+M50</f>
        <v>0</v>
      </c>
      <c r="N51" s="53">
        <f t="shared" ref="N51" si="444">IF(M51&gt;0,O51/M51,0)</f>
        <v>0</v>
      </c>
      <c r="O51" s="54">
        <f t="shared" ref="O51" si="445">O48+O49+O50</f>
        <v>0</v>
      </c>
      <c r="P51" s="21">
        <f t="shared" ref="P51" si="446">IF(M51&gt;0,Q51/M51,0)</f>
        <v>0</v>
      </c>
      <c r="Q51" s="54">
        <f t="shared" ref="Q51" si="447">Q48+Q49+Q50</f>
        <v>0</v>
      </c>
      <c r="R51" s="21">
        <f t="shared" ref="R51" si="448">IF(M51&gt;0,S51/M51,0)</f>
        <v>0</v>
      </c>
      <c r="S51" s="54">
        <f t="shared" ref="S51" si="449">S48+S49+S50</f>
        <v>0</v>
      </c>
      <c r="T51" s="21">
        <f t="shared" ref="T51" si="450">IF(M51&gt;0,U51/M51,0)</f>
        <v>0</v>
      </c>
      <c r="U51" s="54">
        <f t="shared" ref="U51" si="451">U48+U49+U50</f>
        <v>0</v>
      </c>
      <c r="V51" s="21">
        <f t="shared" ref="V51" si="452">IF(M51&gt;0,W51/M51,0)</f>
        <v>0</v>
      </c>
      <c r="W51" s="54">
        <f t="shared" ref="W51" si="453">W48+W49+W50</f>
        <v>0</v>
      </c>
      <c r="X51" s="21">
        <f t="shared" ref="X51" si="454">IF(M51&gt;0,Y51/M51,0)</f>
        <v>0</v>
      </c>
      <c r="Y51" s="54">
        <f t="shared" ref="Y51" si="455">Y48+Y49+Y50</f>
        <v>0</v>
      </c>
      <c r="Z51" s="55">
        <f t="shared" ref="Z51" si="456">IF(M51&gt;0,AA51/M51,0)</f>
        <v>0</v>
      </c>
      <c r="AA51" s="56">
        <f t="shared" ref="AA51" si="457">SUM(AA48:AA50)</f>
        <v>0</v>
      </c>
      <c r="AB51" s="55">
        <f t="shared" ref="AB51" si="458">IF(M51&gt;0,(AB48*M48+AB49*M49+AB50*M50)/M51,0)</f>
        <v>0</v>
      </c>
      <c r="AC51" s="55">
        <f t="shared" ref="AC51" si="459">IF(K51&gt;0,(K48*AC48+K49*AC49+K50*AC50)/K51,0)</f>
        <v>0</v>
      </c>
      <c r="AD51" s="52">
        <f t="shared" ref="AD51" si="460">SUM(AD48:AD50)</f>
        <v>0</v>
      </c>
      <c r="AE51" s="53">
        <f t="shared" ref="AE51" si="461">IF(K51&gt;0,(K48*AE48+K49*AE49+K50*AE50)/K51,0)</f>
        <v>0</v>
      </c>
      <c r="AF51" s="58">
        <f t="shared" ref="AF51" si="462">SUM(AF48:AF50)</f>
        <v>0</v>
      </c>
      <c r="AG51" s="53">
        <f t="shared" ref="AG51" si="463">IF(AND(AA51&gt;0),((AA48*AG48+AA49*AG49+AA50*AG50)/AA51),0)</f>
        <v>0</v>
      </c>
      <c r="AH51" s="57">
        <f t="shared" si="6"/>
        <v>0</v>
      </c>
      <c r="AI51" s="51">
        <f t="shared" ref="AI51" si="464">SUM(AI48:AI50)</f>
        <v>0</v>
      </c>
      <c r="AJ51" s="21">
        <f t="shared" ref="AJ51" si="465">IF(AI51&gt;0,(AJ48*AI48+AJ49*AI49+AJ50*AI50)/AI51,0)</f>
        <v>0</v>
      </c>
      <c r="AK51" s="53">
        <f t="shared" ref="AK51" si="466">IF(K51&gt;0,(AK48*K48+AK49*K49+AK50*K50)/K51,0)</f>
        <v>0</v>
      </c>
      <c r="AL51" s="58">
        <f t="shared" ref="AL51" si="467">SUM(AL48:AL50)</f>
        <v>0</v>
      </c>
      <c r="AM51" s="56"/>
      <c r="AN51" s="56">
        <f t="shared" ref="AN51" si="468">SUM(AN48:AN50)</f>
        <v>0</v>
      </c>
      <c r="AO51" s="105"/>
      <c r="AP51" s="106">
        <f>AO50</f>
        <v>788.40000000000009</v>
      </c>
      <c r="AQ51" s="51">
        <f t="shared" ref="AQ51" si="469">SUM(AQ48:AQ50)</f>
        <v>0</v>
      </c>
      <c r="AR51" s="59"/>
      <c r="AS51" s="58"/>
      <c r="AT51" s="58"/>
      <c r="AU51" s="58"/>
      <c r="AV51" s="58"/>
    </row>
    <row r="52" spans="1:48" x14ac:dyDescent="0.35">
      <c r="A52" s="148">
        <v>13</v>
      </c>
      <c r="B52" s="23">
        <v>1</v>
      </c>
      <c r="C52" s="11"/>
      <c r="D52" s="12"/>
      <c r="E52" s="12"/>
      <c r="F52" s="12"/>
      <c r="G52" s="13"/>
      <c r="H52" s="13"/>
      <c r="I52" s="12"/>
      <c r="J52" s="13"/>
      <c r="K52" s="12"/>
      <c r="L52" s="14"/>
      <c r="M52" s="24">
        <f>ROUND(K52*(1-L52),0)</f>
        <v>0</v>
      </c>
      <c r="N52" s="15"/>
      <c r="O52" s="25">
        <f t="shared" ref="O52:O54" si="470">M52*N52</f>
        <v>0</v>
      </c>
      <c r="P52" s="14"/>
      <c r="Q52" s="25">
        <f t="shared" ref="Q52:Q54" si="471">M52*P52</f>
        <v>0</v>
      </c>
      <c r="R52" s="16"/>
      <c r="S52" s="25">
        <f t="shared" ref="S52:S54" si="472">M52*R52</f>
        <v>0</v>
      </c>
      <c r="T52" s="26"/>
      <c r="U52" s="25">
        <f t="shared" ref="U52:U54" si="473">M52*T52</f>
        <v>0</v>
      </c>
      <c r="V52" s="16"/>
      <c r="W52" s="25">
        <f t="shared" ref="W52:W54" si="474">M52*V52</f>
        <v>0</v>
      </c>
      <c r="X52" s="16"/>
      <c r="Y52" s="25">
        <f t="shared" ref="Y52:Y54" si="475">X52*M52</f>
        <v>0</v>
      </c>
      <c r="Z52" s="17"/>
      <c r="AA52" s="18">
        <f t="shared" ref="AA52:AA54" si="476">M52*Z52</f>
        <v>0</v>
      </c>
      <c r="AB52" s="27">
        <f>IF(M52&gt;0,(AD52+AL52)/M52,0)</f>
        <v>0</v>
      </c>
      <c r="AC52" s="17"/>
      <c r="AD52" s="24">
        <f t="shared" ref="AD52:AD54" si="477">AC52*M52</f>
        <v>0</v>
      </c>
      <c r="AE52" s="117"/>
      <c r="AF52" s="30">
        <f t="shared" ref="AF52:AF54" si="478">AI52*(1-AJ52)*AE52</f>
        <v>0</v>
      </c>
      <c r="AG52" s="28">
        <f t="shared" ref="AG52:AG54" si="479">IF(AND(AE52&gt;0,AC52&gt;0,Z52&gt;0),((Z52-AC52)*AE52)/((AE52-AC52)*Z52),0)</f>
        <v>0</v>
      </c>
      <c r="AH52" s="60">
        <f t="shared" si="6"/>
        <v>0</v>
      </c>
      <c r="AI52" s="12"/>
      <c r="AJ52" s="14"/>
      <c r="AK52" s="15"/>
      <c r="AL52" s="30">
        <f t="shared" ref="AL52:AL54" si="480">AI52*(1-AJ52)*AK52</f>
        <v>0</v>
      </c>
      <c r="AM52" s="19"/>
      <c r="AN52" s="19"/>
      <c r="AO52" s="101">
        <f>AO50+AI52-AN52</f>
        <v>788.40000000000009</v>
      </c>
      <c r="AP52" s="102"/>
      <c r="AQ52" s="12"/>
      <c r="AR52" s="31"/>
      <c r="AS52" s="20"/>
      <c r="AT52" s="20"/>
      <c r="AU52" s="20"/>
      <c r="AV52" s="20"/>
    </row>
    <row r="53" spans="1:48" x14ac:dyDescent="0.35">
      <c r="A53" s="149"/>
      <c r="B53" s="33">
        <v>2</v>
      </c>
      <c r="C53" s="11"/>
      <c r="D53" s="34"/>
      <c r="E53" s="34"/>
      <c r="F53" s="34"/>
      <c r="G53" s="35"/>
      <c r="H53" s="35"/>
      <c r="I53" s="34"/>
      <c r="J53" s="35"/>
      <c r="K53" s="34"/>
      <c r="L53" s="36"/>
      <c r="M53" s="37">
        <f>ROUND(K53*(1-L53),0)</f>
        <v>0</v>
      </c>
      <c r="N53" s="38"/>
      <c r="O53" s="25">
        <f t="shared" si="470"/>
        <v>0</v>
      </c>
      <c r="P53" s="36"/>
      <c r="Q53" s="25">
        <f t="shared" si="471"/>
        <v>0</v>
      </c>
      <c r="R53" s="39"/>
      <c r="S53" s="25">
        <f t="shared" si="472"/>
        <v>0</v>
      </c>
      <c r="T53" s="28"/>
      <c r="U53" s="25">
        <f t="shared" si="473"/>
        <v>0</v>
      </c>
      <c r="V53" s="39"/>
      <c r="W53" s="25">
        <f t="shared" si="474"/>
        <v>0</v>
      </c>
      <c r="X53" s="39"/>
      <c r="Y53" s="25">
        <f t="shared" si="475"/>
        <v>0</v>
      </c>
      <c r="Z53" s="40"/>
      <c r="AA53" s="18">
        <f t="shared" si="476"/>
        <v>0</v>
      </c>
      <c r="AB53" s="27">
        <f>IF(M53&gt;0,(AD53+AL53)/M53,0)</f>
        <v>0</v>
      </c>
      <c r="AC53" s="40"/>
      <c r="AD53" s="37">
        <f t="shared" si="477"/>
        <v>0</v>
      </c>
      <c r="AE53" s="28"/>
      <c r="AF53" s="41">
        <f t="shared" si="478"/>
        <v>0</v>
      </c>
      <c r="AG53" s="28">
        <f t="shared" si="479"/>
        <v>0</v>
      </c>
      <c r="AH53" s="29">
        <f t="shared" si="6"/>
        <v>0</v>
      </c>
      <c r="AI53" s="34"/>
      <c r="AJ53" s="36"/>
      <c r="AK53" s="38"/>
      <c r="AL53" s="41">
        <f t="shared" si="480"/>
        <v>0</v>
      </c>
      <c r="AM53" s="42"/>
      <c r="AN53" s="42"/>
      <c r="AO53" s="121">
        <f>AO52+AI53-AN53</f>
        <v>788.40000000000009</v>
      </c>
      <c r="AP53" s="104"/>
      <c r="AQ53" s="43"/>
      <c r="AR53" s="44"/>
      <c r="AS53" s="45"/>
      <c r="AT53" s="45"/>
      <c r="AU53" s="45"/>
      <c r="AV53" s="45"/>
    </row>
    <row r="54" spans="1:48" x14ac:dyDescent="0.35">
      <c r="A54" s="149"/>
      <c r="B54" s="33">
        <v>3</v>
      </c>
      <c r="C54" s="46"/>
      <c r="D54" s="43"/>
      <c r="E54" s="43"/>
      <c r="F54" s="43"/>
      <c r="G54" s="37"/>
      <c r="H54" s="37"/>
      <c r="I54" s="43"/>
      <c r="J54" s="37"/>
      <c r="K54" s="43"/>
      <c r="L54" s="39"/>
      <c r="M54" s="37">
        <f>ROUND(K54*(1-L54),0)</f>
        <v>0</v>
      </c>
      <c r="N54" s="28"/>
      <c r="O54" s="25">
        <f t="shared" si="470"/>
        <v>0</v>
      </c>
      <c r="P54" s="39"/>
      <c r="Q54" s="25">
        <f t="shared" si="471"/>
        <v>0</v>
      </c>
      <c r="R54" s="39"/>
      <c r="S54" s="25">
        <f t="shared" si="472"/>
        <v>0</v>
      </c>
      <c r="T54" s="28"/>
      <c r="U54" s="25">
        <f t="shared" si="473"/>
        <v>0</v>
      </c>
      <c r="V54" s="39"/>
      <c r="W54" s="25">
        <f t="shared" si="474"/>
        <v>0</v>
      </c>
      <c r="X54" s="39"/>
      <c r="Y54" s="25">
        <f t="shared" si="475"/>
        <v>0</v>
      </c>
      <c r="Z54" s="47"/>
      <c r="AA54" s="18">
        <f t="shared" si="476"/>
        <v>0</v>
      </c>
      <c r="AB54" s="27">
        <f>IF(M54&gt;0,(AD54+AL54)/M54,0)</f>
        <v>0</v>
      </c>
      <c r="AC54" s="47"/>
      <c r="AD54" s="37">
        <f t="shared" si="477"/>
        <v>0</v>
      </c>
      <c r="AE54" s="28"/>
      <c r="AF54" s="41">
        <f t="shared" si="478"/>
        <v>0</v>
      </c>
      <c r="AG54" s="28">
        <f t="shared" si="479"/>
        <v>0</v>
      </c>
      <c r="AH54" s="29">
        <f t="shared" si="6"/>
        <v>0</v>
      </c>
      <c r="AI54" s="43"/>
      <c r="AJ54" s="39"/>
      <c r="AK54" s="28"/>
      <c r="AL54" s="41">
        <f t="shared" si="480"/>
        <v>0</v>
      </c>
      <c r="AM54" s="18"/>
      <c r="AN54" s="18"/>
      <c r="AO54" s="121">
        <f>AO53+AI54-AN54</f>
        <v>788.40000000000009</v>
      </c>
      <c r="AP54" s="104"/>
      <c r="AQ54" s="43"/>
      <c r="AR54" s="48"/>
      <c r="AS54" s="41"/>
      <c r="AT54" s="41"/>
      <c r="AU54" s="41"/>
      <c r="AV54" s="41"/>
    </row>
    <row r="55" spans="1:48" s="22" customFormat="1" ht="13.3" thickBot="1" x14ac:dyDescent="0.4">
      <c r="A55" s="150"/>
      <c r="B55" s="49" t="s">
        <v>38</v>
      </c>
      <c r="C55" s="50"/>
      <c r="D55" s="51">
        <f t="shared" ref="D55" si="481">SUM(D52:D54)</f>
        <v>0</v>
      </c>
      <c r="E55" s="51"/>
      <c r="F55" s="51">
        <f t="shared" ref="F55" si="482">SUM(F52:F54)</f>
        <v>0</v>
      </c>
      <c r="G55" s="52"/>
      <c r="H55" s="52"/>
      <c r="I55" s="51">
        <f t="shared" ref="I55:K55" si="483">SUM(I52:I54)</f>
        <v>0</v>
      </c>
      <c r="J55" s="52"/>
      <c r="K55" s="51">
        <f t="shared" si="483"/>
        <v>0</v>
      </c>
      <c r="L55" s="21">
        <f t="shared" ref="L55" si="484">IF(K55&gt;0,(K52*L52+K53*L53+K54*L54)/K55,0)</f>
        <v>0</v>
      </c>
      <c r="M55" s="52">
        <f t="shared" ref="M55" si="485">M52+M53+M54</f>
        <v>0</v>
      </c>
      <c r="N55" s="53">
        <f t="shared" ref="N55" si="486">IF(M55&gt;0,O55/M55,0)</f>
        <v>0</v>
      </c>
      <c r="O55" s="54">
        <f t="shared" ref="O55" si="487">O52+O53+O54</f>
        <v>0</v>
      </c>
      <c r="P55" s="21">
        <f t="shared" ref="P55" si="488">IF(M55&gt;0,Q55/M55,0)</f>
        <v>0</v>
      </c>
      <c r="Q55" s="54">
        <f t="shared" ref="Q55" si="489">Q52+Q53+Q54</f>
        <v>0</v>
      </c>
      <c r="R55" s="21">
        <f t="shared" ref="R55" si="490">IF(M55&gt;0,S55/M55,0)</f>
        <v>0</v>
      </c>
      <c r="S55" s="54">
        <f t="shared" ref="S55" si="491">S52+S53+S54</f>
        <v>0</v>
      </c>
      <c r="T55" s="21">
        <f t="shared" ref="T55" si="492">IF(M55&gt;0,U55/M55,0)</f>
        <v>0</v>
      </c>
      <c r="U55" s="54">
        <f t="shared" ref="U55" si="493">U52+U53+U54</f>
        <v>0</v>
      </c>
      <c r="V55" s="21">
        <f t="shared" ref="V55" si="494">IF(M55&gt;0,W55/M55,0)</f>
        <v>0</v>
      </c>
      <c r="W55" s="54">
        <f t="shared" ref="W55" si="495">W52+W53+W54</f>
        <v>0</v>
      </c>
      <c r="X55" s="21">
        <f t="shared" ref="X55" si="496">IF(M55&gt;0,Y55/M55,0)</f>
        <v>0</v>
      </c>
      <c r="Y55" s="54">
        <f t="shared" ref="Y55" si="497">Y52+Y53+Y54</f>
        <v>0</v>
      </c>
      <c r="Z55" s="55">
        <f t="shared" ref="Z55" si="498">IF(M55&gt;0,AA55/M55,0)</f>
        <v>0</v>
      </c>
      <c r="AA55" s="56">
        <f t="shared" ref="AA55" si="499">SUM(AA52:AA54)</f>
        <v>0</v>
      </c>
      <c r="AB55" s="55">
        <f t="shared" ref="AB55" si="500">IF(M55&gt;0,(AB52*M52+AB53*M53+AB54*M54)/M55,0)</f>
        <v>0</v>
      </c>
      <c r="AC55" s="55">
        <f t="shared" ref="AC55" si="501">IF(K55&gt;0,(K52*AC52+K53*AC53+K54*AC54)/K55,0)</f>
        <v>0</v>
      </c>
      <c r="AD55" s="52">
        <f t="shared" ref="AD55" si="502">SUM(AD52:AD54)</f>
        <v>0</v>
      </c>
      <c r="AE55" s="53">
        <f t="shared" ref="AE55" si="503">IF(K55&gt;0,(K52*AE52+K53*AE53+K54*AE54)/K55,0)</f>
        <v>0</v>
      </c>
      <c r="AF55" s="58">
        <f t="shared" ref="AF55" si="504">SUM(AF52:AF54)</f>
        <v>0</v>
      </c>
      <c r="AG55" s="53">
        <f t="shared" ref="AG55" si="505">IF(AND(AA55&gt;0),((AA52*AG52+AA53*AG53+AA54*AG54)/AA55),0)</f>
        <v>0</v>
      </c>
      <c r="AH55" s="57">
        <f t="shared" si="6"/>
        <v>0</v>
      </c>
      <c r="AI55" s="51">
        <f t="shared" ref="AI55" si="506">SUM(AI52:AI54)</f>
        <v>0</v>
      </c>
      <c r="AJ55" s="21">
        <f t="shared" ref="AJ55" si="507">IF(AI55&gt;0,(AJ52*AI52+AJ53*AI53+AJ54*AI54)/AI55,0)</f>
        <v>0</v>
      </c>
      <c r="AK55" s="53">
        <f t="shared" ref="AK55" si="508">IF(K55&gt;0,(AK52*K52+AK53*K53+AK54*K54)/K55,0)</f>
        <v>0</v>
      </c>
      <c r="AL55" s="58">
        <f t="shared" ref="AL55" si="509">SUM(AL52:AL54)</f>
        <v>0</v>
      </c>
      <c r="AM55" s="56"/>
      <c r="AN55" s="56">
        <f t="shared" ref="AN55" si="510">SUM(AN52:AN54)</f>
        <v>0</v>
      </c>
      <c r="AO55" s="105"/>
      <c r="AP55" s="106">
        <f>AO54</f>
        <v>788.40000000000009</v>
      </c>
      <c r="AQ55" s="51">
        <f t="shared" ref="AQ55" si="511">SUM(AQ52:AQ54)</f>
        <v>0</v>
      </c>
      <c r="AR55" s="59"/>
      <c r="AS55" s="58"/>
      <c r="AT55" s="58"/>
      <c r="AU55" s="58"/>
      <c r="AV55" s="58"/>
    </row>
    <row r="56" spans="1:48" x14ac:dyDescent="0.35">
      <c r="A56" s="148">
        <v>14</v>
      </c>
      <c r="B56" s="23">
        <v>1</v>
      </c>
      <c r="C56" s="11"/>
      <c r="D56" s="12"/>
      <c r="E56" s="12"/>
      <c r="F56" s="12"/>
      <c r="G56" s="13"/>
      <c r="H56" s="13"/>
      <c r="I56" s="12"/>
      <c r="J56" s="13"/>
      <c r="K56" s="12"/>
      <c r="L56" s="14"/>
      <c r="M56" s="24">
        <f>ROUND(K56*(1-L56),0)</f>
        <v>0</v>
      </c>
      <c r="N56" s="15"/>
      <c r="O56" s="25">
        <f t="shared" ref="O56:O58" si="512">M56*N56</f>
        <v>0</v>
      </c>
      <c r="P56" s="14"/>
      <c r="Q56" s="25">
        <f t="shared" ref="Q56:Q58" si="513">M56*P56</f>
        <v>0</v>
      </c>
      <c r="R56" s="16"/>
      <c r="S56" s="25">
        <f t="shared" ref="S56:S58" si="514">M56*R56</f>
        <v>0</v>
      </c>
      <c r="T56" s="26"/>
      <c r="U56" s="25">
        <f t="shared" ref="U56:U58" si="515">M56*T56</f>
        <v>0</v>
      </c>
      <c r="V56" s="16"/>
      <c r="W56" s="25">
        <f t="shared" ref="W56:W58" si="516">M56*V56</f>
        <v>0</v>
      </c>
      <c r="X56" s="16"/>
      <c r="Y56" s="25">
        <f t="shared" ref="Y56:Y58" si="517">X56*M56</f>
        <v>0</v>
      </c>
      <c r="Z56" s="17"/>
      <c r="AA56" s="18">
        <f t="shared" ref="AA56:AA58" si="518">M56*Z56</f>
        <v>0</v>
      </c>
      <c r="AB56" s="27">
        <f>IF(M56&gt;0,(AD56+AL56)/M56,0)</f>
        <v>0</v>
      </c>
      <c r="AC56" s="17"/>
      <c r="AD56" s="24">
        <f t="shared" ref="AD56:AD58" si="519">AC56*M56</f>
        <v>0</v>
      </c>
      <c r="AE56" s="117"/>
      <c r="AF56" s="30">
        <f t="shared" ref="AF56:AF58" si="520">AI56*(1-AJ56)*AE56</f>
        <v>0</v>
      </c>
      <c r="AG56" s="28">
        <f t="shared" ref="AG56:AG58" si="521">IF(AND(AE56&gt;0,AC56&gt;0,Z56&gt;0),((Z56-AC56)*AE56)/((AE56-AC56)*Z56),0)</f>
        <v>0</v>
      </c>
      <c r="AH56" s="60">
        <f t="shared" si="6"/>
        <v>0</v>
      </c>
      <c r="AI56" s="12"/>
      <c r="AJ56" s="14"/>
      <c r="AK56" s="15"/>
      <c r="AL56" s="30">
        <f t="shared" ref="AL56:AL58" si="522">AI56*(1-AJ56)*AK56</f>
        <v>0</v>
      </c>
      <c r="AM56" s="19"/>
      <c r="AN56" s="19"/>
      <c r="AO56" s="101">
        <f>AO54+AI56-AN56</f>
        <v>788.40000000000009</v>
      </c>
      <c r="AP56" s="102"/>
      <c r="AQ56" s="12"/>
      <c r="AR56" s="31"/>
      <c r="AS56" s="20"/>
      <c r="AT56" s="20"/>
      <c r="AU56" s="20"/>
      <c r="AV56" s="20"/>
    </row>
    <row r="57" spans="1:48" x14ac:dyDescent="0.35">
      <c r="A57" s="149"/>
      <c r="B57" s="33">
        <v>2</v>
      </c>
      <c r="C57" s="11"/>
      <c r="D57" s="34"/>
      <c r="E57" s="34"/>
      <c r="F57" s="34"/>
      <c r="G57" s="35"/>
      <c r="H57" s="35"/>
      <c r="I57" s="34"/>
      <c r="J57" s="35"/>
      <c r="K57" s="34"/>
      <c r="L57" s="36"/>
      <c r="M57" s="37">
        <f>ROUND(K57*(1-L57),0)</f>
        <v>0</v>
      </c>
      <c r="N57" s="38"/>
      <c r="O57" s="25">
        <f t="shared" si="512"/>
        <v>0</v>
      </c>
      <c r="P57" s="36"/>
      <c r="Q57" s="25">
        <f t="shared" si="513"/>
        <v>0</v>
      </c>
      <c r="R57" s="39"/>
      <c r="S57" s="25">
        <f t="shared" si="514"/>
        <v>0</v>
      </c>
      <c r="T57" s="28"/>
      <c r="U57" s="25">
        <f t="shared" si="515"/>
        <v>0</v>
      </c>
      <c r="V57" s="39"/>
      <c r="W57" s="25">
        <f t="shared" si="516"/>
        <v>0</v>
      </c>
      <c r="X57" s="39"/>
      <c r="Y57" s="25">
        <f t="shared" si="517"/>
        <v>0</v>
      </c>
      <c r="Z57" s="40"/>
      <c r="AA57" s="18">
        <f t="shared" si="518"/>
        <v>0</v>
      </c>
      <c r="AB57" s="27">
        <f>IF(M57&gt;0,(AD57+AL57)/M57,0)</f>
        <v>0</v>
      </c>
      <c r="AC57" s="40"/>
      <c r="AD57" s="37">
        <f t="shared" si="519"/>
        <v>0</v>
      </c>
      <c r="AE57" s="28"/>
      <c r="AF57" s="41">
        <f t="shared" si="520"/>
        <v>0</v>
      </c>
      <c r="AG57" s="28">
        <f t="shared" si="521"/>
        <v>0</v>
      </c>
      <c r="AH57" s="29">
        <f t="shared" si="6"/>
        <v>0</v>
      </c>
      <c r="AI57" s="34"/>
      <c r="AJ57" s="36"/>
      <c r="AK57" s="38"/>
      <c r="AL57" s="41">
        <f t="shared" si="522"/>
        <v>0</v>
      </c>
      <c r="AM57" s="42"/>
      <c r="AN57" s="42"/>
      <c r="AO57" s="121">
        <f>AO56+AI57-AN57</f>
        <v>788.40000000000009</v>
      </c>
      <c r="AP57" s="104"/>
      <c r="AQ57" s="43"/>
      <c r="AR57" s="44"/>
      <c r="AS57" s="45"/>
      <c r="AT57" s="45"/>
      <c r="AU57" s="45"/>
      <c r="AV57" s="45"/>
    </row>
    <row r="58" spans="1:48" x14ac:dyDescent="0.35">
      <c r="A58" s="149"/>
      <c r="B58" s="33">
        <v>3</v>
      </c>
      <c r="C58" s="46"/>
      <c r="D58" s="43"/>
      <c r="E58" s="43"/>
      <c r="F58" s="43"/>
      <c r="G58" s="37"/>
      <c r="H58" s="37"/>
      <c r="I58" s="43"/>
      <c r="J58" s="37"/>
      <c r="K58" s="43"/>
      <c r="L58" s="39"/>
      <c r="M58" s="37">
        <f>ROUND(K58*(1-L58),0)</f>
        <v>0</v>
      </c>
      <c r="N58" s="28"/>
      <c r="O58" s="25">
        <f t="shared" si="512"/>
        <v>0</v>
      </c>
      <c r="P58" s="39"/>
      <c r="Q58" s="25">
        <f t="shared" si="513"/>
        <v>0</v>
      </c>
      <c r="R58" s="39"/>
      <c r="S58" s="25">
        <f t="shared" si="514"/>
        <v>0</v>
      </c>
      <c r="T58" s="28"/>
      <c r="U58" s="25">
        <f t="shared" si="515"/>
        <v>0</v>
      </c>
      <c r="V58" s="39"/>
      <c r="W58" s="25">
        <f t="shared" si="516"/>
        <v>0</v>
      </c>
      <c r="X58" s="39"/>
      <c r="Y58" s="25">
        <f t="shared" si="517"/>
        <v>0</v>
      </c>
      <c r="Z58" s="47"/>
      <c r="AA58" s="18">
        <f t="shared" si="518"/>
        <v>0</v>
      </c>
      <c r="AB58" s="27">
        <f>IF(M58&gt;0,(AD58+AL58)/M58,0)</f>
        <v>0</v>
      </c>
      <c r="AC58" s="47"/>
      <c r="AD58" s="37">
        <f t="shared" si="519"/>
        <v>0</v>
      </c>
      <c r="AE58" s="28"/>
      <c r="AF58" s="41">
        <f t="shared" si="520"/>
        <v>0</v>
      </c>
      <c r="AG58" s="28">
        <f t="shared" si="521"/>
        <v>0</v>
      </c>
      <c r="AH58" s="29">
        <f t="shared" si="6"/>
        <v>0</v>
      </c>
      <c r="AI58" s="43"/>
      <c r="AJ58" s="39"/>
      <c r="AK58" s="28"/>
      <c r="AL58" s="41">
        <f t="shared" si="522"/>
        <v>0</v>
      </c>
      <c r="AM58" s="18"/>
      <c r="AN58" s="18"/>
      <c r="AO58" s="121">
        <f>AO57+AI58-AN58</f>
        <v>788.40000000000009</v>
      </c>
      <c r="AP58" s="104"/>
      <c r="AQ58" s="43"/>
      <c r="AR58" s="48"/>
      <c r="AS58" s="41"/>
      <c r="AT58" s="41"/>
      <c r="AU58" s="41"/>
      <c r="AV58" s="41"/>
    </row>
    <row r="59" spans="1:48" s="22" customFormat="1" ht="13.3" thickBot="1" x14ac:dyDescent="0.4">
      <c r="A59" s="150"/>
      <c r="B59" s="49" t="s">
        <v>38</v>
      </c>
      <c r="C59" s="50"/>
      <c r="D59" s="51">
        <f t="shared" ref="D59" si="523">SUM(D56:D58)</f>
        <v>0</v>
      </c>
      <c r="E59" s="51"/>
      <c r="F59" s="51">
        <f t="shared" ref="F59" si="524">SUM(F56:F58)</f>
        <v>0</v>
      </c>
      <c r="G59" s="52"/>
      <c r="H59" s="52"/>
      <c r="I59" s="51">
        <f t="shared" ref="I59:K59" si="525">SUM(I56:I58)</f>
        <v>0</v>
      </c>
      <c r="J59" s="52"/>
      <c r="K59" s="51">
        <f t="shared" si="525"/>
        <v>0</v>
      </c>
      <c r="L59" s="21">
        <f t="shared" ref="L59" si="526">IF(K59&gt;0,(K56*L56+K57*L57+K58*L58)/K59,0)</f>
        <v>0</v>
      </c>
      <c r="M59" s="52">
        <f t="shared" ref="M59" si="527">M56+M57+M58</f>
        <v>0</v>
      </c>
      <c r="N59" s="53">
        <f t="shared" ref="N59" si="528">IF(M59&gt;0,O59/M59,0)</f>
        <v>0</v>
      </c>
      <c r="O59" s="54">
        <f t="shared" ref="O59" si="529">O56+O57+O58</f>
        <v>0</v>
      </c>
      <c r="P59" s="21">
        <f t="shared" ref="P59" si="530">IF(M59&gt;0,Q59/M59,0)</f>
        <v>0</v>
      </c>
      <c r="Q59" s="54">
        <f t="shared" ref="Q59" si="531">Q56+Q57+Q58</f>
        <v>0</v>
      </c>
      <c r="R59" s="21">
        <f t="shared" ref="R59" si="532">IF(M59&gt;0,S59/M59,0)</f>
        <v>0</v>
      </c>
      <c r="S59" s="54">
        <f t="shared" ref="S59" si="533">S56+S57+S58</f>
        <v>0</v>
      </c>
      <c r="T59" s="21">
        <f t="shared" ref="T59" si="534">IF(M59&gt;0,U59/M59,0)</f>
        <v>0</v>
      </c>
      <c r="U59" s="54">
        <f t="shared" ref="U59" si="535">U56+U57+U58</f>
        <v>0</v>
      </c>
      <c r="V59" s="21">
        <f t="shared" ref="V59" si="536">IF(M59&gt;0,W59/M59,0)</f>
        <v>0</v>
      </c>
      <c r="W59" s="54">
        <f t="shared" ref="W59" si="537">W56+W57+W58</f>
        <v>0</v>
      </c>
      <c r="X59" s="21">
        <f t="shared" ref="X59" si="538">IF(M59&gt;0,Y59/M59,0)</f>
        <v>0</v>
      </c>
      <c r="Y59" s="54">
        <f t="shared" ref="Y59" si="539">Y56+Y57+Y58</f>
        <v>0</v>
      </c>
      <c r="Z59" s="55">
        <f t="shared" ref="Z59" si="540">IF(M59&gt;0,AA59/M59,0)</f>
        <v>0</v>
      </c>
      <c r="AA59" s="56">
        <f t="shared" ref="AA59" si="541">SUM(AA56:AA58)</f>
        <v>0</v>
      </c>
      <c r="AB59" s="55">
        <f t="shared" ref="AB59" si="542">IF(M59&gt;0,(AB56*M56+AB57*M57+AB58*M58)/M59,0)</f>
        <v>0</v>
      </c>
      <c r="AC59" s="55">
        <f t="shared" ref="AC59" si="543">IF(K59&gt;0,(K56*AC56+K57*AC57+K58*AC58)/K59,0)</f>
        <v>0</v>
      </c>
      <c r="AD59" s="52">
        <f t="shared" ref="AD59" si="544">SUM(AD56:AD58)</f>
        <v>0</v>
      </c>
      <c r="AE59" s="53">
        <f t="shared" ref="AE59" si="545">IF(K59&gt;0,(K56*AE56+K57*AE57+K58*AE58)/K59,0)</f>
        <v>0</v>
      </c>
      <c r="AF59" s="58">
        <f t="shared" ref="AF59" si="546">SUM(AF56:AF58)</f>
        <v>0</v>
      </c>
      <c r="AG59" s="53">
        <f t="shared" ref="AG59" si="547">IF(AND(AA59&gt;0),((AA56*AG56+AA57*AG57+AA58*AG58)/AA59),0)</f>
        <v>0</v>
      </c>
      <c r="AH59" s="57">
        <f t="shared" si="6"/>
        <v>0</v>
      </c>
      <c r="AI59" s="51">
        <f t="shared" ref="AI59" si="548">SUM(AI56:AI58)</f>
        <v>0</v>
      </c>
      <c r="AJ59" s="21">
        <f t="shared" ref="AJ59" si="549">IF(AI59&gt;0,(AJ56*AI56+AJ57*AI57+AJ58*AI58)/AI59,0)</f>
        <v>0</v>
      </c>
      <c r="AK59" s="53">
        <f t="shared" ref="AK59" si="550">IF(K59&gt;0,(AK56*K56+AK57*K57+AK58*K58)/K59,0)</f>
        <v>0</v>
      </c>
      <c r="AL59" s="58">
        <f t="shared" ref="AL59" si="551">SUM(AL56:AL58)</f>
        <v>0</v>
      </c>
      <c r="AM59" s="56"/>
      <c r="AN59" s="56">
        <f t="shared" ref="AN59" si="552">SUM(AN56:AN58)</f>
        <v>0</v>
      </c>
      <c r="AO59" s="105"/>
      <c r="AP59" s="106">
        <f>AO58</f>
        <v>788.40000000000009</v>
      </c>
      <c r="AQ59" s="51">
        <f t="shared" ref="AQ59" si="553">SUM(AQ56:AQ58)</f>
        <v>0</v>
      </c>
      <c r="AR59" s="59"/>
      <c r="AS59" s="58"/>
      <c r="AT59" s="58"/>
      <c r="AU59" s="58"/>
      <c r="AV59" s="58"/>
    </row>
    <row r="60" spans="1:48" x14ac:dyDescent="0.35">
      <c r="A60" s="148">
        <v>15</v>
      </c>
      <c r="B60" s="23">
        <v>1</v>
      </c>
      <c r="C60" s="11"/>
      <c r="D60" s="12"/>
      <c r="E60" s="12"/>
      <c r="F60" s="12"/>
      <c r="G60" s="13"/>
      <c r="H60" s="13"/>
      <c r="I60" s="12"/>
      <c r="J60" s="13"/>
      <c r="K60" s="12"/>
      <c r="L60" s="14"/>
      <c r="M60" s="24">
        <f>ROUND(K60*(1-L60),0)</f>
        <v>0</v>
      </c>
      <c r="N60" s="15"/>
      <c r="O60" s="25">
        <f t="shared" ref="O60:O62" si="554">M60*N60</f>
        <v>0</v>
      </c>
      <c r="P60" s="14"/>
      <c r="Q60" s="25">
        <f t="shared" ref="Q60:Q62" si="555">M60*P60</f>
        <v>0</v>
      </c>
      <c r="R60" s="16"/>
      <c r="S60" s="25">
        <f t="shared" ref="S60:S62" si="556">M60*R60</f>
        <v>0</v>
      </c>
      <c r="T60" s="26"/>
      <c r="U60" s="25">
        <f t="shared" ref="U60:U62" si="557">M60*T60</f>
        <v>0</v>
      </c>
      <c r="V60" s="16"/>
      <c r="W60" s="25">
        <f t="shared" ref="W60:W62" si="558">M60*V60</f>
        <v>0</v>
      </c>
      <c r="X60" s="16"/>
      <c r="Y60" s="25">
        <f t="shared" ref="Y60:Y62" si="559">X60*M60</f>
        <v>0</v>
      </c>
      <c r="Z60" s="17"/>
      <c r="AA60" s="18">
        <f t="shared" ref="AA60:AA62" si="560">M60*Z60</f>
        <v>0</v>
      </c>
      <c r="AB60" s="27">
        <f>IF(M60&gt;0,(AD60+AL60)/M60,0)</f>
        <v>0</v>
      </c>
      <c r="AC60" s="17"/>
      <c r="AD60" s="24">
        <f t="shared" ref="AD60:AD62" si="561">AC60*M60</f>
        <v>0</v>
      </c>
      <c r="AE60" s="117"/>
      <c r="AF60" s="30">
        <f t="shared" ref="AF60:AF62" si="562">AI60*(1-AJ60)*AE60</f>
        <v>0</v>
      </c>
      <c r="AG60" s="28">
        <f t="shared" ref="AG60:AG62" si="563">IF(AND(AE60&gt;0,AC60&gt;0,Z60&gt;0),((Z60-AC60)*AE60)/((AE60-AC60)*Z60),0)</f>
        <v>0</v>
      </c>
      <c r="AH60" s="60">
        <f t="shared" si="6"/>
        <v>0</v>
      </c>
      <c r="AI60" s="12"/>
      <c r="AJ60" s="14"/>
      <c r="AK60" s="15"/>
      <c r="AL60" s="30">
        <f t="shared" ref="AL60:AL62" si="564">AI60*(1-AJ60)*AK60</f>
        <v>0</v>
      </c>
      <c r="AM60" s="19"/>
      <c r="AN60" s="19"/>
      <c r="AO60" s="101">
        <f>AO58+AI60-AN60</f>
        <v>788.40000000000009</v>
      </c>
      <c r="AP60" s="102"/>
      <c r="AQ60" s="12"/>
      <c r="AR60" s="31"/>
      <c r="AS60" s="20"/>
      <c r="AT60" s="20"/>
      <c r="AU60" s="20"/>
      <c r="AV60" s="20"/>
    </row>
    <row r="61" spans="1:48" x14ac:dyDescent="0.35">
      <c r="A61" s="149"/>
      <c r="B61" s="33">
        <v>2</v>
      </c>
      <c r="C61" s="11"/>
      <c r="D61" s="34"/>
      <c r="E61" s="34"/>
      <c r="F61" s="34"/>
      <c r="G61" s="35"/>
      <c r="H61" s="35"/>
      <c r="I61" s="34"/>
      <c r="J61" s="35"/>
      <c r="K61" s="34"/>
      <c r="L61" s="36"/>
      <c r="M61" s="37">
        <f>ROUND(K61*(1-L61),0)</f>
        <v>0</v>
      </c>
      <c r="N61" s="38"/>
      <c r="O61" s="25">
        <f t="shared" si="554"/>
        <v>0</v>
      </c>
      <c r="P61" s="36"/>
      <c r="Q61" s="25">
        <f t="shared" si="555"/>
        <v>0</v>
      </c>
      <c r="R61" s="39"/>
      <c r="S61" s="25">
        <f t="shared" si="556"/>
        <v>0</v>
      </c>
      <c r="T61" s="28"/>
      <c r="U61" s="25">
        <f t="shared" si="557"/>
        <v>0</v>
      </c>
      <c r="V61" s="39"/>
      <c r="W61" s="25">
        <f t="shared" si="558"/>
        <v>0</v>
      </c>
      <c r="X61" s="39"/>
      <c r="Y61" s="25">
        <f t="shared" si="559"/>
        <v>0</v>
      </c>
      <c r="Z61" s="40"/>
      <c r="AA61" s="18">
        <f t="shared" si="560"/>
        <v>0</v>
      </c>
      <c r="AB61" s="27">
        <f>IF(M61&gt;0,(AD61+AL61)/M61,0)</f>
        <v>0</v>
      </c>
      <c r="AC61" s="40"/>
      <c r="AD61" s="37">
        <f t="shared" si="561"/>
        <v>0</v>
      </c>
      <c r="AE61" s="28"/>
      <c r="AF61" s="41">
        <f t="shared" si="562"/>
        <v>0</v>
      </c>
      <c r="AG61" s="28">
        <f t="shared" si="563"/>
        <v>0</v>
      </c>
      <c r="AH61" s="29">
        <f t="shared" si="6"/>
        <v>0</v>
      </c>
      <c r="AI61" s="34"/>
      <c r="AJ61" s="36"/>
      <c r="AK61" s="38"/>
      <c r="AL61" s="41">
        <f t="shared" si="564"/>
        <v>0</v>
      </c>
      <c r="AM61" s="42"/>
      <c r="AN61" s="42"/>
      <c r="AO61" s="121">
        <f>AO60+AI61-AN61</f>
        <v>788.40000000000009</v>
      </c>
      <c r="AP61" s="104"/>
      <c r="AQ61" s="43"/>
      <c r="AR61" s="44"/>
      <c r="AS61" s="45"/>
      <c r="AT61" s="45"/>
      <c r="AU61" s="45"/>
      <c r="AV61" s="45"/>
    </row>
    <row r="62" spans="1:48" x14ac:dyDescent="0.35">
      <c r="A62" s="149"/>
      <c r="B62" s="33">
        <v>3</v>
      </c>
      <c r="C62" s="46"/>
      <c r="D62" s="43"/>
      <c r="E62" s="43"/>
      <c r="F62" s="43"/>
      <c r="G62" s="37"/>
      <c r="H62" s="37"/>
      <c r="I62" s="43"/>
      <c r="J62" s="37"/>
      <c r="K62" s="43"/>
      <c r="L62" s="39"/>
      <c r="M62" s="37">
        <f>ROUND(K62*(1-L62),0)</f>
        <v>0</v>
      </c>
      <c r="N62" s="28"/>
      <c r="O62" s="25">
        <f t="shared" si="554"/>
        <v>0</v>
      </c>
      <c r="P62" s="39"/>
      <c r="Q62" s="25">
        <f t="shared" si="555"/>
        <v>0</v>
      </c>
      <c r="R62" s="39"/>
      <c r="S62" s="25">
        <f t="shared" si="556"/>
        <v>0</v>
      </c>
      <c r="T62" s="28"/>
      <c r="U62" s="25">
        <f t="shared" si="557"/>
        <v>0</v>
      </c>
      <c r="V62" s="39"/>
      <c r="W62" s="25">
        <f t="shared" si="558"/>
        <v>0</v>
      </c>
      <c r="X62" s="39"/>
      <c r="Y62" s="25">
        <f t="shared" si="559"/>
        <v>0</v>
      </c>
      <c r="Z62" s="47"/>
      <c r="AA62" s="18">
        <f t="shared" si="560"/>
        <v>0</v>
      </c>
      <c r="AB62" s="27">
        <f>IF(M62&gt;0,(AD62+AL62)/M62,0)</f>
        <v>0</v>
      </c>
      <c r="AC62" s="47"/>
      <c r="AD62" s="37">
        <f t="shared" si="561"/>
        <v>0</v>
      </c>
      <c r="AE62" s="28"/>
      <c r="AF62" s="41">
        <f t="shared" si="562"/>
        <v>0</v>
      </c>
      <c r="AG62" s="28">
        <f t="shared" si="563"/>
        <v>0</v>
      </c>
      <c r="AH62" s="29">
        <f t="shared" si="6"/>
        <v>0</v>
      </c>
      <c r="AI62" s="43"/>
      <c r="AJ62" s="39"/>
      <c r="AK62" s="28"/>
      <c r="AL62" s="41">
        <f t="shared" si="564"/>
        <v>0</v>
      </c>
      <c r="AM62" s="18"/>
      <c r="AN62" s="18"/>
      <c r="AO62" s="121">
        <f>AO61+AI62-AN62</f>
        <v>788.40000000000009</v>
      </c>
      <c r="AP62" s="104"/>
      <c r="AQ62" s="43"/>
      <c r="AR62" s="48"/>
      <c r="AS62" s="41"/>
      <c r="AT62" s="41"/>
      <c r="AU62" s="41"/>
      <c r="AV62" s="41"/>
    </row>
    <row r="63" spans="1:48" s="22" customFormat="1" ht="13.3" thickBot="1" x14ac:dyDescent="0.4">
      <c r="A63" s="150"/>
      <c r="B63" s="49" t="s">
        <v>38</v>
      </c>
      <c r="C63" s="50"/>
      <c r="D63" s="51">
        <f t="shared" ref="D63" si="565">SUM(D60:D62)</f>
        <v>0</v>
      </c>
      <c r="E63" s="51"/>
      <c r="F63" s="51">
        <f t="shared" ref="F63" si="566">SUM(F60:F62)</f>
        <v>0</v>
      </c>
      <c r="G63" s="52"/>
      <c r="H63" s="52"/>
      <c r="I63" s="51">
        <f t="shared" ref="I63:K63" si="567">SUM(I60:I62)</f>
        <v>0</v>
      </c>
      <c r="J63" s="52"/>
      <c r="K63" s="51">
        <f t="shared" si="567"/>
        <v>0</v>
      </c>
      <c r="L63" s="21">
        <f t="shared" ref="L63" si="568">IF(K63&gt;0,(K60*L60+K61*L61+K62*L62)/K63,0)</f>
        <v>0</v>
      </c>
      <c r="M63" s="52">
        <f t="shared" ref="M63" si="569">M60+M61+M62</f>
        <v>0</v>
      </c>
      <c r="N63" s="53">
        <f t="shared" ref="N63" si="570">IF(M63&gt;0,O63/M63,0)</f>
        <v>0</v>
      </c>
      <c r="O63" s="54">
        <f t="shared" ref="O63" si="571">O60+O61+O62</f>
        <v>0</v>
      </c>
      <c r="P63" s="21">
        <f t="shared" ref="P63" si="572">IF(M63&gt;0,Q63/M63,0)</f>
        <v>0</v>
      </c>
      <c r="Q63" s="54">
        <f t="shared" ref="Q63" si="573">Q60+Q61+Q62</f>
        <v>0</v>
      </c>
      <c r="R63" s="21">
        <f t="shared" ref="R63" si="574">IF(M63&gt;0,S63/M63,0)</f>
        <v>0</v>
      </c>
      <c r="S63" s="54">
        <f t="shared" ref="S63" si="575">S60+S61+S62</f>
        <v>0</v>
      </c>
      <c r="T63" s="21">
        <f t="shared" ref="T63" si="576">IF(M63&gt;0,U63/M63,0)</f>
        <v>0</v>
      </c>
      <c r="U63" s="54">
        <f t="shared" ref="U63" si="577">U60+U61+U62</f>
        <v>0</v>
      </c>
      <c r="V63" s="21">
        <f t="shared" ref="V63" si="578">IF(M63&gt;0,W63/M63,0)</f>
        <v>0</v>
      </c>
      <c r="W63" s="54">
        <f t="shared" ref="W63" si="579">W60+W61+W62</f>
        <v>0</v>
      </c>
      <c r="X63" s="21">
        <f t="shared" ref="X63" si="580">IF(M63&gt;0,Y63/M63,0)</f>
        <v>0</v>
      </c>
      <c r="Y63" s="54">
        <f t="shared" ref="Y63" si="581">Y60+Y61+Y62</f>
        <v>0</v>
      </c>
      <c r="Z63" s="55">
        <f t="shared" ref="Z63" si="582">IF(M63&gt;0,AA63/M63,0)</f>
        <v>0</v>
      </c>
      <c r="AA63" s="56">
        <f t="shared" ref="AA63" si="583">SUM(AA60:AA62)</f>
        <v>0</v>
      </c>
      <c r="AB63" s="55">
        <f t="shared" ref="AB63" si="584">IF(M63&gt;0,(AB60*M60+AB61*M61+AB62*M62)/M63,0)</f>
        <v>0</v>
      </c>
      <c r="AC63" s="55">
        <f t="shared" ref="AC63" si="585">IF(K63&gt;0,(K60*AC60+K61*AC61+K62*AC62)/K63,0)</f>
        <v>0</v>
      </c>
      <c r="AD63" s="52">
        <f t="shared" ref="AD63" si="586">SUM(AD60:AD62)</f>
        <v>0</v>
      </c>
      <c r="AE63" s="53">
        <f t="shared" ref="AE63" si="587">IF(K63&gt;0,(K60*AE60+K61*AE61+K62*AE62)/K63,0)</f>
        <v>0</v>
      </c>
      <c r="AF63" s="58">
        <f t="shared" ref="AF63" si="588">SUM(AF60:AF62)</f>
        <v>0</v>
      </c>
      <c r="AG63" s="53">
        <f t="shared" ref="AG63" si="589">IF(AND(AA63&gt;0),((AA60*AG60+AA61*AG61+AA62*AG62)/AA63),0)</f>
        <v>0</v>
      </c>
      <c r="AH63" s="57">
        <f t="shared" si="6"/>
        <v>0</v>
      </c>
      <c r="AI63" s="51">
        <f t="shared" ref="AI63" si="590">SUM(AI60:AI62)</f>
        <v>0</v>
      </c>
      <c r="AJ63" s="21">
        <f t="shared" ref="AJ63" si="591">IF(AI63&gt;0,(AJ60*AI60+AJ61*AI61+AJ62*AI62)/AI63,0)</f>
        <v>0</v>
      </c>
      <c r="AK63" s="53">
        <f t="shared" ref="AK63" si="592">IF(K63&gt;0,(AK60*K60+AK61*K61+AK62*K62)/K63,0)</f>
        <v>0</v>
      </c>
      <c r="AL63" s="58">
        <f t="shared" ref="AL63" si="593">SUM(AL60:AL62)</f>
        <v>0</v>
      </c>
      <c r="AM63" s="56"/>
      <c r="AN63" s="56">
        <f t="shared" ref="AN63" si="594">SUM(AN60:AN62)</f>
        <v>0</v>
      </c>
      <c r="AO63" s="105"/>
      <c r="AP63" s="106">
        <f>AO62</f>
        <v>788.40000000000009</v>
      </c>
      <c r="AQ63" s="51">
        <f t="shared" ref="AQ63" si="595">SUM(AQ60:AQ62)</f>
        <v>0</v>
      </c>
      <c r="AR63" s="59"/>
      <c r="AS63" s="58"/>
      <c r="AT63" s="58"/>
      <c r="AU63" s="58"/>
      <c r="AV63" s="58"/>
    </row>
    <row r="64" spans="1:48" x14ac:dyDescent="0.35">
      <c r="A64" s="148">
        <v>16</v>
      </c>
      <c r="B64" s="23">
        <v>1</v>
      </c>
      <c r="C64" s="11"/>
      <c r="D64" s="12"/>
      <c r="E64" s="12"/>
      <c r="F64" s="12"/>
      <c r="G64" s="13"/>
      <c r="H64" s="13"/>
      <c r="I64" s="12"/>
      <c r="J64" s="13"/>
      <c r="K64" s="12"/>
      <c r="L64" s="14"/>
      <c r="M64" s="24">
        <f>ROUND(K64*(1-L64),0)</f>
        <v>0</v>
      </c>
      <c r="N64" s="15"/>
      <c r="O64" s="25">
        <f t="shared" ref="O64:O66" si="596">M64*N64</f>
        <v>0</v>
      </c>
      <c r="P64" s="14"/>
      <c r="Q64" s="25">
        <f t="shared" ref="Q64:Q66" si="597">M64*P64</f>
        <v>0</v>
      </c>
      <c r="R64" s="16"/>
      <c r="S64" s="25">
        <f t="shared" ref="S64:S66" si="598">M64*R64</f>
        <v>0</v>
      </c>
      <c r="T64" s="26"/>
      <c r="U64" s="25">
        <f t="shared" ref="U64:U66" si="599">M64*T64</f>
        <v>0</v>
      </c>
      <c r="V64" s="16"/>
      <c r="W64" s="25">
        <f t="shared" ref="W64:W66" si="600">M64*V64</f>
        <v>0</v>
      </c>
      <c r="X64" s="16"/>
      <c r="Y64" s="25">
        <f t="shared" ref="Y64:Y66" si="601">X64*M64</f>
        <v>0</v>
      </c>
      <c r="Z64" s="17"/>
      <c r="AA64" s="18">
        <f t="shared" ref="AA64:AA66" si="602">M64*Z64</f>
        <v>0</v>
      </c>
      <c r="AB64" s="27">
        <f>IF(M64&gt;0,(AD64+AL64)/M64,0)</f>
        <v>0</v>
      </c>
      <c r="AC64" s="17"/>
      <c r="AD64" s="24">
        <f t="shared" ref="AD64:AD66" si="603">AC64*M64</f>
        <v>0</v>
      </c>
      <c r="AE64" s="117"/>
      <c r="AF64" s="30">
        <f t="shared" ref="AF64:AF66" si="604">AI64*(1-AJ64)*AE64</f>
        <v>0</v>
      </c>
      <c r="AG64" s="28">
        <f t="shared" ref="AG64:AG66" si="605">IF(AND(AE64&gt;0,AC64&gt;0,Z64&gt;0),((Z64-AC64)*AE64)/((AE64-AC64)*Z64),0)</f>
        <v>0</v>
      </c>
      <c r="AH64" s="60">
        <f t="shared" si="6"/>
        <v>0</v>
      </c>
      <c r="AI64" s="12"/>
      <c r="AJ64" s="14"/>
      <c r="AK64" s="15"/>
      <c r="AL64" s="30">
        <f t="shared" ref="AL64:AL66" si="606">AI64*(1-AJ64)*AK64</f>
        <v>0</v>
      </c>
      <c r="AM64" s="19"/>
      <c r="AN64" s="19"/>
      <c r="AO64" s="101">
        <f>AO62+AI64-AN64</f>
        <v>788.40000000000009</v>
      </c>
      <c r="AP64" s="102"/>
      <c r="AQ64" s="12"/>
      <c r="AR64" s="31"/>
      <c r="AS64" s="20"/>
      <c r="AT64" s="20"/>
      <c r="AU64" s="20"/>
      <c r="AV64" s="20"/>
    </row>
    <row r="65" spans="1:48" x14ac:dyDescent="0.35">
      <c r="A65" s="149"/>
      <c r="B65" s="33">
        <v>2</v>
      </c>
      <c r="C65" s="11"/>
      <c r="D65" s="34"/>
      <c r="E65" s="34"/>
      <c r="F65" s="34"/>
      <c r="G65" s="35"/>
      <c r="H65" s="35"/>
      <c r="I65" s="34"/>
      <c r="J65" s="35"/>
      <c r="K65" s="34"/>
      <c r="L65" s="36"/>
      <c r="M65" s="37">
        <f>ROUND(K65*(1-L65),0)</f>
        <v>0</v>
      </c>
      <c r="N65" s="38"/>
      <c r="O65" s="25">
        <f t="shared" si="596"/>
        <v>0</v>
      </c>
      <c r="P65" s="36"/>
      <c r="Q65" s="25">
        <f t="shared" si="597"/>
        <v>0</v>
      </c>
      <c r="R65" s="39"/>
      <c r="S65" s="25">
        <f t="shared" si="598"/>
        <v>0</v>
      </c>
      <c r="T65" s="28"/>
      <c r="U65" s="25">
        <f t="shared" si="599"/>
        <v>0</v>
      </c>
      <c r="V65" s="39"/>
      <c r="W65" s="25">
        <f t="shared" si="600"/>
        <v>0</v>
      </c>
      <c r="X65" s="39"/>
      <c r="Y65" s="25">
        <f t="shared" si="601"/>
        <v>0</v>
      </c>
      <c r="Z65" s="40"/>
      <c r="AA65" s="18">
        <f t="shared" si="602"/>
        <v>0</v>
      </c>
      <c r="AB65" s="27">
        <f>IF(M65&gt;0,(AD65+AL65)/M65,0)</f>
        <v>0</v>
      </c>
      <c r="AC65" s="40"/>
      <c r="AD65" s="37">
        <f t="shared" si="603"/>
        <v>0</v>
      </c>
      <c r="AE65" s="28"/>
      <c r="AF65" s="41">
        <f t="shared" si="604"/>
        <v>0</v>
      </c>
      <c r="AG65" s="28">
        <f t="shared" si="605"/>
        <v>0</v>
      </c>
      <c r="AH65" s="29">
        <f t="shared" si="6"/>
        <v>0</v>
      </c>
      <c r="AI65" s="34"/>
      <c r="AJ65" s="36"/>
      <c r="AK65" s="38"/>
      <c r="AL65" s="41">
        <f t="shared" si="606"/>
        <v>0</v>
      </c>
      <c r="AM65" s="42"/>
      <c r="AN65" s="42"/>
      <c r="AO65" s="121">
        <f>AO64+AI65-AN65</f>
        <v>788.40000000000009</v>
      </c>
      <c r="AP65" s="104"/>
      <c r="AQ65" s="43"/>
      <c r="AR65" s="44"/>
      <c r="AS65" s="45"/>
      <c r="AT65" s="45"/>
      <c r="AU65" s="45"/>
      <c r="AV65" s="45"/>
    </row>
    <row r="66" spans="1:48" x14ac:dyDescent="0.35">
      <c r="A66" s="149"/>
      <c r="B66" s="33">
        <v>3</v>
      </c>
      <c r="C66" s="46"/>
      <c r="D66" s="43"/>
      <c r="E66" s="43"/>
      <c r="F66" s="43"/>
      <c r="G66" s="37"/>
      <c r="H66" s="37"/>
      <c r="I66" s="43"/>
      <c r="J66" s="37"/>
      <c r="K66" s="43"/>
      <c r="L66" s="39"/>
      <c r="M66" s="37">
        <f>ROUND(K66*(1-L66),0)</f>
        <v>0</v>
      </c>
      <c r="N66" s="28"/>
      <c r="O66" s="25">
        <f t="shared" si="596"/>
        <v>0</v>
      </c>
      <c r="P66" s="39"/>
      <c r="Q66" s="25">
        <f t="shared" si="597"/>
        <v>0</v>
      </c>
      <c r="R66" s="39"/>
      <c r="S66" s="25">
        <f t="shared" si="598"/>
        <v>0</v>
      </c>
      <c r="T66" s="28"/>
      <c r="U66" s="25">
        <f t="shared" si="599"/>
        <v>0</v>
      </c>
      <c r="V66" s="39"/>
      <c r="W66" s="25">
        <f t="shared" si="600"/>
        <v>0</v>
      </c>
      <c r="X66" s="39"/>
      <c r="Y66" s="25">
        <f t="shared" si="601"/>
        <v>0</v>
      </c>
      <c r="Z66" s="47"/>
      <c r="AA66" s="18">
        <f t="shared" si="602"/>
        <v>0</v>
      </c>
      <c r="AB66" s="27">
        <f>IF(M66&gt;0,(AD66+AL66)/M66,0)</f>
        <v>0</v>
      </c>
      <c r="AC66" s="47"/>
      <c r="AD66" s="37">
        <f t="shared" si="603"/>
        <v>0</v>
      </c>
      <c r="AE66" s="28"/>
      <c r="AF66" s="41">
        <f t="shared" si="604"/>
        <v>0</v>
      </c>
      <c r="AG66" s="28">
        <f t="shared" si="605"/>
        <v>0</v>
      </c>
      <c r="AH66" s="29">
        <f t="shared" si="6"/>
        <v>0</v>
      </c>
      <c r="AI66" s="43"/>
      <c r="AJ66" s="39"/>
      <c r="AK66" s="28"/>
      <c r="AL66" s="41">
        <f t="shared" si="606"/>
        <v>0</v>
      </c>
      <c r="AM66" s="18"/>
      <c r="AN66" s="18"/>
      <c r="AO66" s="121">
        <f>AO65+AI66-AN66</f>
        <v>788.40000000000009</v>
      </c>
      <c r="AP66" s="104"/>
      <c r="AQ66" s="43"/>
      <c r="AR66" s="48"/>
      <c r="AS66" s="41"/>
      <c r="AT66" s="41"/>
      <c r="AU66" s="41"/>
      <c r="AV66" s="41"/>
    </row>
    <row r="67" spans="1:48" s="22" customFormat="1" ht="13.3" thickBot="1" x14ac:dyDescent="0.4">
      <c r="A67" s="150"/>
      <c r="B67" s="49" t="s">
        <v>38</v>
      </c>
      <c r="C67" s="50"/>
      <c r="D67" s="51">
        <f t="shared" ref="D67" si="607">SUM(D64:D66)</f>
        <v>0</v>
      </c>
      <c r="E67" s="51"/>
      <c r="F67" s="51">
        <f t="shared" ref="F67" si="608">SUM(F64:F66)</f>
        <v>0</v>
      </c>
      <c r="G67" s="52"/>
      <c r="H67" s="52"/>
      <c r="I67" s="51">
        <f t="shared" ref="I67:K67" si="609">SUM(I64:I66)</f>
        <v>0</v>
      </c>
      <c r="J67" s="52"/>
      <c r="K67" s="51">
        <f t="shared" si="609"/>
        <v>0</v>
      </c>
      <c r="L67" s="21">
        <f t="shared" ref="L67" si="610">IF(K67&gt;0,(K64*L64+K65*L65+K66*L66)/K67,0)</f>
        <v>0</v>
      </c>
      <c r="M67" s="52">
        <f t="shared" ref="M67" si="611">M64+M65+M66</f>
        <v>0</v>
      </c>
      <c r="N67" s="53">
        <f t="shared" ref="N67" si="612">IF(M67&gt;0,O67/M67,0)</f>
        <v>0</v>
      </c>
      <c r="O67" s="54">
        <f t="shared" ref="O67" si="613">O64+O65+O66</f>
        <v>0</v>
      </c>
      <c r="P67" s="21">
        <f t="shared" ref="P67" si="614">IF(M67&gt;0,Q67/M67,0)</f>
        <v>0</v>
      </c>
      <c r="Q67" s="54">
        <f t="shared" ref="Q67" si="615">Q64+Q65+Q66</f>
        <v>0</v>
      </c>
      <c r="R67" s="21">
        <f t="shared" ref="R67" si="616">IF(M67&gt;0,S67/M67,0)</f>
        <v>0</v>
      </c>
      <c r="S67" s="54">
        <f t="shared" ref="S67" si="617">S64+S65+S66</f>
        <v>0</v>
      </c>
      <c r="T67" s="21">
        <f t="shared" ref="T67" si="618">IF(M67&gt;0,U67/M67,0)</f>
        <v>0</v>
      </c>
      <c r="U67" s="54">
        <f t="shared" ref="U67" si="619">U64+U65+U66</f>
        <v>0</v>
      </c>
      <c r="V67" s="21">
        <f t="shared" ref="V67" si="620">IF(M67&gt;0,W67/M67,0)</f>
        <v>0</v>
      </c>
      <c r="W67" s="54">
        <f t="shared" ref="W67" si="621">W64+W65+W66</f>
        <v>0</v>
      </c>
      <c r="X67" s="21">
        <f t="shared" ref="X67" si="622">IF(M67&gt;0,Y67/M67,0)</f>
        <v>0</v>
      </c>
      <c r="Y67" s="54">
        <f t="shared" ref="Y67" si="623">Y64+Y65+Y66</f>
        <v>0</v>
      </c>
      <c r="Z67" s="55">
        <f t="shared" ref="Z67" si="624">IF(M67&gt;0,AA67/M67,0)</f>
        <v>0</v>
      </c>
      <c r="AA67" s="56">
        <f t="shared" ref="AA67" si="625">SUM(AA64:AA66)</f>
        <v>0</v>
      </c>
      <c r="AB67" s="55">
        <f t="shared" ref="AB67" si="626">IF(M67&gt;0,(AB64*M64+AB65*M65+AB66*M66)/M67,0)</f>
        <v>0</v>
      </c>
      <c r="AC67" s="55">
        <f t="shared" ref="AC67" si="627">IF(K67&gt;0,(K64*AC64+K65*AC65+K66*AC66)/K67,0)</f>
        <v>0</v>
      </c>
      <c r="AD67" s="52">
        <f t="shared" ref="AD67" si="628">SUM(AD64:AD66)</f>
        <v>0</v>
      </c>
      <c r="AE67" s="53">
        <f t="shared" ref="AE67" si="629">IF(K67&gt;0,(K64*AE64+K65*AE65+K66*AE66)/K67,0)</f>
        <v>0</v>
      </c>
      <c r="AF67" s="58">
        <f t="shared" ref="AF67" si="630">SUM(AF64:AF66)</f>
        <v>0</v>
      </c>
      <c r="AG67" s="53">
        <f t="shared" ref="AG67" si="631">IF(AND(AA67&gt;0),((AA64*AG64+AA65*AG65+AA66*AG66)/AA67),0)</f>
        <v>0</v>
      </c>
      <c r="AH67" s="57">
        <f t="shared" si="6"/>
        <v>0</v>
      </c>
      <c r="AI67" s="51">
        <f t="shared" ref="AI67" si="632">SUM(AI64:AI66)</f>
        <v>0</v>
      </c>
      <c r="AJ67" s="21">
        <f t="shared" ref="AJ67" si="633">IF(AI67&gt;0,(AJ64*AI64+AJ65*AI65+AJ66*AI66)/AI67,0)</f>
        <v>0</v>
      </c>
      <c r="AK67" s="53">
        <f t="shared" ref="AK67" si="634">IF(K67&gt;0,(AK64*K64+AK65*K65+AK66*K66)/K67,0)</f>
        <v>0</v>
      </c>
      <c r="AL67" s="58">
        <f t="shared" ref="AL67" si="635">SUM(AL64:AL66)</f>
        <v>0</v>
      </c>
      <c r="AM67" s="56"/>
      <c r="AN67" s="56">
        <f t="shared" ref="AN67" si="636">SUM(AN64:AN66)</f>
        <v>0</v>
      </c>
      <c r="AO67" s="105"/>
      <c r="AP67" s="106">
        <f>AO66</f>
        <v>788.40000000000009</v>
      </c>
      <c r="AQ67" s="51">
        <f t="shared" ref="AQ67" si="637">SUM(AQ64:AQ66)</f>
        <v>0</v>
      </c>
      <c r="AR67" s="59"/>
      <c r="AS67" s="58"/>
      <c r="AT67" s="58"/>
      <c r="AU67" s="58"/>
      <c r="AV67" s="58"/>
    </row>
    <row r="68" spans="1:48" x14ac:dyDescent="0.35">
      <c r="A68" s="148">
        <v>17</v>
      </c>
      <c r="B68" s="23">
        <v>1</v>
      </c>
      <c r="C68" s="11"/>
      <c r="D68" s="12"/>
      <c r="E68" s="12"/>
      <c r="F68" s="12"/>
      <c r="G68" s="13"/>
      <c r="H68" s="13"/>
      <c r="I68" s="12"/>
      <c r="J68" s="13"/>
      <c r="K68" s="12"/>
      <c r="L68" s="14"/>
      <c r="M68" s="24">
        <f>ROUND(K68*(1-L68),0)</f>
        <v>0</v>
      </c>
      <c r="N68" s="15"/>
      <c r="O68" s="25">
        <f t="shared" ref="O68:O70" si="638">M68*N68</f>
        <v>0</v>
      </c>
      <c r="P68" s="14"/>
      <c r="Q68" s="25">
        <f t="shared" ref="Q68:Q70" si="639">M68*P68</f>
        <v>0</v>
      </c>
      <c r="R68" s="16"/>
      <c r="S68" s="25">
        <f t="shared" ref="S68:S70" si="640">M68*R68</f>
        <v>0</v>
      </c>
      <c r="T68" s="26"/>
      <c r="U68" s="25">
        <f t="shared" ref="U68:U70" si="641">M68*T68</f>
        <v>0</v>
      </c>
      <c r="V68" s="16"/>
      <c r="W68" s="25">
        <f t="shared" ref="W68:W70" si="642">M68*V68</f>
        <v>0</v>
      </c>
      <c r="X68" s="16"/>
      <c r="Y68" s="25">
        <f t="shared" ref="Y68:Y70" si="643">X68*M68</f>
        <v>0</v>
      </c>
      <c r="Z68" s="17"/>
      <c r="AA68" s="18">
        <f t="shared" ref="AA68:AA70" si="644">M68*Z68</f>
        <v>0</v>
      </c>
      <c r="AB68" s="27">
        <f>IF(M68&gt;0,(AD68+AL68)/M68,0)</f>
        <v>0</v>
      </c>
      <c r="AC68" s="17"/>
      <c r="AD68" s="24">
        <f t="shared" ref="AD68:AD70" si="645">AC68*M68</f>
        <v>0</v>
      </c>
      <c r="AE68" s="117"/>
      <c r="AF68" s="30">
        <f t="shared" ref="AF68:AF70" si="646">AI68*(1-AJ68)*AE68</f>
        <v>0</v>
      </c>
      <c r="AG68" s="28">
        <f t="shared" ref="AG68:AG70" si="647">IF(AND(AE68&gt;0,AC68&gt;0,Z68&gt;0),((Z68-AC68)*AE68)/((AE68-AC68)*Z68),0)</f>
        <v>0</v>
      </c>
      <c r="AH68" s="60">
        <f t="shared" si="6"/>
        <v>0</v>
      </c>
      <c r="AI68" s="12"/>
      <c r="AJ68" s="14"/>
      <c r="AK68" s="15"/>
      <c r="AL68" s="30">
        <f t="shared" ref="AL68:AL70" si="648">AI68*(1-AJ68)*AK68</f>
        <v>0</v>
      </c>
      <c r="AM68" s="19"/>
      <c r="AN68" s="19"/>
      <c r="AO68" s="101">
        <f>AO66+AI68-AN68</f>
        <v>788.40000000000009</v>
      </c>
      <c r="AP68" s="102"/>
      <c r="AQ68" s="12"/>
      <c r="AR68" s="31"/>
      <c r="AS68" s="20"/>
      <c r="AT68" s="20"/>
      <c r="AU68" s="20"/>
      <c r="AV68" s="20"/>
    </row>
    <row r="69" spans="1:48" x14ac:dyDescent="0.35">
      <c r="A69" s="149"/>
      <c r="B69" s="33">
        <v>2</v>
      </c>
      <c r="C69" s="11"/>
      <c r="D69" s="34"/>
      <c r="E69" s="34"/>
      <c r="F69" s="34"/>
      <c r="G69" s="35"/>
      <c r="H69" s="35"/>
      <c r="I69" s="34"/>
      <c r="J69" s="35"/>
      <c r="K69" s="34"/>
      <c r="L69" s="36"/>
      <c r="M69" s="37">
        <f>ROUND(K69*(1-L69),0)</f>
        <v>0</v>
      </c>
      <c r="N69" s="38"/>
      <c r="O69" s="25">
        <f t="shared" si="638"/>
        <v>0</v>
      </c>
      <c r="P69" s="36"/>
      <c r="Q69" s="25">
        <f t="shared" si="639"/>
        <v>0</v>
      </c>
      <c r="R69" s="39"/>
      <c r="S69" s="25">
        <f t="shared" si="640"/>
        <v>0</v>
      </c>
      <c r="T69" s="28"/>
      <c r="U69" s="25">
        <f t="shared" si="641"/>
        <v>0</v>
      </c>
      <c r="V69" s="39"/>
      <c r="W69" s="25">
        <f t="shared" si="642"/>
        <v>0</v>
      </c>
      <c r="X69" s="39"/>
      <c r="Y69" s="25">
        <f t="shared" si="643"/>
        <v>0</v>
      </c>
      <c r="Z69" s="40"/>
      <c r="AA69" s="18">
        <f t="shared" si="644"/>
        <v>0</v>
      </c>
      <c r="AB69" s="27">
        <f>IF(M69&gt;0,(AD69+AL69)/M69,0)</f>
        <v>0</v>
      </c>
      <c r="AC69" s="40"/>
      <c r="AD69" s="37">
        <f t="shared" si="645"/>
        <v>0</v>
      </c>
      <c r="AE69" s="28"/>
      <c r="AF69" s="41">
        <f t="shared" si="646"/>
        <v>0</v>
      </c>
      <c r="AG69" s="28">
        <f t="shared" si="647"/>
        <v>0</v>
      </c>
      <c r="AH69" s="29">
        <f t="shared" ref="AH69:AH127" si="649">IF(AND(AB69&gt;0,AK69&gt;0,AC69&gt;0),((AK69*(AB69-AC69))/(AB69*(AK69-AC69))),0)</f>
        <v>0</v>
      </c>
      <c r="AI69" s="34"/>
      <c r="AJ69" s="36"/>
      <c r="AK69" s="38"/>
      <c r="AL69" s="41">
        <f t="shared" si="648"/>
        <v>0</v>
      </c>
      <c r="AM69" s="42"/>
      <c r="AN69" s="42"/>
      <c r="AO69" s="121">
        <f>AO68+AI69-AN69</f>
        <v>788.40000000000009</v>
      </c>
      <c r="AP69" s="104"/>
      <c r="AQ69" s="43"/>
      <c r="AR69" s="44"/>
      <c r="AS69" s="45"/>
      <c r="AT69" s="45"/>
      <c r="AU69" s="45"/>
      <c r="AV69" s="45"/>
    </row>
    <row r="70" spans="1:48" x14ac:dyDescent="0.35">
      <c r="A70" s="149"/>
      <c r="B70" s="33">
        <v>3</v>
      </c>
      <c r="C70" s="46"/>
      <c r="D70" s="43"/>
      <c r="E70" s="43"/>
      <c r="F70" s="43"/>
      <c r="G70" s="37"/>
      <c r="H70" s="37"/>
      <c r="I70" s="43"/>
      <c r="J70" s="37"/>
      <c r="K70" s="43"/>
      <c r="L70" s="39"/>
      <c r="M70" s="37">
        <f>ROUND(K70*(1-L70),0)</f>
        <v>0</v>
      </c>
      <c r="N70" s="28"/>
      <c r="O70" s="25">
        <f t="shared" si="638"/>
        <v>0</v>
      </c>
      <c r="P70" s="39"/>
      <c r="Q70" s="25">
        <f t="shared" si="639"/>
        <v>0</v>
      </c>
      <c r="R70" s="39"/>
      <c r="S70" s="25">
        <f t="shared" si="640"/>
        <v>0</v>
      </c>
      <c r="T70" s="28"/>
      <c r="U70" s="25">
        <f t="shared" si="641"/>
        <v>0</v>
      </c>
      <c r="V70" s="39"/>
      <c r="W70" s="25">
        <f t="shared" si="642"/>
        <v>0</v>
      </c>
      <c r="X70" s="39"/>
      <c r="Y70" s="25">
        <f t="shared" si="643"/>
        <v>0</v>
      </c>
      <c r="Z70" s="47"/>
      <c r="AA70" s="18">
        <f t="shared" si="644"/>
        <v>0</v>
      </c>
      <c r="AB70" s="27">
        <f>IF(M70&gt;0,(AD70+AL70)/M70,0)</f>
        <v>0</v>
      </c>
      <c r="AC70" s="47"/>
      <c r="AD70" s="37">
        <f t="shared" si="645"/>
        <v>0</v>
      </c>
      <c r="AE70" s="28"/>
      <c r="AF70" s="41">
        <f t="shared" si="646"/>
        <v>0</v>
      </c>
      <c r="AG70" s="28">
        <f t="shared" si="647"/>
        <v>0</v>
      </c>
      <c r="AH70" s="29">
        <f t="shared" si="649"/>
        <v>0</v>
      </c>
      <c r="AI70" s="43"/>
      <c r="AJ70" s="39"/>
      <c r="AK70" s="28"/>
      <c r="AL70" s="41">
        <f t="shared" si="648"/>
        <v>0</v>
      </c>
      <c r="AM70" s="18"/>
      <c r="AN70" s="18"/>
      <c r="AO70" s="121">
        <f>AO69+AI70-AN70</f>
        <v>788.40000000000009</v>
      </c>
      <c r="AP70" s="104"/>
      <c r="AQ70" s="43"/>
      <c r="AR70" s="48"/>
      <c r="AS70" s="41"/>
      <c r="AT70" s="41"/>
      <c r="AU70" s="41"/>
      <c r="AV70" s="41"/>
    </row>
    <row r="71" spans="1:48" s="22" customFormat="1" ht="13.3" thickBot="1" x14ac:dyDescent="0.4">
      <c r="A71" s="150"/>
      <c r="B71" s="49" t="s">
        <v>38</v>
      </c>
      <c r="C71" s="50"/>
      <c r="D71" s="51">
        <f t="shared" ref="D71" si="650">SUM(D68:D70)</f>
        <v>0</v>
      </c>
      <c r="E71" s="51"/>
      <c r="F71" s="51">
        <f t="shared" ref="F71" si="651">SUM(F68:F70)</f>
        <v>0</v>
      </c>
      <c r="G71" s="52"/>
      <c r="H71" s="52"/>
      <c r="I71" s="51">
        <f t="shared" ref="I71:K71" si="652">SUM(I68:I70)</f>
        <v>0</v>
      </c>
      <c r="J71" s="52"/>
      <c r="K71" s="51">
        <f t="shared" si="652"/>
        <v>0</v>
      </c>
      <c r="L71" s="21">
        <f t="shared" ref="L71" si="653">IF(K71&gt;0,(K68*L68+K69*L69+K70*L70)/K71,0)</f>
        <v>0</v>
      </c>
      <c r="M71" s="52">
        <f t="shared" ref="M71" si="654">M68+M69+M70</f>
        <v>0</v>
      </c>
      <c r="N71" s="53">
        <f t="shared" ref="N71" si="655">IF(M71&gt;0,O71/M71,0)</f>
        <v>0</v>
      </c>
      <c r="O71" s="54">
        <f t="shared" ref="O71" si="656">O68+O69+O70</f>
        <v>0</v>
      </c>
      <c r="P71" s="21">
        <f t="shared" ref="P71" si="657">IF(M71&gt;0,Q71/M71,0)</f>
        <v>0</v>
      </c>
      <c r="Q71" s="54">
        <f t="shared" ref="Q71" si="658">Q68+Q69+Q70</f>
        <v>0</v>
      </c>
      <c r="R71" s="21">
        <f t="shared" ref="R71" si="659">IF(M71&gt;0,S71/M71,0)</f>
        <v>0</v>
      </c>
      <c r="S71" s="54">
        <f t="shared" ref="S71" si="660">S68+S69+S70</f>
        <v>0</v>
      </c>
      <c r="T71" s="21">
        <f t="shared" ref="T71" si="661">IF(M71&gt;0,U71/M71,0)</f>
        <v>0</v>
      </c>
      <c r="U71" s="54">
        <f t="shared" ref="U71" si="662">U68+U69+U70</f>
        <v>0</v>
      </c>
      <c r="V71" s="21">
        <f t="shared" ref="V71" si="663">IF(M71&gt;0,W71/M71,0)</f>
        <v>0</v>
      </c>
      <c r="W71" s="54">
        <f t="shared" ref="W71" si="664">W68+W69+W70</f>
        <v>0</v>
      </c>
      <c r="X71" s="21">
        <f t="shared" ref="X71" si="665">IF(M71&gt;0,Y71/M71,0)</f>
        <v>0</v>
      </c>
      <c r="Y71" s="54">
        <f t="shared" ref="Y71" si="666">Y68+Y69+Y70</f>
        <v>0</v>
      </c>
      <c r="Z71" s="55">
        <f t="shared" ref="Z71" si="667">IF(M71&gt;0,AA71/M71,0)</f>
        <v>0</v>
      </c>
      <c r="AA71" s="56">
        <f t="shared" ref="AA71" si="668">SUM(AA68:AA70)</f>
        <v>0</v>
      </c>
      <c r="AB71" s="55">
        <f t="shared" ref="AB71" si="669">IF(M71&gt;0,(AB68*M68+AB69*M69+AB70*M70)/M71,0)</f>
        <v>0</v>
      </c>
      <c r="AC71" s="55">
        <f t="shared" ref="AC71" si="670">IF(K71&gt;0,(K68*AC68+K69*AC69+K70*AC70)/K71,0)</f>
        <v>0</v>
      </c>
      <c r="AD71" s="52">
        <f t="shared" ref="AD71" si="671">SUM(AD68:AD70)</f>
        <v>0</v>
      </c>
      <c r="AE71" s="53">
        <f t="shared" ref="AE71" si="672">IF(K71&gt;0,(K68*AE68+K69*AE69+K70*AE70)/K71,0)</f>
        <v>0</v>
      </c>
      <c r="AF71" s="58">
        <f t="shared" ref="AF71" si="673">SUM(AF68:AF70)</f>
        <v>0</v>
      </c>
      <c r="AG71" s="53">
        <f t="shared" ref="AG71" si="674">IF(AND(AA71&gt;0),((AA68*AG68+AA69*AG69+AA70*AG70)/AA71),0)</f>
        <v>0</v>
      </c>
      <c r="AH71" s="57">
        <f t="shared" si="649"/>
        <v>0</v>
      </c>
      <c r="AI71" s="51">
        <f t="shared" ref="AI71" si="675">SUM(AI68:AI70)</f>
        <v>0</v>
      </c>
      <c r="AJ71" s="21">
        <f t="shared" ref="AJ71" si="676">IF(AI71&gt;0,(AJ68*AI68+AJ69*AI69+AJ70*AI70)/AI71,0)</f>
        <v>0</v>
      </c>
      <c r="AK71" s="53">
        <f t="shared" ref="AK71" si="677">IF(K71&gt;0,(AK68*K68+AK69*K69+AK70*K70)/K71,0)</f>
        <v>0</v>
      </c>
      <c r="AL71" s="58">
        <f t="shared" ref="AL71" si="678">SUM(AL68:AL70)</f>
        <v>0</v>
      </c>
      <c r="AM71" s="56"/>
      <c r="AN71" s="56">
        <f t="shared" ref="AN71" si="679">SUM(AN68:AN70)</f>
        <v>0</v>
      </c>
      <c r="AO71" s="105"/>
      <c r="AP71" s="106">
        <f>AO70</f>
        <v>788.40000000000009</v>
      </c>
      <c r="AQ71" s="51">
        <f t="shared" ref="AQ71" si="680">SUM(AQ68:AQ70)</f>
        <v>0</v>
      </c>
      <c r="AR71" s="59"/>
      <c r="AS71" s="58"/>
      <c r="AT71" s="58"/>
      <c r="AU71" s="58"/>
      <c r="AV71" s="58"/>
    </row>
    <row r="72" spans="1:48" x14ac:dyDescent="0.35">
      <c r="A72" s="148">
        <v>18</v>
      </c>
      <c r="B72" s="23">
        <v>1</v>
      </c>
      <c r="C72" s="11"/>
      <c r="D72" s="12"/>
      <c r="E72" s="12"/>
      <c r="F72" s="12"/>
      <c r="G72" s="13"/>
      <c r="H72" s="13"/>
      <c r="I72" s="12"/>
      <c r="J72" s="125"/>
      <c r="K72" s="12"/>
      <c r="L72" s="14"/>
      <c r="M72" s="24">
        <f>ROUND(K72*(1-L72),0)</f>
        <v>0</v>
      </c>
      <c r="N72" s="15"/>
      <c r="O72" s="25">
        <f t="shared" ref="O72:O74" si="681">M72*N72</f>
        <v>0</v>
      </c>
      <c r="P72" s="14"/>
      <c r="Q72" s="25">
        <f t="shared" ref="Q72:Q74" si="682">M72*P72</f>
        <v>0</v>
      </c>
      <c r="R72" s="16"/>
      <c r="S72" s="25">
        <f t="shared" ref="S72:S74" si="683">M72*R72</f>
        <v>0</v>
      </c>
      <c r="T72" s="26"/>
      <c r="U72" s="25">
        <f t="shared" ref="U72:U74" si="684">M72*T72</f>
        <v>0</v>
      </c>
      <c r="V72" s="16"/>
      <c r="W72" s="25">
        <f t="shared" ref="W72:W74" si="685">M72*V72</f>
        <v>0</v>
      </c>
      <c r="X72" s="16"/>
      <c r="Y72" s="25">
        <f t="shared" ref="Y72:Y74" si="686">X72*M72</f>
        <v>0</v>
      </c>
      <c r="Z72" s="17"/>
      <c r="AA72" s="18">
        <f t="shared" ref="AA72:AA74" si="687">M72*Z72</f>
        <v>0</v>
      </c>
      <c r="AB72" s="27">
        <f>IF(M72&gt;0,(AD72+AL72)/M72,0)</f>
        <v>0</v>
      </c>
      <c r="AC72" s="17"/>
      <c r="AD72" s="24">
        <f t="shared" ref="AD72:AD74" si="688">AC72*M72</f>
        <v>0</v>
      </c>
      <c r="AE72" s="117"/>
      <c r="AF72" s="30">
        <f t="shared" ref="AF72:AF74" si="689">AI72*(1-AJ72)*AE72</f>
        <v>0</v>
      </c>
      <c r="AG72" s="28">
        <f t="shared" ref="AG72:AG74" si="690">IF(AND(AE72&gt;0,AC72&gt;0,Z72&gt;0),((Z72-AC72)*AE72)/((AE72-AC72)*Z72),0)</f>
        <v>0</v>
      </c>
      <c r="AH72" s="60">
        <f t="shared" si="649"/>
        <v>0</v>
      </c>
      <c r="AI72" s="12"/>
      <c r="AJ72" s="14"/>
      <c r="AK72" s="15"/>
      <c r="AL72" s="30">
        <f t="shared" ref="AL72:AL74" si="691">AI72*(1-AJ72)*AK72</f>
        <v>0</v>
      </c>
      <c r="AM72" s="19"/>
      <c r="AN72" s="19"/>
      <c r="AO72" s="101">
        <f>AO70+AI72-AN72</f>
        <v>788.40000000000009</v>
      </c>
      <c r="AP72" s="102"/>
      <c r="AQ72" s="12"/>
      <c r="AR72" s="31"/>
      <c r="AS72" s="20"/>
      <c r="AT72" s="20"/>
      <c r="AU72" s="20"/>
      <c r="AV72" s="20"/>
    </row>
    <row r="73" spans="1:48" x14ac:dyDescent="0.35">
      <c r="A73" s="149"/>
      <c r="B73" s="33">
        <v>2</v>
      </c>
      <c r="C73" s="11"/>
      <c r="D73" s="34"/>
      <c r="E73" s="34"/>
      <c r="F73" s="34"/>
      <c r="G73" s="35"/>
      <c r="H73" s="35"/>
      <c r="I73" s="34"/>
      <c r="J73" s="126"/>
      <c r="K73" s="34"/>
      <c r="L73" s="36"/>
      <c r="M73" s="37">
        <f>ROUND(K73*(1-L73),0)</f>
        <v>0</v>
      </c>
      <c r="N73" s="38"/>
      <c r="O73" s="25">
        <f t="shared" si="681"/>
        <v>0</v>
      </c>
      <c r="P73" s="36"/>
      <c r="Q73" s="25">
        <f t="shared" si="682"/>
        <v>0</v>
      </c>
      <c r="R73" s="39"/>
      <c r="S73" s="25">
        <f t="shared" si="683"/>
        <v>0</v>
      </c>
      <c r="T73" s="28"/>
      <c r="U73" s="25">
        <f t="shared" si="684"/>
        <v>0</v>
      </c>
      <c r="V73" s="39"/>
      <c r="W73" s="25">
        <f t="shared" si="685"/>
        <v>0</v>
      </c>
      <c r="X73" s="39"/>
      <c r="Y73" s="25">
        <f t="shared" si="686"/>
        <v>0</v>
      </c>
      <c r="Z73" s="40"/>
      <c r="AA73" s="18">
        <f t="shared" si="687"/>
        <v>0</v>
      </c>
      <c r="AB73" s="27">
        <f>IF(M73&gt;0,(AD73+AL73)/M73,0)</f>
        <v>0</v>
      </c>
      <c r="AC73" s="40"/>
      <c r="AD73" s="37">
        <f t="shared" si="688"/>
        <v>0</v>
      </c>
      <c r="AE73" s="28"/>
      <c r="AF73" s="41">
        <f t="shared" si="689"/>
        <v>0</v>
      </c>
      <c r="AG73" s="28">
        <f t="shared" si="690"/>
        <v>0</v>
      </c>
      <c r="AH73" s="29">
        <f t="shared" si="649"/>
        <v>0</v>
      </c>
      <c r="AI73" s="34"/>
      <c r="AJ73" s="36"/>
      <c r="AK73" s="38"/>
      <c r="AL73" s="41">
        <f t="shared" si="691"/>
        <v>0</v>
      </c>
      <c r="AM73" s="42"/>
      <c r="AN73" s="42"/>
      <c r="AO73" s="121">
        <f>AO72+AI73-AN73</f>
        <v>788.40000000000009</v>
      </c>
      <c r="AP73" s="104"/>
      <c r="AQ73" s="43"/>
      <c r="AR73" s="44"/>
      <c r="AS73" s="45"/>
      <c r="AT73" s="45"/>
      <c r="AU73" s="45"/>
      <c r="AV73" s="45"/>
    </row>
    <row r="74" spans="1:48" x14ac:dyDescent="0.35">
      <c r="A74" s="149"/>
      <c r="B74" s="33">
        <v>3</v>
      </c>
      <c r="C74" s="46"/>
      <c r="D74" s="43"/>
      <c r="E74" s="43"/>
      <c r="F74" s="43"/>
      <c r="G74" s="37"/>
      <c r="H74" s="37"/>
      <c r="I74" s="43"/>
      <c r="J74" s="37"/>
      <c r="K74" s="43"/>
      <c r="L74" s="39"/>
      <c r="M74" s="37">
        <f>ROUND(K74*(1-L74),0)</f>
        <v>0</v>
      </c>
      <c r="N74" s="28"/>
      <c r="O74" s="25">
        <f t="shared" si="681"/>
        <v>0</v>
      </c>
      <c r="P74" s="39"/>
      <c r="Q74" s="25">
        <f t="shared" si="682"/>
        <v>0</v>
      </c>
      <c r="R74" s="39"/>
      <c r="S74" s="25">
        <f t="shared" si="683"/>
        <v>0</v>
      </c>
      <c r="T74" s="28"/>
      <c r="U74" s="25">
        <f t="shared" si="684"/>
        <v>0</v>
      </c>
      <c r="V74" s="39"/>
      <c r="W74" s="25">
        <f t="shared" si="685"/>
        <v>0</v>
      </c>
      <c r="X74" s="39"/>
      <c r="Y74" s="25">
        <f t="shared" si="686"/>
        <v>0</v>
      </c>
      <c r="Z74" s="47"/>
      <c r="AA74" s="18">
        <f t="shared" si="687"/>
        <v>0</v>
      </c>
      <c r="AB74" s="27">
        <f>IF(M74&gt;0,(AD74+AL74)/M74,0)</f>
        <v>0</v>
      </c>
      <c r="AC74" s="47"/>
      <c r="AD74" s="37">
        <f t="shared" si="688"/>
        <v>0</v>
      </c>
      <c r="AE74" s="28"/>
      <c r="AF74" s="41">
        <f t="shared" si="689"/>
        <v>0</v>
      </c>
      <c r="AG74" s="28">
        <f t="shared" si="690"/>
        <v>0</v>
      </c>
      <c r="AH74" s="29">
        <f t="shared" si="649"/>
        <v>0</v>
      </c>
      <c r="AI74" s="43"/>
      <c r="AJ74" s="39"/>
      <c r="AK74" s="28"/>
      <c r="AL74" s="41">
        <f t="shared" si="691"/>
        <v>0</v>
      </c>
      <c r="AM74" s="18"/>
      <c r="AN74" s="18"/>
      <c r="AO74" s="121">
        <f>AO73+AI74-AN74</f>
        <v>788.40000000000009</v>
      </c>
      <c r="AP74" s="104"/>
      <c r="AQ74" s="43"/>
      <c r="AR74" s="48"/>
      <c r="AS74" s="41"/>
      <c r="AT74" s="41"/>
      <c r="AU74" s="41"/>
      <c r="AV74" s="41"/>
    </row>
    <row r="75" spans="1:48" s="22" customFormat="1" ht="13.3" thickBot="1" x14ac:dyDescent="0.4">
      <c r="A75" s="150"/>
      <c r="B75" s="49" t="s">
        <v>38</v>
      </c>
      <c r="C75" s="50"/>
      <c r="D75" s="51">
        <f t="shared" ref="D75" si="692">SUM(D72:D74)</f>
        <v>0</v>
      </c>
      <c r="E75" s="51"/>
      <c r="F75" s="51">
        <f t="shared" ref="F75" si="693">SUM(F72:F74)</f>
        <v>0</v>
      </c>
      <c r="G75" s="52"/>
      <c r="H75" s="52"/>
      <c r="I75" s="51">
        <f t="shared" ref="I75:K75" si="694">SUM(I72:I74)</f>
        <v>0</v>
      </c>
      <c r="J75" s="52"/>
      <c r="K75" s="51">
        <f t="shared" si="694"/>
        <v>0</v>
      </c>
      <c r="L75" s="21">
        <f t="shared" ref="L75" si="695">IF(K75&gt;0,(K72*L72+K73*L73+K74*L74)/K75,0)</f>
        <v>0</v>
      </c>
      <c r="M75" s="52">
        <f t="shared" ref="M75" si="696">M72+M73+M74</f>
        <v>0</v>
      </c>
      <c r="N75" s="53">
        <f t="shared" ref="N75" si="697">IF(M75&gt;0,O75/M75,0)</f>
        <v>0</v>
      </c>
      <c r="O75" s="54">
        <f t="shared" ref="O75" si="698">O72+O73+O74</f>
        <v>0</v>
      </c>
      <c r="P75" s="21">
        <f t="shared" ref="P75" si="699">IF(M75&gt;0,Q75/M75,0)</f>
        <v>0</v>
      </c>
      <c r="Q75" s="54">
        <f t="shared" ref="Q75" si="700">Q72+Q73+Q74</f>
        <v>0</v>
      </c>
      <c r="R75" s="21">
        <f t="shared" ref="R75" si="701">IF(M75&gt;0,S75/M75,0)</f>
        <v>0</v>
      </c>
      <c r="S75" s="54">
        <f t="shared" ref="S75" si="702">S72+S73+S74</f>
        <v>0</v>
      </c>
      <c r="T75" s="21">
        <f t="shared" ref="T75" si="703">IF(M75&gt;0,U75/M75,0)</f>
        <v>0</v>
      </c>
      <c r="U75" s="54">
        <f t="shared" ref="U75" si="704">U72+U73+U74</f>
        <v>0</v>
      </c>
      <c r="V75" s="21">
        <f t="shared" ref="V75" si="705">IF(M75&gt;0,W75/M75,0)</f>
        <v>0</v>
      </c>
      <c r="W75" s="54">
        <f t="shared" ref="W75" si="706">W72+W73+W74</f>
        <v>0</v>
      </c>
      <c r="X75" s="21">
        <f t="shared" ref="X75" si="707">IF(M75&gt;0,Y75/M75,0)</f>
        <v>0</v>
      </c>
      <c r="Y75" s="54">
        <f t="shared" ref="Y75" si="708">Y72+Y73+Y74</f>
        <v>0</v>
      </c>
      <c r="Z75" s="55">
        <f t="shared" ref="Z75" si="709">IF(M75&gt;0,AA75/M75,0)</f>
        <v>0</v>
      </c>
      <c r="AA75" s="56">
        <f t="shared" ref="AA75" si="710">SUM(AA72:AA74)</f>
        <v>0</v>
      </c>
      <c r="AB75" s="55">
        <f t="shared" ref="AB75" si="711">IF(M75&gt;0,(AB72*M72+AB73*M73+AB74*M74)/M75,0)</f>
        <v>0</v>
      </c>
      <c r="AC75" s="55">
        <f t="shared" ref="AC75" si="712">IF(K75&gt;0,(K72*AC72+K73*AC73+K74*AC74)/K75,0)</f>
        <v>0</v>
      </c>
      <c r="AD75" s="52">
        <f t="shared" ref="AD75" si="713">SUM(AD72:AD74)</f>
        <v>0</v>
      </c>
      <c r="AE75" s="53">
        <f t="shared" ref="AE75" si="714">IF(K75&gt;0,(K72*AE72+K73*AE73+K74*AE74)/K75,0)</f>
        <v>0</v>
      </c>
      <c r="AF75" s="58">
        <f t="shared" ref="AF75" si="715">SUM(AF72:AF74)</f>
        <v>0</v>
      </c>
      <c r="AG75" s="53">
        <f t="shared" ref="AG75" si="716">IF(AND(AA75&gt;0),((AA72*AG72+AA73*AG73+AA74*AG74)/AA75),0)</f>
        <v>0</v>
      </c>
      <c r="AH75" s="57">
        <f t="shared" si="649"/>
        <v>0</v>
      </c>
      <c r="AI75" s="51">
        <f t="shared" ref="AI75" si="717">SUM(AI72:AI74)</f>
        <v>0</v>
      </c>
      <c r="AJ75" s="21">
        <f t="shared" ref="AJ75" si="718">IF(AI75&gt;0,(AJ72*AI72+AJ73*AI73+AJ74*AI74)/AI75,0)</f>
        <v>0</v>
      </c>
      <c r="AK75" s="53">
        <f t="shared" ref="AK75" si="719">IF(K75&gt;0,(AK72*K72+AK73*K73+AK74*K74)/K75,0)</f>
        <v>0</v>
      </c>
      <c r="AL75" s="58">
        <f t="shared" ref="AL75" si="720">SUM(AL72:AL74)</f>
        <v>0</v>
      </c>
      <c r="AM75" s="56"/>
      <c r="AN75" s="56">
        <f t="shared" ref="AN75" si="721">SUM(AN72:AN74)</f>
        <v>0</v>
      </c>
      <c r="AO75" s="105"/>
      <c r="AP75" s="106">
        <f>AO74</f>
        <v>788.40000000000009</v>
      </c>
      <c r="AQ75" s="51">
        <f t="shared" ref="AQ75" si="722">SUM(AQ72:AQ74)</f>
        <v>0</v>
      </c>
      <c r="AR75" s="59"/>
      <c r="AS75" s="58"/>
      <c r="AT75" s="58"/>
      <c r="AU75" s="58"/>
      <c r="AV75" s="58"/>
    </row>
    <row r="76" spans="1:48" x14ac:dyDescent="0.35">
      <c r="A76" s="148">
        <v>19</v>
      </c>
      <c r="B76" s="23">
        <v>1</v>
      </c>
      <c r="C76" s="11"/>
      <c r="D76" s="12"/>
      <c r="E76" s="12"/>
      <c r="F76" s="12"/>
      <c r="G76" s="13"/>
      <c r="H76" s="13"/>
      <c r="I76" s="12"/>
      <c r="J76" s="13"/>
      <c r="K76" s="12"/>
      <c r="L76" s="14"/>
      <c r="M76" s="24">
        <f>ROUND(K76*(1-L76),0)</f>
        <v>0</v>
      </c>
      <c r="N76" s="15"/>
      <c r="O76" s="25">
        <f t="shared" ref="O76:O78" si="723">M76*N76</f>
        <v>0</v>
      </c>
      <c r="P76" s="14"/>
      <c r="Q76" s="25">
        <f t="shared" ref="Q76:Q78" si="724">M76*P76</f>
        <v>0</v>
      </c>
      <c r="R76" s="16"/>
      <c r="S76" s="25">
        <f t="shared" ref="S76:S78" si="725">M76*R76</f>
        <v>0</v>
      </c>
      <c r="T76" s="26"/>
      <c r="U76" s="25">
        <f t="shared" ref="U76:U78" si="726">M76*T76</f>
        <v>0</v>
      </c>
      <c r="V76" s="16"/>
      <c r="W76" s="25">
        <f t="shared" ref="W76:W78" si="727">M76*V76</f>
        <v>0</v>
      </c>
      <c r="X76" s="16"/>
      <c r="Y76" s="25">
        <f t="shared" ref="Y76:Y78" si="728">X76*M76</f>
        <v>0</v>
      </c>
      <c r="Z76" s="17"/>
      <c r="AA76" s="18">
        <f t="shared" ref="AA76:AA78" si="729">M76*Z76</f>
        <v>0</v>
      </c>
      <c r="AB76" s="27">
        <f>IF(M76&gt;0,(AD76+AL76)/M76,0)</f>
        <v>0</v>
      </c>
      <c r="AC76" s="17"/>
      <c r="AD76" s="24">
        <f t="shared" ref="AD76:AD78" si="730">AC76*M76</f>
        <v>0</v>
      </c>
      <c r="AE76" s="117"/>
      <c r="AF76" s="30">
        <f t="shared" ref="AF76:AF78" si="731">AI76*(1-AJ76)*AE76</f>
        <v>0</v>
      </c>
      <c r="AG76" s="28">
        <f t="shared" ref="AG76:AG78" si="732">IF(AND(AE76&gt;0,AC76&gt;0,Z76&gt;0),((Z76-AC76)*AE76)/((AE76-AC76)*Z76),0)</f>
        <v>0</v>
      </c>
      <c r="AH76" s="60">
        <f t="shared" si="649"/>
        <v>0</v>
      </c>
      <c r="AI76" s="12"/>
      <c r="AJ76" s="14"/>
      <c r="AK76" s="15"/>
      <c r="AL76" s="30">
        <f t="shared" ref="AL76:AL78" si="733">AI76*(1-AJ76)*AK76</f>
        <v>0</v>
      </c>
      <c r="AM76" s="19"/>
      <c r="AN76" s="19"/>
      <c r="AO76" s="101">
        <f>AO74+AI76-AN76</f>
        <v>788.40000000000009</v>
      </c>
      <c r="AP76" s="102"/>
      <c r="AQ76" s="12"/>
      <c r="AR76" s="31"/>
      <c r="AS76" s="20"/>
      <c r="AT76" s="20"/>
      <c r="AU76" s="20"/>
      <c r="AV76" s="20"/>
    </row>
    <row r="77" spans="1:48" x14ac:dyDescent="0.35">
      <c r="A77" s="149"/>
      <c r="B77" s="33">
        <v>2</v>
      </c>
      <c r="C77" s="11"/>
      <c r="D77" s="34"/>
      <c r="E77" s="34"/>
      <c r="F77" s="34"/>
      <c r="G77" s="35"/>
      <c r="H77" s="35"/>
      <c r="I77" s="34"/>
      <c r="J77" s="35"/>
      <c r="K77" s="34"/>
      <c r="L77" s="36"/>
      <c r="M77" s="37">
        <f>ROUND(K77*(1-L77),0)</f>
        <v>0</v>
      </c>
      <c r="N77" s="38"/>
      <c r="O77" s="25">
        <f t="shared" si="723"/>
        <v>0</v>
      </c>
      <c r="P77" s="36"/>
      <c r="Q77" s="25">
        <f t="shared" si="724"/>
        <v>0</v>
      </c>
      <c r="R77" s="39"/>
      <c r="S77" s="25">
        <f t="shared" si="725"/>
        <v>0</v>
      </c>
      <c r="T77" s="28"/>
      <c r="U77" s="25">
        <f t="shared" si="726"/>
        <v>0</v>
      </c>
      <c r="V77" s="39"/>
      <c r="W77" s="25">
        <f t="shared" si="727"/>
        <v>0</v>
      </c>
      <c r="X77" s="39"/>
      <c r="Y77" s="25">
        <f t="shared" si="728"/>
        <v>0</v>
      </c>
      <c r="Z77" s="40"/>
      <c r="AA77" s="18">
        <f t="shared" si="729"/>
        <v>0</v>
      </c>
      <c r="AB77" s="27">
        <f>IF(M77&gt;0,(AD77+AL77)/M77,0)</f>
        <v>0</v>
      </c>
      <c r="AC77" s="40"/>
      <c r="AD77" s="37">
        <f t="shared" si="730"/>
        <v>0</v>
      </c>
      <c r="AE77" s="28"/>
      <c r="AF77" s="41">
        <f t="shared" si="731"/>
        <v>0</v>
      </c>
      <c r="AG77" s="28">
        <f t="shared" si="732"/>
        <v>0</v>
      </c>
      <c r="AH77" s="29">
        <f t="shared" si="649"/>
        <v>0</v>
      </c>
      <c r="AI77" s="34"/>
      <c r="AJ77" s="36"/>
      <c r="AK77" s="38"/>
      <c r="AL77" s="41">
        <f t="shared" si="733"/>
        <v>0</v>
      </c>
      <c r="AM77" s="42"/>
      <c r="AN77" s="42"/>
      <c r="AO77" s="121">
        <f>AO76+AI77-AN77</f>
        <v>788.40000000000009</v>
      </c>
      <c r="AP77" s="104"/>
      <c r="AQ77" s="43"/>
      <c r="AR77" s="44"/>
      <c r="AS77" s="45"/>
      <c r="AT77" s="45"/>
      <c r="AU77" s="45"/>
      <c r="AV77" s="45"/>
    </row>
    <row r="78" spans="1:48" x14ac:dyDescent="0.35">
      <c r="A78" s="149"/>
      <c r="B78" s="33">
        <v>3</v>
      </c>
      <c r="C78" s="46"/>
      <c r="D78" s="43"/>
      <c r="E78" s="43"/>
      <c r="F78" s="43"/>
      <c r="G78" s="37"/>
      <c r="H78" s="37"/>
      <c r="I78" s="43"/>
      <c r="J78" s="127"/>
      <c r="K78" s="43"/>
      <c r="L78" s="39"/>
      <c r="M78" s="37">
        <f>ROUND(K78*(1-L78),0)</f>
        <v>0</v>
      </c>
      <c r="N78" s="28"/>
      <c r="O78" s="25">
        <f t="shared" si="723"/>
        <v>0</v>
      </c>
      <c r="P78" s="39"/>
      <c r="Q78" s="25">
        <f t="shared" si="724"/>
        <v>0</v>
      </c>
      <c r="R78" s="39"/>
      <c r="S78" s="25">
        <f t="shared" si="725"/>
        <v>0</v>
      </c>
      <c r="T78" s="28"/>
      <c r="U78" s="25">
        <f t="shared" si="726"/>
        <v>0</v>
      </c>
      <c r="V78" s="39"/>
      <c r="W78" s="25">
        <f t="shared" si="727"/>
        <v>0</v>
      </c>
      <c r="X78" s="39"/>
      <c r="Y78" s="25">
        <f t="shared" si="728"/>
        <v>0</v>
      </c>
      <c r="Z78" s="47"/>
      <c r="AA78" s="18">
        <f t="shared" si="729"/>
        <v>0</v>
      </c>
      <c r="AB78" s="27">
        <f>IF(M78&gt;0,(AD78+AL78)/M78,0)</f>
        <v>0</v>
      </c>
      <c r="AC78" s="47"/>
      <c r="AD78" s="37">
        <f t="shared" si="730"/>
        <v>0</v>
      </c>
      <c r="AE78" s="28"/>
      <c r="AF78" s="41">
        <f t="shared" si="731"/>
        <v>0</v>
      </c>
      <c r="AG78" s="28">
        <f t="shared" si="732"/>
        <v>0</v>
      </c>
      <c r="AH78" s="29">
        <f t="shared" si="649"/>
        <v>0</v>
      </c>
      <c r="AI78" s="43"/>
      <c r="AJ78" s="39"/>
      <c r="AK78" s="28"/>
      <c r="AL78" s="41">
        <f t="shared" si="733"/>
        <v>0</v>
      </c>
      <c r="AM78" s="18"/>
      <c r="AN78" s="18"/>
      <c r="AO78" s="121">
        <f>AO77+AI78-AN78</f>
        <v>788.40000000000009</v>
      </c>
      <c r="AP78" s="104"/>
      <c r="AQ78" s="43"/>
      <c r="AR78" s="48"/>
      <c r="AS78" s="41"/>
      <c r="AT78" s="41"/>
      <c r="AU78" s="41"/>
      <c r="AV78" s="41"/>
    </row>
    <row r="79" spans="1:48" s="22" customFormat="1" ht="13.3" thickBot="1" x14ac:dyDescent="0.4">
      <c r="A79" s="150"/>
      <c r="B79" s="49" t="s">
        <v>38</v>
      </c>
      <c r="C79" s="50"/>
      <c r="D79" s="51">
        <f t="shared" ref="D79" si="734">SUM(D76:D78)</f>
        <v>0</v>
      </c>
      <c r="E79" s="51"/>
      <c r="F79" s="51">
        <f t="shared" ref="F79" si="735">SUM(F76:F78)</f>
        <v>0</v>
      </c>
      <c r="G79" s="52"/>
      <c r="H79" s="52"/>
      <c r="I79" s="51">
        <f t="shared" ref="I79:K79" si="736">SUM(I76:I78)</f>
        <v>0</v>
      </c>
      <c r="J79" s="52"/>
      <c r="K79" s="51">
        <f t="shared" si="736"/>
        <v>0</v>
      </c>
      <c r="L79" s="21">
        <f t="shared" ref="L79" si="737">IF(K79&gt;0,(K76*L76+K77*L77+K78*L78)/K79,0)</f>
        <v>0</v>
      </c>
      <c r="M79" s="52">
        <f t="shared" ref="M79" si="738">M76+M77+M78</f>
        <v>0</v>
      </c>
      <c r="N79" s="53">
        <f t="shared" ref="N79" si="739">IF(M79&gt;0,O79/M79,0)</f>
        <v>0</v>
      </c>
      <c r="O79" s="54">
        <f t="shared" ref="O79" si="740">O76+O77+O78</f>
        <v>0</v>
      </c>
      <c r="P79" s="21">
        <f t="shared" ref="P79" si="741">IF(M79&gt;0,Q79/M79,0)</f>
        <v>0</v>
      </c>
      <c r="Q79" s="54">
        <f t="shared" ref="Q79" si="742">Q76+Q77+Q78</f>
        <v>0</v>
      </c>
      <c r="R79" s="21">
        <f t="shared" ref="R79" si="743">IF(M79&gt;0,S79/M79,0)</f>
        <v>0</v>
      </c>
      <c r="S79" s="54">
        <f t="shared" ref="S79" si="744">S76+S77+S78</f>
        <v>0</v>
      </c>
      <c r="T79" s="21">
        <f t="shared" ref="T79" si="745">IF(M79&gt;0,U79/M79,0)</f>
        <v>0</v>
      </c>
      <c r="U79" s="54">
        <f t="shared" ref="U79" si="746">U76+U77+U78</f>
        <v>0</v>
      </c>
      <c r="V79" s="21">
        <f t="shared" ref="V79" si="747">IF(M79&gt;0,W79/M79,0)</f>
        <v>0</v>
      </c>
      <c r="W79" s="54">
        <f t="shared" ref="W79" si="748">W76+W77+W78</f>
        <v>0</v>
      </c>
      <c r="X79" s="21">
        <f t="shared" ref="X79" si="749">IF(M79&gt;0,Y79/M79,0)</f>
        <v>0</v>
      </c>
      <c r="Y79" s="54">
        <f t="shared" ref="Y79" si="750">Y76+Y77+Y78</f>
        <v>0</v>
      </c>
      <c r="Z79" s="55">
        <f t="shared" ref="Z79" si="751">IF(M79&gt;0,AA79/M79,0)</f>
        <v>0</v>
      </c>
      <c r="AA79" s="56">
        <f t="shared" ref="AA79" si="752">SUM(AA76:AA78)</f>
        <v>0</v>
      </c>
      <c r="AB79" s="55">
        <f t="shared" ref="AB79" si="753">IF(M79&gt;0,(AB76*M76+AB77*M77+AB78*M78)/M79,0)</f>
        <v>0</v>
      </c>
      <c r="AC79" s="55">
        <f t="shared" ref="AC79" si="754">IF(K79&gt;0,(K76*AC76+K77*AC77+K78*AC78)/K79,0)</f>
        <v>0</v>
      </c>
      <c r="AD79" s="52">
        <f t="shared" ref="AD79" si="755">SUM(AD76:AD78)</f>
        <v>0</v>
      </c>
      <c r="AE79" s="53">
        <f t="shared" ref="AE79" si="756">IF(K79&gt;0,(K76*AE76+K77*AE77+K78*AE78)/K79,0)</f>
        <v>0</v>
      </c>
      <c r="AF79" s="58">
        <f t="shared" ref="AF79" si="757">SUM(AF76:AF78)</f>
        <v>0</v>
      </c>
      <c r="AG79" s="53">
        <f t="shared" ref="AG79" si="758">IF(AND(AA79&gt;0),((AA76*AG76+AA77*AG77+AA78*AG78)/AA79),0)</f>
        <v>0</v>
      </c>
      <c r="AH79" s="57">
        <f t="shared" si="649"/>
        <v>0</v>
      </c>
      <c r="AI79" s="51">
        <f t="shared" ref="AI79" si="759">SUM(AI76:AI78)</f>
        <v>0</v>
      </c>
      <c r="AJ79" s="21">
        <f t="shared" ref="AJ79" si="760">IF(AI79&gt;0,(AJ76*AI76+AJ77*AI77+AJ78*AI78)/AI79,0)</f>
        <v>0</v>
      </c>
      <c r="AK79" s="53">
        <f t="shared" ref="AK79" si="761">IF(K79&gt;0,(AK76*K76+AK77*K77+AK78*K78)/K79,0)</f>
        <v>0</v>
      </c>
      <c r="AL79" s="58">
        <f t="shared" ref="AL79" si="762">SUM(AL76:AL78)</f>
        <v>0</v>
      </c>
      <c r="AM79" s="56"/>
      <c r="AN79" s="56">
        <f t="shared" ref="AN79" si="763">SUM(AN76:AN78)</f>
        <v>0</v>
      </c>
      <c r="AO79" s="105"/>
      <c r="AP79" s="106">
        <f>AO78</f>
        <v>788.40000000000009</v>
      </c>
      <c r="AQ79" s="51">
        <f t="shared" ref="AQ79" si="764">SUM(AQ76:AQ78)</f>
        <v>0</v>
      </c>
      <c r="AR79" s="59"/>
      <c r="AS79" s="58"/>
      <c r="AT79" s="58"/>
      <c r="AU79" s="58"/>
      <c r="AV79" s="58"/>
    </row>
    <row r="80" spans="1:48" x14ac:dyDescent="0.35">
      <c r="A80" s="148">
        <v>20</v>
      </c>
      <c r="B80" s="23">
        <v>1</v>
      </c>
      <c r="C80" s="11"/>
      <c r="D80" s="12"/>
      <c r="E80" s="12"/>
      <c r="F80" s="12"/>
      <c r="G80" s="13"/>
      <c r="H80" s="13"/>
      <c r="I80" s="12"/>
      <c r="J80" s="125"/>
      <c r="K80" s="12"/>
      <c r="L80" s="14"/>
      <c r="M80" s="24">
        <f>ROUND(K80*(1-L80),0)</f>
        <v>0</v>
      </c>
      <c r="N80" s="15"/>
      <c r="O80" s="25">
        <f t="shared" ref="O80:O82" si="765">M80*N80</f>
        <v>0</v>
      </c>
      <c r="P80" s="14"/>
      <c r="Q80" s="25">
        <f t="shared" ref="Q80:Q82" si="766">M80*P80</f>
        <v>0</v>
      </c>
      <c r="R80" s="16"/>
      <c r="S80" s="25">
        <f t="shared" ref="S80:S82" si="767">M80*R80</f>
        <v>0</v>
      </c>
      <c r="T80" s="26"/>
      <c r="U80" s="25">
        <f t="shared" ref="U80:U82" si="768">M80*T80</f>
        <v>0</v>
      </c>
      <c r="V80" s="16"/>
      <c r="W80" s="25">
        <f t="shared" ref="W80:W82" si="769">M80*V80</f>
        <v>0</v>
      </c>
      <c r="X80" s="16"/>
      <c r="Y80" s="25">
        <f t="shared" ref="Y80:Y82" si="770">X80*M80</f>
        <v>0</v>
      </c>
      <c r="Z80" s="17"/>
      <c r="AA80" s="18">
        <f t="shared" ref="AA80:AA82" si="771">M80*Z80</f>
        <v>0</v>
      </c>
      <c r="AB80" s="27">
        <f>IF(M80&gt;0,(AD80+AL80)/M80,0)</f>
        <v>0</v>
      </c>
      <c r="AC80" s="17"/>
      <c r="AD80" s="24">
        <f t="shared" ref="AD80:AD82" si="772">AC80*M80</f>
        <v>0</v>
      </c>
      <c r="AE80" s="117"/>
      <c r="AF80" s="30">
        <f t="shared" ref="AF80:AF82" si="773">AI80*(1-AJ80)*AE80</f>
        <v>0</v>
      </c>
      <c r="AG80" s="28">
        <f t="shared" ref="AG80:AG82" si="774">IF(AND(AE80&gt;0,AC80&gt;0,Z80&gt;0),((Z80-AC80)*AE80)/((AE80-AC80)*Z80),0)</f>
        <v>0</v>
      </c>
      <c r="AH80" s="60">
        <f t="shared" si="649"/>
        <v>0</v>
      </c>
      <c r="AI80" s="12"/>
      <c r="AJ80" s="14"/>
      <c r="AK80" s="15"/>
      <c r="AL80" s="30">
        <f t="shared" ref="AL80:AL82" si="775">AI80*(1-AJ80)*AK80</f>
        <v>0</v>
      </c>
      <c r="AM80" s="19"/>
      <c r="AN80" s="19"/>
      <c r="AO80" s="101">
        <f>AO78+AI80-AN80</f>
        <v>788.40000000000009</v>
      </c>
      <c r="AP80" s="102"/>
      <c r="AQ80" s="12"/>
      <c r="AR80" s="31"/>
      <c r="AS80" s="20"/>
      <c r="AT80" s="20"/>
      <c r="AU80" s="20"/>
      <c r="AV80" s="20"/>
    </row>
    <row r="81" spans="1:48" x14ac:dyDescent="0.35">
      <c r="A81" s="149"/>
      <c r="B81" s="33">
        <v>2</v>
      </c>
      <c r="C81" s="11"/>
      <c r="D81" s="34"/>
      <c r="E81" s="34"/>
      <c r="F81" s="34"/>
      <c r="G81" s="35"/>
      <c r="H81" s="35"/>
      <c r="I81" s="34"/>
      <c r="J81" s="35"/>
      <c r="K81" s="34"/>
      <c r="L81" s="36"/>
      <c r="M81" s="37">
        <f>ROUND(K81*(1-L81),0)</f>
        <v>0</v>
      </c>
      <c r="N81" s="38"/>
      <c r="O81" s="25">
        <f t="shared" si="765"/>
        <v>0</v>
      </c>
      <c r="P81" s="36"/>
      <c r="Q81" s="25">
        <f t="shared" si="766"/>
        <v>0</v>
      </c>
      <c r="R81" s="39"/>
      <c r="S81" s="25">
        <f t="shared" si="767"/>
        <v>0</v>
      </c>
      <c r="T81" s="28"/>
      <c r="U81" s="25">
        <f t="shared" si="768"/>
        <v>0</v>
      </c>
      <c r="V81" s="39"/>
      <c r="W81" s="25">
        <f t="shared" si="769"/>
        <v>0</v>
      </c>
      <c r="X81" s="39"/>
      <c r="Y81" s="25">
        <f t="shared" si="770"/>
        <v>0</v>
      </c>
      <c r="Z81" s="40"/>
      <c r="AA81" s="18">
        <f t="shared" si="771"/>
        <v>0</v>
      </c>
      <c r="AB81" s="27">
        <f>IF(M81&gt;0,(AD81+AL81)/M81,0)</f>
        <v>0</v>
      </c>
      <c r="AC81" s="40"/>
      <c r="AD81" s="37">
        <f t="shared" si="772"/>
        <v>0</v>
      </c>
      <c r="AE81" s="28"/>
      <c r="AF81" s="41">
        <f t="shared" si="773"/>
        <v>0</v>
      </c>
      <c r="AG81" s="28">
        <f t="shared" si="774"/>
        <v>0</v>
      </c>
      <c r="AH81" s="29">
        <f t="shared" si="649"/>
        <v>0</v>
      </c>
      <c r="AI81" s="34"/>
      <c r="AJ81" s="36"/>
      <c r="AK81" s="38"/>
      <c r="AL81" s="41">
        <f t="shared" si="775"/>
        <v>0</v>
      </c>
      <c r="AM81" s="42"/>
      <c r="AN81" s="42"/>
      <c r="AO81" s="121">
        <f>AO80+AI81-AN81</f>
        <v>788.40000000000009</v>
      </c>
      <c r="AP81" s="104"/>
      <c r="AQ81" s="43"/>
      <c r="AR81" s="44"/>
      <c r="AS81" s="45"/>
      <c r="AT81" s="45"/>
      <c r="AU81" s="45"/>
      <c r="AV81" s="45"/>
    </row>
    <row r="82" spans="1:48" x14ac:dyDescent="0.35">
      <c r="A82" s="149"/>
      <c r="B82" s="33">
        <v>3</v>
      </c>
      <c r="C82" s="46"/>
      <c r="D82" s="43"/>
      <c r="E82" s="43"/>
      <c r="F82" s="43"/>
      <c r="G82" s="37"/>
      <c r="H82" s="37"/>
      <c r="I82" s="43"/>
      <c r="J82" s="37"/>
      <c r="K82" s="43"/>
      <c r="L82" s="39"/>
      <c r="M82" s="37">
        <f>ROUND(K82*(1-L82),0)</f>
        <v>0</v>
      </c>
      <c r="N82" s="28"/>
      <c r="O82" s="25">
        <f t="shared" si="765"/>
        <v>0</v>
      </c>
      <c r="P82" s="39"/>
      <c r="Q82" s="25">
        <f t="shared" si="766"/>
        <v>0</v>
      </c>
      <c r="R82" s="39"/>
      <c r="S82" s="25">
        <f t="shared" si="767"/>
        <v>0</v>
      </c>
      <c r="T82" s="28"/>
      <c r="U82" s="25">
        <f t="shared" si="768"/>
        <v>0</v>
      </c>
      <c r="V82" s="39"/>
      <c r="W82" s="25">
        <f t="shared" si="769"/>
        <v>0</v>
      </c>
      <c r="X82" s="39"/>
      <c r="Y82" s="25">
        <f t="shared" si="770"/>
        <v>0</v>
      </c>
      <c r="Z82" s="47"/>
      <c r="AA82" s="18">
        <f t="shared" si="771"/>
        <v>0</v>
      </c>
      <c r="AB82" s="27">
        <f>IF(M82&gt;0,(AD82+AL82)/M82,0)</f>
        <v>0</v>
      </c>
      <c r="AC82" s="47"/>
      <c r="AD82" s="37">
        <f t="shared" si="772"/>
        <v>0</v>
      </c>
      <c r="AE82" s="28"/>
      <c r="AF82" s="41">
        <f t="shared" si="773"/>
        <v>0</v>
      </c>
      <c r="AG82" s="28">
        <f t="shared" si="774"/>
        <v>0</v>
      </c>
      <c r="AH82" s="29">
        <f t="shared" si="649"/>
        <v>0</v>
      </c>
      <c r="AI82" s="43"/>
      <c r="AJ82" s="39"/>
      <c r="AK82" s="28"/>
      <c r="AL82" s="41">
        <f t="shared" si="775"/>
        <v>0</v>
      </c>
      <c r="AM82" s="18"/>
      <c r="AN82" s="18"/>
      <c r="AO82" s="121">
        <f>AO81+AI82-AN82</f>
        <v>788.40000000000009</v>
      </c>
      <c r="AP82" s="104"/>
      <c r="AQ82" s="43"/>
      <c r="AR82" s="48"/>
      <c r="AS82" s="41"/>
      <c r="AT82" s="41"/>
      <c r="AU82" s="41"/>
      <c r="AV82" s="41"/>
    </row>
    <row r="83" spans="1:48" s="22" customFormat="1" ht="13.3" thickBot="1" x14ac:dyDescent="0.4">
      <c r="A83" s="150"/>
      <c r="B83" s="49" t="s">
        <v>38</v>
      </c>
      <c r="C83" s="50"/>
      <c r="D83" s="51">
        <f t="shared" ref="D83" si="776">SUM(D80:D82)</f>
        <v>0</v>
      </c>
      <c r="E83" s="51"/>
      <c r="F83" s="51">
        <f t="shared" ref="F83" si="777">SUM(F80:F82)</f>
        <v>0</v>
      </c>
      <c r="G83" s="52"/>
      <c r="H83" s="52"/>
      <c r="I83" s="51">
        <f t="shared" ref="I83:K83" si="778">SUM(I80:I82)</f>
        <v>0</v>
      </c>
      <c r="J83" s="52"/>
      <c r="K83" s="51">
        <f t="shared" si="778"/>
        <v>0</v>
      </c>
      <c r="L83" s="21">
        <f t="shared" ref="L83" si="779">IF(K83&gt;0,(K80*L80+K81*L81+K82*L82)/K83,0)</f>
        <v>0</v>
      </c>
      <c r="M83" s="52">
        <f t="shared" ref="M83" si="780">M80+M81+M82</f>
        <v>0</v>
      </c>
      <c r="N83" s="53">
        <f t="shared" ref="N83" si="781">IF(M83&gt;0,O83/M83,0)</f>
        <v>0</v>
      </c>
      <c r="O83" s="54">
        <f t="shared" ref="O83" si="782">O80+O81+O82</f>
        <v>0</v>
      </c>
      <c r="P83" s="21">
        <f t="shared" ref="P83" si="783">IF(M83&gt;0,Q83/M83,0)</f>
        <v>0</v>
      </c>
      <c r="Q83" s="54">
        <f t="shared" ref="Q83" si="784">Q80+Q81+Q82</f>
        <v>0</v>
      </c>
      <c r="R83" s="21">
        <f t="shared" ref="R83" si="785">IF(M83&gt;0,S83/M83,0)</f>
        <v>0</v>
      </c>
      <c r="S83" s="54">
        <f t="shared" ref="S83" si="786">S80+S81+S82</f>
        <v>0</v>
      </c>
      <c r="T83" s="21">
        <f t="shared" ref="T83" si="787">IF(M83&gt;0,U83/M83,0)</f>
        <v>0</v>
      </c>
      <c r="U83" s="54">
        <f t="shared" ref="U83" si="788">U80+U81+U82</f>
        <v>0</v>
      </c>
      <c r="V83" s="21">
        <f t="shared" ref="V83" si="789">IF(M83&gt;0,W83/M83,0)</f>
        <v>0</v>
      </c>
      <c r="W83" s="54">
        <f t="shared" ref="W83" si="790">W80+W81+W82</f>
        <v>0</v>
      </c>
      <c r="X83" s="21">
        <f t="shared" ref="X83" si="791">IF(M83&gt;0,Y83/M83,0)</f>
        <v>0</v>
      </c>
      <c r="Y83" s="54">
        <f t="shared" ref="Y83" si="792">Y80+Y81+Y82</f>
        <v>0</v>
      </c>
      <c r="Z83" s="55">
        <f t="shared" ref="Z83" si="793">IF(M83&gt;0,AA83/M83,0)</f>
        <v>0</v>
      </c>
      <c r="AA83" s="56">
        <f t="shared" ref="AA83" si="794">SUM(AA80:AA82)</f>
        <v>0</v>
      </c>
      <c r="AB83" s="55">
        <f t="shared" ref="AB83" si="795">IF(M83&gt;0,(AB80*M80+AB81*M81+AB82*M82)/M83,0)</f>
        <v>0</v>
      </c>
      <c r="AC83" s="55">
        <f t="shared" ref="AC83" si="796">IF(K83&gt;0,(K80*AC80+K81*AC81+K82*AC82)/K83,0)</f>
        <v>0</v>
      </c>
      <c r="AD83" s="52">
        <f t="shared" ref="AD83" si="797">SUM(AD80:AD82)</f>
        <v>0</v>
      </c>
      <c r="AE83" s="53">
        <f t="shared" ref="AE83" si="798">IF(K83&gt;0,(K80*AE80+K81*AE81+K82*AE82)/K83,0)</f>
        <v>0</v>
      </c>
      <c r="AF83" s="58">
        <f t="shared" ref="AF83" si="799">SUM(AF80:AF82)</f>
        <v>0</v>
      </c>
      <c r="AG83" s="53">
        <f t="shared" ref="AG83" si="800">IF(AND(AA83&gt;0),((AA80*AG80+AA81*AG81+AA82*AG82)/AA83),0)</f>
        <v>0</v>
      </c>
      <c r="AH83" s="57">
        <f t="shared" si="649"/>
        <v>0</v>
      </c>
      <c r="AI83" s="51">
        <f t="shared" ref="AI83" si="801">SUM(AI80:AI82)</f>
        <v>0</v>
      </c>
      <c r="AJ83" s="21">
        <f t="shared" ref="AJ83" si="802">IF(AI83&gt;0,(AJ80*AI80+AJ81*AI81+AJ82*AI82)/AI83,0)</f>
        <v>0</v>
      </c>
      <c r="AK83" s="53">
        <f t="shared" ref="AK83" si="803">IF(K83&gt;0,(AK80*K80+AK81*K81+AK82*K82)/K83,0)</f>
        <v>0</v>
      </c>
      <c r="AL83" s="58">
        <f t="shared" ref="AL83" si="804">SUM(AL80:AL82)</f>
        <v>0</v>
      </c>
      <c r="AM83" s="56"/>
      <c r="AN83" s="56">
        <f t="shared" ref="AN83" si="805">SUM(AN80:AN82)</f>
        <v>0</v>
      </c>
      <c r="AO83" s="105"/>
      <c r="AP83" s="106">
        <f>AO82</f>
        <v>788.40000000000009</v>
      </c>
      <c r="AQ83" s="51">
        <f t="shared" ref="AQ83" si="806">SUM(AQ80:AQ82)</f>
        <v>0</v>
      </c>
      <c r="AR83" s="59"/>
      <c r="AS83" s="58"/>
      <c r="AT83" s="58"/>
      <c r="AU83" s="58"/>
      <c r="AV83" s="58"/>
    </row>
    <row r="84" spans="1:48" x14ac:dyDescent="0.35">
      <c r="A84" s="148">
        <v>21</v>
      </c>
      <c r="B84" s="23">
        <v>1</v>
      </c>
      <c r="C84" s="11"/>
      <c r="D84" s="12"/>
      <c r="E84" s="12"/>
      <c r="F84" s="12"/>
      <c r="G84" s="13"/>
      <c r="H84" s="13"/>
      <c r="I84" s="12"/>
      <c r="J84" s="13"/>
      <c r="K84" s="12"/>
      <c r="L84" s="14"/>
      <c r="M84" s="24">
        <f>ROUND(K84*(1-L84),0)</f>
        <v>0</v>
      </c>
      <c r="N84" s="15"/>
      <c r="O84" s="25">
        <f t="shared" ref="O84:O86" si="807">M84*N84</f>
        <v>0</v>
      </c>
      <c r="P84" s="14"/>
      <c r="Q84" s="25">
        <f t="shared" ref="Q84:Q86" si="808">M84*P84</f>
        <v>0</v>
      </c>
      <c r="R84" s="16"/>
      <c r="S84" s="25">
        <f t="shared" ref="S84:S86" si="809">M84*R84</f>
        <v>0</v>
      </c>
      <c r="T84" s="26"/>
      <c r="U84" s="25">
        <f t="shared" ref="U84:U86" si="810">M84*T84</f>
        <v>0</v>
      </c>
      <c r="V84" s="16"/>
      <c r="W84" s="25">
        <f t="shared" ref="W84:W86" si="811">M84*V84</f>
        <v>0</v>
      </c>
      <c r="X84" s="16"/>
      <c r="Y84" s="25">
        <f t="shared" ref="Y84:Y86" si="812">X84*M84</f>
        <v>0</v>
      </c>
      <c r="Z84" s="17"/>
      <c r="AA84" s="18">
        <f t="shared" ref="AA84:AA86" si="813">M84*Z84</f>
        <v>0</v>
      </c>
      <c r="AB84" s="27">
        <f>IF(M84&gt;0,(AD84+AL84)/M84,0)</f>
        <v>0</v>
      </c>
      <c r="AC84" s="17"/>
      <c r="AD84" s="24">
        <f t="shared" ref="AD84:AD86" si="814">AC84*M84</f>
        <v>0</v>
      </c>
      <c r="AE84" s="117"/>
      <c r="AF84" s="30">
        <f t="shared" ref="AF84:AF86" si="815">AI84*(1-AJ84)*AE84</f>
        <v>0</v>
      </c>
      <c r="AG84" s="28">
        <f t="shared" ref="AG84:AG86" si="816">IF(AND(AE84&gt;0,AC84&gt;0,Z84&gt;0),((Z84-AC84)*AE84)/((AE84-AC84)*Z84),0)</f>
        <v>0</v>
      </c>
      <c r="AH84" s="60">
        <f t="shared" si="649"/>
        <v>0</v>
      </c>
      <c r="AI84" s="12"/>
      <c r="AJ84" s="14"/>
      <c r="AK84" s="15"/>
      <c r="AL84" s="30">
        <f t="shared" ref="AL84:AL86" si="817">AI84*(1-AJ84)*AK84</f>
        <v>0</v>
      </c>
      <c r="AM84" s="19"/>
      <c r="AN84" s="19"/>
      <c r="AO84" s="101">
        <f>AO82+AI84-AN84</f>
        <v>788.40000000000009</v>
      </c>
      <c r="AP84" s="102"/>
      <c r="AQ84" s="12"/>
      <c r="AR84" s="31"/>
      <c r="AS84" s="20"/>
      <c r="AT84" s="20"/>
      <c r="AU84" s="20"/>
      <c r="AV84" s="20"/>
    </row>
    <row r="85" spans="1:48" x14ac:dyDescent="0.35">
      <c r="A85" s="149"/>
      <c r="B85" s="33">
        <v>2</v>
      </c>
      <c r="C85" s="11"/>
      <c r="D85" s="34"/>
      <c r="E85" s="34"/>
      <c r="F85" s="34"/>
      <c r="G85" s="35"/>
      <c r="H85" s="35"/>
      <c r="I85" s="34"/>
      <c r="J85" s="35"/>
      <c r="K85" s="34"/>
      <c r="L85" s="36"/>
      <c r="M85" s="37">
        <f>ROUND(K85*(1-L85),0)</f>
        <v>0</v>
      </c>
      <c r="N85" s="38"/>
      <c r="O85" s="25">
        <f t="shared" si="807"/>
        <v>0</v>
      </c>
      <c r="P85" s="36"/>
      <c r="Q85" s="25">
        <f t="shared" si="808"/>
        <v>0</v>
      </c>
      <c r="R85" s="39"/>
      <c r="S85" s="25">
        <f t="shared" si="809"/>
        <v>0</v>
      </c>
      <c r="T85" s="28"/>
      <c r="U85" s="25">
        <f t="shared" si="810"/>
        <v>0</v>
      </c>
      <c r="V85" s="39"/>
      <c r="W85" s="25">
        <f t="shared" si="811"/>
        <v>0</v>
      </c>
      <c r="X85" s="39"/>
      <c r="Y85" s="25">
        <f t="shared" si="812"/>
        <v>0</v>
      </c>
      <c r="Z85" s="40"/>
      <c r="AA85" s="18">
        <f t="shared" si="813"/>
        <v>0</v>
      </c>
      <c r="AB85" s="27">
        <f>IF(M85&gt;0,(AD85+AL85)/M85,0)</f>
        <v>0</v>
      </c>
      <c r="AC85" s="40"/>
      <c r="AD85" s="37">
        <f t="shared" si="814"/>
        <v>0</v>
      </c>
      <c r="AE85" s="28"/>
      <c r="AF85" s="41">
        <f t="shared" si="815"/>
        <v>0</v>
      </c>
      <c r="AG85" s="28">
        <f t="shared" si="816"/>
        <v>0</v>
      </c>
      <c r="AH85" s="29">
        <f t="shared" si="649"/>
        <v>0</v>
      </c>
      <c r="AI85" s="34"/>
      <c r="AJ85" s="36"/>
      <c r="AK85" s="38"/>
      <c r="AL85" s="41">
        <f t="shared" si="817"/>
        <v>0</v>
      </c>
      <c r="AM85" s="42"/>
      <c r="AN85" s="42"/>
      <c r="AO85" s="121">
        <f>AO84+AI85-AN85</f>
        <v>788.40000000000009</v>
      </c>
      <c r="AP85" s="104"/>
      <c r="AQ85" s="43"/>
      <c r="AR85" s="44"/>
      <c r="AS85" s="45"/>
      <c r="AT85" s="45"/>
      <c r="AU85" s="45"/>
      <c r="AV85" s="45"/>
    </row>
    <row r="86" spans="1:48" x14ac:dyDescent="0.35">
      <c r="A86" s="149"/>
      <c r="B86" s="33">
        <v>3</v>
      </c>
      <c r="C86" s="46"/>
      <c r="D86" s="43"/>
      <c r="E86" s="43"/>
      <c r="F86" s="43"/>
      <c r="G86" s="37"/>
      <c r="H86" s="37"/>
      <c r="I86" s="43"/>
      <c r="J86" s="127"/>
      <c r="K86" s="43"/>
      <c r="L86" s="39"/>
      <c r="M86" s="37">
        <f>ROUND(K86*(1-L86),0)</f>
        <v>0</v>
      </c>
      <c r="N86" s="28"/>
      <c r="O86" s="25">
        <f t="shared" si="807"/>
        <v>0</v>
      </c>
      <c r="P86" s="39"/>
      <c r="Q86" s="25">
        <f t="shared" si="808"/>
        <v>0</v>
      </c>
      <c r="R86" s="39"/>
      <c r="S86" s="25">
        <f t="shared" si="809"/>
        <v>0</v>
      </c>
      <c r="T86" s="28"/>
      <c r="U86" s="25">
        <f t="shared" si="810"/>
        <v>0</v>
      </c>
      <c r="V86" s="39"/>
      <c r="W86" s="25">
        <f t="shared" si="811"/>
        <v>0</v>
      </c>
      <c r="X86" s="39"/>
      <c r="Y86" s="25">
        <f t="shared" si="812"/>
        <v>0</v>
      </c>
      <c r="Z86" s="47"/>
      <c r="AA86" s="18">
        <f t="shared" si="813"/>
        <v>0</v>
      </c>
      <c r="AB86" s="27">
        <f>IF(M86&gt;0,(AD86+AL86)/M86,0)</f>
        <v>0</v>
      </c>
      <c r="AC86" s="47"/>
      <c r="AD86" s="37">
        <f t="shared" si="814"/>
        <v>0</v>
      </c>
      <c r="AE86" s="28"/>
      <c r="AF86" s="41">
        <f t="shared" si="815"/>
        <v>0</v>
      </c>
      <c r="AG86" s="28">
        <f t="shared" si="816"/>
        <v>0</v>
      </c>
      <c r="AH86" s="29">
        <f t="shared" si="649"/>
        <v>0</v>
      </c>
      <c r="AI86" s="43"/>
      <c r="AJ86" s="39"/>
      <c r="AK86" s="28"/>
      <c r="AL86" s="41">
        <f t="shared" si="817"/>
        <v>0</v>
      </c>
      <c r="AM86" s="18"/>
      <c r="AN86" s="18"/>
      <c r="AO86" s="121">
        <f>AO85+AI86-AN86</f>
        <v>788.40000000000009</v>
      </c>
      <c r="AP86" s="104"/>
      <c r="AQ86" s="43"/>
      <c r="AR86" s="48"/>
      <c r="AS86" s="41"/>
      <c r="AT86" s="41"/>
      <c r="AU86" s="41"/>
      <c r="AV86" s="41"/>
    </row>
    <row r="87" spans="1:48" s="22" customFormat="1" ht="13.3" thickBot="1" x14ac:dyDescent="0.4">
      <c r="A87" s="150"/>
      <c r="B87" s="49" t="s">
        <v>38</v>
      </c>
      <c r="C87" s="50"/>
      <c r="D87" s="51">
        <f t="shared" ref="D87" si="818">SUM(D84:D86)</f>
        <v>0</v>
      </c>
      <c r="E87" s="51"/>
      <c r="F87" s="51">
        <f t="shared" ref="F87" si="819">SUM(F84:F86)</f>
        <v>0</v>
      </c>
      <c r="G87" s="52"/>
      <c r="H87" s="52"/>
      <c r="I87" s="51">
        <f t="shared" ref="I87:K87" si="820">SUM(I84:I86)</f>
        <v>0</v>
      </c>
      <c r="J87" s="52"/>
      <c r="K87" s="51">
        <f t="shared" si="820"/>
        <v>0</v>
      </c>
      <c r="L87" s="21">
        <f t="shared" ref="L87" si="821">IF(K87&gt;0,(K84*L84+K85*L85+K86*L86)/K87,0)</f>
        <v>0</v>
      </c>
      <c r="M87" s="52">
        <f t="shared" ref="M87" si="822">M84+M85+M86</f>
        <v>0</v>
      </c>
      <c r="N87" s="53">
        <f t="shared" ref="N87" si="823">IF(M87&gt;0,O87/M87,0)</f>
        <v>0</v>
      </c>
      <c r="O87" s="54">
        <f t="shared" ref="O87" si="824">O84+O85+O86</f>
        <v>0</v>
      </c>
      <c r="P87" s="21">
        <f t="shared" ref="P87" si="825">IF(M87&gt;0,Q87/M87,0)</f>
        <v>0</v>
      </c>
      <c r="Q87" s="54">
        <f t="shared" ref="Q87" si="826">Q84+Q85+Q86</f>
        <v>0</v>
      </c>
      <c r="R87" s="21">
        <f t="shared" ref="R87" si="827">IF(M87&gt;0,S87/M87,0)</f>
        <v>0</v>
      </c>
      <c r="S87" s="54">
        <f t="shared" ref="S87" si="828">S84+S85+S86</f>
        <v>0</v>
      </c>
      <c r="T87" s="21">
        <f t="shared" ref="T87" si="829">IF(M87&gt;0,U87/M87,0)</f>
        <v>0</v>
      </c>
      <c r="U87" s="54">
        <f t="shared" ref="U87" si="830">U84+U85+U86</f>
        <v>0</v>
      </c>
      <c r="V87" s="21">
        <f t="shared" ref="V87" si="831">IF(M87&gt;0,W87/M87,0)</f>
        <v>0</v>
      </c>
      <c r="W87" s="54">
        <f t="shared" ref="W87" si="832">W84+W85+W86</f>
        <v>0</v>
      </c>
      <c r="X87" s="21">
        <f t="shared" ref="X87" si="833">IF(M87&gt;0,Y87/M87,0)</f>
        <v>0</v>
      </c>
      <c r="Y87" s="54">
        <f t="shared" ref="Y87" si="834">Y84+Y85+Y86</f>
        <v>0</v>
      </c>
      <c r="Z87" s="55">
        <f t="shared" ref="Z87" si="835">IF(M87&gt;0,AA87/M87,0)</f>
        <v>0</v>
      </c>
      <c r="AA87" s="56">
        <f t="shared" ref="AA87" si="836">SUM(AA84:AA86)</f>
        <v>0</v>
      </c>
      <c r="AB87" s="55">
        <f t="shared" ref="AB87" si="837">IF(M87&gt;0,(AB84*M84+AB85*M85+AB86*M86)/M87,0)</f>
        <v>0</v>
      </c>
      <c r="AC87" s="55">
        <f t="shared" ref="AC87" si="838">IF(K87&gt;0,(K84*AC84+K85*AC85+K86*AC86)/K87,0)</f>
        <v>0</v>
      </c>
      <c r="AD87" s="52">
        <f t="shared" ref="AD87" si="839">SUM(AD84:AD86)</f>
        <v>0</v>
      </c>
      <c r="AE87" s="53">
        <f t="shared" ref="AE87" si="840">IF(K87&gt;0,(K84*AE84+K85*AE85+K86*AE86)/K87,0)</f>
        <v>0</v>
      </c>
      <c r="AF87" s="58">
        <f t="shared" ref="AF87" si="841">SUM(AF84:AF86)</f>
        <v>0</v>
      </c>
      <c r="AG87" s="53">
        <f t="shared" ref="AG87" si="842">IF(AND(AA87&gt;0),((AA84*AG84+AA85*AG85+AA86*AG86)/AA87),0)</f>
        <v>0</v>
      </c>
      <c r="AH87" s="57">
        <f t="shared" si="649"/>
        <v>0</v>
      </c>
      <c r="AI87" s="51">
        <f t="shared" ref="AI87" si="843">SUM(AI84:AI86)</f>
        <v>0</v>
      </c>
      <c r="AJ87" s="21">
        <f t="shared" ref="AJ87" si="844">IF(AI87&gt;0,(AJ84*AI84+AJ85*AI85+AJ86*AI86)/AI87,0)</f>
        <v>0</v>
      </c>
      <c r="AK87" s="53">
        <f t="shared" ref="AK87" si="845">IF(K87&gt;0,(AK84*K84+AK85*K85+AK86*K86)/K87,0)</f>
        <v>0</v>
      </c>
      <c r="AL87" s="58">
        <f t="shared" ref="AL87" si="846">SUM(AL84:AL86)</f>
        <v>0</v>
      </c>
      <c r="AM87" s="56"/>
      <c r="AN87" s="56">
        <f t="shared" ref="AN87" si="847">SUM(AN84:AN86)</f>
        <v>0</v>
      </c>
      <c r="AO87" s="105"/>
      <c r="AP87" s="106">
        <f>AO86</f>
        <v>788.40000000000009</v>
      </c>
      <c r="AQ87" s="51">
        <f t="shared" ref="AQ87" si="848">SUM(AQ84:AQ86)</f>
        <v>0</v>
      </c>
      <c r="AR87" s="59"/>
      <c r="AS87" s="58"/>
      <c r="AT87" s="58"/>
      <c r="AU87" s="58"/>
      <c r="AV87" s="58"/>
    </row>
    <row r="88" spans="1:48" x14ac:dyDescent="0.35">
      <c r="A88" s="148">
        <v>22</v>
      </c>
      <c r="B88" s="23">
        <v>1</v>
      </c>
      <c r="C88" s="11"/>
      <c r="D88" s="12"/>
      <c r="E88" s="12"/>
      <c r="F88" s="12"/>
      <c r="G88" s="13"/>
      <c r="H88" s="13"/>
      <c r="I88" s="12"/>
      <c r="J88" s="125"/>
      <c r="K88" s="12"/>
      <c r="L88" s="14"/>
      <c r="M88" s="24">
        <f>ROUND(K88*(1-L88),0)</f>
        <v>0</v>
      </c>
      <c r="N88" s="15"/>
      <c r="O88" s="25">
        <f t="shared" ref="O88:O90" si="849">M88*N88</f>
        <v>0</v>
      </c>
      <c r="P88" s="14"/>
      <c r="Q88" s="25">
        <f t="shared" ref="Q88:Q90" si="850">M88*P88</f>
        <v>0</v>
      </c>
      <c r="R88" s="16"/>
      <c r="S88" s="25">
        <f t="shared" ref="S88:S90" si="851">M88*R88</f>
        <v>0</v>
      </c>
      <c r="T88" s="26"/>
      <c r="U88" s="25">
        <f t="shared" ref="U88:U90" si="852">M88*T88</f>
        <v>0</v>
      </c>
      <c r="V88" s="16"/>
      <c r="W88" s="25">
        <f t="shared" ref="W88:W90" si="853">M88*V88</f>
        <v>0</v>
      </c>
      <c r="X88" s="16"/>
      <c r="Y88" s="25">
        <f t="shared" ref="Y88:Y90" si="854">X88*M88</f>
        <v>0</v>
      </c>
      <c r="Z88" s="17"/>
      <c r="AA88" s="18">
        <f t="shared" ref="AA88:AA90" si="855">M88*Z88</f>
        <v>0</v>
      </c>
      <c r="AB88" s="27">
        <f>IF(M88&gt;0,(AD88+AL88)/M88,0)</f>
        <v>0</v>
      </c>
      <c r="AC88" s="17"/>
      <c r="AD88" s="24">
        <f t="shared" ref="AD88:AD90" si="856">AC88*M88</f>
        <v>0</v>
      </c>
      <c r="AE88" s="117"/>
      <c r="AF88" s="30">
        <f t="shared" ref="AF88:AF90" si="857">AI88*(1-AJ88)*AE88</f>
        <v>0</v>
      </c>
      <c r="AG88" s="28">
        <f t="shared" ref="AG88:AG90" si="858">IF(AND(AE88&gt;0,AC88&gt;0,Z88&gt;0),((Z88-AC88)*AE88)/((AE88-AC88)*Z88),0)</f>
        <v>0</v>
      </c>
      <c r="AH88" s="60">
        <f t="shared" si="649"/>
        <v>0</v>
      </c>
      <c r="AI88" s="12"/>
      <c r="AJ88" s="14"/>
      <c r="AK88" s="15"/>
      <c r="AL88" s="30">
        <f t="shared" ref="AL88:AL90" si="859">AI88*(1-AJ88)*AK88</f>
        <v>0</v>
      </c>
      <c r="AM88" s="19"/>
      <c r="AN88" s="19"/>
      <c r="AO88" s="101">
        <f>AO86+AI88-AN88</f>
        <v>788.40000000000009</v>
      </c>
      <c r="AP88" s="102"/>
      <c r="AQ88" s="12"/>
      <c r="AR88" s="31"/>
      <c r="AS88" s="20"/>
      <c r="AT88" s="20"/>
      <c r="AU88" s="20"/>
      <c r="AV88" s="20"/>
    </row>
    <row r="89" spans="1:48" x14ac:dyDescent="0.35">
      <c r="A89" s="149"/>
      <c r="B89" s="33">
        <v>2</v>
      </c>
      <c r="C89" s="11"/>
      <c r="D89" s="34"/>
      <c r="E89" s="34"/>
      <c r="F89" s="34"/>
      <c r="G89" s="35"/>
      <c r="H89" s="35"/>
      <c r="I89" s="34"/>
      <c r="J89" s="35"/>
      <c r="K89" s="34"/>
      <c r="L89" s="36"/>
      <c r="M89" s="37">
        <f>ROUND(K89*(1-L89),0)</f>
        <v>0</v>
      </c>
      <c r="N89" s="38"/>
      <c r="O89" s="25">
        <f t="shared" si="849"/>
        <v>0</v>
      </c>
      <c r="P89" s="36"/>
      <c r="Q89" s="25">
        <f t="shared" si="850"/>
        <v>0</v>
      </c>
      <c r="R89" s="39"/>
      <c r="S89" s="25">
        <f t="shared" si="851"/>
        <v>0</v>
      </c>
      <c r="T89" s="28"/>
      <c r="U89" s="25">
        <f t="shared" si="852"/>
        <v>0</v>
      </c>
      <c r="V89" s="39"/>
      <c r="W89" s="25">
        <f t="shared" si="853"/>
        <v>0</v>
      </c>
      <c r="X89" s="39"/>
      <c r="Y89" s="25">
        <f t="shared" si="854"/>
        <v>0</v>
      </c>
      <c r="Z89" s="40"/>
      <c r="AA89" s="18">
        <f t="shared" si="855"/>
        <v>0</v>
      </c>
      <c r="AB89" s="27">
        <f>IF(M89&gt;0,(AD89+AL89)/M89,0)</f>
        <v>0</v>
      </c>
      <c r="AC89" s="40"/>
      <c r="AD89" s="37">
        <f t="shared" si="856"/>
        <v>0</v>
      </c>
      <c r="AE89" s="28"/>
      <c r="AF89" s="41">
        <f t="shared" si="857"/>
        <v>0</v>
      </c>
      <c r="AG89" s="28">
        <f t="shared" si="858"/>
        <v>0</v>
      </c>
      <c r="AH89" s="29">
        <f t="shared" si="649"/>
        <v>0</v>
      </c>
      <c r="AI89" s="34"/>
      <c r="AJ89" s="36"/>
      <c r="AK89" s="38"/>
      <c r="AL89" s="41">
        <f t="shared" si="859"/>
        <v>0</v>
      </c>
      <c r="AM89" s="42"/>
      <c r="AN89" s="42"/>
      <c r="AO89" s="121">
        <f>AO88+AI89-AN89</f>
        <v>788.40000000000009</v>
      </c>
      <c r="AP89" s="104"/>
      <c r="AQ89" s="43"/>
      <c r="AR89" s="44"/>
      <c r="AS89" s="45"/>
      <c r="AT89" s="45"/>
      <c r="AU89" s="45"/>
      <c r="AV89" s="45"/>
    </row>
    <row r="90" spans="1:48" x14ac:dyDescent="0.35">
      <c r="A90" s="149"/>
      <c r="B90" s="33">
        <v>3</v>
      </c>
      <c r="C90" s="46"/>
      <c r="D90" s="43"/>
      <c r="E90" s="43"/>
      <c r="F90" s="43"/>
      <c r="G90" s="37"/>
      <c r="H90" s="37"/>
      <c r="I90" s="43"/>
      <c r="J90" s="127"/>
      <c r="K90" s="43"/>
      <c r="L90" s="39"/>
      <c r="M90" s="37">
        <f>ROUND(K90*(1-L90),0)</f>
        <v>0</v>
      </c>
      <c r="N90" s="28"/>
      <c r="O90" s="25">
        <f t="shared" si="849"/>
        <v>0</v>
      </c>
      <c r="P90" s="39"/>
      <c r="Q90" s="25">
        <f t="shared" si="850"/>
        <v>0</v>
      </c>
      <c r="R90" s="39"/>
      <c r="S90" s="25">
        <f t="shared" si="851"/>
        <v>0</v>
      </c>
      <c r="T90" s="28"/>
      <c r="U90" s="25">
        <f t="shared" si="852"/>
        <v>0</v>
      </c>
      <c r="V90" s="39"/>
      <c r="W90" s="25">
        <f t="shared" si="853"/>
        <v>0</v>
      </c>
      <c r="X90" s="39"/>
      <c r="Y90" s="25">
        <f t="shared" si="854"/>
        <v>0</v>
      </c>
      <c r="Z90" s="47"/>
      <c r="AA90" s="18">
        <f t="shared" si="855"/>
        <v>0</v>
      </c>
      <c r="AB90" s="27">
        <f>IF(M90&gt;0,(AD90+AL90)/M90,0)</f>
        <v>0</v>
      </c>
      <c r="AC90" s="47"/>
      <c r="AD90" s="37">
        <f t="shared" si="856"/>
        <v>0</v>
      </c>
      <c r="AE90" s="28"/>
      <c r="AF90" s="41">
        <f t="shared" si="857"/>
        <v>0</v>
      </c>
      <c r="AG90" s="28">
        <f t="shared" si="858"/>
        <v>0</v>
      </c>
      <c r="AH90" s="29">
        <f t="shared" si="649"/>
        <v>0</v>
      </c>
      <c r="AI90" s="43"/>
      <c r="AJ90" s="39"/>
      <c r="AK90" s="28"/>
      <c r="AL90" s="41">
        <f t="shared" si="859"/>
        <v>0</v>
      </c>
      <c r="AM90" s="18"/>
      <c r="AN90" s="18"/>
      <c r="AO90" s="121">
        <f>AO89+AI90-AN90</f>
        <v>788.40000000000009</v>
      </c>
      <c r="AP90" s="104"/>
      <c r="AQ90" s="43"/>
      <c r="AR90" s="48"/>
      <c r="AS90" s="41"/>
      <c r="AT90" s="41"/>
      <c r="AU90" s="41"/>
      <c r="AV90" s="41"/>
    </row>
    <row r="91" spans="1:48" s="22" customFormat="1" ht="13.3" thickBot="1" x14ac:dyDescent="0.4">
      <c r="A91" s="150"/>
      <c r="B91" s="49" t="s">
        <v>38</v>
      </c>
      <c r="C91" s="50"/>
      <c r="D91" s="51">
        <f t="shared" ref="D91" si="860">SUM(D88:D90)</f>
        <v>0</v>
      </c>
      <c r="E91" s="51"/>
      <c r="F91" s="51">
        <f t="shared" ref="F91" si="861">SUM(F88:F90)</f>
        <v>0</v>
      </c>
      <c r="G91" s="52"/>
      <c r="H91" s="52"/>
      <c r="I91" s="51">
        <f t="shared" ref="I91:K91" si="862">SUM(I88:I90)</f>
        <v>0</v>
      </c>
      <c r="J91" s="52"/>
      <c r="K91" s="51">
        <f t="shared" si="862"/>
        <v>0</v>
      </c>
      <c r="L91" s="21">
        <f t="shared" ref="L91" si="863">IF(K91&gt;0,(K88*L88+K89*L89+K90*L90)/K91,0)</f>
        <v>0</v>
      </c>
      <c r="M91" s="52">
        <f t="shared" ref="M91" si="864">M88+M89+M90</f>
        <v>0</v>
      </c>
      <c r="N91" s="53">
        <f t="shared" ref="N91" si="865">IF(M91&gt;0,O91/M91,0)</f>
        <v>0</v>
      </c>
      <c r="O91" s="54">
        <f t="shared" ref="O91" si="866">O88+O89+O90</f>
        <v>0</v>
      </c>
      <c r="P91" s="21">
        <f t="shared" ref="P91" si="867">IF(M91&gt;0,Q91/M91,0)</f>
        <v>0</v>
      </c>
      <c r="Q91" s="54">
        <f t="shared" ref="Q91" si="868">Q88+Q89+Q90</f>
        <v>0</v>
      </c>
      <c r="R91" s="21">
        <f t="shared" ref="R91" si="869">IF(M91&gt;0,S91/M91,0)</f>
        <v>0</v>
      </c>
      <c r="S91" s="54">
        <f t="shared" ref="S91" si="870">S88+S89+S90</f>
        <v>0</v>
      </c>
      <c r="T91" s="21">
        <f t="shared" ref="T91" si="871">IF(M91&gt;0,U91/M91,0)</f>
        <v>0</v>
      </c>
      <c r="U91" s="54">
        <f t="shared" ref="U91" si="872">U88+U89+U90</f>
        <v>0</v>
      </c>
      <c r="V91" s="21">
        <f t="shared" ref="V91" si="873">IF(M91&gt;0,W91/M91,0)</f>
        <v>0</v>
      </c>
      <c r="W91" s="54">
        <f t="shared" ref="W91" si="874">W88+W89+W90</f>
        <v>0</v>
      </c>
      <c r="X91" s="21">
        <f t="shared" ref="X91" si="875">IF(M91&gt;0,Y91/M91,0)</f>
        <v>0</v>
      </c>
      <c r="Y91" s="54">
        <f t="shared" ref="Y91" si="876">Y88+Y89+Y90</f>
        <v>0</v>
      </c>
      <c r="Z91" s="55">
        <f t="shared" ref="Z91" si="877">IF(M91&gt;0,AA91/M91,0)</f>
        <v>0</v>
      </c>
      <c r="AA91" s="56">
        <f t="shared" ref="AA91" si="878">SUM(AA88:AA90)</f>
        <v>0</v>
      </c>
      <c r="AB91" s="55">
        <f t="shared" ref="AB91" si="879">IF(M91&gt;0,(AB88*M88+AB89*M89+AB90*M90)/M91,0)</f>
        <v>0</v>
      </c>
      <c r="AC91" s="55">
        <f t="shared" ref="AC91" si="880">IF(K91&gt;0,(K88*AC88+K89*AC89+K90*AC90)/K91,0)</f>
        <v>0</v>
      </c>
      <c r="AD91" s="52">
        <f t="shared" ref="AD91" si="881">SUM(AD88:AD90)</f>
        <v>0</v>
      </c>
      <c r="AE91" s="53">
        <f t="shared" ref="AE91" si="882">IF(K91&gt;0,(K88*AE88+K89*AE89+K90*AE90)/K91,0)</f>
        <v>0</v>
      </c>
      <c r="AF91" s="58">
        <f t="shared" ref="AF91" si="883">SUM(AF88:AF90)</f>
        <v>0</v>
      </c>
      <c r="AG91" s="53">
        <f t="shared" ref="AG91" si="884">IF(AND(AA91&gt;0),((AA88*AG88+AA89*AG89+AA90*AG90)/AA91),0)</f>
        <v>0</v>
      </c>
      <c r="AH91" s="57">
        <f t="shared" si="649"/>
        <v>0</v>
      </c>
      <c r="AI91" s="51">
        <f t="shared" ref="AI91" si="885">SUM(AI88:AI90)</f>
        <v>0</v>
      </c>
      <c r="AJ91" s="21">
        <f t="shared" ref="AJ91" si="886">IF(AI91&gt;0,(AJ88*AI88+AJ89*AI89+AJ90*AI90)/AI91,0)</f>
        <v>0</v>
      </c>
      <c r="AK91" s="53">
        <f t="shared" ref="AK91" si="887">IF(K91&gt;0,(AK88*K88+AK89*K89+AK90*K90)/K91,0)</f>
        <v>0</v>
      </c>
      <c r="AL91" s="58">
        <f t="shared" ref="AL91" si="888">SUM(AL88:AL90)</f>
        <v>0</v>
      </c>
      <c r="AM91" s="56"/>
      <c r="AN91" s="56">
        <f t="shared" ref="AN91" si="889">SUM(AN88:AN90)</f>
        <v>0</v>
      </c>
      <c r="AO91" s="105"/>
      <c r="AP91" s="106">
        <f>AO90</f>
        <v>788.40000000000009</v>
      </c>
      <c r="AQ91" s="51">
        <f t="shared" ref="AQ91" si="890">SUM(AQ88:AQ90)</f>
        <v>0</v>
      </c>
      <c r="AR91" s="59"/>
      <c r="AS91" s="58"/>
      <c r="AT91" s="58"/>
      <c r="AU91" s="58"/>
      <c r="AV91" s="58"/>
    </row>
    <row r="92" spans="1:48" x14ac:dyDescent="0.35">
      <c r="A92" s="148">
        <v>23</v>
      </c>
      <c r="B92" s="23">
        <v>1</v>
      </c>
      <c r="C92" s="11"/>
      <c r="D92" s="12"/>
      <c r="E92" s="12"/>
      <c r="F92" s="12"/>
      <c r="G92" s="13"/>
      <c r="H92" s="13"/>
      <c r="I92" s="12"/>
      <c r="J92" s="13"/>
      <c r="K92" s="12"/>
      <c r="L92" s="14"/>
      <c r="M92" s="24">
        <f>ROUND(K92*(1-L92),0)</f>
        <v>0</v>
      </c>
      <c r="N92" s="15"/>
      <c r="O92" s="25">
        <f t="shared" ref="O92:O94" si="891">M92*N92</f>
        <v>0</v>
      </c>
      <c r="P92" s="14"/>
      <c r="Q92" s="25">
        <f t="shared" ref="Q92:Q94" si="892">M92*P92</f>
        <v>0</v>
      </c>
      <c r="R92" s="16"/>
      <c r="S92" s="25">
        <f t="shared" ref="S92:S94" si="893">M92*R92</f>
        <v>0</v>
      </c>
      <c r="T92" s="26"/>
      <c r="U92" s="25">
        <f t="shared" ref="U92:U94" si="894">M92*T92</f>
        <v>0</v>
      </c>
      <c r="V92" s="16"/>
      <c r="W92" s="25">
        <f t="shared" ref="W92:W94" si="895">M92*V92</f>
        <v>0</v>
      </c>
      <c r="X92" s="16"/>
      <c r="Y92" s="25">
        <f t="shared" ref="Y92:Y94" si="896">X92*M92</f>
        <v>0</v>
      </c>
      <c r="Z92" s="17"/>
      <c r="AA92" s="18">
        <f t="shared" ref="AA92:AA94" si="897">M92*Z92</f>
        <v>0</v>
      </c>
      <c r="AB92" s="27">
        <f>IF(M92&gt;0,(AD92+AL92)/M92,0)</f>
        <v>0</v>
      </c>
      <c r="AC92" s="17"/>
      <c r="AD92" s="24">
        <f t="shared" ref="AD92:AD94" si="898">AC92*M92</f>
        <v>0</v>
      </c>
      <c r="AE92" s="117"/>
      <c r="AF92" s="30">
        <f t="shared" ref="AF92:AF94" si="899">AI92*(1-AJ92)*AE92</f>
        <v>0</v>
      </c>
      <c r="AG92" s="28">
        <f t="shared" ref="AG92:AG94" si="900">IF(AND(AE92&gt;0,AC92&gt;0,Z92&gt;0),((Z92-AC92)*AE92)/((AE92-AC92)*Z92),0)</f>
        <v>0</v>
      </c>
      <c r="AH92" s="60">
        <f t="shared" si="649"/>
        <v>0</v>
      </c>
      <c r="AI92" s="12"/>
      <c r="AJ92" s="14"/>
      <c r="AK92" s="15"/>
      <c r="AL92" s="30">
        <f t="shared" ref="AL92:AL94" si="901">AI92*(1-AJ92)*AK92</f>
        <v>0</v>
      </c>
      <c r="AM92" s="19"/>
      <c r="AN92" s="19"/>
      <c r="AO92" s="101">
        <f>AO90+AI92-AN92</f>
        <v>788.40000000000009</v>
      </c>
      <c r="AP92" s="102"/>
      <c r="AQ92" s="12"/>
      <c r="AR92" s="31"/>
      <c r="AS92" s="20"/>
      <c r="AT92" s="20"/>
      <c r="AU92" s="20"/>
      <c r="AV92" s="20"/>
    </row>
    <row r="93" spans="1:48" x14ac:dyDescent="0.35">
      <c r="A93" s="149"/>
      <c r="B93" s="33">
        <v>2</v>
      </c>
      <c r="C93" s="11"/>
      <c r="D93" s="34"/>
      <c r="E93" s="34"/>
      <c r="F93" s="34"/>
      <c r="G93" s="35"/>
      <c r="H93" s="35"/>
      <c r="I93" s="34"/>
      <c r="J93" s="35"/>
      <c r="K93" s="34"/>
      <c r="L93" s="36"/>
      <c r="M93" s="37">
        <f>ROUND(K93*(1-L93),0)</f>
        <v>0</v>
      </c>
      <c r="N93" s="38"/>
      <c r="O93" s="25">
        <f t="shared" si="891"/>
        <v>0</v>
      </c>
      <c r="P93" s="36"/>
      <c r="Q93" s="25">
        <f t="shared" si="892"/>
        <v>0</v>
      </c>
      <c r="R93" s="39"/>
      <c r="S93" s="25">
        <f t="shared" si="893"/>
        <v>0</v>
      </c>
      <c r="T93" s="28"/>
      <c r="U93" s="25">
        <f t="shared" si="894"/>
        <v>0</v>
      </c>
      <c r="V93" s="39"/>
      <c r="W93" s="25">
        <f t="shared" si="895"/>
        <v>0</v>
      </c>
      <c r="X93" s="39"/>
      <c r="Y93" s="25">
        <f t="shared" si="896"/>
        <v>0</v>
      </c>
      <c r="Z93" s="40"/>
      <c r="AA93" s="18">
        <f t="shared" si="897"/>
        <v>0</v>
      </c>
      <c r="AB93" s="27">
        <f>IF(M93&gt;0,(AD93+AL93)/M93,0)</f>
        <v>0</v>
      </c>
      <c r="AC93" s="40"/>
      <c r="AD93" s="37">
        <f t="shared" si="898"/>
        <v>0</v>
      </c>
      <c r="AE93" s="28"/>
      <c r="AF93" s="41">
        <f t="shared" si="899"/>
        <v>0</v>
      </c>
      <c r="AG93" s="28">
        <f t="shared" si="900"/>
        <v>0</v>
      </c>
      <c r="AH93" s="29">
        <f t="shared" si="649"/>
        <v>0</v>
      </c>
      <c r="AI93" s="34"/>
      <c r="AJ93" s="36"/>
      <c r="AK93" s="38"/>
      <c r="AL93" s="41">
        <f t="shared" si="901"/>
        <v>0</v>
      </c>
      <c r="AM93" s="42"/>
      <c r="AN93" s="42"/>
      <c r="AO93" s="121">
        <f>AO92+AI93-AN93</f>
        <v>788.40000000000009</v>
      </c>
      <c r="AP93" s="104"/>
      <c r="AQ93" s="43"/>
      <c r="AR93" s="44"/>
      <c r="AS93" s="45"/>
      <c r="AT93" s="45"/>
      <c r="AU93" s="45"/>
      <c r="AV93" s="45"/>
    </row>
    <row r="94" spans="1:48" x14ac:dyDescent="0.35">
      <c r="A94" s="149"/>
      <c r="B94" s="33">
        <v>3</v>
      </c>
      <c r="C94" s="46"/>
      <c r="D94" s="43"/>
      <c r="E94" s="43"/>
      <c r="F94" s="43"/>
      <c r="G94" s="37"/>
      <c r="H94" s="37"/>
      <c r="I94" s="43"/>
      <c r="J94" s="37"/>
      <c r="K94" s="43"/>
      <c r="L94" s="39"/>
      <c r="M94" s="37">
        <f>ROUND(K94*(1-L94),0)</f>
        <v>0</v>
      </c>
      <c r="N94" s="28"/>
      <c r="O94" s="25">
        <f t="shared" si="891"/>
        <v>0</v>
      </c>
      <c r="P94" s="39"/>
      <c r="Q94" s="25">
        <f t="shared" si="892"/>
        <v>0</v>
      </c>
      <c r="R94" s="39"/>
      <c r="S94" s="25">
        <f t="shared" si="893"/>
        <v>0</v>
      </c>
      <c r="T94" s="28"/>
      <c r="U94" s="25">
        <f t="shared" si="894"/>
        <v>0</v>
      </c>
      <c r="V94" s="39"/>
      <c r="W94" s="25">
        <f t="shared" si="895"/>
        <v>0</v>
      </c>
      <c r="X94" s="39"/>
      <c r="Y94" s="25">
        <f t="shared" si="896"/>
        <v>0</v>
      </c>
      <c r="Z94" s="47"/>
      <c r="AA94" s="18">
        <f t="shared" si="897"/>
        <v>0</v>
      </c>
      <c r="AB94" s="27">
        <f>IF(M94&gt;0,(AD94+AL94)/M94,0)</f>
        <v>0</v>
      </c>
      <c r="AC94" s="47"/>
      <c r="AD94" s="37">
        <f t="shared" si="898"/>
        <v>0</v>
      </c>
      <c r="AE94" s="28"/>
      <c r="AF94" s="41">
        <f t="shared" si="899"/>
        <v>0</v>
      </c>
      <c r="AG94" s="28">
        <f t="shared" si="900"/>
        <v>0</v>
      </c>
      <c r="AH94" s="29">
        <f t="shared" si="649"/>
        <v>0</v>
      </c>
      <c r="AI94" s="43"/>
      <c r="AJ94" s="39"/>
      <c r="AK94" s="28"/>
      <c r="AL94" s="41">
        <f t="shared" si="901"/>
        <v>0</v>
      </c>
      <c r="AM94" s="18"/>
      <c r="AN94" s="18"/>
      <c r="AO94" s="121">
        <f>AO93+AI94-AN94</f>
        <v>788.40000000000009</v>
      </c>
      <c r="AP94" s="104"/>
      <c r="AQ94" s="43"/>
      <c r="AR94" s="48"/>
      <c r="AS94" s="41"/>
      <c r="AT94" s="41"/>
      <c r="AU94" s="41"/>
      <c r="AV94" s="41"/>
    </row>
    <row r="95" spans="1:48" s="22" customFormat="1" ht="13.3" thickBot="1" x14ac:dyDescent="0.4">
      <c r="A95" s="150"/>
      <c r="B95" s="49" t="s">
        <v>38</v>
      </c>
      <c r="C95" s="50"/>
      <c r="D95" s="51">
        <f t="shared" ref="D95" si="902">SUM(D92:D94)</f>
        <v>0</v>
      </c>
      <c r="E95" s="51"/>
      <c r="F95" s="51">
        <f t="shared" ref="F95" si="903">SUM(F92:F94)</f>
        <v>0</v>
      </c>
      <c r="G95" s="52"/>
      <c r="H95" s="52"/>
      <c r="I95" s="51">
        <f t="shared" ref="I95:K95" si="904">SUM(I92:I94)</f>
        <v>0</v>
      </c>
      <c r="J95" s="52"/>
      <c r="K95" s="51">
        <f t="shared" si="904"/>
        <v>0</v>
      </c>
      <c r="L95" s="21">
        <f t="shared" ref="L95" si="905">IF(K95&gt;0,(K92*L92+K93*L93+K94*L94)/K95,0)</f>
        <v>0</v>
      </c>
      <c r="M95" s="52">
        <f t="shared" ref="M95" si="906">M92+M93+M94</f>
        <v>0</v>
      </c>
      <c r="N95" s="53">
        <f t="shared" ref="N95" si="907">IF(M95&gt;0,O95/M95,0)</f>
        <v>0</v>
      </c>
      <c r="O95" s="54">
        <f t="shared" ref="O95" si="908">O92+O93+O94</f>
        <v>0</v>
      </c>
      <c r="P95" s="21">
        <f t="shared" ref="P95" si="909">IF(M95&gt;0,Q95/M95,0)</f>
        <v>0</v>
      </c>
      <c r="Q95" s="54">
        <f t="shared" ref="Q95" si="910">Q92+Q93+Q94</f>
        <v>0</v>
      </c>
      <c r="R95" s="21">
        <f t="shared" ref="R95" si="911">IF(M95&gt;0,S95/M95,0)</f>
        <v>0</v>
      </c>
      <c r="S95" s="54">
        <f t="shared" ref="S95" si="912">S92+S93+S94</f>
        <v>0</v>
      </c>
      <c r="T95" s="21">
        <f t="shared" ref="T95" si="913">IF(M95&gt;0,U95/M95,0)</f>
        <v>0</v>
      </c>
      <c r="U95" s="54">
        <f t="shared" ref="U95" si="914">U92+U93+U94</f>
        <v>0</v>
      </c>
      <c r="V95" s="21">
        <f t="shared" ref="V95" si="915">IF(M95&gt;0,W95/M95,0)</f>
        <v>0</v>
      </c>
      <c r="W95" s="54">
        <f t="shared" ref="W95" si="916">W92+W93+W94</f>
        <v>0</v>
      </c>
      <c r="X95" s="21">
        <f t="shared" ref="X95" si="917">IF(M95&gt;0,Y95/M95,0)</f>
        <v>0</v>
      </c>
      <c r="Y95" s="54">
        <f t="shared" ref="Y95" si="918">Y92+Y93+Y94</f>
        <v>0</v>
      </c>
      <c r="Z95" s="55">
        <f t="shared" ref="Z95" si="919">IF(M95&gt;0,AA95/M95,0)</f>
        <v>0</v>
      </c>
      <c r="AA95" s="56">
        <f t="shared" ref="AA95" si="920">SUM(AA92:AA94)</f>
        <v>0</v>
      </c>
      <c r="AB95" s="55">
        <f t="shared" ref="AB95" si="921">IF(M95&gt;0,(AB92*M92+AB93*M93+AB94*M94)/M95,0)</f>
        <v>0</v>
      </c>
      <c r="AC95" s="55">
        <f t="shared" ref="AC95" si="922">IF(K95&gt;0,(K92*AC92+K93*AC93+K94*AC94)/K95,0)</f>
        <v>0</v>
      </c>
      <c r="AD95" s="52">
        <f t="shared" ref="AD95" si="923">SUM(AD92:AD94)</f>
        <v>0</v>
      </c>
      <c r="AE95" s="53">
        <f t="shared" ref="AE95" si="924">IF(K95&gt;0,(K92*AE92+K93*AE93+K94*AE94)/K95,0)</f>
        <v>0</v>
      </c>
      <c r="AF95" s="58">
        <f t="shared" ref="AF95" si="925">SUM(AF92:AF94)</f>
        <v>0</v>
      </c>
      <c r="AG95" s="53">
        <f t="shared" ref="AG95" si="926">IF(AND(AA95&gt;0),((AA92*AG92+AA93*AG93+AA94*AG94)/AA95),0)</f>
        <v>0</v>
      </c>
      <c r="AH95" s="57">
        <f t="shared" si="649"/>
        <v>0</v>
      </c>
      <c r="AI95" s="51">
        <f t="shared" ref="AI95" si="927">SUM(AI92:AI94)</f>
        <v>0</v>
      </c>
      <c r="AJ95" s="21">
        <f t="shared" ref="AJ95" si="928">IF(AI95&gt;0,(AJ92*AI92+AJ93*AI93+AJ94*AI94)/AI95,0)</f>
        <v>0</v>
      </c>
      <c r="AK95" s="53">
        <f t="shared" ref="AK95" si="929">IF(K95&gt;0,(AK92*K92+AK93*K93+AK94*K94)/K95,0)</f>
        <v>0</v>
      </c>
      <c r="AL95" s="58">
        <f t="shared" ref="AL95" si="930">SUM(AL92:AL94)</f>
        <v>0</v>
      </c>
      <c r="AM95" s="56"/>
      <c r="AN95" s="56">
        <f t="shared" ref="AN95" si="931">SUM(AN92:AN94)</f>
        <v>0</v>
      </c>
      <c r="AO95" s="105"/>
      <c r="AP95" s="106">
        <f>AO94</f>
        <v>788.40000000000009</v>
      </c>
      <c r="AQ95" s="51">
        <f t="shared" ref="AQ95" si="932">SUM(AQ92:AQ94)</f>
        <v>0</v>
      </c>
      <c r="AR95" s="59"/>
      <c r="AS95" s="58"/>
      <c r="AT95" s="58"/>
      <c r="AU95" s="58"/>
      <c r="AV95" s="58"/>
    </row>
    <row r="96" spans="1:48" x14ac:dyDescent="0.35">
      <c r="A96" s="148">
        <v>24</v>
      </c>
      <c r="B96" s="23">
        <v>1</v>
      </c>
      <c r="C96" s="11"/>
      <c r="D96" s="12"/>
      <c r="E96" s="12"/>
      <c r="F96" s="12"/>
      <c r="G96" s="13"/>
      <c r="H96" s="13"/>
      <c r="I96" s="12"/>
      <c r="J96" s="13"/>
      <c r="K96" s="12"/>
      <c r="L96" s="14"/>
      <c r="M96" s="24">
        <f>ROUND(K96*(1-L96),0)</f>
        <v>0</v>
      </c>
      <c r="N96" s="15"/>
      <c r="O96" s="25">
        <f t="shared" ref="O96:O98" si="933">M96*N96</f>
        <v>0</v>
      </c>
      <c r="P96" s="14"/>
      <c r="Q96" s="25">
        <f t="shared" ref="Q96:Q98" si="934">M96*P96</f>
        <v>0</v>
      </c>
      <c r="R96" s="16"/>
      <c r="S96" s="25">
        <f t="shared" ref="S96:S98" si="935">M96*R96</f>
        <v>0</v>
      </c>
      <c r="T96" s="26"/>
      <c r="U96" s="25">
        <f t="shared" ref="U96:U98" si="936">M96*T96</f>
        <v>0</v>
      </c>
      <c r="V96" s="16"/>
      <c r="W96" s="25">
        <f t="shared" ref="W96:W98" si="937">M96*V96</f>
        <v>0</v>
      </c>
      <c r="X96" s="16"/>
      <c r="Y96" s="25">
        <f t="shared" ref="Y96:Y98" si="938">X96*M96</f>
        <v>0</v>
      </c>
      <c r="Z96" s="17"/>
      <c r="AA96" s="18">
        <f t="shared" ref="AA96:AA98" si="939">M96*Z96</f>
        <v>0</v>
      </c>
      <c r="AB96" s="27">
        <f>IF(M96&gt;0,(AD96+AL96)/M96,0)</f>
        <v>0</v>
      </c>
      <c r="AC96" s="17"/>
      <c r="AD96" s="24">
        <f t="shared" ref="AD96:AD98" si="940">AC96*M96</f>
        <v>0</v>
      </c>
      <c r="AE96" s="117"/>
      <c r="AF96" s="30">
        <f t="shared" ref="AF96:AF98" si="941">AI96*(1-AJ96)*AE96</f>
        <v>0</v>
      </c>
      <c r="AG96" s="28">
        <f t="shared" ref="AG96:AG98" si="942">IF(AND(AE96&gt;0,AC96&gt;0,Z96&gt;0),((Z96-AC96)*AE96)/((AE96-AC96)*Z96),0)</f>
        <v>0</v>
      </c>
      <c r="AH96" s="60">
        <f t="shared" si="649"/>
        <v>0</v>
      </c>
      <c r="AI96" s="12"/>
      <c r="AJ96" s="14"/>
      <c r="AK96" s="15"/>
      <c r="AL96" s="30">
        <f t="shared" ref="AL96:AL98" si="943">AI96*(1-AJ96)*AK96</f>
        <v>0</v>
      </c>
      <c r="AM96" s="19"/>
      <c r="AN96" s="19"/>
      <c r="AO96" s="101">
        <f>AO94+AI96-AN96</f>
        <v>788.40000000000009</v>
      </c>
      <c r="AP96" s="102"/>
      <c r="AQ96" s="12"/>
      <c r="AR96" s="31"/>
      <c r="AS96" s="20"/>
      <c r="AT96" s="20"/>
      <c r="AU96" s="20"/>
      <c r="AV96" s="20"/>
    </row>
    <row r="97" spans="1:48" x14ac:dyDescent="0.35">
      <c r="A97" s="149"/>
      <c r="B97" s="33">
        <v>2</v>
      </c>
      <c r="C97" s="11"/>
      <c r="D97" s="34"/>
      <c r="E97" s="34"/>
      <c r="F97" s="34"/>
      <c r="G97" s="35"/>
      <c r="H97" s="35"/>
      <c r="I97" s="34"/>
      <c r="J97" s="35"/>
      <c r="K97" s="34"/>
      <c r="L97" s="36"/>
      <c r="M97" s="37">
        <f>ROUND(K97*(1-L97),0)</f>
        <v>0</v>
      </c>
      <c r="N97" s="38"/>
      <c r="O97" s="25">
        <f t="shared" si="933"/>
        <v>0</v>
      </c>
      <c r="P97" s="36"/>
      <c r="Q97" s="25">
        <f t="shared" si="934"/>
        <v>0</v>
      </c>
      <c r="R97" s="39"/>
      <c r="S97" s="25">
        <f t="shared" si="935"/>
        <v>0</v>
      </c>
      <c r="T97" s="28"/>
      <c r="U97" s="25">
        <f t="shared" si="936"/>
        <v>0</v>
      </c>
      <c r="V97" s="39"/>
      <c r="W97" s="25">
        <f t="shared" si="937"/>
        <v>0</v>
      </c>
      <c r="X97" s="39"/>
      <c r="Y97" s="25">
        <f t="shared" si="938"/>
        <v>0</v>
      </c>
      <c r="Z97" s="40"/>
      <c r="AA97" s="18">
        <f t="shared" si="939"/>
        <v>0</v>
      </c>
      <c r="AB97" s="27">
        <f>IF(M97&gt;0,(AD97+AL97)/M97,0)</f>
        <v>0</v>
      </c>
      <c r="AC97" s="40"/>
      <c r="AD97" s="37">
        <f t="shared" si="940"/>
        <v>0</v>
      </c>
      <c r="AE97" s="28"/>
      <c r="AF97" s="41">
        <f t="shared" si="941"/>
        <v>0</v>
      </c>
      <c r="AG97" s="28">
        <f t="shared" si="942"/>
        <v>0</v>
      </c>
      <c r="AH97" s="29">
        <f t="shared" si="649"/>
        <v>0</v>
      </c>
      <c r="AI97" s="34"/>
      <c r="AJ97" s="36"/>
      <c r="AK97" s="38"/>
      <c r="AL97" s="41">
        <f t="shared" si="943"/>
        <v>0</v>
      </c>
      <c r="AM97" s="42"/>
      <c r="AN97" s="42"/>
      <c r="AO97" s="121">
        <f>AO96+AI97-AN97</f>
        <v>788.40000000000009</v>
      </c>
      <c r="AP97" s="104"/>
      <c r="AQ97" s="43"/>
      <c r="AR97" s="44"/>
      <c r="AS97" s="45"/>
      <c r="AT97" s="45"/>
      <c r="AU97" s="45"/>
      <c r="AV97" s="45"/>
    </row>
    <row r="98" spans="1:48" x14ac:dyDescent="0.35">
      <c r="A98" s="149"/>
      <c r="B98" s="33">
        <v>3</v>
      </c>
      <c r="C98" s="46"/>
      <c r="D98" s="43"/>
      <c r="E98" s="43"/>
      <c r="F98" s="43"/>
      <c r="G98" s="37"/>
      <c r="H98" s="37"/>
      <c r="I98" s="43"/>
      <c r="J98" s="37"/>
      <c r="K98" s="43"/>
      <c r="L98" s="39"/>
      <c r="M98" s="37">
        <f>ROUND(K98*(1-L98),0)</f>
        <v>0</v>
      </c>
      <c r="N98" s="28"/>
      <c r="O98" s="25">
        <f t="shared" si="933"/>
        <v>0</v>
      </c>
      <c r="P98" s="39"/>
      <c r="Q98" s="25">
        <f t="shared" si="934"/>
        <v>0</v>
      </c>
      <c r="R98" s="39"/>
      <c r="S98" s="25">
        <f t="shared" si="935"/>
        <v>0</v>
      </c>
      <c r="T98" s="28"/>
      <c r="U98" s="25">
        <f t="shared" si="936"/>
        <v>0</v>
      </c>
      <c r="V98" s="39"/>
      <c r="W98" s="25">
        <f t="shared" si="937"/>
        <v>0</v>
      </c>
      <c r="X98" s="39"/>
      <c r="Y98" s="25">
        <f t="shared" si="938"/>
        <v>0</v>
      </c>
      <c r="Z98" s="47"/>
      <c r="AA98" s="18">
        <f t="shared" si="939"/>
        <v>0</v>
      </c>
      <c r="AB98" s="27">
        <f>IF(M98&gt;0,(AD98+AL98)/M98,0)</f>
        <v>0</v>
      </c>
      <c r="AC98" s="47"/>
      <c r="AD98" s="37">
        <f t="shared" si="940"/>
        <v>0</v>
      </c>
      <c r="AE98" s="28"/>
      <c r="AF98" s="41">
        <f t="shared" si="941"/>
        <v>0</v>
      </c>
      <c r="AG98" s="28">
        <f t="shared" si="942"/>
        <v>0</v>
      </c>
      <c r="AH98" s="29">
        <f t="shared" si="649"/>
        <v>0</v>
      </c>
      <c r="AI98" s="43"/>
      <c r="AJ98" s="39"/>
      <c r="AK98" s="28"/>
      <c r="AL98" s="41">
        <f t="shared" si="943"/>
        <v>0</v>
      </c>
      <c r="AM98" s="18"/>
      <c r="AN98" s="18"/>
      <c r="AO98" s="121">
        <f>AO97+AI98-AN98</f>
        <v>788.40000000000009</v>
      </c>
      <c r="AP98" s="104"/>
      <c r="AQ98" s="43"/>
      <c r="AR98" s="48"/>
      <c r="AS98" s="41"/>
      <c r="AT98" s="41"/>
      <c r="AU98" s="41"/>
      <c r="AV98" s="41"/>
    </row>
    <row r="99" spans="1:48" s="22" customFormat="1" ht="13.3" thickBot="1" x14ac:dyDescent="0.4">
      <c r="A99" s="150"/>
      <c r="B99" s="49" t="s">
        <v>38</v>
      </c>
      <c r="C99" s="50"/>
      <c r="D99" s="51">
        <f t="shared" ref="D99" si="944">SUM(D96:D98)</f>
        <v>0</v>
      </c>
      <c r="E99" s="51"/>
      <c r="F99" s="51">
        <f t="shared" ref="F99" si="945">SUM(F96:F98)</f>
        <v>0</v>
      </c>
      <c r="G99" s="52"/>
      <c r="H99" s="52"/>
      <c r="I99" s="51">
        <f t="shared" ref="I99:K99" si="946">SUM(I96:I98)</f>
        <v>0</v>
      </c>
      <c r="J99" s="52"/>
      <c r="K99" s="51">
        <f t="shared" si="946"/>
        <v>0</v>
      </c>
      <c r="L99" s="21">
        <f t="shared" ref="L99" si="947">IF(K99&gt;0,(K96*L96+K97*L97+K98*L98)/K99,0)</f>
        <v>0</v>
      </c>
      <c r="M99" s="52">
        <f t="shared" ref="M99" si="948">M96+M97+M98</f>
        <v>0</v>
      </c>
      <c r="N99" s="53">
        <f t="shared" ref="N99" si="949">IF(M99&gt;0,O99/M99,0)</f>
        <v>0</v>
      </c>
      <c r="O99" s="54">
        <f t="shared" ref="O99" si="950">O96+O97+O98</f>
        <v>0</v>
      </c>
      <c r="P99" s="21">
        <f t="shared" ref="P99" si="951">IF(M99&gt;0,Q99/M99,0)</f>
        <v>0</v>
      </c>
      <c r="Q99" s="54">
        <f t="shared" ref="Q99" si="952">Q96+Q97+Q98</f>
        <v>0</v>
      </c>
      <c r="R99" s="21">
        <f t="shared" ref="R99" si="953">IF(M99&gt;0,S99/M99,0)</f>
        <v>0</v>
      </c>
      <c r="S99" s="54">
        <f t="shared" ref="S99" si="954">S96+S97+S98</f>
        <v>0</v>
      </c>
      <c r="T99" s="21">
        <f t="shared" ref="T99" si="955">IF(M99&gt;0,U99/M99,0)</f>
        <v>0</v>
      </c>
      <c r="U99" s="54">
        <f t="shared" ref="U99" si="956">U96+U97+U98</f>
        <v>0</v>
      </c>
      <c r="V99" s="21">
        <f t="shared" ref="V99" si="957">IF(M99&gt;0,W99/M99,0)</f>
        <v>0</v>
      </c>
      <c r="W99" s="54">
        <f t="shared" ref="W99" si="958">W96+W97+W98</f>
        <v>0</v>
      </c>
      <c r="X99" s="21">
        <f t="shared" ref="X99" si="959">IF(M99&gt;0,Y99/M99,0)</f>
        <v>0</v>
      </c>
      <c r="Y99" s="54">
        <f t="shared" ref="Y99" si="960">Y96+Y97+Y98</f>
        <v>0</v>
      </c>
      <c r="Z99" s="55">
        <f t="shared" ref="Z99" si="961">IF(M99&gt;0,AA99/M99,0)</f>
        <v>0</v>
      </c>
      <c r="AA99" s="56">
        <f t="shared" ref="AA99" si="962">SUM(AA96:AA98)</f>
        <v>0</v>
      </c>
      <c r="AB99" s="55">
        <f t="shared" ref="AB99" si="963">IF(M99&gt;0,(AB96*M96+AB97*M97+AB98*M98)/M99,0)</f>
        <v>0</v>
      </c>
      <c r="AC99" s="55">
        <f t="shared" ref="AC99" si="964">IF(K99&gt;0,(K96*AC96+K97*AC97+K98*AC98)/K99,0)</f>
        <v>0</v>
      </c>
      <c r="AD99" s="52">
        <f t="shared" ref="AD99" si="965">SUM(AD96:AD98)</f>
        <v>0</v>
      </c>
      <c r="AE99" s="53">
        <f t="shared" ref="AE99" si="966">IF(K99&gt;0,(K96*AE96+K97*AE97+K98*AE98)/K99,0)</f>
        <v>0</v>
      </c>
      <c r="AF99" s="58">
        <f t="shared" ref="AF99" si="967">SUM(AF96:AF98)</f>
        <v>0</v>
      </c>
      <c r="AG99" s="53">
        <f t="shared" ref="AG99" si="968">IF(AND(AA99&gt;0),((AA96*AG96+AA97*AG97+AA98*AG98)/AA99),0)</f>
        <v>0</v>
      </c>
      <c r="AH99" s="57">
        <f t="shared" si="649"/>
        <v>0</v>
      </c>
      <c r="AI99" s="51">
        <f t="shared" ref="AI99" si="969">SUM(AI96:AI98)</f>
        <v>0</v>
      </c>
      <c r="AJ99" s="21">
        <f t="shared" ref="AJ99" si="970">IF(AI99&gt;0,(AJ96*AI96+AJ97*AI97+AJ98*AI98)/AI99,0)</f>
        <v>0</v>
      </c>
      <c r="AK99" s="53">
        <f t="shared" ref="AK99" si="971">IF(K99&gt;0,(AK96*K96+AK97*K97+AK98*K98)/K99,0)</f>
        <v>0</v>
      </c>
      <c r="AL99" s="58">
        <f t="shared" ref="AL99" si="972">SUM(AL96:AL98)</f>
        <v>0</v>
      </c>
      <c r="AM99" s="56"/>
      <c r="AN99" s="56">
        <f t="shared" ref="AN99" si="973">SUM(AN96:AN98)</f>
        <v>0</v>
      </c>
      <c r="AO99" s="105"/>
      <c r="AP99" s="106">
        <f>AO98</f>
        <v>788.40000000000009</v>
      </c>
      <c r="AQ99" s="51">
        <f t="shared" ref="AQ99" si="974">SUM(AQ96:AQ98)</f>
        <v>0</v>
      </c>
      <c r="AR99" s="59"/>
      <c r="AS99" s="58"/>
      <c r="AT99" s="58"/>
      <c r="AU99" s="58"/>
      <c r="AV99" s="58"/>
    </row>
    <row r="100" spans="1:48" x14ac:dyDescent="0.35">
      <c r="A100" s="157">
        <v>25</v>
      </c>
      <c r="B100" s="33">
        <v>1</v>
      </c>
      <c r="C100" s="11"/>
      <c r="D100" s="12"/>
      <c r="E100" s="12"/>
      <c r="F100" s="12"/>
      <c r="G100" s="13"/>
      <c r="H100" s="13"/>
      <c r="I100" s="12"/>
      <c r="J100" s="13"/>
      <c r="K100" s="12"/>
      <c r="L100" s="14"/>
      <c r="M100" s="24">
        <f>ROUND(K100*(1-L100),0)</f>
        <v>0</v>
      </c>
      <c r="N100" s="15"/>
      <c r="O100" s="25">
        <f t="shared" ref="O100:O102" si="975">M100*N100</f>
        <v>0</v>
      </c>
      <c r="P100" s="14"/>
      <c r="Q100" s="25">
        <f t="shared" ref="Q100:Q102" si="976">M100*P100</f>
        <v>0</v>
      </c>
      <c r="R100" s="16"/>
      <c r="S100" s="25">
        <f t="shared" ref="S100:S102" si="977">M100*R100</f>
        <v>0</v>
      </c>
      <c r="T100" s="26"/>
      <c r="U100" s="25">
        <f t="shared" ref="U100:U102" si="978">M100*T100</f>
        <v>0</v>
      </c>
      <c r="V100" s="16"/>
      <c r="W100" s="25">
        <f t="shared" ref="W100:W102" si="979">M100*V100</f>
        <v>0</v>
      </c>
      <c r="X100" s="16"/>
      <c r="Y100" s="25">
        <f t="shared" ref="Y100:Y102" si="980">X100*M100</f>
        <v>0</v>
      </c>
      <c r="Z100" s="17"/>
      <c r="AA100" s="18">
        <f t="shared" ref="AA100:AA102" si="981">M100*Z100</f>
        <v>0</v>
      </c>
      <c r="AB100" s="27">
        <f>IF(M100&gt;0,(AD100+AL100)/M100,0)</f>
        <v>0</v>
      </c>
      <c r="AC100" s="17"/>
      <c r="AD100" s="24">
        <f t="shared" ref="AD100:AD102" si="982">AC100*M100</f>
        <v>0</v>
      </c>
      <c r="AE100" s="117"/>
      <c r="AF100" s="30">
        <f t="shared" ref="AF100:AF102" si="983">AI100*(1-AJ100)*AE100</f>
        <v>0</v>
      </c>
      <c r="AG100" s="28">
        <f t="shared" ref="AG100:AG102" si="984">IF(AND(AE100&gt;0,AC100&gt;0,Z100&gt;0),((Z100-AC100)*AE100)/((AE100-AC100)*Z100),0)</f>
        <v>0</v>
      </c>
      <c r="AH100" s="60">
        <f t="shared" si="649"/>
        <v>0</v>
      </c>
      <c r="AI100" s="12"/>
      <c r="AJ100" s="14"/>
      <c r="AK100" s="15"/>
      <c r="AL100" s="30">
        <f t="shared" ref="AL100:AL102" si="985">AI100*(1-AJ100)*AK100</f>
        <v>0</v>
      </c>
      <c r="AM100" s="19"/>
      <c r="AN100" s="19"/>
      <c r="AO100" s="101">
        <f>AO98+AI100-AN100</f>
        <v>788.40000000000009</v>
      </c>
      <c r="AP100" s="120"/>
      <c r="AQ100" s="12"/>
      <c r="AR100" s="31"/>
      <c r="AS100" s="20"/>
      <c r="AT100" s="20"/>
      <c r="AU100" s="20"/>
      <c r="AV100" s="20"/>
    </row>
    <row r="101" spans="1:48" x14ac:dyDescent="0.35">
      <c r="A101" s="157"/>
      <c r="B101" s="33">
        <v>2</v>
      </c>
      <c r="C101" s="11"/>
      <c r="D101" s="34"/>
      <c r="E101" s="34"/>
      <c r="F101" s="34"/>
      <c r="G101" s="35"/>
      <c r="H101" s="35"/>
      <c r="I101" s="34"/>
      <c r="J101" s="35"/>
      <c r="K101" s="34"/>
      <c r="L101" s="36"/>
      <c r="M101" s="37">
        <f>ROUND(K101*(1-L101),0)</f>
        <v>0</v>
      </c>
      <c r="N101" s="38"/>
      <c r="O101" s="25">
        <f t="shared" si="975"/>
        <v>0</v>
      </c>
      <c r="P101" s="36"/>
      <c r="Q101" s="25">
        <f t="shared" si="976"/>
        <v>0</v>
      </c>
      <c r="R101" s="39"/>
      <c r="S101" s="25">
        <f t="shared" si="977"/>
        <v>0</v>
      </c>
      <c r="T101" s="28"/>
      <c r="U101" s="25">
        <f t="shared" si="978"/>
        <v>0</v>
      </c>
      <c r="V101" s="39"/>
      <c r="W101" s="25">
        <f t="shared" si="979"/>
        <v>0</v>
      </c>
      <c r="X101" s="39"/>
      <c r="Y101" s="25">
        <f t="shared" si="980"/>
        <v>0</v>
      </c>
      <c r="Z101" s="40"/>
      <c r="AA101" s="18">
        <f t="shared" si="981"/>
        <v>0</v>
      </c>
      <c r="AB101" s="27">
        <f>IF(M101&gt;0,(AD101+AL101)/M101,0)</f>
        <v>0</v>
      </c>
      <c r="AC101" s="40"/>
      <c r="AD101" s="37">
        <f t="shared" si="982"/>
        <v>0</v>
      </c>
      <c r="AE101" s="28"/>
      <c r="AF101" s="41">
        <f t="shared" si="983"/>
        <v>0</v>
      </c>
      <c r="AG101" s="28">
        <f t="shared" si="984"/>
        <v>0</v>
      </c>
      <c r="AH101" s="29">
        <f t="shared" si="649"/>
        <v>0</v>
      </c>
      <c r="AI101" s="34"/>
      <c r="AJ101" s="36"/>
      <c r="AK101" s="38"/>
      <c r="AL101" s="41">
        <f t="shared" si="985"/>
        <v>0</v>
      </c>
      <c r="AM101" s="42"/>
      <c r="AN101" s="42"/>
      <c r="AO101" s="121">
        <f>AO100+AI101-AN101</f>
        <v>788.40000000000009</v>
      </c>
      <c r="AP101" s="104"/>
      <c r="AQ101" s="43"/>
      <c r="AR101" s="44"/>
      <c r="AS101" s="45"/>
      <c r="AT101" s="45"/>
      <c r="AU101" s="45"/>
      <c r="AV101" s="45"/>
    </row>
    <row r="102" spans="1:48" x14ac:dyDescent="0.35">
      <c r="A102" s="157"/>
      <c r="B102" s="33">
        <v>3</v>
      </c>
      <c r="C102" s="46"/>
      <c r="D102" s="43"/>
      <c r="E102" s="43"/>
      <c r="F102" s="43"/>
      <c r="G102" s="37"/>
      <c r="H102" s="37"/>
      <c r="I102" s="43"/>
      <c r="J102" s="37"/>
      <c r="K102" s="43"/>
      <c r="L102" s="39"/>
      <c r="M102" s="37">
        <f>ROUND(K102*(1-L102),0)</f>
        <v>0</v>
      </c>
      <c r="N102" s="28"/>
      <c r="O102" s="25">
        <f t="shared" si="975"/>
        <v>0</v>
      </c>
      <c r="P102" s="39"/>
      <c r="Q102" s="25">
        <f t="shared" si="976"/>
        <v>0</v>
      </c>
      <c r="R102" s="39"/>
      <c r="S102" s="25">
        <f t="shared" si="977"/>
        <v>0</v>
      </c>
      <c r="T102" s="28"/>
      <c r="U102" s="25">
        <f t="shared" si="978"/>
        <v>0</v>
      </c>
      <c r="V102" s="39"/>
      <c r="W102" s="25">
        <f t="shared" si="979"/>
        <v>0</v>
      </c>
      <c r="X102" s="39"/>
      <c r="Y102" s="25">
        <f t="shared" si="980"/>
        <v>0</v>
      </c>
      <c r="Z102" s="47"/>
      <c r="AA102" s="18">
        <f t="shared" si="981"/>
        <v>0</v>
      </c>
      <c r="AB102" s="27">
        <f>IF(M102&gt;0,(AD102+AL102)/M102,0)</f>
        <v>0</v>
      </c>
      <c r="AC102" s="47"/>
      <c r="AD102" s="37">
        <f t="shared" si="982"/>
        <v>0</v>
      </c>
      <c r="AE102" s="28"/>
      <c r="AF102" s="41">
        <f t="shared" si="983"/>
        <v>0</v>
      </c>
      <c r="AG102" s="28">
        <f t="shared" si="984"/>
        <v>0</v>
      </c>
      <c r="AH102" s="29">
        <f t="shared" si="649"/>
        <v>0</v>
      </c>
      <c r="AI102" s="43"/>
      <c r="AJ102" s="39"/>
      <c r="AK102" s="28"/>
      <c r="AL102" s="41">
        <f t="shared" si="985"/>
        <v>0</v>
      </c>
      <c r="AM102" s="18"/>
      <c r="AN102" s="18"/>
      <c r="AO102" s="121">
        <f>AO101+AI102-AN102</f>
        <v>788.40000000000009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3" thickBot="1" x14ac:dyDescent="0.4">
      <c r="A103" s="157"/>
      <c r="B103" s="66" t="s">
        <v>38</v>
      </c>
      <c r="C103" s="50"/>
      <c r="D103" s="51">
        <f t="shared" ref="D103" si="986">SUM(D100:D102)</f>
        <v>0</v>
      </c>
      <c r="E103" s="51"/>
      <c r="F103" s="51">
        <f t="shared" ref="F103" si="987">SUM(F100:F102)</f>
        <v>0</v>
      </c>
      <c r="G103" s="52"/>
      <c r="H103" s="52"/>
      <c r="I103" s="51">
        <f t="shared" ref="I103:K103" si="988">SUM(I100:I102)</f>
        <v>0</v>
      </c>
      <c r="J103" s="52"/>
      <c r="K103" s="51">
        <f t="shared" si="988"/>
        <v>0</v>
      </c>
      <c r="L103" s="21">
        <f t="shared" ref="L103" si="989">IF(K103&gt;0,(K100*L100+K101*L101+K102*L102)/K103,0)</f>
        <v>0</v>
      </c>
      <c r="M103" s="52">
        <f t="shared" ref="M103" si="990">M100+M101+M102</f>
        <v>0</v>
      </c>
      <c r="N103" s="53">
        <f t="shared" ref="N103" si="991">IF(M103&gt;0,O103/M103,0)</f>
        <v>0</v>
      </c>
      <c r="O103" s="54">
        <f t="shared" ref="O103" si="992">O100+O101+O102</f>
        <v>0</v>
      </c>
      <c r="P103" s="21">
        <f t="shared" ref="P103" si="993">IF(M103&gt;0,Q103/M103,0)</f>
        <v>0</v>
      </c>
      <c r="Q103" s="54">
        <f t="shared" ref="Q103" si="994">Q100+Q101+Q102</f>
        <v>0</v>
      </c>
      <c r="R103" s="21">
        <f t="shared" ref="R103" si="995">IF(M103&gt;0,S103/M103,0)</f>
        <v>0</v>
      </c>
      <c r="S103" s="54">
        <f t="shared" ref="S103" si="996">S100+S101+S102</f>
        <v>0</v>
      </c>
      <c r="T103" s="21">
        <f t="shared" ref="T103" si="997">IF(M103&gt;0,U103/M103,0)</f>
        <v>0</v>
      </c>
      <c r="U103" s="54">
        <f t="shared" ref="U103" si="998">U100+U101+U102</f>
        <v>0</v>
      </c>
      <c r="V103" s="21">
        <f t="shared" ref="V103" si="999">IF(M103&gt;0,W103/M103,0)</f>
        <v>0</v>
      </c>
      <c r="W103" s="54">
        <f t="shared" ref="W103" si="1000">W100+W101+W102</f>
        <v>0</v>
      </c>
      <c r="X103" s="21">
        <f t="shared" ref="X103" si="1001">IF(M103&gt;0,Y103/M103,0)</f>
        <v>0</v>
      </c>
      <c r="Y103" s="54">
        <f t="shared" ref="Y103" si="1002">Y100+Y101+Y102</f>
        <v>0</v>
      </c>
      <c r="Z103" s="55">
        <f t="shared" ref="Z103" si="1003">IF(M103&gt;0,AA103/M103,0)</f>
        <v>0</v>
      </c>
      <c r="AA103" s="56">
        <f t="shared" ref="AA103" si="1004">SUM(AA100:AA102)</f>
        <v>0</v>
      </c>
      <c r="AB103" s="55">
        <f t="shared" ref="AB103" si="1005">IF(M103&gt;0,(AB100*M100+AB101*M101+AB102*M102)/M103,0)</f>
        <v>0</v>
      </c>
      <c r="AC103" s="55">
        <f t="shared" ref="AC103" si="1006">IF(K103&gt;0,(K100*AC100+K101*AC101+K102*AC102)/K103,0)</f>
        <v>0</v>
      </c>
      <c r="AD103" s="52">
        <f t="shared" ref="AD103" si="1007">SUM(AD100:AD102)</f>
        <v>0</v>
      </c>
      <c r="AE103" s="53">
        <f t="shared" ref="AE103" si="1008">IF(K103&gt;0,(K100*AE100+K101*AE101+K102*AE102)/K103,0)</f>
        <v>0</v>
      </c>
      <c r="AF103" s="58">
        <f t="shared" ref="AF103" si="1009">SUM(AF100:AF102)</f>
        <v>0</v>
      </c>
      <c r="AG103" s="53">
        <f t="shared" ref="AG103" si="1010">IF(AND(AA103&gt;0),((AA100*AG100+AA101*AG101+AA102*AG102)/AA103),0)</f>
        <v>0</v>
      </c>
      <c r="AH103" s="57">
        <f t="shared" si="649"/>
        <v>0</v>
      </c>
      <c r="AI103" s="51">
        <f t="shared" ref="AI103" si="1011">SUM(AI100:AI102)</f>
        <v>0</v>
      </c>
      <c r="AJ103" s="21">
        <f t="shared" ref="AJ103" si="1012">IF(AI103&gt;0,(AJ100*AI100+AJ101*AI101+AJ102*AI102)/AI103,0)</f>
        <v>0</v>
      </c>
      <c r="AK103" s="53">
        <f t="shared" ref="AK103" si="1013">IF(K103&gt;0,(AK100*K100+AK101*K101+AK102*K102)/K103,0)</f>
        <v>0</v>
      </c>
      <c r="AL103" s="58">
        <f t="shared" ref="AL103" si="1014">SUM(AL100:AL102)</f>
        <v>0</v>
      </c>
      <c r="AM103" s="56"/>
      <c r="AN103" s="56">
        <f t="shared" ref="AN103" si="1015">SUM(AN100:AN102)</f>
        <v>0</v>
      </c>
      <c r="AO103" s="122"/>
      <c r="AP103" s="106">
        <f>AO102</f>
        <v>788.40000000000009</v>
      </c>
      <c r="AQ103" s="51">
        <f t="shared" ref="AQ103" si="1016">SUM(AQ100:AQ102)</f>
        <v>0</v>
      </c>
      <c r="AR103" s="59"/>
      <c r="AS103" s="58"/>
      <c r="AT103" s="58"/>
      <c r="AU103" s="58"/>
      <c r="AV103" s="58"/>
    </row>
    <row r="104" spans="1:48" x14ac:dyDescent="0.35">
      <c r="A104" s="148">
        <v>26</v>
      </c>
      <c r="B104" s="23">
        <v>1</v>
      </c>
      <c r="C104" s="11"/>
      <c r="D104" s="12"/>
      <c r="E104" s="12"/>
      <c r="F104" s="12"/>
      <c r="G104" s="13"/>
      <c r="H104" s="13"/>
      <c r="I104" s="12"/>
      <c r="J104" s="13"/>
      <c r="K104" s="12"/>
      <c r="L104" s="14"/>
      <c r="M104" s="24">
        <f>ROUND(K104*(1-L104),0)</f>
        <v>0</v>
      </c>
      <c r="N104" s="15"/>
      <c r="O104" s="25">
        <f t="shared" ref="O104:O106" si="1017">M104*N104</f>
        <v>0</v>
      </c>
      <c r="P104" s="14"/>
      <c r="Q104" s="25">
        <f t="shared" ref="Q104:Q106" si="1018">M104*P104</f>
        <v>0</v>
      </c>
      <c r="R104" s="16"/>
      <c r="S104" s="25">
        <f t="shared" ref="S104:S106" si="1019">M104*R104</f>
        <v>0</v>
      </c>
      <c r="T104" s="26"/>
      <c r="U104" s="25">
        <f t="shared" ref="U104:U106" si="1020">M104*T104</f>
        <v>0</v>
      </c>
      <c r="V104" s="16"/>
      <c r="W104" s="25">
        <f t="shared" ref="W104:W106" si="1021">M104*V104</f>
        <v>0</v>
      </c>
      <c r="X104" s="16"/>
      <c r="Y104" s="25">
        <f t="shared" ref="Y104:Y106" si="1022">X104*M104</f>
        <v>0</v>
      </c>
      <c r="Z104" s="17"/>
      <c r="AA104" s="18">
        <f t="shared" ref="AA104:AA106" si="1023">M104*Z104</f>
        <v>0</v>
      </c>
      <c r="AB104" s="27">
        <f>IF(M104&gt;0,(AD104+AL104)/M104,0)</f>
        <v>0</v>
      </c>
      <c r="AC104" s="17"/>
      <c r="AD104" s="24">
        <f t="shared" ref="AD104:AD106" si="1024">AC104*M104</f>
        <v>0</v>
      </c>
      <c r="AE104" s="117"/>
      <c r="AF104" s="30">
        <f t="shared" ref="AF104:AF106" si="1025">AI104*(1-AJ104)*AE104</f>
        <v>0</v>
      </c>
      <c r="AG104" s="28">
        <f t="shared" ref="AG104:AG106" si="1026">IF(AND(AE104&gt;0,AC104&gt;0,Z104&gt;0),((Z104-AC104)*AE104)/((AE104-AC104)*Z104),0)</f>
        <v>0</v>
      </c>
      <c r="AH104" s="60">
        <f t="shared" si="649"/>
        <v>0</v>
      </c>
      <c r="AI104" s="12"/>
      <c r="AJ104" s="14"/>
      <c r="AK104" s="15"/>
      <c r="AL104" s="30">
        <f t="shared" ref="AL104:AL106" si="1027">AI104*(1-AJ104)*AK104</f>
        <v>0</v>
      </c>
      <c r="AM104" s="19"/>
      <c r="AN104" s="19"/>
      <c r="AO104" s="101">
        <f>AO102+AI104-AN104</f>
        <v>788.40000000000009</v>
      </c>
      <c r="AP104" s="102"/>
      <c r="AQ104" s="12"/>
      <c r="AR104" s="31"/>
      <c r="AS104" s="20"/>
      <c r="AT104" s="20"/>
      <c r="AU104" s="20"/>
      <c r="AV104" s="20"/>
    </row>
    <row r="105" spans="1:48" x14ac:dyDescent="0.35">
      <c r="A105" s="149"/>
      <c r="B105" s="33">
        <v>2</v>
      </c>
      <c r="C105" s="11"/>
      <c r="D105" s="34"/>
      <c r="E105" s="34"/>
      <c r="F105" s="34"/>
      <c r="G105" s="35"/>
      <c r="H105" s="35"/>
      <c r="I105" s="34"/>
      <c r="J105" s="35"/>
      <c r="K105" s="34"/>
      <c r="L105" s="36"/>
      <c r="M105" s="37">
        <f>ROUND(K105*(1-L105),0)</f>
        <v>0</v>
      </c>
      <c r="N105" s="38"/>
      <c r="O105" s="25">
        <f t="shared" si="1017"/>
        <v>0</v>
      </c>
      <c r="P105" s="36"/>
      <c r="Q105" s="25">
        <f t="shared" si="1018"/>
        <v>0</v>
      </c>
      <c r="R105" s="39"/>
      <c r="S105" s="25">
        <f t="shared" si="1019"/>
        <v>0</v>
      </c>
      <c r="T105" s="28"/>
      <c r="U105" s="25">
        <f t="shared" si="1020"/>
        <v>0</v>
      </c>
      <c r="V105" s="39"/>
      <c r="W105" s="25">
        <f t="shared" si="1021"/>
        <v>0</v>
      </c>
      <c r="X105" s="39"/>
      <c r="Y105" s="25">
        <f t="shared" si="1022"/>
        <v>0</v>
      </c>
      <c r="Z105" s="40"/>
      <c r="AA105" s="18">
        <f t="shared" si="1023"/>
        <v>0</v>
      </c>
      <c r="AB105" s="27">
        <f>IF(M105&gt;0,(AD105+AL105)/M105,0)</f>
        <v>0</v>
      </c>
      <c r="AC105" s="40"/>
      <c r="AD105" s="37">
        <f t="shared" si="1024"/>
        <v>0</v>
      </c>
      <c r="AE105" s="28"/>
      <c r="AF105" s="41">
        <f t="shared" si="1025"/>
        <v>0</v>
      </c>
      <c r="AG105" s="28">
        <f t="shared" si="1026"/>
        <v>0</v>
      </c>
      <c r="AH105" s="29">
        <f t="shared" si="649"/>
        <v>0</v>
      </c>
      <c r="AI105" s="34"/>
      <c r="AJ105" s="36"/>
      <c r="AK105" s="38"/>
      <c r="AL105" s="41">
        <f t="shared" si="1027"/>
        <v>0</v>
      </c>
      <c r="AM105" s="42"/>
      <c r="AN105" s="42"/>
      <c r="AO105" s="121">
        <f>AO104+AI105-AN105</f>
        <v>788.40000000000009</v>
      </c>
      <c r="AP105" s="104"/>
      <c r="AQ105" s="43"/>
      <c r="AR105" s="44"/>
      <c r="AS105" s="45"/>
      <c r="AT105" s="45"/>
      <c r="AU105" s="45"/>
      <c r="AV105" s="45"/>
    </row>
    <row r="106" spans="1:48" x14ac:dyDescent="0.35">
      <c r="A106" s="149"/>
      <c r="B106" s="33">
        <v>3</v>
      </c>
      <c r="C106" s="46"/>
      <c r="D106" s="43"/>
      <c r="E106" s="43"/>
      <c r="F106" s="43"/>
      <c r="G106" s="37"/>
      <c r="H106" s="37"/>
      <c r="I106" s="43"/>
      <c r="J106" s="37"/>
      <c r="K106" s="43"/>
      <c r="L106" s="39"/>
      <c r="M106" s="37">
        <f>ROUND(K106*(1-L106),0)</f>
        <v>0</v>
      </c>
      <c r="N106" s="28"/>
      <c r="O106" s="25">
        <f t="shared" si="1017"/>
        <v>0</v>
      </c>
      <c r="P106" s="39"/>
      <c r="Q106" s="25">
        <f t="shared" si="1018"/>
        <v>0</v>
      </c>
      <c r="R106" s="39"/>
      <c r="S106" s="25">
        <f t="shared" si="1019"/>
        <v>0</v>
      </c>
      <c r="T106" s="28"/>
      <c r="U106" s="25">
        <f t="shared" si="1020"/>
        <v>0</v>
      </c>
      <c r="V106" s="39"/>
      <c r="W106" s="25">
        <f t="shared" si="1021"/>
        <v>0</v>
      </c>
      <c r="X106" s="39"/>
      <c r="Y106" s="25">
        <f t="shared" si="1022"/>
        <v>0</v>
      </c>
      <c r="Z106" s="47"/>
      <c r="AA106" s="18">
        <f t="shared" si="1023"/>
        <v>0</v>
      </c>
      <c r="AB106" s="27">
        <f>IF(M106&gt;0,(AD106+AL106)/M106,0)</f>
        <v>0</v>
      </c>
      <c r="AC106" s="47"/>
      <c r="AD106" s="37">
        <f t="shared" si="1024"/>
        <v>0</v>
      </c>
      <c r="AE106" s="28"/>
      <c r="AF106" s="41">
        <f t="shared" si="1025"/>
        <v>0</v>
      </c>
      <c r="AG106" s="28">
        <f t="shared" si="1026"/>
        <v>0</v>
      </c>
      <c r="AH106" s="29">
        <f t="shared" si="649"/>
        <v>0</v>
      </c>
      <c r="AI106" s="43"/>
      <c r="AJ106" s="39"/>
      <c r="AK106" s="28"/>
      <c r="AL106" s="41">
        <f t="shared" si="1027"/>
        <v>0</v>
      </c>
      <c r="AM106" s="18"/>
      <c r="AN106" s="18"/>
      <c r="AO106" s="121">
        <f>AO105+AI106-AN106</f>
        <v>788.40000000000009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3" thickBot="1" x14ac:dyDescent="0.4">
      <c r="A107" s="150"/>
      <c r="B107" s="49" t="s">
        <v>38</v>
      </c>
      <c r="C107" s="50"/>
      <c r="D107" s="51">
        <f t="shared" ref="D107" si="1028">SUM(D104:D106)</f>
        <v>0</v>
      </c>
      <c r="E107" s="51"/>
      <c r="F107" s="51">
        <f t="shared" ref="F107" si="1029">SUM(F104:F106)</f>
        <v>0</v>
      </c>
      <c r="G107" s="52"/>
      <c r="H107" s="52"/>
      <c r="I107" s="51">
        <f t="shared" ref="I107:K107" si="1030">SUM(I104:I106)</f>
        <v>0</v>
      </c>
      <c r="J107" s="52"/>
      <c r="K107" s="51">
        <f t="shared" si="1030"/>
        <v>0</v>
      </c>
      <c r="L107" s="21">
        <f t="shared" ref="L107" si="1031">IF(K107&gt;0,(K104*L104+K105*L105+K106*L106)/K107,0)</f>
        <v>0</v>
      </c>
      <c r="M107" s="52">
        <f t="shared" ref="M107" si="1032">M104+M105+M106</f>
        <v>0</v>
      </c>
      <c r="N107" s="53">
        <f t="shared" ref="N107" si="1033">IF(M107&gt;0,O107/M107,0)</f>
        <v>0</v>
      </c>
      <c r="O107" s="54">
        <f t="shared" ref="O107" si="1034">O104+O105+O106</f>
        <v>0</v>
      </c>
      <c r="P107" s="21">
        <f t="shared" ref="P107" si="1035">IF(M107&gt;0,Q107/M107,0)</f>
        <v>0</v>
      </c>
      <c r="Q107" s="54">
        <f t="shared" ref="Q107" si="1036">Q104+Q105+Q106</f>
        <v>0</v>
      </c>
      <c r="R107" s="21">
        <f t="shared" ref="R107" si="1037">IF(M107&gt;0,S107/M107,0)</f>
        <v>0</v>
      </c>
      <c r="S107" s="54">
        <f t="shared" ref="S107" si="1038">S104+S105+S106</f>
        <v>0</v>
      </c>
      <c r="T107" s="21">
        <f t="shared" ref="T107" si="1039">IF(M107&gt;0,U107/M107,0)</f>
        <v>0</v>
      </c>
      <c r="U107" s="54">
        <f t="shared" ref="U107" si="1040">U104+U105+U106</f>
        <v>0</v>
      </c>
      <c r="V107" s="21">
        <f t="shared" ref="V107" si="1041">IF(M107&gt;0,W107/M107,0)</f>
        <v>0</v>
      </c>
      <c r="W107" s="54">
        <f t="shared" ref="W107" si="1042">W104+W105+W106</f>
        <v>0</v>
      </c>
      <c r="X107" s="21">
        <f t="shared" ref="X107" si="1043">IF(M107&gt;0,Y107/M107,0)</f>
        <v>0</v>
      </c>
      <c r="Y107" s="54">
        <f t="shared" ref="Y107" si="1044">Y104+Y105+Y106</f>
        <v>0</v>
      </c>
      <c r="Z107" s="55">
        <f t="shared" ref="Z107" si="1045">IF(M107&gt;0,AA107/M107,0)</f>
        <v>0</v>
      </c>
      <c r="AA107" s="56">
        <f t="shared" ref="AA107" si="1046">SUM(AA104:AA106)</f>
        <v>0</v>
      </c>
      <c r="AB107" s="55">
        <f t="shared" ref="AB107" si="1047">IF(M107&gt;0,(AB104*M104+AB105*M105+AB106*M106)/M107,0)</f>
        <v>0</v>
      </c>
      <c r="AC107" s="55">
        <f t="shared" ref="AC107" si="1048">IF(K107&gt;0,(K104*AC104+K105*AC105+K106*AC106)/K107,0)</f>
        <v>0</v>
      </c>
      <c r="AD107" s="52">
        <f t="shared" ref="AD107" si="1049">SUM(AD104:AD106)</f>
        <v>0</v>
      </c>
      <c r="AE107" s="53">
        <f t="shared" ref="AE107" si="1050">IF(K107&gt;0,(K104*AE104+K105*AE105+K106*AE106)/K107,0)</f>
        <v>0</v>
      </c>
      <c r="AF107" s="58">
        <f t="shared" ref="AF107" si="1051">SUM(AF104:AF106)</f>
        <v>0</v>
      </c>
      <c r="AG107" s="53">
        <f t="shared" ref="AG107" si="1052">IF(AND(AA107&gt;0),((AA104*AG104+AA105*AG105+AA106*AG106)/AA107),0)</f>
        <v>0</v>
      </c>
      <c r="AH107" s="57">
        <f t="shared" si="649"/>
        <v>0</v>
      </c>
      <c r="AI107" s="51">
        <f t="shared" ref="AI107" si="1053">SUM(AI104:AI106)</f>
        <v>0</v>
      </c>
      <c r="AJ107" s="21">
        <f t="shared" ref="AJ107" si="1054">IF(AI107&gt;0,(AJ104*AI104+AJ105*AI105+AJ106*AI106)/AI107,0)</f>
        <v>0</v>
      </c>
      <c r="AK107" s="53">
        <f t="shared" ref="AK107" si="1055">IF(K107&gt;0,(AK104*K104+AK105*K105+AK106*K106)/K107,0)</f>
        <v>0</v>
      </c>
      <c r="AL107" s="58">
        <f t="shared" ref="AL107" si="1056">SUM(AL104:AL106)</f>
        <v>0</v>
      </c>
      <c r="AM107" s="56"/>
      <c r="AN107" s="56">
        <f t="shared" ref="AN107" si="1057">SUM(AN104:AN106)</f>
        <v>0</v>
      </c>
      <c r="AO107" s="105"/>
      <c r="AP107" s="106">
        <f>AO106</f>
        <v>788.40000000000009</v>
      </c>
      <c r="AQ107" s="51">
        <f t="shared" ref="AQ107" si="1058">SUM(AQ104:AQ106)</f>
        <v>0</v>
      </c>
      <c r="AR107" s="59"/>
      <c r="AS107" s="58"/>
      <c r="AT107" s="58"/>
      <c r="AU107" s="58"/>
      <c r="AV107" s="58"/>
    </row>
    <row r="108" spans="1:48" x14ac:dyDescent="0.35">
      <c r="A108" s="148">
        <v>27</v>
      </c>
      <c r="B108" s="23">
        <v>1</v>
      </c>
      <c r="C108" s="11"/>
      <c r="D108" s="12"/>
      <c r="E108" s="12"/>
      <c r="F108" s="12"/>
      <c r="G108" s="13"/>
      <c r="H108" s="13"/>
      <c r="I108" s="12"/>
      <c r="J108" s="13"/>
      <c r="K108" s="12"/>
      <c r="L108" s="14"/>
      <c r="M108" s="24">
        <f>ROUND(K108*(1-L108),0)</f>
        <v>0</v>
      </c>
      <c r="N108" s="15"/>
      <c r="O108" s="25">
        <f t="shared" ref="O108:O110" si="1059">M108*N108</f>
        <v>0</v>
      </c>
      <c r="P108" s="14"/>
      <c r="Q108" s="25">
        <f t="shared" ref="Q108:Q110" si="1060">M108*P108</f>
        <v>0</v>
      </c>
      <c r="R108" s="16"/>
      <c r="S108" s="25">
        <f t="shared" ref="S108:S110" si="1061">M108*R108</f>
        <v>0</v>
      </c>
      <c r="T108" s="26"/>
      <c r="U108" s="25">
        <f t="shared" ref="U108:U110" si="1062">M108*T108</f>
        <v>0</v>
      </c>
      <c r="V108" s="16"/>
      <c r="W108" s="25">
        <f t="shared" ref="W108:W110" si="1063">M108*V108</f>
        <v>0</v>
      </c>
      <c r="X108" s="16"/>
      <c r="Y108" s="25">
        <f t="shared" ref="Y108:Y110" si="1064">X108*M108</f>
        <v>0</v>
      </c>
      <c r="Z108" s="17"/>
      <c r="AA108" s="18">
        <f t="shared" ref="AA108:AA110" si="1065">M108*Z108</f>
        <v>0</v>
      </c>
      <c r="AB108" s="27">
        <f>IF(M108&gt;0,(AD108+AL108)/M108,0)</f>
        <v>0</v>
      </c>
      <c r="AC108" s="17"/>
      <c r="AD108" s="24">
        <f t="shared" ref="AD108:AD110" si="1066">AC108*M108</f>
        <v>0</v>
      </c>
      <c r="AE108" s="117"/>
      <c r="AF108" s="30">
        <f t="shared" ref="AF108:AF110" si="1067">AI108*(1-AJ108)*AE108</f>
        <v>0</v>
      </c>
      <c r="AG108" s="28">
        <f t="shared" ref="AG108:AG110" si="1068">IF(AND(AE108&gt;0,AC108&gt;0,Z108&gt;0),((Z108-AC108)*AE108)/((AE108-AC108)*Z108),0)</f>
        <v>0</v>
      </c>
      <c r="AH108" s="60">
        <f t="shared" si="649"/>
        <v>0</v>
      </c>
      <c r="AI108" s="12"/>
      <c r="AJ108" s="14"/>
      <c r="AK108" s="15"/>
      <c r="AL108" s="30">
        <f t="shared" ref="AL108:AL110" si="1069">AI108*(1-AJ108)*AK108</f>
        <v>0</v>
      </c>
      <c r="AM108" s="19"/>
      <c r="AN108" s="19"/>
      <c r="AO108" s="101">
        <f>AO106+AI108-AN108</f>
        <v>788.40000000000009</v>
      </c>
      <c r="AP108" s="102"/>
      <c r="AQ108" s="12"/>
      <c r="AR108" s="31"/>
      <c r="AS108" s="20"/>
      <c r="AT108" s="20"/>
      <c r="AU108" s="20"/>
      <c r="AV108" s="20"/>
    </row>
    <row r="109" spans="1:48" x14ac:dyDescent="0.35">
      <c r="A109" s="149"/>
      <c r="B109" s="33">
        <v>2</v>
      </c>
      <c r="C109" s="11"/>
      <c r="D109" s="34"/>
      <c r="E109" s="34"/>
      <c r="F109" s="34"/>
      <c r="G109" s="35"/>
      <c r="H109" s="35"/>
      <c r="I109" s="34"/>
      <c r="J109" s="35"/>
      <c r="K109" s="34"/>
      <c r="L109" s="36"/>
      <c r="M109" s="37">
        <f>ROUND(K109*(1-L109),0)</f>
        <v>0</v>
      </c>
      <c r="N109" s="38"/>
      <c r="O109" s="25">
        <f t="shared" si="1059"/>
        <v>0</v>
      </c>
      <c r="P109" s="36"/>
      <c r="Q109" s="25">
        <f t="shared" si="1060"/>
        <v>0</v>
      </c>
      <c r="R109" s="39"/>
      <c r="S109" s="25">
        <f t="shared" si="1061"/>
        <v>0</v>
      </c>
      <c r="T109" s="28"/>
      <c r="U109" s="25">
        <f t="shared" si="1062"/>
        <v>0</v>
      </c>
      <c r="V109" s="39"/>
      <c r="W109" s="25">
        <f t="shared" si="1063"/>
        <v>0</v>
      </c>
      <c r="X109" s="39"/>
      <c r="Y109" s="25">
        <f t="shared" si="1064"/>
        <v>0</v>
      </c>
      <c r="Z109" s="40"/>
      <c r="AA109" s="18">
        <f t="shared" si="1065"/>
        <v>0</v>
      </c>
      <c r="AB109" s="27">
        <f>IF(M109&gt;0,(AD109+AL109)/M109,0)</f>
        <v>0</v>
      </c>
      <c r="AC109" s="40"/>
      <c r="AD109" s="37">
        <f t="shared" si="1066"/>
        <v>0</v>
      </c>
      <c r="AE109" s="28"/>
      <c r="AF109" s="41">
        <f t="shared" si="1067"/>
        <v>0</v>
      </c>
      <c r="AG109" s="28">
        <f t="shared" si="1068"/>
        <v>0</v>
      </c>
      <c r="AH109" s="29">
        <f t="shared" si="649"/>
        <v>0</v>
      </c>
      <c r="AI109" s="34"/>
      <c r="AJ109" s="36"/>
      <c r="AK109" s="38"/>
      <c r="AL109" s="41">
        <f t="shared" si="1069"/>
        <v>0</v>
      </c>
      <c r="AM109" s="42"/>
      <c r="AN109" s="42"/>
      <c r="AO109" s="121">
        <f>AO108+AI109-AN109</f>
        <v>788.40000000000009</v>
      </c>
      <c r="AP109" s="104"/>
      <c r="AQ109" s="43"/>
      <c r="AR109" s="44"/>
      <c r="AS109" s="45"/>
      <c r="AT109" s="45"/>
      <c r="AU109" s="45"/>
      <c r="AV109" s="45"/>
    </row>
    <row r="110" spans="1:48" x14ac:dyDescent="0.35">
      <c r="A110" s="149"/>
      <c r="B110" s="33">
        <v>3</v>
      </c>
      <c r="C110" s="46"/>
      <c r="D110" s="43"/>
      <c r="E110" s="43"/>
      <c r="F110" s="43"/>
      <c r="G110" s="37"/>
      <c r="H110" s="37"/>
      <c r="I110" s="43"/>
      <c r="J110" s="37"/>
      <c r="K110" s="43"/>
      <c r="L110" s="39"/>
      <c r="M110" s="37">
        <f>ROUND(K110*(1-L110),0)</f>
        <v>0</v>
      </c>
      <c r="N110" s="28"/>
      <c r="O110" s="25">
        <f t="shared" si="1059"/>
        <v>0</v>
      </c>
      <c r="P110" s="39"/>
      <c r="Q110" s="25">
        <f t="shared" si="1060"/>
        <v>0</v>
      </c>
      <c r="R110" s="39"/>
      <c r="S110" s="25">
        <f t="shared" si="1061"/>
        <v>0</v>
      </c>
      <c r="T110" s="28"/>
      <c r="U110" s="25">
        <f t="shared" si="1062"/>
        <v>0</v>
      </c>
      <c r="V110" s="39"/>
      <c r="W110" s="25">
        <f t="shared" si="1063"/>
        <v>0</v>
      </c>
      <c r="X110" s="39"/>
      <c r="Y110" s="25">
        <f t="shared" si="1064"/>
        <v>0</v>
      </c>
      <c r="Z110" s="47"/>
      <c r="AA110" s="18">
        <f t="shared" si="1065"/>
        <v>0</v>
      </c>
      <c r="AB110" s="27">
        <f>IF(M110&gt;0,(AD110+AL110)/M110,0)</f>
        <v>0</v>
      </c>
      <c r="AC110" s="47"/>
      <c r="AD110" s="37">
        <f t="shared" si="1066"/>
        <v>0</v>
      </c>
      <c r="AE110" s="28"/>
      <c r="AF110" s="41">
        <f t="shared" si="1067"/>
        <v>0</v>
      </c>
      <c r="AG110" s="28">
        <f t="shared" si="1068"/>
        <v>0</v>
      </c>
      <c r="AH110" s="29">
        <f t="shared" si="649"/>
        <v>0</v>
      </c>
      <c r="AI110" s="43"/>
      <c r="AJ110" s="39"/>
      <c r="AK110" s="28"/>
      <c r="AL110" s="41">
        <f t="shared" si="1069"/>
        <v>0</v>
      </c>
      <c r="AM110" s="18"/>
      <c r="AN110" s="18"/>
      <c r="AO110" s="121">
        <f>AO109+AI110-AN110</f>
        <v>788.40000000000009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3" thickBot="1" x14ac:dyDescent="0.4">
      <c r="A111" s="150"/>
      <c r="B111" s="49" t="s">
        <v>38</v>
      </c>
      <c r="C111" s="50"/>
      <c r="D111" s="51">
        <f t="shared" ref="D111" si="1070">SUM(D108:D110)</f>
        <v>0</v>
      </c>
      <c r="E111" s="51"/>
      <c r="F111" s="51">
        <f t="shared" ref="F111" si="1071">SUM(F108:F110)</f>
        <v>0</v>
      </c>
      <c r="G111" s="52"/>
      <c r="H111" s="52"/>
      <c r="I111" s="51">
        <f t="shared" ref="I111:K111" si="1072">SUM(I108:I110)</f>
        <v>0</v>
      </c>
      <c r="J111" s="52"/>
      <c r="K111" s="51">
        <f t="shared" si="1072"/>
        <v>0</v>
      </c>
      <c r="L111" s="21">
        <f t="shared" ref="L111" si="1073">IF(K111&gt;0,(K108*L108+K109*L109+K110*L110)/K111,0)</f>
        <v>0</v>
      </c>
      <c r="M111" s="52">
        <f t="shared" ref="M111" si="1074">M108+M109+M110</f>
        <v>0</v>
      </c>
      <c r="N111" s="53">
        <f t="shared" ref="N111" si="1075">IF(M111&gt;0,O111/M111,0)</f>
        <v>0</v>
      </c>
      <c r="O111" s="54">
        <f t="shared" ref="O111" si="1076">O108+O109+O110</f>
        <v>0</v>
      </c>
      <c r="P111" s="21">
        <f t="shared" ref="P111" si="1077">IF(M111&gt;0,Q111/M111,0)</f>
        <v>0</v>
      </c>
      <c r="Q111" s="54">
        <f t="shared" ref="Q111" si="1078">Q108+Q109+Q110</f>
        <v>0</v>
      </c>
      <c r="R111" s="21">
        <f t="shared" ref="R111" si="1079">IF(M111&gt;0,S111/M111,0)</f>
        <v>0</v>
      </c>
      <c r="S111" s="54">
        <f t="shared" ref="S111" si="1080">S108+S109+S110</f>
        <v>0</v>
      </c>
      <c r="T111" s="21">
        <f t="shared" ref="T111" si="1081">IF(M111&gt;0,U111/M111,0)</f>
        <v>0</v>
      </c>
      <c r="U111" s="54">
        <f t="shared" ref="U111" si="1082">U108+U109+U110</f>
        <v>0</v>
      </c>
      <c r="V111" s="21">
        <f t="shared" ref="V111" si="1083">IF(M111&gt;0,W111/M111,0)</f>
        <v>0</v>
      </c>
      <c r="W111" s="54">
        <f t="shared" ref="W111" si="1084">W108+W109+W110</f>
        <v>0</v>
      </c>
      <c r="X111" s="21">
        <f t="shared" ref="X111" si="1085">IF(M111&gt;0,Y111/M111,0)</f>
        <v>0</v>
      </c>
      <c r="Y111" s="54">
        <f t="shared" ref="Y111" si="1086">Y108+Y109+Y110</f>
        <v>0</v>
      </c>
      <c r="Z111" s="55">
        <f t="shared" ref="Z111" si="1087">IF(M111&gt;0,AA111/M111,0)</f>
        <v>0</v>
      </c>
      <c r="AA111" s="56">
        <f t="shared" ref="AA111" si="1088">SUM(AA108:AA110)</f>
        <v>0</v>
      </c>
      <c r="AB111" s="55">
        <f t="shared" ref="AB111" si="1089">IF(M111&gt;0,(AB108*M108+AB109*M109+AB110*M110)/M111,0)</f>
        <v>0</v>
      </c>
      <c r="AC111" s="55">
        <f t="shared" ref="AC111" si="1090">IF(K111&gt;0,(K108*AC108+K109*AC109+K110*AC110)/K111,0)</f>
        <v>0</v>
      </c>
      <c r="AD111" s="52">
        <f t="shared" ref="AD111" si="1091">SUM(AD108:AD110)</f>
        <v>0</v>
      </c>
      <c r="AE111" s="53">
        <f t="shared" ref="AE111" si="1092">IF(K111&gt;0,(K108*AE108+K109*AE109+K110*AE110)/K111,0)</f>
        <v>0</v>
      </c>
      <c r="AF111" s="58">
        <f t="shared" ref="AF111" si="1093">SUM(AF108:AF110)</f>
        <v>0</v>
      </c>
      <c r="AG111" s="53">
        <f t="shared" ref="AG111" si="1094">IF(AND(AA111&gt;0),((AA108*AG108+AA109*AG109+AA110*AG110)/AA111),0)</f>
        <v>0</v>
      </c>
      <c r="AH111" s="57">
        <f t="shared" si="649"/>
        <v>0</v>
      </c>
      <c r="AI111" s="51">
        <f t="shared" ref="AI111" si="1095">SUM(AI108:AI110)</f>
        <v>0</v>
      </c>
      <c r="AJ111" s="21">
        <f t="shared" ref="AJ111" si="1096">IF(AI111&gt;0,(AJ108*AI108+AJ109*AI109+AJ110*AI110)/AI111,0)</f>
        <v>0</v>
      </c>
      <c r="AK111" s="53">
        <f t="shared" ref="AK111" si="1097">IF(K111&gt;0,(AK108*K108+AK109*K109+AK110*K110)/K111,0)</f>
        <v>0</v>
      </c>
      <c r="AL111" s="58">
        <f t="shared" ref="AL111" si="1098">SUM(AL108:AL110)</f>
        <v>0</v>
      </c>
      <c r="AM111" s="56"/>
      <c r="AN111" s="56">
        <f t="shared" ref="AN111" si="1099">SUM(AN108:AN110)</f>
        <v>0</v>
      </c>
      <c r="AO111" s="105"/>
      <c r="AP111" s="106">
        <f>AO110</f>
        <v>788.40000000000009</v>
      </c>
      <c r="AQ111" s="51">
        <f t="shared" ref="AQ111" si="1100">SUM(AQ108:AQ110)</f>
        <v>0</v>
      </c>
      <c r="AR111" s="59"/>
      <c r="AS111" s="58"/>
      <c r="AT111" s="58"/>
      <c r="AU111" s="58"/>
      <c r="AV111" s="58"/>
    </row>
    <row r="112" spans="1:48" x14ac:dyDescent="0.35">
      <c r="A112" s="148">
        <v>28</v>
      </c>
      <c r="B112" s="23">
        <v>1</v>
      </c>
      <c r="C112" s="11"/>
      <c r="D112" s="12"/>
      <c r="E112" s="12"/>
      <c r="F112" s="12"/>
      <c r="G112" s="13"/>
      <c r="H112" s="13"/>
      <c r="I112" s="12"/>
      <c r="J112" s="13"/>
      <c r="K112" s="12"/>
      <c r="L112" s="14"/>
      <c r="M112" s="24">
        <f>ROUND(K112*(1-L112),0)</f>
        <v>0</v>
      </c>
      <c r="N112" s="15"/>
      <c r="O112" s="25">
        <f t="shared" ref="O112:O114" si="1101">M112*N112</f>
        <v>0</v>
      </c>
      <c r="P112" s="14"/>
      <c r="Q112" s="25">
        <f t="shared" ref="Q112:Q114" si="1102">M112*P112</f>
        <v>0</v>
      </c>
      <c r="R112" s="16"/>
      <c r="S112" s="25">
        <f t="shared" ref="S112:S114" si="1103">M112*R112</f>
        <v>0</v>
      </c>
      <c r="T112" s="26"/>
      <c r="U112" s="25">
        <f t="shared" ref="U112:U114" si="1104">M112*T112</f>
        <v>0</v>
      </c>
      <c r="V112" s="16"/>
      <c r="W112" s="25">
        <f t="shared" ref="W112:W114" si="1105">M112*V112</f>
        <v>0</v>
      </c>
      <c r="X112" s="16"/>
      <c r="Y112" s="25">
        <f t="shared" ref="Y112:Y114" si="1106">X112*M112</f>
        <v>0</v>
      </c>
      <c r="Z112" s="17"/>
      <c r="AA112" s="18">
        <f t="shared" ref="AA112:AA114" si="1107">M112*Z112</f>
        <v>0</v>
      </c>
      <c r="AB112" s="27">
        <f>IF(M112&gt;0,(AD112+AL112)/M112,0)</f>
        <v>0</v>
      </c>
      <c r="AC112" s="17"/>
      <c r="AD112" s="24">
        <f t="shared" ref="AD112:AD114" si="1108">AC112*M112</f>
        <v>0</v>
      </c>
      <c r="AE112" s="117"/>
      <c r="AF112" s="30">
        <f t="shared" ref="AF112:AF114" si="1109">AI112*(1-AJ112)*AE112</f>
        <v>0</v>
      </c>
      <c r="AG112" s="28">
        <f t="shared" ref="AG112:AG114" si="1110">IF(AND(AE112&gt;0,AC112&gt;0,Z112&gt;0),((Z112-AC112)*AE112)/((AE112-AC112)*Z112),0)</f>
        <v>0</v>
      </c>
      <c r="AH112" s="60">
        <f t="shared" si="649"/>
        <v>0</v>
      </c>
      <c r="AI112" s="12"/>
      <c r="AJ112" s="14"/>
      <c r="AK112" s="15"/>
      <c r="AL112" s="30">
        <f t="shared" ref="AL112:AL114" si="1111">AI112*(1-AJ112)*AK112</f>
        <v>0</v>
      </c>
      <c r="AM112" s="19"/>
      <c r="AN112" s="19"/>
      <c r="AO112" s="101">
        <f>AO110+AI112-AN112</f>
        <v>788.40000000000009</v>
      </c>
      <c r="AP112" s="102"/>
      <c r="AQ112" s="12"/>
      <c r="AR112" s="31"/>
      <c r="AS112" s="20"/>
      <c r="AT112" s="20"/>
      <c r="AU112" s="20"/>
      <c r="AV112" s="20"/>
    </row>
    <row r="113" spans="1:48" x14ac:dyDescent="0.35">
      <c r="A113" s="149"/>
      <c r="B113" s="33">
        <v>2</v>
      </c>
      <c r="C113" s="11"/>
      <c r="D113" s="34"/>
      <c r="E113" s="34"/>
      <c r="F113" s="34"/>
      <c r="G113" s="35"/>
      <c r="H113" s="35"/>
      <c r="I113" s="34"/>
      <c r="J113" s="35"/>
      <c r="K113" s="34"/>
      <c r="L113" s="36"/>
      <c r="M113" s="37">
        <f>ROUND(K113*(1-L113),0)</f>
        <v>0</v>
      </c>
      <c r="N113" s="38"/>
      <c r="O113" s="25">
        <f t="shared" si="1101"/>
        <v>0</v>
      </c>
      <c r="P113" s="36"/>
      <c r="Q113" s="25">
        <f t="shared" si="1102"/>
        <v>0</v>
      </c>
      <c r="R113" s="39"/>
      <c r="S113" s="25">
        <f t="shared" si="1103"/>
        <v>0</v>
      </c>
      <c r="T113" s="28"/>
      <c r="U113" s="25">
        <f t="shared" si="1104"/>
        <v>0</v>
      </c>
      <c r="V113" s="39"/>
      <c r="W113" s="25">
        <f t="shared" si="1105"/>
        <v>0</v>
      </c>
      <c r="X113" s="39"/>
      <c r="Y113" s="25">
        <f t="shared" si="1106"/>
        <v>0</v>
      </c>
      <c r="Z113" s="40"/>
      <c r="AA113" s="18">
        <f t="shared" si="1107"/>
        <v>0</v>
      </c>
      <c r="AB113" s="27">
        <f>IF(M113&gt;0,(AD113+AL113)/M113,0)</f>
        <v>0</v>
      </c>
      <c r="AC113" s="40"/>
      <c r="AD113" s="37">
        <f t="shared" si="1108"/>
        <v>0</v>
      </c>
      <c r="AE113" s="28"/>
      <c r="AF113" s="41">
        <f t="shared" si="1109"/>
        <v>0</v>
      </c>
      <c r="AG113" s="28">
        <f t="shared" si="1110"/>
        <v>0</v>
      </c>
      <c r="AH113" s="29">
        <f t="shared" si="649"/>
        <v>0</v>
      </c>
      <c r="AI113" s="34"/>
      <c r="AJ113" s="36"/>
      <c r="AK113" s="38"/>
      <c r="AL113" s="41">
        <f t="shared" si="1111"/>
        <v>0</v>
      </c>
      <c r="AM113" s="42"/>
      <c r="AN113" s="42"/>
      <c r="AO113" s="121">
        <f>AO112+AI113-AN113</f>
        <v>788.40000000000009</v>
      </c>
      <c r="AP113" s="104"/>
      <c r="AQ113" s="43"/>
      <c r="AR113" s="44"/>
      <c r="AS113" s="45"/>
      <c r="AT113" s="45"/>
      <c r="AU113" s="45"/>
      <c r="AV113" s="45"/>
    </row>
    <row r="114" spans="1:48" x14ac:dyDescent="0.35">
      <c r="A114" s="149"/>
      <c r="B114" s="33">
        <v>3</v>
      </c>
      <c r="C114" s="46"/>
      <c r="D114" s="43"/>
      <c r="E114" s="43"/>
      <c r="F114" s="43"/>
      <c r="G114" s="37"/>
      <c r="H114" s="37"/>
      <c r="I114" s="43"/>
      <c r="J114" s="37"/>
      <c r="K114" s="43"/>
      <c r="L114" s="39"/>
      <c r="M114" s="37">
        <f>ROUND(K114*(1-L114),0)</f>
        <v>0</v>
      </c>
      <c r="N114" s="28"/>
      <c r="O114" s="25">
        <f t="shared" si="1101"/>
        <v>0</v>
      </c>
      <c r="P114" s="39"/>
      <c r="Q114" s="25">
        <f t="shared" si="1102"/>
        <v>0</v>
      </c>
      <c r="R114" s="39"/>
      <c r="S114" s="25">
        <f t="shared" si="1103"/>
        <v>0</v>
      </c>
      <c r="T114" s="28"/>
      <c r="U114" s="25">
        <f t="shared" si="1104"/>
        <v>0</v>
      </c>
      <c r="V114" s="39"/>
      <c r="W114" s="25">
        <f t="shared" si="1105"/>
        <v>0</v>
      </c>
      <c r="X114" s="39"/>
      <c r="Y114" s="25">
        <f t="shared" si="1106"/>
        <v>0</v>
      </c>
      <c r="Z114" s="47"/>
      <c r="AA114" s="18">
        <f t="shared" si="1107"/>
        <v>0</v>
      </c>
      <c r="AB114" s="27">
        <f>IF(M114&gt;0,(AD114+AL114)/M114,0)</f>
        <v>0</v>
      </c>
      <c r="AC114" s="47"/>
      <c r="AD114" s="37">
        <f t="shared" si="1108"/>
        <v>0</v>
      </c>
      <c r="AE114" s="28"/>
      <c r="AF114" s="41">
        <f t="shared" si="1109"/>
        <v>0</v>
      </c>
      <c r="AG114" s="28">
        <f t="shared" si="1110"/>
        <v>0</v>
      </c>
      <c r="AH114" s="29">
        <f t="shared" si="649"/>
        <v>0</v>
      </c>
      <c r="AI114" s="43"/>
      <c r="AJ114" s="39"/>
      <c r="AK114" s="28"/>
      <c r="AL114" s="41">
        <f t="shared" si="1111"/>
        <v>0</v>
      </c>
      <c r="AM114" s="18"/>
      <c r="AN114" s="18"/>
      <c r="AO114" s="121">
        <f>AO113+AI114-AN114</f>
        <v>788.40000000000009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3" thickBot="1" x14ac:dyDescent="0.4">
      <c r="A115" s="150"/>
      <c r="B115" s="49" t="s">
        <v>38</v>
      </c>
      <c r="C115" s="50"/>
      <c r="D115" s="51">
        <f t="shared" ref="D115" si="1112">SUM(D112:D114)</f>
        <v>0</v>
      </c>
      <c r="E115" s="51"/>
      <c r="F115" s="51">
        <f t="shared" ref="F115" si="1113">SUM(F112:F114)</f>
        <v>0</v>
      </c>
      <c r="G115" s="52"/>
      <c r="H115" s="52"/>
      <c r="I115" s="51">
        <f t="shared" ref="I115:K115" si="1114">SUM(I112:I114)</f>
        <v>0</v>
      </c>
      <c r="J115" s="52"/>
      <c r="K115" s="51">
        <f t="shared" si="1114"/>
        <v>0</v>
      </c>
      <c r="L115" s="21">
        <f t="shared" ref="L115" si="1115">IF(K115&gt;0,(K112*L112+K113*L113+K114*L114)/K115,0)</f>
        <v>0</v>
      </c>
      <c r="M115" s="52">
        <f t="shared" ref="M115" si="1116">M112+M113+M114</f>
        <v>0</v>
      </c>
      <c r="N115" s="53">
        <f t="shared" ref="N115" si="1117">IF(M115&gt;0,O115/M115,0)</f>
        <v>0</v>
      </c>
      <c r="O115" s="54">
        <f t="shared" ref="O115" si="1118">O112+O113+O114</f>
        <v>0</v>
      </c>
      <c r="P115" s="21">
        <f t="shared" ref="P115" si="1119">IF(M115&gt;0,Q115/M115,0)</f>
        <v>0</v>
      </c>
      <c r="Q115" s="54">
        <f t="shared" ref="Q115" si="1120">Q112+Q113+Q114</f>
        <v>0</v>
      </c>
      <c r="R115" s="21">
        <f t="shared" ref="R115" si="1121">IF(M115&gt;0,S115/M115,0)</f>
        <v>0</v>
      </c>
      <c r="S115" s="54">
        <f t="shared" ref="S115" si="1122">S112+S113+S114</f>
        <v>0</v>
      </c>
      <c r="T115" s="21">
        <f t="shared" ref="T115" si="1123">IF(M115&gt;0,U115/M115,0)</f>
        <v>0</v>
      </c>
      <c r="U115" s="54">
        <f t="shared" ref="U115" si="1124">U112+U113+U114</f>
        <v>0</v>
      </c>
      <c r="V115" s="21">
        <f t="shared" ref="V115" si="1125">IF(M115&gt;0,W115/M115,0)</f>
        <v>0</v>
      </c>
      <c r="W115" s="54">
        <f t="shared" ref="W115" si="1126">W112+W113+W114</f>
        <v>0</v>
      </c>
      <c r="X115" s="21">
        <f t="shared" ref="X115" si="1127">IF(M115&gt;0,Y115/M115,0)</f>
        <v>0</v>
      </c>
      <c r="Y115" s="54">
        <f t="shared" ref="Y115" si="1128">Y112+Y113+Y114</f>
        <v>0</v>
      </c>
      <c r="Z115" s="55">
        <f t="shared" ref="Z115" si="1129">IF(M115&gt;0,AA115/M115,0)</f>
        <v>0</v>
      </c>
      <c r="AA115" s="56">
        <f t="shared" ref="AA115" si="1130">SUM(AA112:AA114)</f>
        <v>0</v>
      </c>
      <c r="AB115" s="55">
        <f t="shared" ref="AB115" si="1131">IF(M115&gt;0,(AB112*M112+AB113*M113+AB114*M114)/M115,0)</f>
        <v>0</v>
      </c>
      <c r="AC115" s="55">
        <f t="shared" ref="AC115" si="1132">IF(K115&gt;0,(K112*AC112+K113*AC113+K114*AC114)/K115,0)</f>
        <v>0</v>
      </c>
      <c r="AD115" s="52">
        <f t="shared" ref="AD115" si="1133">SUM(AD112:AD114)</f>
        <v>0</v>
      </c>
      <c r="AE115" s="53">
        <f t="shared" ref="AE115" si="1134">IF(K115&gt;0,(K112*AE112+K113*AE113+K114*AE114)/K115,0)</f>
        <v>0</v>
      </c>
      <c r="AF115" s="58">
        <f t="shared" ref="AF115" si="1135">SUM(AF112:AF114)</f>
        <v>0</v>
      </c>
      <c r="AG115" s="53">
        <f t="shared" ref="AG115" si="1136">IF(AND(AA115&gt;0),((AA112*AG112+AA113*AG113+AA114*AG114)/AA115),0)</f>
        <v>0</v>
      </c>
      <c r="AH115" s="57">
        <f t="shared" si="649"/>
        <v>0</v>
      </c>
      <c r="AI115" s="51">
        <f t="shared" ref="AI115" si="1137">SUM(AI112:AI114)</f>
        <v>0</v>
      </c>
      <c r="AJ115" s="21">
        <f t="shared" ref="AJ115" si="1138">IF(AI115&gt;0,(AJ112*AI112+AJ113*AI113+AJ114*AI114)/AI115,0)</f>
        <v>0</v>
      </c>
      <c r="AK115" s="53">
        <f t="shared" ref="AK115" si="1139">IF(K115&gt;0,(AK112*K112+AK113*K113+AK114*K114)/K115,0)</f>
        <v>0</v>
      </c>
      <c r="AL115" s="58">
        <f t="shared" ref="AL115" si="1140">SUM(AL112:AL114)</f>
        <v>0</v>
      </c>
      <c r="AM115" s="56"/>
      <c r="AN115" s="56">
        <f t="shared" ref="AN115" si="1141">SUM(AN112:AN114)</f>
        <v>0</v>
      </c>
      <c r="AO115" s="105"/>
      <c r="AP115" s="106">
        <f>AO114</f>
        <v>788.40000000000009</v>
      </c>
      <c r="AQ115" s="51">
        <f t="shared" ref="AQ115" si="1142">SUM(AQ112:AQ114)</f>
        <v>0</v>
      </c>
      <c r="AR115" s="59"/>
      <c r="AS115" s="58"/>
      <c r="AT115" s="58"/>
      <c r="AU115" s="58"/>
      <c r="AV115" s="58"/>
    </row>
    <row r="116" spans="1:48" x14ac:dyDescent="0.35">
      <c r="A116" s="149">
        <v>29</v>
      </c>
      <c r="B116" s="33">
        <v>1</v>
      </c>
      <c r="C116" s="11"/>
      <c r="D116" s="12"/>
      <c r="E116" s="12"/>
      <c r="F116" s="12"/>
      <c r="G116" s="13"/>
      <c r="H116" s="13"/>
      <c r="I116" s="12"/>
      <c r="J116" s="13"/>
      <c r="K116" s="12"/>
      <c r="L116" s="14"/>
      <c r="M116" s="24">
        <f>ROUND(K116*(1-L116),0)</f>
        <v>0</v>
      </c>
      <c r="N116" s="15"/>
      <c r="O116" s="25">
        <f t="shared" ref="O116:O118" si="1143">M116*N116</f>
        <v>0</v>
      </c>
      <c r="P116" s="14"/>
      <c r="Q116" s="25">
        <f t="shared" ref="Q116:Q118" si="1144">M116*P116</f>
        <v>0</v>
      </c>
      <c r="R116" s="16"/>
      <c r="S116" s="25">
        <f t="shared" ref="S116:S118" si="1145">M116*R116</f>
        <v>0</v>
      </c>
      <c r="T116" s="26"/>
      <c r="U116" s="25">
        <f t="shared" ref="U116:U118" si="1146">M116*T116</f>
        <v>0</v>
      </c>
      <c r="V116" s="16"/>
      <c r="W116" s="25">
        <f t="shared" ref="W116:W118" si="1147">M116*V116</f>
        <v>0</v>
      </c>
      <c r="X116" s="16"/>
      <c r="Y116" s="25">
        <f t="shared" ref="Y116:Y118" si="1148">X116*M116</f>
        <v>0</v>
      </c>
      <c r="Z116" s="17"/>
      <c r="AA116" s="18">
        <f t="shared" ref="AA116:AA118" si="1149">M116*Z116</f>
        <v>0</v>
      </c>
      <c r="AB116" s="27">
        <f>IF(M116&gt;0,(AD116+AL116)/M116,0)</f>
        <v>0</v>
      </c>
      <c r="AC116" s="17"/>
      <c r="AD116" s="24">
        <f t="shared" ref="AD116:AD118" si="1150">AC116*M116</f>
        <v>0</v>
      </c>
      <c r="AE116" s="117"/>
      <c r="AF116" s="30">
        <f t="shared" ref="AF116:AF118" si="1151">AI116*(1-AJ116)*AE116</f>
        <v>0</v>
      </c>
      <c r="AG116" s="28">
        <f t="shared" ref="AG116:AG118" si="1152">IF(AND(AE116&gt;0,AC116&gt;0,Z116&gt;0),((Z116-AC116)*AE116)/((AE116-AC116)*Z116),0)</f>
        <v>0</v>
      </c>
      <c r="AH116" s="60">
        <f t="shared" si="649"/>
        <v>0</v>
      </c>
      <c r="AI116" s="12"/>
      <c r="AJ116" s="14"/>
      <c r="AK116" s="15"/>
      <c r="AL116" s="30">
        <f t="shared" ref="AL116:AL118" si="1153">AI116*(1-AJ116)*AK116</f>
        <v>0</v>
      </c>
      <c r="AM116" s="19"/>
      <c r="AN116" s="19"/>
      <c r="AO116" s="101">
        <f>AO114+AI116-AN116</f>
        <v>788.40000000000009</v>
      </c>
      <c r="AP116" s="120"/>
      <c r="AQ116" s="12"/>
      <c r="AR116" s="31"/>
      <c r="AS116" s="20"/>
      <c r="AT116" s="20"/>
      <c r="AU116" s="20"/>
      <c r="AV116" s="20"/>
    </row>
    <row r="117" spans="1:48" x14ac:dyDescent="0.35">
      <c r="A117" s="149"/>
      <c r="B117" s="33">
        <v>2</v>
      </c>
      <c r="C117" s="11"/>
      <c r="D117" s="34"/>
      <c r="E117" s="34"/>
      <c r="F117" s="34"/>
      <c r="G117" s="35"/>
      <c r="H117" s="35"/>
      <c r="I117" s="34"/>
      <c r="J117" s="35"/>
      <c r="K117" s="34"/>
      <c r="L117" s="36"/>
      <c r="M117" s="37">
        <f>ROUND(K117*(1-L117),0)</f>
        <v>0</v>
      </c>
      <c r="N117" s="38"/>
      <c r="O117" s="25">
        <f t="shared" si="1143"/>
        <v>0</v>
      </c>
      <c r="P117" s="36"/>
      <c r="Q117" s="25">
        <f t="shared" si="1144"/>
        <v>0</v>
      </c>
      <c r="R117" s="39"/>
      <c r="S117" s="25">
        <f t="shared" si="1145"/>
        <v>0</v>
      </c>
      <c r="T117" s="28"/>
      <c r="U117" s="25">
        <f t="shared" si="1146"/>
        <v>0</v>
      </c>
      <c r="V117" s="39"/>
      <c r="W117" s="25">
        <f t="shared" si="1147"/>
        <v>0</v>
      </c>
      <c r="X117" s="39"/>
      <c r="Y117" s="25">
        <f t="shared" si="1148"/>
        <v>0</v>
      </c>
      <c r="Z117" s="40"/>
      <c r="AA117" s="18">
        <f t="shared" si="1149"/>
        <v>0</v>
      </c>
      <c r="AB117" s="27">
        <f>IF(M117&gt;0,(AD117+AL117)/M117,0)</f>
        <v>0</v>
      </c>
      <c r="AC117" s="40"/>
      <c r="AD117" s="37">
        <f t="shared" si="1150"/>
        <v>0</v>
      </c>
      <c r="AE117" s="28"/>
      <c r="AF117" s="41">
        <f t="shared" si="1151"/>
        <v>0</v>
      </c>
      <c r="AG117" s="28">
        <f t="shared" si="1152"/>
        <v>0</v>
      </c>
      <c r="AH117" s="29">
        <f t="shared" si="649"/>
        <v>0</v>
      </c>
      <c r="AI117" s="34"/>
      <c r="AJ117" s="36"/>
      <c r="AK117" s="38"/>
      <c r="AL117" s="41">
        <f t="shared" si="1153"/>
        <v>0</v>
      </c>
      <c r="AM117" s="42"/>
      <c r="AN117" s="42"/>
      <c r="AO117" s="121">
        <f>AO116+AI117-AN117</f>
        <v>788.40000000000009</v>
      </c>
      <c r="AP117" s="104"/>
      <c r="AQ117" s="43"/>
      <c r="AR117" s="44"/>
      <c r="AS117" s="45"/>
      <c r="AT117" s="45"/>
      <c r="AU117" s="45"/>
      <c r="AV117" s="45"/>
    </row>
    <row r="118" spans="1:48" x14ac:dyDescent="0.35">
      <c r="A118" s="149"/>
      <c r="B118" s="33">
        <v>3</v>
      </c>
      <c r="C118" s="46"/>
      <c r="D118" s="43"/>
      <c r="E118" s="43"/>
      <c r="F118" s="43"/>
      <c r="G118" s="37"/>
      <c r="H118" s="37"/>
      <c r="I118" s="43"/>
      <c r="J118" s="37"/>
      <c r="K118" s="43"/>
      <c r="L118" s="39"/>
      <c r="M118" s="37">
        <f>ROUND(K118*(1-L118),0)</f>
        <v>0</v>
      </c>
      <c r="N118" s="28"/>
      <c r="O118" s="25">
        <f t="shared" si="1143"/>
        <v>0</v>
      </c>
      <c r="P118" s="39"/>
      <c r="Q118" s="25">
        <f t="shared" si="1144"/>
        <v>0</v>
      </c>
      <c r="R118" s="39"/>
      <c r="S118" s="25">
        <f t="shared" si="1145"/>
        <v>0</v>
      </c>
      <c r="T118" s="28"/>
      <c r="U118" s="25">
        <f t="shared" si="1146"/>
        <v>0</v>
      </c>
      <c r="V118" s="39"/>
      <c r="W118" s="25">
        <f t="shared" si="1147"/>
        <v>0</v>
      </c>
      <c r="X118" s="39"/>
      <c r="Y118" s="25">
        <f t="shared" si="1148"/>
        <v>0</v>
      </c>
      <c r="Z118" s="47"/>
      <c r="AA118" s="18">
        <f t="shared" si="1149"/>
        <v>0</v>
      </c>
      <c r="AB118" s="27">
        <f>IF(M118&gt;0,(AD118+AL118)/M118,0)</f>
        <v>0</v>
      </c>
      <c r="AC118" s="47"/>
      <c r="AD118" s="37">
        <f t="shared" si="1150"/>
        <v>0</v>
      </c>
      <c r="AE118" s="28"/>
      <c r="AF118" s="41">
        <f t="shared" si="1151"/>
        <v>0</v>
      </c>
      <c r="AG118" s="28">
        <f t="shared" si="1152"/>
        <v>0</v>
      </c>
      <c r="AH118" s="29">
        <f t="shared" si="649"/>
        <v>0</v>
      </c>
      <c r="AI118" s="43"/>
      <c r="AJ118" s="39"/>
      <c r="AK118" s="28"/>
      <c r="AL118" s="41">
        <f t="shared" si="1153"/>
        <v>0</v>
      </c>
      <c r="AM118" s="18"/>
      <c r="AN118" s="18"/>
      <c r="AO118" s="121">
        <f>AO117+AI118-AN118</f>
        <v>788.40000000000009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3" thickBot="1" x14ac:dyDescent="0.4">
      <c r="A119" s="150"/>
      <c r="B119" s="49" t="s">
        <v>38</v>
      </c>
      <c r="C119" s="50"/>
      <c r="D119" s="51">
        <f t="shared" ref="D119" si="1154">SUM(D116:D118)</f>
        <v>0</v>
      </c>
      <c r="E119" s="51"/>
      <c r="F119" s="51">
        <f t="shared" ref="F119" si="1155">SUM(F116:F118)</f>
        <v>0</v>
      </c>
      <c r="G119" s="52"/>
      <c r="H119" s="52"/>
      <c r="I119" s="51">
        <f t="shared" ref="I119:K119" si="1156">SUM(I116:I118)</f>
        <v>0</v>
      </c>
      <c r="J119" s="52"/>
      <c r="K119" s="51">
        <f t="shared" si="1156"/>
        <v>0</v>
      </c>
      <c r="L119" s="21">
        <f t="shared" ref="L119" si="1157">IF(K119&gt;0,(K116*L116+K117*L117+K118*L118)/K119,0)</f>
        <v>0</v>
      </c>
      <c r="M119" s="52">
        <f t="shared" ref="M119" si="1158">M116+M117+M118</f>
        <v>0</v>
      </c>
      <c r="N119" s="53">
        <f t="shared" ref="N119" si="1159">IF(M119&gt;0,O119/M119,0)</f>
        <v>0</v>
      </c>
      <c r="O119" s="54">
        <f t="shared" ref="O119" si="1160">O116+O117+O118</f>
        <v>0</v>
      </c>
      <c r="P119" s="21">
        <f t="shared" ref="P119" si="1161">IF(M119&gt;0,Q119/M119,0)</f>
        <v>0</v>
      </c>
      <c r="Q119" s="54">
        <f t="shared" ref="Q119" si="1162">Q116+Q117+Q118</f>
        <v>0</v>
      </c>
      <c r="R119" s="21">
        <f t="shared" ref="R119" si="1163">IF(M119&gt;0,S119/M119,0)</f>
        <v>0</v>
      </c>
      <c r="S119" s="54">
        <f t="shared" ref="S119" si="1164">S116+S117+S118</f>
        <v>0</v>
      </c>
      <c r="T119" s="21">
        <f t="shared" ref="T119" si="1165">IF(M119&gt;0,U119/M119,0)</f>
        <v>0</v>
      </c>
      <c r="U119" s="54">
        <f t="shared" ref="U119" si="1166">U116+U117+U118</f>
        <v>0</v>
      </c>
      <c r="V119" s="21">
        <f t="shared" ref="V119" si="1167">IF(M119&gt;0,W119/M119,0)</f>
        <v>0</v>
      </c>
      <c r="W119" s="54">
        <f t="shared" ref="W119" si="1168">W116+W117+W118</f>
        <v>0</v>
      </c>
      <c r="X119" s="21">
        <f t="shared" ref="X119" si="1169">IF(M119&gt;0,Y119/M119,0)</f>
        <v>0</v>
      </c>
      <c r="Y119" s="54">
        <f t="shared" ref="Y119" si="1170">Y116+Y117+Y118</f>
        <v>0</v>
      </c>
      <c r="Z119" s="55">
        <f t="shared" ref="Z119" si="1171">IF(M119&gt;0,AA119/M119,0)</f>
        <v>0</v>
      </c>
      <c r="AA119" s="56">
        <f t="shared" ref="AA119" si="1172">SUM(AA116:AA118)</f>
        <v>0</v>
      </c>
      <c r="AB119" s="55">
        <f t="shared" ref="AB119" si="1173">IF(M119&gt;0,(AB116*M116+AB117*M117+AB118*M118)/M119,0)</f>
        <v>0</v>
      </c>
      <c r="AC119" s="55">
        <f t="shared" ref="AC119" si="1174">IF(K119&gt;0,(K116*AC116+K117*AC117+K118*AC118)/K119,0)</f>
        <v>0</v>
      </c>
      <c r="AD119" s="52">
        <f t="shared" ref="AD119" si="1175">SUM(AD116:AD118)</f>
        <v>0</v>
      </c>
      <c r="AE119" s="53">
        <f t="shared" ref="AE119" si="1176">IF(K119&gt;0,(K116*AE116+K117*AE117+K118*AE118)/K119,0)</f>
        <v>0</v>
      </c>
      <c r="AF119" s="58">
        <f t="shared" ref="AF119" si="1177">SUM(AF116:AF118)</f>
        <v>0</v>
      </c>
      <c r="AG119" s="53">
        <f t="shared" ref="AG119" si="1178">IF(AND(AA119&gt;0),((AA116*AG116+AA117*AG117+AA118*AG118)/AA119),0)</f>
        <v>0</v>
      </c>
      <c r="AH119" s="57">
        <f t="shared" si="649"/>
        <v>0</v>
      </c>
      <c r="AI119" s="51">
        <f t="shared" ref="AI119" si="1179">SUM(AI116:AI118)</f>
        <v>0</v>
      </c>
      <c r="AJ119" s="21">
        <f t="shared" ref="AJ119" si="1180">IF(AI119&gt;0,(AJ116*AI116+AJ117*AI117+AJ118*AI118)/AI119,0)</f>
        <v>0</v>
      </c>
      <c r="AK119" s="53">
        <f t="shared" ref="AK119" si="1181">IF(K119&gt;0,(AK116*K116+AK117*K117+AK118*K118)/K119,0)</f>
        <v>0</v>
      </c>
      <c r="AL119" s="58">
        <f t="shared" ref="AL119" si="1182">SUM(AL116:AL118)</f>
        <v>0</v>
      </c>
      <c r="AM119" s="56"/>
      <c r="AN119" s="56">
        <f t="shared" ref="AN119" si="1183">SUM(AN116:AN118)</f>
        <v>0</v>
      </c>
      <c r="AO119" s="105"/>
      <c r="AP119" s="106">
        <f>AO118</f>
        <v>788.40000000000009</v>
      </c>
      <c r="AQ119" s="51">
        <f t="shared" ref="AQ119" si="1184">SUM(AQ116:AQ118)</f>
        <v>0</v>
      </c>
      <c r="AR119" s="59"/>
      <c r="AS119" s="58"/>
      <c r="AT119" s="58"/>
      <c r="AU119" s="58"/>
      <c r="AV119" s="58"/>
    </row>
    <row r="120" spans="1:48" x14ac:dyDescent="0.35">
      <c r="A120" s="148">
        <v>30</v>
      </c>
      <c r="B120" s="23">
        <v>1</v>
      </c>
      <c r="C120" s="11"/>
      <c r="D120" s="12"/>
      <c r="E120" s="12"/>
      <c r="F120" s="12"/>
      <c r="G120" s="13"/>
      <c r="H120" s="13"/>
      <c r="I120" s="12"/>
      <c r="J120" s="13"/>
      <c r="K120" s="12"/>
      <c r="L120" s="14"/>
      <c r="M120" s="37">
        <f>ROUND(K120*(1-L120),0)</f>
        <v>0</v>
      </c>
      <c r="N120" s="15"/>
      <c r="O120" s="25">
        <f t="shared" ref="O120:O122" si="1185">M120*N120</f>
        <v>0</v>
      </c>
      <c r="P120" s="14"/>
      <c r="Q120" s="25">
        <f t="shared" ref="Q120:Q122" si="1186">M120*P120</f>
        <v>0</v>
      </c>
      <c r="R120" s="16"/>
      <c r="S120" s="25">
        <f t="shared" ref="S120:S122" si="1187">M120*R120</f>
        <v>0</v>
      </c>
      <c r="T120" s="26"/>
      <c r="U120" s="25">
        <f t="shared" ref="U120:U122" si="1188">M120*T120</f>
        <v>0</v>
      </c>
      <c r="V120" s="16"/>
      <c r="W120" s="25">
        <f t="shared" ref="W120:W122" si="1189">M120*V120</f>
        <v>0</v>
      </c>
      <c r="X120" s="16"/>
      <c r="Y120" s="25">
        <f t="shared" ref="Y120:Y122" si="1190">X120*M120</f>
        <v>0</v>
      </c>
      <c r="Z120" s="17"/>
      <c r="AA120" s="18">
        <f t="shared" ref="AA120:AA122" si="1191">M120*Z120</f>
        <v>0</v>
      </c>
      <c r="AB120" s="27">
        <f>IF(M120&gt;0,(AD120+AL120)/M120,0)</f>
        <v>0</v>
      </c>
      <c r="AC120" s="17"/>
      <c r="AD120" s="24">
        <f t="shared" ref="AD120:AD122" si="1192">AC120*M120</f>
        <v>0</v>
      </c>
      <c r="AE120" s="117"/>
      <c r="AF120" s="30">
        <f t="shared" ref="AF120:AF122" si="1193">AI120*(1-AJ120)*AE120</f>
        <v>0</v>
      </c>
      <c r="AG120" s="28">
        <f t="shared" ref="AG120:AG122" si="1194">IF(AND(AE120&gt;0,AC120&gt;0,Z120&gt;0),((Z120-AC120)*AE120)/((AE120-AC120)*Z120),0)</f>
        <v>0</v>
      </c>
      <c r="AH120" s="60">
        <f t="shared" si="649"/>
        <v>0</v>
      </c>
      <c r="AI120" s="12"/>
      <c r="AJ120" s="14"/>
      <c r="AK120" s="15"/>
      <c r="AL120" s="30">
        <f t="shared" ref="AL120:AL122" si="1195">AI120*(1-AJ120)*AK120</f>
        <v>0</v>
      </c>
      <c r="AM120" s="19"/>
      <c r="AN120" s="19"/>
      <c r="AO120" s="101">
        <f>AO118+AI120-AN120</f>
        <v>788.40000000000009</v>
      </c>
      <c r="AP120" s="102"/>
      <c r="AQ120" s="12"/>
      <c r="AR120" s="31"/>
      <c r="AS120" s="20"/>
      <c r="AT120" s="20"/>
      <c r="AU120" s="20"/>
      <c r="AV120" s="20"/>
    </row>
    <row r="121" spans="1:48" x14ac:dyDescent="0.35">
      <c r="A121" s="149"/>
      <c r="B121" s="33">
        <v>2</v>
      </c>
      <c r="C121" s="11"/>
      <c r="D121" s="34"/>
      <c r="E121" s="34"/>
      <c r="F121" s="34"/>
      <c r="G121" s="35"/>
      <c r="H121" s="35"/>
      <c r="I121" s="34"/>
      <c r="J121" s="35"/>
      <c r="K121" s="34"/>
      <c r="L121" s="36"/>
      <c r="M121" s="37">
        <f>ROUND(K121*(1-L121),0)</f>
        <v>0</v>
      </c>
      <c r="N121" s="38"/>
      <c r="O121" s="25">
        <f t="shared" si="1185"/>
        <v>0</v>
      </c>
      <c r="P121" s="36"/>
      <c r="Q121" s="25">
        <f t="shared" si="1186"/>
        <v>0</v>
      </c>
      <c r="R121" s="39"/>
      <c r="S121" s="25">
        <f t="shared" si="1187"/>
        <v>0</v>
      </c>
      <c r="T121" s="28"/>
      <c r="U121" s="25">
        <f t="shared" si="1188"/>
        <v>0</v>
      </c>
      <c r="V121" s="39"/>
      <c r="W121" s="25">
        <f t="shared" si="1189"/>
        <v>0</v>
      </c>
      <c r="X121" s="39"/>
      <c r="Y121" s="25">
        <f t="shared" si="1190"/>
        <v>0</v>
      </c>
      <c r="Z121" s="40"/>
      <c r="AA121" s="18">
        <f t="shared" si="1191"/>
        <v>0</v>
      </c>
      <c r="AB121" s="27">
        <f>IF(M121&gt;0,(AD121+AL121)/M121,0)</f>
        <v>0</v>
      </c>
      <c r="AC121" s="40"/>
      <c r="AD121" s="37">
        <f t="shared" si="1192"/>
        <v>0</v>
      </c>
      <c r="AE121" s="28"/>
      <c r="AF121" s="41">
        <f t="shared" si="1193"/>
        <v>0</v>
      </c>
      <c r="AG121" s="28">
        <f t="shared" si="1194"/>
        <v>0</v>
      </c>
      <c r="AH121" s="29">
        <f t="shared" si="649"/>
        <v>0</v>
      </c>
      <c r="AI121" s="34"/>
      <c r="AJ121" s="36"/>
      <c r="AK121" s="38"/>
      <c r="AL121" s="41">
        <f t="shared" si="1195"/>
        <v>0</v>
      </c>
      <c r="AM121" s="42"/>
      <c r="AN121" s="42"/>
      <c r="AO121" s="121">
        <f>AO120+AI121-AN121</f>
        <v>788.40000000000009</v>
      </c>
      <c r="AP121" s="104"/>
      <c r="AQ121" s="43"/>
      <c r="AR121" s="44"/>
      <c r="AS121" s="45"/>
      <c r="AT121" s="45"/>
      <c r="AU121" s="45"/>
      <c r="AV121" s="45"/>
    </row>
    <row r="122" spans="1:48" x14ac:dyDescent="0.35">
      <c r="A122" s="149"/>
      <c r="B122" s="33">
        <v>3</v>
      </c>
      <c r="C122" s="46"/>
      <c r="D122" s="43"/>
      <c r="E122" s="43"/>
      <c r="F122" s="43"/>
      <c r="G122" s="37"/>
      <c r="H122" s="37"/>
      <c r="I122" s="43"/>
      <c r="J122" s="37"/>
      <c r="K122" s="43"/>
      <c r="L122" s="39"/>
      <c r="M122" s="37">
        <f>ROUND(K122*(1-L122),0)</f>
        <v>0</v>
      </c>
      <c r="N122" s="28"/>
      <c r="O122" s="25">
        <f t="shared" si="1185"/>
        <v>0</v>
      </c>
      <c r="P122" s="39"/>
      <c r="Q122" s="25">
        <f t="shared" si="1186"/>
        <v>0</v>
      </c>
      <c r="R122" s="39"/>
      <c r="S122" s="25">
        <f t="shared" si="1187"/>
        <v>0</v>
      </c>
      <c r="T122" s="28"/>
      <c r="U122" s="25">
        <f t="shared" si="1188"/>
        <v>0</v>
      </c>
      <c r="V122" s="39"/>
      <c r="W122" s="25">
        <f t="shared" si="1189"/>
        <v>0</v>
      </c>
      <c r="X122" s="39"/>
      <c r="Y122" s="25">
        <f t="shared" si="1190"/>
        <v>0</v>
      </c>
      <c r="Z122" s="47"/>
      <c r="AA122" s="18">
        <f t="shared" si="1191"/>
        <v>0</v>
      </c>
      <c r="AB122" s="27">
        <f>IF(M122&gt;0,(AD122+AL122)/M122,0)</f>
        <v>0</v>
      </c>
      <c r="AC122" s="47"/>
      <c r="AD122" s="37">
        <f t="shared" si="1192"/>
        <v>0</v>
      </c>
      <c r="AE122" s="28"/>
      <c r="AF122" s="41">
        <f t="shared" si="1193"/>
        <v>0</v>
      </c>
      <c r="AG122" s="28">
        <f t="shared" si="1194"/>
        <v>0</v>
      </c>
      <c r="AH122" s="29">
        <f t="shared" si="649"/>
        <v>0</v>
      </c>
      <c r="AI122" s="43"/>
      <c r="AJ122" s="39"/>
      <c r="AK122" s="28"/>
      <c r="AL122" s="41">
        <f t="shared" si="1195"/>
        <v>0</v>
      </c>
      <c r="AM122" s="18"/>
      <c r="AN122" s="18"/>
      <c r="AO122" s="121">
        <f>AO121+AI122-AN122</f>
        <v>788.40000000000009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3" thickBot="1" x14ac:dyDescent="0.4">
      <c r="A123" s="150"/>
      <c r="B123" s="49" t="s">
        <v>38</v>
      </c>
      <c r="C123" s="50"/>
      <c r="D123" s="51">
        <f t="shared" ref="D123" si="1196">SUM(D120:D122)</f>
        <v>0</v>
      </c>
      <c r="E123" s="51"/>
      <c r="F123" s="51">
        <f t="shared" ref="F123" si="1197">SUM(F120:F122)</f>
        <v>0</v>
      </c>
      <c r="G123" s="52"/>
      <c r="H123" s="52"/>
      <c r="I123" s="51">
        <f t="shared" ref="I123:K123" si="1198">SUM(I120:I122)</f>
        <v>0</v>
      </c>
      <c r="J123" s="52"/>
      <c r="K123" s="51">
        <f t="shared" si="1198"/>
        <v>0</v>
      </c>
      <c r="L123" s="21">
        <f t="shared" ref="L123" si="1199">IF(K123&gt;0,(K120*L120+K121*L121+K122*L122)/K123,0)</f>
        <v>0</v>
      </c>
      <c r="M123" s="52">
        <f t="shared" ref="M123" si="1200">M120+M121+M122</f>
        <v>0</v>
      </c>
      <c r="N123" s="53">
        <f t="shared" ref="N123" si="1201">IF(M123&gt;0,O123/M123,0)</f>
        <v>0</v>
      </c>
      <c r="O123" s="54">
        <f t="shared" ref="O123" si="1202">O120+O121+O122</f>
        <v>0</v>
      </c>
      <c r="P123" s="21">
        <f t="shared" ref="P123" si="1203">IF(M123&gt;0,Q123/M123,0)</f>
        <v>0</v>
      </c>
      <c r="Q123" s="54">
        <f t="shared" ref="Q123" si="1204">Q120+Q121+Q122</f>
        <v>0</v>
      </c>
      <c r="R123" s="21">
        <f t="shared" ref="R123" si="1205">IF(M123&gt;0,S123/M123,0)</f>
        <v>0</v>
      </c>
      <c r="S123" s="54">
        <f t="shared" ref="S123" si="1206">S120+S121+S122</f>
        <v>0</v>
      </c>
      <c r="T123" s="21">
        <f t="shared" ref="T123" si="1207">IF(M123&gt;0,U123/M123,0)</f>
        <v>0</v>
      </c>
      <c r="U123" s="54">
        <f t="shared" ref="U123" si="1208">U120+U121+U122</f>
        <v>0</v>
      </c>
      <c r="V123" s="21">
        <f t="shared" ref="V123" si="1209">IF(M123&gt;0,W123/M123,0)</f>
        <v>0</v>
      </c>
      <c r="W123" s="54">
        <f t="shared" ref="W123" si="1210">W120+W121+W122</f>
        <v>0</v>
      </c>
      <c r="X123" s="21">
        <f t="shared" ref="X123" si="1211">IF(M123&gt;0,Y123/M123,0)</f>
        <v>0</v>
      </c>
      <c r="Y123" s="54">
        <f t="shared" ref="Y123" si="1212">Y120+Y121+Y122</f>
        <v>0</v>
      </c>
      <c r="Z123" s="55">
        <f t="shared" ref="Z123" si="1213">IF(M123&gt;0,AA123/M123,0)</f>
        <v>0</v>
      </c>
      <c r="AA123" s="56">
        <f t="shared" ref="AA123" si="1214">SUM(AA120:AA122)</f>
        <v>0</v>
      </c>
      <c r="AB123" s="55">
        <f t="shared" ref="AB123" si="1215">IF(M123&gt;0,(AB120*M120+AB121*M121+AB122*M122)/M123,0)</f>
        <v>0</v>
      </c>
      <c r="AC123" s="55">
        <f t="shared" ref="AC123" si="1216">IF(K123&gt;0,(K120*AC120+K121*AC121+K122*AC122)/K123,0)</f>
        <v>0</v>
      </c>
      <c r="AD123" s="52">
        <f t="shared" ref="AD123" si="1217">SUM(AD120:AD122)</f>
        <v>0</v>
      </c>
      <c r="AE123" s="53">
        <f t="shared" ref="AE123" si="1218">IF(K123&gt;0,(K120*AE120+K121*AE121+K122*AE122)/K123,0)</f>
        <v>0</v>
      </c>
      <c r="AF123" s="58">
        <f t="shared" ref="AF123" si="1219">SUM(AF120:AF122)</f>
        <v>0</v>
      </c>
      <c r="AG123" s="53">
        <f t="shared" ref="AG123" si="1220">IF(AND(AA123&gt;0),((AA120*AG120+AA121*AG121+AA122*AG122)/AA123),0)</f>
        <v>0</v>
      </c>
      <c r="AH123" s="57">
        <f t="shared" si="649"/>
        <v>0</v>
      </c>
      <c r="AI123" s="51">
        <f t="shared" ref="AI123" si="1221">SUM(AI120:AI122)</f>
        <v>0</v>
      </c>
      <c r="AJ123" s="21">
        <f t="shared" ref="AJ123" si="1222">IF(AI123&gt;0,(AJ120*AI120+AJ121*AI121+AJ122*AI122)/AI123,0)</f>
        <v>0</v>
      </c>
      <c r="AK123" s="53">
        <f t="shared" ref="AK123" si="1223">IF(K123&gt;0,(AK120*K120+AK121*K121+AK122*K122)/K123,0)</f>
        <v>0</v>
      </c>
      <c r="AL123" s="58">
        <f t="shared" ref="AL123" si="1224">SUM(AL120:AL122)</f>
        <v>0</v>
      </c>
      <c r="AM123" s="56"/>
      <c r="AN123" s="56">
        <f t="shared" ref="AN123" si="1225">SUM(AN120:AN122)</f>
        <v>0</v>
      </c>
      <c r="AO123" s="105"/>
      <c r="AP123" s="106">
        <f>AO122</f>
        <v>788.40000000000009</v>
      </c>
      <c r="AQ123" s="51">
        <f t="shared" ref="AQ123" si="1226">SUM(AQ120:AQ122)</f>
        <v>0</v>
      </c>
      <c r="AR123" s="59"/>
      <c r="AS123" s="58"/>
      <c r="AT123" s="58"/>
      <c r="AU123" s="58"/>
      <c r="AV123" s="58"/>
    </row>
    <row r="124" spans="1:48" x14ac:dyDescent="0.35">
      <c r="A124" s="148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 t="shared" ref="O124:O126" si="1227">M124*N124</f>
        <v>0</v>
      </c>
      <c r="P124" s="14"/>
      <c r="Q124" s="25">
        <f t="shared" ref="Q124:Q126" si="1228">M124*P124</f>
        <v>0</v>
      </c>
      <c r="R124" s="16"/>
      <c r="S124" s="25">
        <f t="shared" ref="S124:S126" si="1229">M124*R124</f>
        <v>0</v>
      </c>
      <c r="T124" s="26"/>
      <c r="U124" s="25">
        <f t="shared" ref="U124:U126" si="1230">M124*T124</f>
        <v>0</v>
      </c>
      <c r="V124" s="16"/>
      <c r="W124" s="25">
        <f t="shared" ref="W124:W126" si="1231">M124*V124</f>
        <v>0</v>
      </c>
      <c r="X124" s="16"/>
      <c r="Y124" s="25">
        <f t="shared" ref="Y124:Y126" si="1232">X124*M124</f>
        <v>0</v>
      </c>
      <c r="Z124" s="17"/>
      <c r="AA124" s="18">
        <f t="shared" ref="AA124:AA126" si="1233">M124*Z124</f>
        <v>0</v>
      </c>
      <c r="AB124" s="27">
        <f>IF(M124&gt;0,(AD124+AL124)/M124,0)</f>
        <v>0</v>
      </c>
      <c r="AC124" s="17"/>
      <c r="AD124" s="24">
        <f t="shared" ref="AD124:AD126" si="1234">AC124*M124</f>
        <v>0</v>
      </c>
      <c r="AE124" s="117"/>
      <c r="AF124" s="30">
        <f t="shared" ref="AF124:AF126" si="1235">AI124*(1-AJ124)*AE124</f>
        <v>0</v>
      </c>
      <c r="AG124" s="28">
        <f t="shared" ref="AG124:AG126" si="1236">IF(AND(AE124&gt;0,AC124&gt;0,Z124&gt;0),((Z124-AC124)*AE124)/((AE124-AC124)*Z124),0)</f>
        <v>0</v>
      </c>
      <c r="AH124" s="60">
        <f t="shared" si="649"/>
        <v>0</v>
      </c>
      <c r="AI124" s="12"/>
      <c r="AJ124" s="14"/>
      <c r="AK124" s="15"/>
      <c r="AL124" s="30">
        <f t="shared" ref="AL124:AL126" si="1237">AI124*(1-AJ124)*AK124</f>
        <v>0</v>
      </c>
      <c r="AM124" s="19"/>
      <c r="AN124" s="19"/>
      <c r="AO124" s="101">
        <f>AO122+AI124-AN124</f>
        <v>788.40000000000009</v>
      </c>
      <c r="AP124" s="102"/>
      <c r="AQ124" s="12"/>
      <c r="AR124" s="31"/>
      <c r="AS124" s="20"/>
      <c r="AT124" s="20"/>
      <c r="AU124" s="20"/>
      <c r="AV124" s="20"/>
    </row>
    <row r="125" spans="1:48" x14ac:dyDescent="0.35">
      <c r="A125" s="149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 t="shared" si="1227"/>
        <v>0</v>
      </c>
      <c r="P125" s="36"/>
      <c r="Q125" s="25">
        <f t="shared" si="1228"/>
        <v>0</v>
      </c>
      <c r="R125" s="39"/>
      <c r="S125" s="25">
        <f t="shared" si="1229"/>
        <v>0</v>
      </c>
      <c r="T125" s="28"/>
      <c r="U125" s="25">
        <f t="shared" si="1230"/>
        <v>0</v>
      </c>
      <c r="V125" s="39"/>
      <c r="W125" s="25">
        <f t="shared" si="1231"/>
        <v>0</v>
      </c>
      <c r="X125" s="39"/>
      <c r="Y125" s="25">
        <f t="shared" si="1232"/>
        <v>0</v>
      </c>
      <c r="Z125" s="40"/>
      <c r="AA125" s="18">
        <f t="shared" si="1233"/>
        <v>0</v>
      </c>
      <c r="AB125" s="27">
        <f>IF(M125&gt;0,(AD125+AL125)/M125,0)</f>
        <v>0</v>
      </c>
      <c r="AC125" s="40"/>
      <c r="AD125" s="37">
        <f t="shared" si="1234"/>
        <v>0</v>
      </c>
      <c r="AE125" s="28"/>
      <c r="AF125" s="41">
        <f t="shared" si="1235"/>
        <v>0</v>
      </c>
      <c r="AG125" s="28">
        <f t="shared" si="1236"/>
        <v>0</v>
      </c>
      <c r="AH125" s="29">
        <f t="shared" si="649"/>
        <v>0</v>
      </c>
      <c r="AI125" s="34"/>
      <c r="AJ125" s="36"/>
      <c r="AK125" s="38"/>
      <c r="AL125" s="41">
        <f t="shared" si="1237"/>
        <v>0</v>
      </c>
      <c r="AM125" s="42"/>
      <c r="AN125" s="42"/>
      <c r="AO125" s="121">
        <f>AO124+AI125-AN125</f>
        <v>788.40000000000009</v>
      </c>
      <c r="AP125" s="104"/>
      <c r="AQ125" s="43"/>
      <c r="AR125" s="44"/>
      <c r="AS125" s="45"/>
      <c r="AT125" s="45"/>
      <c r="AU125" s="45"/>
      <c r="AV125" s="45"/>
    </row>
    <row r="126" spans="1:48" x14ac:dyDescent="0.35">
      <c r="A126" s="149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 t="shared" si="1227"/>
        <v>0</v>
      </c>
      <c r="P126" s="39"/>
      <c r="Q126" s="25">
        <f t="shared" si="1228"/>
        <v>0</v>
      </c>
      <c r="R126" s="39"/>
      <c r="S126" s="25">
        <f t="shared" si="1229"/>
        <v>0</v>
      </c>
      <c r="T126" s="28"/>
      <c r="U126" s="25">
        <f t="shared" si="1230"/>
        <v>0</v>
      </c>
      <c r="V126" s="39"/>
      <c r="W126" s="25">
        <f t="shared" si="1231"/>
        <v>0</v>
      </c>
      <c r="X126" s="39"/>
      <c r="Y126" s="25">
        <f t="shared" si="1232"/>
        <v>0</v>
      </c>
      <c r="Z126" s="47"/>
      <c r="AA126" s="18">
        <f t="shared" si="1233"/>
        <v>0</v>
      </c>
      <c r="AB126" s="27">
        <f>IF(M126&gt;0,(AD126+AL126)/M126,0)</f>
        <v>0</v>
      </c>
      <c r="AC126" s="47"/>
      <c r="AD126" s="37">
        <f t="shared" si="1234"/>
        <v>0</v>
      </c>
      <c r="AE126" s="28"/>
      <c r="AF126" s="41">
        <f t="shared" si="1235"/>
        <v>0</v>
      </c>
      <c r="AG126" s="28">
        <f t="shared" si="1236"/>
        <v>0</v>
      </c>
      <c r="AH126" s="29">
        <f t="shared" si="649"/>
        <v>0</v>
      </c>
      <c r="AI126" s="43"/>
      <c r="AJ126" s="39"/>
      <c r="AK126" s="28"/>
      <c r="AL126" s="41">
        <f t="shared" si="1237"/>
        <v>0</v>
      </c>
      <c r="AM126" s="18"/>
      <c r="AN126" s="18"/>
      <c r="AO126" s="121">
        <f>AO125+AI126-AN126</f>
        <v>788.40000000000009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3" thickBot="1" x14ac:dyDescent="0.4">
      <c r="A127" s="150"/>
      <c r="B127" s="49" t="s">
        <v>38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 t="shared" ref="O127" si="1238">O124+O125+O126</f>
        <v>0</v>
      </c>
      <c r="P127" s="21">
        <f>IF(M127&gt;0,Q127/M127,0)</f>
        <v>0</v>
      </c>
      <c r="Q127" s="54">
        <f t="shared" ref="Q127" si="1239">Q124+Q125+Q126</f>
        <v>0</v>
      </c>
      <c r="R127" s="21">
        <f>IF(M127&gt;0,S127/M127,0)</f>
        <v>0</v>
      </c>
      <c r="S127" s="54">
        <f t="shared" ref="S127" si="1240">S124+S125+S126</f>
        <v>0</v>
      </c>
      <c r="T127" s="21">
        <f>IF(M127&gt;0,U127/M127,0)</f>
        <v>0</v>
      </c>
      <c r="U127" s="54">
        <f t="shared" ref="U127" si="1241">U124+U125+U126</f>
        <v>0</v>
      </c>
      <c r="V127" s="21">
        <f>IF(M127&gt;0,W127/M127,0)</f>
        <v>0</v>
      </c>
      <c r="W127" s="54">
        <f t="shared" ref="W127" si="1242">W124+W125+W126</f>
        <v>0</v>
      </c>
      <c r="X127" s="21">
        <f>IF(M127&gt;0,Y127/M127,0)</f>
        <v>0</v>
      </c>
      <c r="Y127" s="54">
        <f t="shared" ref="Y127" si="1243">Y124+Y125+Y126</f>
        <v>0</v>
      </c>
      <c r="Z127" s="55">
        <f>IF(M127&gt;0,AA127/M127,0)</f>
        <v>0</v>
      </c>
      <c r="AA127" s="56">
        <f t="shared" ref="AA127" si="1244">SUM(AA124:AA126)</f>
        <v>0</v>
      </c>
      <c r="AB127" s="55">
        <f t="shared" ref="AB127" si="1245">IF(M127&gt;0,(AB124*M124+AB125*M125+AB126*M126)/M127,0)</f>
        <v>0</v>
      </c>
      <c r="AC127" s="55">
        <f>IF(K127&gt;0,(K124*AC124+K125*AC125+K126*AC126)/K127,0)</f>
        <v>0</v>
      </c>
      <c r="AD127" s="52">
        <f t="shared" ref="AD127" si="1246">SUM(AD124:AD126)</f>
        <v>0</v>
      </c>
      <c r="AE127" s="53">
        <f>IF(K127&gt;0,(K124*AE124+K125*AE125+K126*AE126)/K127,0)</f>
        <v>0</v>
      </c>
      <c r="AF127" s="58">
        <f>SUM(AF124:AF126)</f>
        <v>0</v>
      </c>
      <c r="AG127" s="53">
        <f>IF(AND(AA127&gt;0),((AA124*AG124+AA125*AG125+AA126*AG126)/AA127),0)</f>
        <v>0</v>
      </c>
      <c r="AH127" s="57">
        <f t="shared" si="649"/>
        <v>0</v>
      </c>
      <c r="AI127" s="51">
        <f>SUM(AI124:AI126)</f>
        <v>0</v>
      </c>
      <c r="AJ127" s="21">
        <f>IF(AI127&gt;0,(AJ124*AI124+AJ125*AI125+AJ126*AI126)/AI127,0)</f>
        <v>0</v>
      </c>
      <c r="AK127" s="53">
        <f>IF(K127&gt;0,(AK124*K124+AK125*K125+AK126*K126)/K127,0)</f>
        <v>0</v>
      </c>
      <c r="AL127" s="58">
        <f>SUM(AL124:AL126)</f>
        <v>0</v>
      </c>
      <c r="AM127" s="63"/>
      <c r="AN127" s="56">
        <f>SUM(AN124:AN126)</f>
        <v>0</v>
      </c>
      <c r="AO127" s="105"/>
      <c r="AP127" s="106">
        <f>AO126</f>
        <v>788.40000000000009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thickBot="1" x14ac:dyDescent="0.3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0</v>
      </c>
      <c r="E128" s="69"/>
      <c r="F128" s="69">
        <f>SUM(F127,F123,F119,F115,F111,F107,F103,F99,F95,F91,F87,F83,F79,F75,F71,F67,F63,F59,F55,F51,F47,F43,F39,F35,F31,F27,F23,F19,F15,F11,F7)</f>
        <v>0</v>
      </c>
      <c r="G128" s="75"/>
      <c r="H128" s="69"/>
      <c r="I128" s="69">
        <f>SUM(I127,I123,I119,I115,I111,I107,I103,I99,I95,I91,I87,I83,I79,I75,I71,I67,I63,I59,I55,I51,I47,I43,I39,I35,I31,I27,I23,I19,I15,I11,I7)</f>
        <v>0</v>
      </c>
      <c r="J128" s="75"/>
      <c r="K128" s="69">
        <f>SUM(K127,K123,K119,K115,K111,K107,K103,K99,K95,K91,K87,K83,K79,K75,K71,K67,K63,K59,K55,K51,K47,K43,K39,K35,K31,K27,K23,K19,K15,K11,K7)</f>
        <v>0</v>
      </c>
      <c r="L128" s="70" t="e">
        <f>1-M128/K128</f>
        <v>#DIV/0!</v>
      </c>
      <c r="M128" s="69">
        <f>SUM(M127,M123,M119,M115,M111,M107,M103,M99,M95,M91,M87,M83,M79,M75,M71,M67,M63,M59,M55,M51,M47,M43,M39,M35,M31,M27,M23,M19,M15,M11,M7)</f>
        <v>0</v>
      </c>
      <c r="N128" s="71">
        <f>IF(AND(M128&gt;0),(O128/M128),0)</f>
        <v>0</v>
      </c>
      <c r="O128" s="69">
        <f>SUM(O127,O123,O119,O115,O111,O107,O103,O99,O95,O91,O87,O83,O79,O75,O71,O67,O63,O59,O55,O51,O47,O43,O39,O35,O31,O27,O23,O19,O15,O11,O7)</f>
        <v>0</v>
      </c>
      <c r="P128" s="71" t="e">
        <f>Q128/M128</f>
        <v>#DIV/0!</v>
      </c>
      <c r="Q128" s="69">
        <f>SUM(Q127,Q123,Q119,Q115,Q111,Q107,Q103,Q99,Q95,Q91,Q87,Q83,Q79,Q75,Q71,Q67,Q63,Q59,Q55,Q51,Q47,Q43,Q39,Q35,Q31,Q27,Q23,Q19,Q15,Q11,Q7)</f>
        <v>0</v>
      </c>
      <c r="R128" s="71" t="e">
        <f>S128/M128</f>
        <v>#DIV/0!</v>
      </c>
      <c r="S128" s="69">
        <f>SUM(S127,S123,S119,S115,S111,S107,S103,S99,S95,S91,S87,S83,S79,S75,S71,S67,S63,S59,S55,S51,S47,S43,S39,S35,S31,S27,S23,S19,S15,S11,S7)</f>
        <v>0</v>
      </c>
      <c r="T128" s="71" t="e">
        <f>U128/M128</f>
        <v>#DIV/0!</v>
      </c>
      <c r="U128" s="69">
        <f>SUM(U127,U123,U119,U115,U111,U107,U103,U99,U95,U91,U87,U83,U79,U75,U71,U67,U63,U59,U55,U51,U47,U43,U39,U35,U31,U27,U23,U19,U15,U11,U7)</f>
        <v>0</v>
      </c>
      <c r="V128" s="71" t="e">
        <f>W128/M128</f>
        <v>#DIV/0!</v>
      </c>
      <c r="W128" s="69">
        <f>SUM(W127,W123,W119,W115,W111,W107,W103,W99,W95,W91,W87,W83,W79,W75,W71,W67,W63,W59,W55,W51,W47,W43,W39,W35,W31,W27,W23,W19,W15,W11,W7)</f>
        <v>0</v>
      </c>
      <c r="X128" s="71">
        <f>IF(AND(M128&gt;0),(Y128/M128),0)</f>
        <v>0</v>
      </c>
      <c r="Y128" s="69">
        <f>SUM(Y127,Y123,Y119,Y115,Y111,Y107,Y103,Y99,Y95,Y91,Y87,Y83,Y79,Y75,Y71,Y67,Y63,Y59,Y55,Y51,Y47,Y43,Y39,Y35,Y31,Y27,Y23,Y19,Y15,Y11,Y7)</f>
        <v>0</v>
      </c>
      <c r="Z128" s="72">
        <f>IF(AND(M128&gt;0),(AA128/M128),0)</f>
        <v>0</v>
      </c>
      <c r="AA128" s="69">
        <f>SUM(AA127,AA123,AA119,AA115,AA111,AA107,AA103,AA99,AA95,AA91,AA87,AA83,AA79,AA75,AA71,AA67,AA63,AA59,AA55,AA51,AA47,AA43,AA39,AA35,AA31,AA27,AA23,AA19,AA15,AA11,AA7)</f>
        <v>0</v>
      </c>
      <c r="AB128" s="73" t="e">
        <f>(AD128+AL128)/M128</f>
        <v>#DIV/0!</v>
      </c>
      <c r="AC128" s="74" t="e">
        <f>AD128/(M128-AI128)</f>
        <v>#DIV/0!</v>
      </c>
      <c r="AD128" s="75">
        <f>SUM(AD127,AD123,AD119,AD115,AD111,AD107,AD103,AD99,AD95,AD91,AD87,AD83,AD79,AD75,AD71,AD67,AD63,AD59,AD55,AD51,AD47,AD43,AD39,AD35,AD31,AD27,AD23,AD19,AD15,AD11,AD7)</f>
        <v>0</v>
      </c>
      <c r="AE128" s="71" t="e">
        <f>AF128/AI128</f>
        <v>#DIV/0!</v>
      </c>
      <c r="AF128" s="69">
        <f>SUM(AF127,AF123,AF119,AF115,AF111,AF107,AF103,AF99,AF95,AF91,AF87,AF83,AF79,AF75,AF71,AF67,AF63,AF59,AF55,AF51,AF47,AF43,AF39,AF35,AF31,AF27,AF23,AF19,AF15,AF11,AF7)</f>
        <v>0</v>
      </c>
      <c r="AG128" s="76" t="e">
        <f>((Z128-AC128)*AE128)/((AE128-AC128)*Z128)</f>
        <v>#DIV/0!</v>
      </c>
      <c r="AH128" s="77" t="e">
        <f>((AB128-AC128)*AK128)/((AK128-AC128)*AB128)</f>
        <v>#DIV/0!</v>
      </c>
      <c r="AI128" s="69">
        <f>SUM(AI127,AI123,AI119,AI115,AI111,AI107,AI103,AI99,AI95,AI91,AI87,AI83,AI79,AI75,AI71,AI67,AI63,AI59,AI55,AI51,AI47,AI43,AI39,AI35,AI31,AI27,AI23,AI19,AI15,AI11,AI7)</f>
        <v>0</v>
      </c>
      <c r="AJ128" s="70" t="e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#DIV/0!</v>
      </c>
      <c r="AK128" s="71" t="e">
        <f>AL128/AI128</f>
        <v>#DIV/0!</v>
      </c>
      <c r="AL128" s="69">
        <f>SUM(AL127,AL123,AL119,AL115,AL111,AL107,AL103,AL99,AL95,AL91,AL87,AL83,AL79,AL75,AL71,AL67,AL63,AL59,AL55,AL51,AL47,AL43,AL39,AL35,AL31,AL27,AL23,AL19,AL15,AL11,AL7)</f>
        <v>0</v>
      </c>
      <c r="AM128" s="69"/>
      <c r="AN128" s="107">
        <f>SUM(AN127,AN123,AN119,AN115,AN111,AN107,AN103,AN99,AN95,AN91,AN87,AN83,AN79,AN75,AN71,AN67,AN63,AN59,AN55,AN51,AN47,AN43,AN39,AN35,AN31,AN27,AN23,AN19,AN15,AN11,AN7)</f>
        <v>0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35">
      <c r="AH131" s="80"/>
    </row>
    <row r="132" spans="34:34" x14ac:dyDescent="0.35">
      <c r="AH132" s="80"/>
    </row>
  </sheetData>
  <protectedRanges>
    <protectedRange sqref="Q1:Q3 U1:U3 W1:W3 Y1:Y3 AL1:AL1048576 O1:O3 S1:S3 AD1:AD3 AH1:AH1048576 AA1:AB3 AA128:AB1048576 O128:O1048576 Q128:Q1048576 S128:S1048576 U128:U1048576 W128:W1048576 Y128:Y1048576 AD128:AD1048576 M1:M1048576" name="Range1_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_2"/>
    <protectedRange sqref="O4:O127" name="Range1_1_1_1_1_5_1"/>
    <protectedRange sqref="Q4:Q127" name="Range1_1_1_1_1_7_1"/>
    <protectedRange sqref="S4:S127" name="Range1_1_1_1_1_8_1"/>
    <protectedRange sqref="U4:U127" name="Range1_1_1_1_1_10_1"/>
    <protectedRange sqref="W4:W127" name="Range1_1_1_1_1_12_1"/>
    <protectedRange sqref="Y4:Y127" name="Range1_1_1_1_1_16_1"/>
    <protectedRange sqref="AD4:AD127" name="Range1_1_1_1_1_18_1"/>
    <protectedRange sqref="AB4:AB6" name="Range1_1_1_1_1_2_1_31"/>
    <protectedRange sqref="AB8:AB10" name="Range1_1_1_1_1_2_1_1_2_1"/>
    <protectedRange sqref="AB12:AB14" name="Range1_1_1_1_1_2_1_2_1"/>
    <protectedRange sqref="AB16:AB18" name="Range1_1_1_1_1_2_1_3_1"/>
    <protectedRange sqref="AB20:AB22" name="Range1_1_1_1_1_2_1_4_1"/>
    <protectedRange sqref="AB24:AB26" name="Range1_1_1_1_1_2_1_5_1"/>
    <protectedRange sqref="AB28:AB30" name="Range1_1_1_1_1_2_1_6_1"/>
    <protectedRange sqref="AB32:AB34" name="Range1_1_1_1_1_2_1_7_1"/>
    <protectedRange sqref="AB36:AB38" name="Range1_1_1_1_1_2_1_8_1"/>
    <protectedRange sqref="AB40:AB42" name="Range1_1_1_1_1_2_1_9_1"/>
    <protectedRange sqref="AB44:AB46" name="Range1_1_1_1_1_2_1_10_1"/>
    <protectedRange sqref="AB48:AB50" name="Range1_1_1_1_1_2_1_11_1"/>
    <protectedRange sqref="AB52:AB54" name="Range1_1_1_1_1_2_1_12_1"/>
    <protectedRange sqref="AB56:AB58" name="Range1_1_1_1_1_2_1_13_1"/>
    <protectedRange sqref="AB60:AB62" name="Range1_1_1_1_1_2_1_14_1"/>
    <protectedRange sqref="AB64:AB66" name="Range1_1_1_1_1_2_1_15_1"/>
    <protectedRange sqref="AB68:AB70" name="Range1_1_1_1_1_2_1_16_1"/>
    <protectedRange sqref="AB72:AB74" name="Range1_1_1_1_1_2_1_17_1"/>
    <protectedRange sqref="AB76:AB78" name="Range1_1_1_1_1_2_1_18_1"/>
    <protectedRange sqref="AB80:AB82" name="Range1_1_1_1_1_2_1_19_1"/>
    <protectedRange sqref="AB84:AB86" name="Range1_1_1_1_1_2_1_20_1"/>
    <protectedRange sqref="AB88:AB90" name="Range1_1_1_1_1_2_1_21_1"/>
    <protectedRange sqref="AB92:AB94" name="Range1_1_1_1_1_2_1_22_1"/>
    <protectedRange sqref="AB96:AB98" name="Range1_1_1_1_1_2_1_23_1"/>
    <protectedRange sqref="AB100:AB102" name="Range1_1_1_1_1_2_1_24_1"/>
    <protectedRange sqref="AB104:AB106" name="Range1_1_1_1_1_2_1_25_1"/>
    <protectedRange sqref="AB108:AB110" name="Range1_1_1_1_1_2_1_26_1"/>
    <protectedRange sqref="AB112:AB114" name="Range1_1_1_1_1_2_1_27_1"/>
    <protectedRange sqref="AB116:AB118" name="Range1_1_1_1_1_2_1_28_1"/>
    <protectedRange sqref="AB120:AB122" name="Range1_1_1_1_1_2_1_29_1"/>
    <protectedRange sqref="AB124:AB126" name="Range1_1_1_1_1_2_1_30_1"/>
  </protectedRanges>
  <mergeCells count="36">
    <mergeCell ref="AS1:AT1"/>
    <mergeCell ref="AU1:AV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124:A127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Януари</vt:lpstr>
      <vt:lpstr>Февруари</vt:lpstr>
      <vt:lpstr>Март</vt:lpstr>
      <vt:lpstr>Април</vt:lpstr>
      <vt:lpstr>Май</vt:lpstr>
      <vt:lpstr>Юни</vt:lpstr>
      <vt:lpstr>Юли</vt:lpstr>
      <vt:lpstr>Август</vt:lpstr>
      <vt:lpstr>Септември</vt:lpstr>
      <vt:lpstr>Октомври</vt:lpstr>
      <vt:lpstr>Ноември</vt:lpstr>
      <vt:lpstr>Декември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2023-04-13T09:27:30Z</dcterms:modified>
</cp:coreProperties>
</file>