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0" documentId="13_ncr:1_{8F7C08B3-66C2-4D9C-9DF3-494312FF0C1D}" xr6:coauthVersionLast="47" xr6:coauthVersionMax="47" xr10:uidLastSave="{00000000-0000-0000-0000-000000000000}"/>
  <bookViews>
    <workbookView xWindow="-120" yWindow="-120" windowWidth="29040" windowHeight="15720" tabRatio="602" activeTab="2" xr2:uid="{00000000-000D-0000-FFFF-FFFF00000000}"/>
  </bookViews>
  <sheets>
    <sheet name="Януари 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6" r:id="rId6"/>
    <sheet name="Юли" sheetId="7" r:id="rId7"/>
    <sheet name="Август" sheetId="8" r:id="rId8"/>
    <sheet name="Септември" sheetId="10" r:id="rId9"/>
    <sheet name="Октомври" sheetId="15" r:id="rId10"/>
    <sheet name="Ноември" sheetId="11" r:id="rId11"/>
    <sheet name="Декември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" i="13" l="1"/>
  <c r="D7" i="1" l="1"/>
  <c r="AO4" i="1" l="1"/>
  <c r="D39" i="1" l="1"/>
  <c r="M52" i="1" l="1"/>
  <c r="AR4" i="1" l="1"/>
  <c r="AV127" i="12" l="1"/>
  <c r="AS127" i="12"/>
  <c r="AL127" i="12"/>
  <c r="K127" i="12"/>
  <c r="L127" i="12" s="1"/>
  <c r="AO127" i="12" s="1"/>
  <c r="I127" i="12"/>
  <c r="F127" i="12"/>
  <c r="D127" i="12"/>
  <c r="AQ126" i="12"/>
  <c r="AP126" i="12"/>
  <c r="AJ126" i="12"/>
  <c r="AI126" i="12"/>
  <c r="M126" i="12"/>
  <c r="AQ125" i="12"/>
  <c r="AP125" i="12"/>
  <c r="AJ125" i="12"/>
  <c r="AI125" i="12"/>
  <c r="M125" i="12"/>
  <c r="AQ124" i="12"/>
  <c r="AP124" i="12"/>
  <c r="AJ124" i="12"/>
  <c r="AI124" i="12"/>
  <c r="M124" i="12"/>
  <c r="AV123" i="12"/>
  <c r="AS123" i="12"/>
  <c r="AL123" i="12"/>
  <c r="AM123" i="12" s="1"/>
  <c r="K123" i="12"/>
  <c r="L123" i="12" s="1"/>
  <c r="AO123" i="12" s="1"/>
  <c r="I123" i="12"/>
  <c r="F123" i="12"/>
  <c r="D123" i="12"/>
  <c r="AQ122" i="12"/>
  <c r="AP122" i="12"/>
  <c r="AJ122" i="12"/>
  <c r="AI122" i="12"/>
  <c r="M122" i="12"/>
  <c r="AB122" i="12" s="1"/>
  <c r="AQ121" i="12"/>
  <c r="AP121" i="12"/>
  <c r="AJ121" i="12"/>
  <c r="AI121" i="12"/>
  <c r="M121" i="12"/>
  <c r="AB121" i="12" s="1"/>
  <c r="AQ120" i="12"/>
  <c r="AP120" i="12"/>
  <c r="AJ120" i="12"/>
  <c r="AI120" i="12"/>
  <c r="M120" i="12"/>
  <c r="AB120" i="12" s="1"/>
  <c r="AB123" i="12" s="1"/>
  <c r="AV119" i="12"/>
  <c r="AS119" i="12"/>
  <c r="AL119" i="12"/>
  <c r="AM119" i="12" s="1"/>
  <c r="K119" i="12"/>
  <c r="AH119" i="12" s="1"/>
  <c r="I119" i="12"/>
  <c r="F119" i="12"/>
  <c r="D119" i="12"/>
  <c r="AQ118" i="12"/>
  <c r="AP118" i="12"/>
  <c r="AJ118" i="12"/>
  <c r="AI118" i="12"/>
  <c r="M118" i="12"/>
  <c r="AQ117" i="12"/>
  <c r="AP117" i="12"/>
  <c r="AJ117" i="12"/>
  <c r="AI117" i="12"/>
  <c r="M117" i="12"/>
  <c r="AQ116" i="12"/>
  <c r="AP116" i="12"/>
  <c r="AJ116" i="12"/>
  <c r="AI116" i="12"/>
  <c r="M116" i="12"/>
  <c r="AV115" i="12"/>
  <c r="AS115" i="12"/>
  <c r="AL115" i="12"/>
  <c r="AM115" i="12" s="1"/>
  <c r="K115" i="12"/>
  <c r="I115" i="12"/>
  <c r="F115" i="12"/>
  <c r="D115" i="12"/>
  <c r="AQ114" i="12"/>
  <c r="AP114" i="12"/>
  <c r="AJ114" i="12"/>
  <c r="AI114" i="12"/>
  <c r="M114" i="12"/>
  <c r="AQ113" i="12"/>
  <c r="AP113" i="12"/>
  <c r="AJ113" i="12"/>
  <c r="AI113" i="12"/>
  <c r="M113" i="12"/>
  <c r="AB113" i="12" s="1"/>
  <c r="AQ112" i="12"/>
  <c r="AP112" i="12"/>
  <c r="AJ112" i="12"/>
  <c r="AI112" i="12"/>
  <c r="M112" i="12"/>
  <c r="AV111" i="12"/>
  <c r="AS111" i="12"/>
  <c r="AL111" i="12"/>
  <c r="AM111" i="12" s="1"/>
  <c r="K111" i="12"/>
  <c r="L111" i="12" s="1"/>
  <c r="AO111" i="12" s="1"/>
  <c r="I111" i="12"/>
  <c r="F111" i="12"/>
  <c r="D111" i="12"/>
  <c r="AQ110" i="12"/>
  <c r="AP110" i="12"/>
  <c r="AJ110" i="12"/>
  <c r="AI110" i="12"/>
  <c r="M110" i="12"/>
  <c r="AQ109" i="12"/>
  <c r="AP109" i="12"/>
  <c r="AJ109" i="12"/>
  <c r="AI109" i="12"/>
  <c r="M109" i="12"/>
  <c r="AB109" i="12" s="1"/>
  <c r="AQ108" i="12"/>
  <c r="AP108" i="12"/>
  <c r="AJ108" i="12"/>
  <c r="AI108" i="12"/>
  <c r="M108" i="12"/>
  <c r="AB108" i="12" s="1"/>
  <c r="AV107" i="12"/>
  <c r="AS107" i="12"/>
  <c r="AL107" i="12"/>
  <c r="AM107" i="12" s="1"/>
  <c r="K107" i="12"/>
  <c r="AH107" i="12" s="1"/>
  <c r="I107" i="12"/>
  <c r="F107" i="12"/>
  <c r="D107" i="12"/>
  <c r="AQ106" i="12"/>
  <c r="AP106" i="12"/>
  <c r="AJ106" i="12"/>
  <c r="AI106" i="12"/>
  <c r="M106" i="12"/>
  <c r="AB106" i="12" s="1"/>
  <c r="AQ105" i="12"/>
  <c r="AP105" i="12"/>
  <c r="AJ105" i="12"/>
  <c r="AI105" i="12"/>
  <c r="M105" i="12"/>
  <c r="AB105" i="12" s="1"/>
  <c r="AQ104" i="12"/>
  <c r="AP104" i="12"/>
  <c r="AJ104" i="12"/>
  <c r="AI104" i="12"/>
  <c r="M104" i="12"/>
  <c r="AB104" i="12" s="1"/>
  <c r="AB107" i="12" s="1"/>
  <c r="AV103" i="12"/>
  <c r="AS103" i="12"/>
  <c r="AL103" i="12"/>
  <c r="AM103" i="12" s="1"/>
  <c r="K103" i="12"/>
  <c r="AH103" i="12" s="1"/>
  <c r="I103" i="12"/>
  <c r="F103" i="12"/>
  <c r="D103" i="12"/>
  <c r="AQ102" i="12"/>
  <c r="AP102" i="12"/>
  <c r="AJ102" i="12"/>
  <c r="AI102" i="12"/>
  <c r="M102" i="12"/>
  <c r="AB102" i="12" s="1"/>
  <c r="AQ101" i="12"/>
  <c r="AP101" i="12"/>
  <c r="AJ101" i="12"/>
  <c r="AI101" i="12"/>
  <c r="M101" i="12"/>
  <c r="AQ100" i="12"/>
  <c r="AP100" i="12"/>
  <c r="AJ100" i="12"/>
  <c r="AI100" i="12"/>
  <c r="M100" i="12"/>
  <c r="AB100" i="12" s="1"/>
  <c r="AV99" i="12"/>
  <c r="AS99" i="12"/>
  <c r="AL99" i="12"/>
  <c r="AM99" i="12" s="1"/>
  <c r="K99" i="12"/>
  <c r="AH99" i="12" s="1"/>
  <c r="I99" i="12"/>
  <c r="F99" i="12"/>
  <c r="D99" i="12"/>
  <c r="AQ98" i="12"/>
  <c r="AP98" i="12"/>
  <c r="AJ98" i="12"/>
  <c r="AI98" i="12"/>
  <c r="M98" i="12"/>
  <c r="AB98" i="12" s="1"/>
  <c r="AQ97" i="12"/>
  <c r="AP97" i="12"/>
  <c r="AJ97" i="12"/>
  <c r="AI97" i="12"/>
  <c r="M97" i="12"/>
  <c r="AQ96" i="12"/>
  <c r="AP96" i="12"/>
  <c r="AJ96" i="12"/>
  <c r="AI96" i="12"/>
  <c r="M96" i="12"/>
  <c r="AB96" i="12" s="1"/>
  <c r="AV95" i="12"/>
  <c r="AS95" i="12"/>
  <c r="AL95" i="12"/>
  <c r="AM95" i="12" s="1"/>
  <c r="K95" i="12"/>
  <c r="AH95" i="12" s="1"/>
  <c r="I95" i="12"/>
  <c r="F95" i="12"/>
  <c r="D95" i="12"/>
  <c r="AQ94" i="12"/>
  <c r="AP94" i="12"/>
  <c r="AJ94" i="12"/>
  <c r="AI94" i="12"/>
  <c r="M94" i="12"/>
  <c r="AB94" i="12" s="1"/>
  <c r="AQ93" i="12"/>
  <c r="AP93" i="12"/>
  <c r="AJ93" i="12"/>
  <c r="AI93" i="12"/>
  <c r="M93" i="12"/>
  <c r="AB93" i="12" s="1"/>
  <c r="AQ92" i="12"/>
  <c r="AP92" i="12"/>
  <c r="AJ92" i="12"/>
  <c r="AI92" i="12"/>
  <c r="M92" i="12"/>
  <c r="AV91" i="12"/>
  <c r="AS91" i="12"/>
  <c r="AL91" i="12"/>
  <c r="AM91" i="12" s="1"/>
  <c r="K91" i="12"/>
  <c r="AH91" i="12" s="1"/>
  <c r="I91" i="12"/>
  <c r="F91" i="12"/>
  <c r="D91" i="12"/>
  <c r="AQ90" i="12"/>
  <c r="AP90" i="12"/>
  <c r="AJ90" i="12"/>
  <c r="AI90" i="12"/>
  <c r="M90" i="12"/>
  <c r="AQ89" i="12"/>
  <c r="AP89" i="12"/>
  <c r="AJ89" i="12"/>
  <c r="AI89" i="12"/>
  <c r="M89" i="12"/>
  <c r="AQ88" i="12"/>
  <c r="AP88" i="12"/>
  <c r="AJ88" i="12"/>
  <c r="AI88" i="12"/>
  <c r="M88" i="12"/>
  <c r="AV87" i="12"/>
  <c r="AS87" i="12"/>
  <c r="AL87" i="12"/>
  <c r="AM87" i="12" s="1"/>
  <c r="K87" i="12"/>
  <c r="AF87" i="12" s="1"/>
  <c r="I87" i="12"/>
  <c r="F87" i="12"/>
  <c r="D87" i="12"/>
  <c r="AQ86" i="12"/>
  <c r="AP86" i="12"/>
  <c r="AJ86" i="12"/>
  <c r="AI86" i="12"/>
  <c r="M86" i="12"/>
  <c r="AQ85" i="12"/>
  <c r="AP85" i="12"/>
  <c r="AJ85" i="12"/>
  <c r="AI85" i="12"/>
  <c r="M85" i="12"/>
  <c r="AQ84" i="12"/>
  <c r="AP84" i="12"/>
  <c r="AJ84" i="12"/>
  <c r="AI84" i="12"/>
  <c r="M84" i="12"/>
  <c r="AB84" i="12" s="1"/>
  <c r="AV83" i="12"/>
  <c r="AS83" i="12"/>
  <c r="AL83" i="12"/>
  <c r="AM83" i="12" s="1"/>
  <c r="L83" i="12"/>
  <c r="AO83" i="12" s="1"/>
  <c r="K83" i="12"/>
  <c r="AN83" i="12" s="1"/>
  <c r="I83" i="12"/>
  <c r="F83" i="12"/>
  <c r="D83" i="12"/>
  <c r="AQ82" i="12"/>
  <c r="AP82" i="12"/>
  <c r="AJ82" i="12"/>
  <c r="AI82" i="12"/>
  <c r="M82" i="12"/>
  <c r="AQ81" i="12"/>
  <c r="AP81" i="12"/>
  <c r="AJ81" i="12"/>
  <c r="AI81" i="12"/>
  <c r="M81" i="12"/>
  <c r="AQ80" i="12"/>
  <c r="AP80" i="12"/>
  <c r="AJ80" i="12"/>
  <c r="AI80" i="12"/>
  <c r="M80" i="12"/>
  <c r="AB80" i="12" s="1"/>
  <c r="AV79" i="12"/>
  <c r="AS79" i="12"/>
  <c r="AL79" i="12"/>
  <c r="AM79" i="12" s="1"/>
  <c r="K79" i="12"/>
  <c r="AH79" i="12" s="1"/>
  <c r="I79" i="12"/>
  <c r="F79" i="12"/>
  <c r="D79" i="12"/>
  <c r="AQ78" i="12"/>
  <c r="AP78" i="12"/>
  <c r="AJ78" i="12"/>
  <c r="AI78" i="12"/>
  <c r="M78" i="12"/>
  <c r="AB78" i="12" s="1"/>
  <c r="AQ77" i="12"/>
  <c r="AP77" i="12"/>
  <c r="AJ77" i="12"/>
  <c r="AI77" i="12"/>
  <c r="M77" i="12"/>
  <c r="AB77" i="12" s="1"/>
  <c r="AQ76" i="12"/>
  <c r="AP76" i="12"/>
  <c r="AJ76" i="12"/>
  <c r="AI76" i="12"/>
  <c r="M76" i="12"/>
  <c r="AB76" i="12" s="1"/>
  <c r="AB79" i="12" s="1"/>
  <c r="AV75" i="12"/>
  <c r="AS75" i="12"/>
  <c r="AL75" i="12"/>
  <c r="AM75" i="12" s="1"/>
  <c r="K75" i="12"/>
  <c r="L75" i="12" s="1"/>
  <c r="AO75" i="12" s="1"/>
  <c r="I75" i="12"/>
  <c r="F75" i="12"/>
  <c r="D75" i="12"/>
  <c r="AQ74" i="12"/>
  <c r="AP74" i="12"/>
  <c r="AJ74" i="12"/>
  <c r="AI74" i="12"/>
  <c r="M74" i="12"/>
  <c r="AQ73" i="12"/>
  <c r="AP73" i="12"/>
  <c r="AJ73" i="12"/>
  <c r="AI73" i="12"/>
  <c r="M73" i="12"/>
  <c r="AB73" i="12" s="1"/>
  <c r="AQ72" i="12"/>
  <c r="AP72" i="12"/>
  <c r="AJ72" i="12"/>
  <c r="AI72" i="12"/>
  <c r="M72" i="12"/>
  <c r="AV71" i="12"/>
  <c r="AS71" i="12"/>
  <c r="AL71" i="12"/>
  <c r="AM71" i="12" s="1"/>
  <c r="K71" i="12"/>
  <c r="L71" i="12" s="1"/>
  <c r="AO71" i="12" s="1"/>
  <c r="I71" i="12"/>
  <c r="F71" i="12"/>
  <c r="D71" i="12"/>
  <c r="AQ70" i="12"/>
  <c r="AP70" i="12"/>
  <c r="AJ70" i="12"/>
  <c r="AI70" i="12"/>
  <c r="M70" i="12"/>
  <c r="AQ69" i="12"/>
  <c r="AP69" i="12"/>
  <c r="AJ69" i="12"/>
  <c r="AI69" i="12"/>
  <c r="M69" i="12"/>
  <c r="AB69" i="12" s="1"/>
  <c r="AQ68" i="12"/>
  <c r="AP68" i="12"/>
  <c r="AJ68" i="12"/>
  <c r="AI68" i="12"/>
  <c r="M68" i="12"/>
  <c r="AB68" i="12" s="1"/>
  <c r="AV67" i="12"/>
  <c r="AS67" i="12"/>
  <c r="AL67" i="12"/>
  <c r="AM67" i="12" s="1"/>
  <c r="K67" i="12"/>
  <c r="AH67" i="12" s="1"/>
  <c r="I67" i="12"/>
  <c r="F67" i="12"/>
  <c r="D67" i="12"/>
  <c r="AQ66" i="12"/>
  <c r="AP66" i="12"/>
  <c r="AJ66" i="12"/>
  <c r="AI66" i="12"/>
  <c r="M66" i="12"/>
  <c r="AQ65" i="12"/>
  <c r="AP65" i="12"/>
  <c r="AJ65" i="12"/>
  <c r="AI65" i="12"/>
  <c r="Z65" i="12"/>
  <c r="M65" i="12"/>
  <c r="AB65" i="12" s="1"/>
  <c r="AQ64" i="12"/>
  <c r="AP64" i="12"/>
  <c r="AJ64" i="12"/>
  <c r="AI64" i="12"/>
  <c r="M64" i="12"/>
  <c r="AB64" i="12" s="1"/>
  <c r="AV63" i="12"/>
  <c r="AS63" i="12"/>
  <c r="AL63" i="12"/>
  <c r="AM63" i="12" s="1"/>
  <c r="K63" i="12"/>
  <c r="I63" i="12"/>
  <c r="F63" i="12"/>
  <c r="D63" i="12"/>
  <c r="AQ62" i="12"/>
  <c r="AP62" i="12"/>
  <c r="AJ62" i="12"/>
  <c r="AI62" i="12"/>
  <c r="M62" i="12"/>
  <c r="AB62" i="12" s="1"/>
  <c r="AQ61" i="12"/>
  <c r="AP61" i="12"/>
  <c r="AJ61" i="12"/>
  <c r="AI61" i="12"/>
  <c r="M61" i="12"/>
  <c r="AQ60" i="12"/>
  <c r="AP60" i="12"/>
  <c r="AJ60" i="12"/>
  <c r="AI60" i="12"/>
  <c r="M60" i="12"/>
  <c r="AB60" i="12" s="1"/>
  <c r="AV59" i="12"/>
  <c r="AS59" i="12"/>
  <c r="AL59" i="12"/>
  <c r="AM59" i="12" s="1"/>
  <c r="K59" i="12"/>
  <c r="L59" i="12" s="1"/>
  <c r="AO59" i="12" s="1"/>
  <c r="I59" i="12"/>
  <c r="F59" i="12"/>
  <c r="D59" i="12"/>
  <c r="AQ58" i="12"/>
  <c r="AP58" i="12"/>
  <c r="AJ58" i="12"/>
  <c r="AI58" i="12"/>
  <c r="M58" i="12"/>
  <c r="AQ57" i="12"/>
  <c r="AP57" i="12"/>
  <c r="AJ57" i="12"/>
  <c r="AI57" i="12"/>
  <c r="M57" i="12"/>
  <c r="AQ56" i="12"/>
  <c r="AP56" i="12"/>
  <c r="AJ56" i="12"/>
  <c r="AI56" i="12"/>
  <c r="M56" i="12"/>
  <c r="AB56" i="12" s="1"/>
  <c r="AV55" i="12"/>
  <c r="AS55" i="12"/>
  <c r="AL55" i="12"/>
  <c r="AM55" i="12" s="1"/>
  <c r="K55" i="12"/>
  <c r="AH55" i="12" s="1"/>
  <c r="I55" i="12"/>
  <c r="F55" i="12"/>
  <c r="D55" i="12"/>
  <c r="AQ54" i="12"/>
  <c r="AP54" i="12"/>
  <c r="AJ54" i="12"/>
  <c r="AI54" i="12"/>
  <c r="M54" i="12"/>
  <c r="AQ53" i="12"/>
  <c r="AP53" i="12"/>
  <c r="AJ53" i="12"/>
  <c r="AI53" i="12"/>
  <c r="M53" i="12"/>
  <c r="AQ52" i="12"/>
  <c r="AP52" i="12"/>
  <c r="AJ52" i="12"/>
  <c r="AI52" i="12"/>
  <c r="M52" i="12"/>
  <c r="AV51" i="12"/>
  <c r="AS51" i="12"/>
  <c r="AL51" i="12"/>
  <c r="AM51" i="12" s="1"/>
  <c r="K51" i="12"/>
  <c r="I51" i="12"/>
  <c r="F51" i="12"/>
  <c r="D51" i="12"/>
  <c r="AQ50" i="12"/>
  <c r="AP50" i="12"/>
  <c r="AJ50" i="12"/>
  <c r="AI50" i="12"/>
  <c r="M50" i="12"/>
  <c r="AQ49" i="12"/>
  <c r="AP49" i="12"/>
  <c r="AJ49" i="12"/>
  <c r="AI49" i="12"/>
  <c r="M49" i="12"/>
  <c r="AQ48" i="12"/>
  <c r="AP48" i="12"/>
  <c r="AJ48" i="12"/>
  <c r="AI48" i="12"/>
  <c r="M48" i="12"/>
  <c r="AB48" i="12" s="1"/>
  <c r="AV47" i="12"/>
  <c r="AS47" i="12"/>
  <c r="AL47" i="12"/>
  <c r="AM47" i="12" s="1"/>
  <c r="K47" i="12"/>
  <c r="AH47" i="12" s="1"/>
  <c r="I47" i="12"/>
  <c r="F47" i="12"/>
  <c r="D47" i="12"/>
  <c r="AQ46" i="12"/>
  <c r="AP46" i="12"/>
  <c r="AJ46" i="12"/>
  <c r="AI46" i="12"/>
  <c r="M46" i="12"/>
  <c r="AQ45" i="12"/>
  <c r="AP45" i="12"/>
  <c r="AJ45" i="12"/>
  <c r="AI45" i="12"/>
  <c r="M45" i="12"/>
  <c r="AQ44" i="12"/>
  <c r="AP44" i="12"/>
  <c r="AJ44" i="12"/>
  <c r="AI44" i="12"/>
  <c r="M44" i="12"/>
  <c r="AV43" i="12"/>
  <c r="AS43" i="12"/>
  <c r="AL43" i="12"/>
  <c r="AM43" i="12" s="1"/>
  <c r="K43" i="12"/>
  <c r="AH43" i="12" s="1"/>
  <c r="I43" i="12"/>
  <c r="F43" i="12"/>
  <c r="D43" i="12"/>
  <c r="AQ42" i="12"/>
  <c r="AP42" i="12"/>
  <c r="AJ42" i="12"/>
  <c r="AI42" i="12"/>
  <c r="M42" i="12"/>
  <c r="AQ41" i="12"/>
  <c r="AP41" i="12"/>
  <c r="AJ41" i="12"/>
  <c r="AI41" i="12"/>
  <c r="M41" i="12"/>
  <c r="AQ40" i="12"/>
  <c r="AP40" i="12"/>
  <c r="AJ40" i="12"/>
  <c r="AI40" i="12"/>
  <c r="M40" i="12"/>
  <c r="AB40" i="12" s="1"/>
  <c r="AV39" i="12"/>
  <c r="AS39" i="12"/>
  <c r="AL39" i="12"/>
  <c r="AM39" i="12" s="1"/>
  <c r="K39" i="12"/>
  <c r="AH39" i="12" s="1"/>
  <c r="I39" i="12"/>
  <c r="F39" i="12"/>
  <c r="D39" i="12"/>
  <c r="AQ38" i="12"/>
  <c r="AP38" i="12"/>
  <c r="AJ38" i="12"/>
  <c r="AI38" i="12"/>
  <c r="M38" i="12"/>
  <c r="AQ37" i="12"/>
  <c r="AP37" i="12"/>
  <c r="AJ37" i="12"/>
  <c r="AI37" i="12"/>
  <c r="M37" i="12"/>
  <c r="AQ36" i="12"/>
  <c r="AP36" i="12"/>
  <c r="AJ36" i="12"/>
  <c r="AI36" i="12"/>
  <c r="M36" i="12"/>
  <c r="AB36" i="12" s="1"/>
  <c r="AV35" i="12"/>
  <c r="AS35" i="12"/>
  <c r="AL35" i="12"/>
  <c r="AM35" i="12" s="1"/>
  <c r="K35" i="12"/>
  <c r="I35" i="12"/>
  <c r="F35" i="12"/>
  <c r="D35" i="12"/>
  <c r="AQ34" i="12"/>
  <c r="AP34" i="12"/>
  <c r="AJ34" i="12"/>
  <c r="AI34" i="12"/>
  <c r="M34" i="12"/>
  <c r="AB34" i="12" s="1"/>
  <c r="AQ33" i="12"/>
  <c r="AP33" i="12"/>
  <c r="AJ33" i="12"/>
  <c r="AI33" i="12"/>
  <c r="M33" i="12"/>
  <c r="AB33" i="12" s="1"/>
  <c r="AQ32" i="12"/>
  <c r="AP32" i="12"/>
  <c r="AJ32" i="12"/>
  <c r="AI32" i="12"/>
  <c r="M32" i="12"/>
  <c r="AB32" i="12" s="1"/>
  <c r="AB35" i="12" s="1"/>
  <c r="AV31" i="12"/>
  <c r="AS31" i="12"/>
  <c r="AL31" i="12"/>
  <c r="AM31" i="12" s="1"/>
  <c r="K31" i="12"/>
  <c r="AH31" i="12" s="1"/>
  <c r="I31" i="12"/>
  <c r="F31" i="12"/>
  <c r="D31" i="12"/>
  <c r="AQ30" i="12"/>
  <c r="AP30" i="12"/>
  <c r="AJ30" i="12"/>
  <c r="AI30" i="12"/>
  <c r="M30" i="12"/>
  <c r="AQ29" i="12"/>
  <c r="AP29" i="12"/>
  <c r="AJ29" i="12"/>
  <c r="AI29" i="12"/>
  <c r="M29" i="12"/>
  <c r="AQ28" i="12"/>
  <c r="AP28" i="12"/>
  <c r="AJ28" i="12"/>
  <c r="AI28" i="12"/>
  <c r="M28" i="12"/>
  <c r="AV27" i="12"/>
  <c r="AS27" i="12"/>
  <c r="AL27" i="12"/>
  <c r="AM27" i="12" s="1"/>
  <c r="K27" i="12"/>
  <c r="AH27" i="12" s="1"/>
  <c r="I27" i="12"/>
  <c r="F27" i="12"/>
  <c r="D27" i="12"/>
  <c r="AQ26" i="12"/>
  <c r="AP26" i="12"/>
  <c r="AJ26" i="12"/>
  <c r="AI26" i="12"/>
  <c r="M26" i="12"/>
  <c r="AB26" i="12" s="1"/>
  <c r="AQ25" i="12"/>
  <c r="AP25" i="12"/>
  <c r="AJ25" i="12"/>
  <c r="AI25" i="12"/>
  <c r="M25" i="12"/>
  <c r="AB25" i="12" s="1"/>
  <c r="AQ24" i="12"/>
  <c r="AP24" i="12"/>
  <c r="AJ24" i="12"/>
  <c r="AI24" i="12"/>
  <c r="M24" i="12"/>
  <c r="AB24" i="12" s="1"/>
  <c r="AB27" i="12" s="1"/>
  <c r="AV23" i="12"/>
  <c r="AS23" i="12"/>
  <c r="AL23" i="12"/>
  <c r="AM23" i="12" s="1"/>
  <c r="K23" i="12"/>
  <c r="AO23" i="12" s="1"/>
  <c r="I23" i="12"/>
  <c r="F23" i="12"/>
  <c r="D23" i="12"/>
  <c r="AQ22" i="12"/>
  <c r="AP22" i="12"/>
  <c r="AJ22" i="12"/>
  <c r="AI22" i="12"/>
  <c r="M22" i="12"/>
  <c r="AQ21" i="12"/>
  <c r="AP21" i="12"/>
  <c r="AJ21" i="12"/>
  <c r="AI21" i="12"/>
  <c r="M21" i="12"/>
  <c r="AQ20" i="12"/>
  <c r="AP20" i="12"/>
  <c r="AJ20" i="12"/>
  <c r="AI20" i="12"/>
  <c r="M20" i="12"/>
  <c r="AV19" i="12"/>
  <c r="AS19" i="12"/>
  <c r="AL19" i="12"/>
  <c r="AM19" i="12" s="1"/>
  <c r="K19" i="12"/>
  <c r="I19" i="12"/>
  <c r="F19" i="12"/>
  <c r="D19" i="12"/>
  <c r="AQ18" i="12"/>
  <c r="AP18" i="12"/>
  <c r="AJ18" i="12"/>
  <c r="AI18" i="12"/>
  <c r="M18" i="12"/>
  <c r="AQ17" i="12"/>
  <c r="AP17" i="12"/>
  <c r="AJ17" i="12"/>
  <c r="AI17" i="12"/>
  <c r="M17" i="12"/>
  <c r="AQ16" i="12"/>
  <c r="AP16" i="12"/>
  <c r="AJ16" i="12"/>
  <c r="AI16" i="12"/>
  <c r="M16" i="12"/>
  <c r="AV15" i="12"/>
  <c r="AS15" i="12"/>
  <c r="AL15" i="12"/>
  <c r="AM15" i="12" s="1"/>
  <c r="K15" i="12"/>
  <c r="AO15" i="12" s="1"/>
  <c r="I15" i="12"/>
  <c r="F15" i="12"/>
  <c r="D15" i="12"/>
  <c r="AQ14" i="12"/>
  <c r="AP14" i="12"/>
  <c r="AJ14" i="12"/>
  <c r="AI14" i="12"/>
  <c r="M14" i="12"/>
  <c r="AQ13" i="12"/>
  <c r="AP13" i="12"/>
  <c r="AJ13" i="12"/>
  <c r="AI13" i="12"/>
  <c r="M13" i="12"/>
  <c r="AQ12" i="12"/>
  <c r="AP12" i="12"/>
  <c r="AJ12" i="12"/>
  <c r="AI12" i="12"/>
  <c r="M12" i="12"/>
  <c r="O12" i="12" s="1"/>
  <c r="AV11" i="12"/>
  <c r="AS11" i="12"/>
  <c r="AL11" i="12"/>
  <c r="AM11" i="12" s="1"/>
  <c r="K11" i="12"/>
  <c r="AH11" i="12" s="1"/>
  <c r="I11" i="12"/>
  <c r="F11" i="12"/>
  <c r="D11" i="12"/>
  <c r="AQ10" i="12"/>
  <c r="AP10" i="12"/>
  <c r="AJ10" i="12"/>
  <c r="AI10" i="12"/>
  <c r="M10" i="12"/>
  <c r="AB10" i="12" s="1"/>
  <c r="AQ9" i="12"/>
  <c r="AP9" i="12"/>
  <c r="AJ9" i="12"/>
  <c r="AI9" i="12"/>
  <c r="M9" i="12"/>
  <c r="AQ8" i="12"/>
  <c r="AP8" i="12"/>
  <c r="AJ8" i="12"/>
  <c r="AI8" i="12"/>
  <c r="M8" i="12"/>
  <c r="AV7" i="12"/>
  <c r="AS7" i="12"/>
  <c r="AL7" i="12"/>
  <c r="AM7" i="12" s="1"/>
  <c r="K7" i="12"/>
  <c r="AH7" i="12" s="1"/>
  <c r="I7" i="12"/>
  <c r="F7" i="12"/>
  <c r="D7" i="12"/>
  <c r="AQ6" i="12"/>
  <c r="AP6" i="12"/>
  <c r="AJ6" i="12"/>
  <c r="AI6" i="12"/>
  <c r="M6" i="12"/>
  <c r="AB6" i="12" s="1"/>
  <c r="AQ5" i="12"/>
  <c r="AP5" i="12"/>
  <c r="AJ5" i="12"/>
  <c r="AI5" i="12"/>
  <c r="M5" i="12"/>
  <c r="AQ4" i="12"/>
  <c r="AP4" i="12"/>
  <c r="AJ4" i="12"/>
  <c r="AI4" i="12"/>
  <c r="M4" i="12"/>
  <c r="AV127" i="11"/>
  <c r="AS127" i="11"/>
  <c r="AL127" i="11"/>
  <c r="AM127" i="11" s="1"/>
  <c r="K127" i="11"/>
  <c r="I127" i="11"/>
  <c r="F127" i="11"/>
  <c r="D127" i="11"/>
  <c r="AQ126" i="11"/>
  <c r="AP126" i="11"/>
  <c r="AJ126" i="11"/>
  <c r="AI126" i="11"/>
  <c r="M126" i="11"/>
  <c r="AQ125" i="11"/>
  <c r="AP125" i="11"/>
  <c r="AJ125" i="11"/>
  <c r="AI125" i="11"/>
  <c r="M125" i="11"/>
  <c r="AB125" i="11" s="1"/>
  <c r="AQ124" i="11"/>
  <c r="AP124" i="11"/>
  <c r="AJ124" i="11"/>
  <c r="AI124" i="11"/>
  <c r="M124" i="11"/>
  <c r="AB124" i="11" s="1"/>
  <c r="AV123" i="11"/>
  <c r="AS123" i="11"/>
  <c r="AL123" i="11"/>
  <c r="K123" i="11"/>
  <c r="L123" i="11" s="1"/>
  <c r="AO123" i="11" s="1"/>
  <c r="I123" i="11"/>
  <c r="F123" i="11"/>
  <c r="D123" i="11"/>
  <c r="AQ122" i="11"/>
  <c r="AP122" i="11"/>
  <c r="AJ122" i="11"/>
  <c r="AI122" i="11"/>
  <c r="M122" i="11"/>
  <c r="AB122" i="11" s="1"/>
  <c r="AQ121" i="11"/>
  <c r="AP121" i="11"/>
  <c r="AJ121" i="11"/>
  <c r="AI121" i="11"/>
  <c r="M121" i="11"/>
  <c r="AB121" i="11" s="1"/>
  <c r="AQ120" i="11"/>
  <c r="AP120" i="11"/>
  <c r="AJ120" i="11"/>
  <c r="AI120" i="11"/>
  <c r="M120" i="11"/>
  <c r="AB120" i="11" s="1"/>
  <c r="AV119" i="11"/>
  <c r="AS119" i="11"/>
  <c r="AL119" i="11"/>
  <c r="AM119" i="11" s="1"/>
  <c r="K119" i="11"/>
  <c r="I119" i="11"/>
  <c r="F119" i="11"/>
  <c r="D119" i="11"/>
  <c r="AQ118" i="11"/>
  <c r="AP118" i="11"/>
  <c r="AJ118" i="11"/>
  <c r="AI118" i="11"/>
  <c r="M118" i="11"/>
  <c r="AB118" i="11" s="1"/>
  <c r="AQ117" i="11"/>
  <c r="AP117" i="11"/>
  <c r="AJ117" i="11"/>
  <c r="AI117" i="11"/>
  <c r="M117" i="11"/>
  <c r="AB117" i="11" s="1"/>
  <c r="AQ116" i="11"/>
  <c r="AP116" i="11"/>
  <c r="AJ116" i="11"/>
  <c r="AI116" i="11"/>
  <c r="M116" i="11"/>
  <c r="AV115" i="11"/>
  <c r="AS115" i="11"/>
  <c r="AL115" i="11"/>
  <c r="AM115" i="11" s="1"/>
  <c r="K115" i="11"/>
  <c r="L115" i="11" s="1"/>
  <c r="AO115" i="11" s="1"/>
  <c r="I115" i="11"/>
  <c r="F115" i="11"/>
  <c r="D115" i="11"/>
  <c r="AQ114" i="11"/>
  <c r="AP114" i="11"/>
  <c r="AJ114" i="11"/>
  <c r="AI114" i="11"/>
  <c r="M114" i="11"/>
  <c r="AQ113" i="11"/>
  <c r="AP113" i="11"/>
  <c r="AJ113" i="11"/>
  <c r="AI113" i="11"/>
  <c r="M113" i="11"/>
  <c r="AQ112" i="11"/>
  <c r="AP112" i="11"/>
  <c r="AJ112" i="11"/>
  <c r="AI112" i="11"/>
  <c r="O112" i="11"/>
  <c r="M112" i="11"/>
  <c r="AV111" i="11"/>
  <c r="AS111" i="11"/>
  <c r="AL111" i="11"/>
  <c r="AM111" i="11" s="1"/>
  <c r="K111" i="11"/>
  <c r="AH111" i="11" s="1"/>
  <c r="I111" i="11"/>
  <c r="F111" i="11"/>
  <c r="D111" i="11"/>
  <c r="AQ110" i="11"/>
  <c r="AP110" i="11"/>
  <c r="AJ110" i="11"/>
  <c r="AI110" i="11"/>
  <c r="M110" i="11"/>
  <c r="AQ109" i="11"/>
  <c r="AP109" i="11"/>
  <c r="AJ109" i="11"/>
  <c r="AI109" i="11"/>
  <c r="M109" i="11"/>
  <c r="AB109" i="11" s="1"/>
  <c r="AQ108" i="11"/>
  <c r="AP108" i="11"/>
  <c r="AJ108" i="11"/>
  <c r="AI108" i="11"/>
  <c r="M108" i="11"/>
  <c r="AB108" i="11" s="1"/>
  <c r="AV107" i="11"/>
  <c r="AS107" i="11"/>
  <c r="AL107" i="11"/>
  <c r="AM107" i="11" s="1"/>
  <c r="K107" i="11"/>
  <c r="I107" i="11"/>
  <c r="F107" i="11"/>
  <c r="D107" i="11"/>
  <c r="AQ106" i="11"/>
  <c r="AP106" i="11"/>
  <c r="AJ106" i="11"/>
  <c r="AI106" i="11"/>
  <c r="M106" i="11"/>
  <c r="AB106" i="11" s="1"/>
  <c r="AQ105" i="11"/>
  <c r="AP105" i="11"/>
  <c r="AJ105" i="11"/>
  <c r="AI105" i="11"/>
  <c r="M105" i="11"/>
  <c r="AQ104" i="11"/>
  <c r="AP104" i="11"/>
  <c r="AJ104" i="11"/>
  <c r="AI104" i="11"/>
  <c r="M104" i="11"/>
  <c r="AB104" i="11" s="1"/>
  <c r="AV103" i="11"/>
  <c r="AS103" i="11"/>
  <c r="AL103" i="11"/>
  <c r="AM103" i="11" s="1"/>
  <c r="K103" i="11"/>
  <c r="L103" i="11" s="1"/>
  <c r="AO103" i="11" s="1"/>
  <c r="I103" i="11"/>
  <c r="F103" i="11"/>
  <c r="D103" i="11"/>
  <c r="AQ102" i="11"/>
  <c r="AP102" i="11"/>
  <c r="AJ102" i="11"/>
  <c r="AI102" i="11"/>
  <c r="M102" i="11"/>
  <c r="AQ101" i="11"/>
  <c r="AP101" i="11"/>
  <c r="AJ101" i="11"/>
  <c r="AI101" i="11"/>
  <c r="M101" i="11"/>
  <c r="AQ100" i="11"/>
  <c r="AP100" i="11"/>
  <c r="AJ100" i="11"/>
  <c r="AI100" i="11"/>
  <c r="M100" i="11"/>
  <c r="AV99" i="11"/>
  <c r="AS99" i="11"/>
  <c r="AL99" i="11"/>
  <c r="AM99" i="11" s="1"/>
  <c r="K99" i="11"/>
  <c r="I99" i="11"/>
  <c r="F99" i="11"/>
  <c r="D99" i="11"/>
  <c r="AQ98" i="11"/>
  <c r="AP98" i="11"/>
  <c r="AJ98" i="11"/>
  <c r="AI98" i="11"/>
  <c r="M98" i="11"/>
  <c r="AB98" i="11" s="1"/>
  <c r="AQ97" i="11"/>
  <c r="AP97" i="11"/>
  <c r="AJ97" i="11"/>
  <c r="AI97" i="11"/>
  <c r="M97" i="11"/>
  <c r="AQ96" i="11"/>
  <c r="AP96" i="11"/>
  <c r="AJ96" i="11"/>
  <c r="AI96" i="11"/>
  <c r="M96" i="11"/>
  <c r="AB96" i="11" s="1"/>
  <c r="AV95" i="11"/>
  <c r="AS95" i="11"/>
  <c r="AL95" i="11"/>
  <c r="AM95" i="11" s="1"/>
  <c r="K95" i="11"/>
  <c r="L95" i="11" s="1"/>
  <c r="AO95" i="11" s="1"/>
  <c r="I95" i="11"/>
  <c r="F95" i="11"/>
  <c r="D95" i="11"/>
  <c r="AQ94" i="11"/>
  <c r="AP94" i="11"/>
  <c r="AJ94" i="11"/>
  <c r="AI94" i="11"/>
  <c r="M94" i="11"/>
  <c r="AB94" i="11" s="1"/>
  <c r="AQ93" i="11"/>
  <c r="AP93" i="11"/>
  <c r="AJ93" i="11"/>
  <c r="AI93" i="11"/>
  <c r="M93" i="11"/>
  <c r="AB93" i="11" s="1"/>
  <c r="AQ92" i="11"/>
  <c r="AP92" i="11"/>
  <c r="AJ92" i="11"/>
  <c r="AI92" i="11"/>
  <c r="M92" i="11"/>
  <c r="AV91" i="11"/>
  <c r="AS91" i="11"/>
  <c r="AL91" i="11"/>
  <c r="AM91" i="11" s="1"/>
  <c r="K91" i="11"/>
  <c r="I91" i="11"/>
  <c r="F91" i="11"/>
  <c r="D91" i="11"/>
  <c r="AQ90" i="11"/>
  <c r="AP90" i="11"/>
  <c r="AJ90" i="11"/>
  <c r="AI90" i="11"/>
  <c r="M90" i="11"/>
  <c r="AQ89" i="11"/>
  <c r="AP89" i="11"/>
  <c r="AJ89" i="11"/>
  <c r="AI89" i="11"/>
  <c r="M89" i="11"/>
  <c r="AB89" i="11" s="1"/>
  <c r="AQ88" i="11"/>
  <c r="AP88" i="11"/>
  <c r="AJ88" i="11"/>
  <c r="AI88" i="11"/>
  <c r="M88" i="11"/>
  <c r="AB88" i="11" s="1"/>
  <c r="AV87" i="11"/>
  <c r="AS87" i="11"/>
  <c r="AL87" i="11"/>
  <c r="AM87" i="11" s="1"/>
  <c r="K87" i="11"/>
  <c r="L87" i="11" s="1"/>
  <c r="AO87" i="11" s="1"/>
  <c r="I87" i="11"/>
  <c r="F87" i="11"/>
  <c r="D87" i="11"/>
  <c r="AQ86" i="11"/>
  <c r="AP86" i="11"/>
  <c r="AJ86" i="11"/>
  <c r="AI86" i="11"/>
  <c r="M86" i="11"/>
  <c r="AB86" i="11" s="1"/>
  <c r="AQ85" i="11"/>
  <c r="AP85" i="11"/>
  <c r="AJ85" i="11"/>
  <c r="AI85" i="11"/>
  <c r="M85" i="11"/>
  <c r="AQ84" i="11"/>
  <c r="AP84" i="11"/>
  <c r="AJ84" i="11"/>
  <c r="AI84" i="11"/>
  <c r="M84" i="11"/>
  <c r="AV83" i="11"/>
  <c r="AS83" i="11"/>
  <c r="AL83" i="11"/>
  <c r="AM83" i="11" s="1"/>
  <c r="K83" i="11"/>
  <c r="I83" i="11"/>
  <c r="F83" i="11"/>
  <c r="D83" i="11"/>
  <c r="AQ82" i="11"/>
  <c r="AP82" i="11"/>
  <c r="AJ82" i="11"/>
  <c r="AI82" i="11"/>
  <c r="M82" i="11"/>
  <c r="AQ81" i="11"/>
  <c r="AP81" i="11"/>
  <c r="AJ81" i="11"/>
  <c r="AI81" i="11"/>
  <c r="M81" i="11"/>
  <c r="AB81" i="11" s="1"/>
  <c r="AQ80" i="11"/>
  <c r="AP80" i="11"/>
  <c r="AJ80" i="11"/>
  <c r="AI80" i="11"/>
  <c r="M80" i="11"/>
  <c r="AV79" i="11"/>
  <c r="AS79" i="11"/>
  <c r="AL79" i="11"/>
  <c r="AM79" i="11" s="1"/>
  <c r="K79" i="11"/>
  <c r="L79" i="11" s="1"/>
  <c r="AO79" i="11" s="1"/>
  <c r="I79" i="11"/>
  <c r="F79" i="11"/>
  <c r="D79" i="11"/>
  <c r="AQ78" i="11"/>
  <c r="AP78" i="11"/>
  <c r="AJ78" i="11"/>
  <c r="AI78" i="11"/>
  <c r="M78" i="11"/>
  <c r="AQ77" i="11"/>
  <c r="AP77" i="11"/>
  <c r="AJ77" i="11"/>
  <c r="AI77" i="11"/>
  <c r="M77" i="11"/>
  <c r="AB77" i="11" s="1"/>
  <c r="AQ76" i="11"/>
  <c r="AP76" i="11"/>
  <c r="AJ76" i="11"/>
  <c r="AI76" i="11"/>
  <c r="M76" i="11"/>
  <c r="AV75" i="11"/>
  <c r="AS75" i="11"/>
  <c r="AL75" i="11"/>
  <c r="AM75" i="11" s="1"/>
  <c r="K75" i="11"/>
  <c r="I75" i="11"/>
  <c r="F75" i="11"/>
  <c r="D75" i="11"/>
  <c r="AQ74" i="11"/>
  <c r="AP74" i="11"/>
  <c r="AJ74" i="11"/>
  <c r="AI74" i="11"/>
  <c r="M74" i="11"/>
  <c r="AB74" i="11" s="1"/>
  <c r="AQ73" i="11"/>
  <c r="AP73" i="11"/>
  <c r="AJ73" i="11"/>
  <c r="AI73" i="11"/>
  <c r="M73" i="11"/>
  <c r="AQ72" i="11"/>
  <c r="AP72" i="11"/>
  <c r="AJ72" i="11"/>
  <c r="AI72" i="11"/>
  <c r="M72" i="11"/>
  <c r="AB72" i="11" s="1"/>
  <c r="AV71" i="11"/>
  <c r="AS71" i="11"/>
  <c r="AL71" i="11"/>
  <c r="AM71" i="11" s="1"/>
  <c r="K71" i="11"/>
  <c r="L71" i="11" s="1"/>
  <c r="AO71" i="11" s="1"/>
  <c r="I71" i="11"/>
  <c r="F71" i="11"/>
  <c r="D71" i="11"/>
  <c r="AQ70" i="11"/>
  <c r="AP70" i="11"/>
  <c r="AJ70" i="11"/>
  <c r="AI70" i="11"/>
  <c r="M70" i="11"/>
  <c r="AQ69" i="11"/>
  <c r="AP69" i="11"/>
  <c r="AJ69" i="11"/>
  <c r="AI69" i="11"/>
  <c r="M69" i="11"/>
  <c r="AQ68" i="11"/>
  <c r="AP68" i="11"/>
  <c r="AJ68" i="11"/>
  <c r="AI68" i="11"/>
  <c r="M68" i="11"/>
  <c r="AB68" i="11" s="1"/>
  <c r="AV67" i="11"/>
  <c r="AS67" i="11"/>
  <c r="AL67" i="11"/>
  <c r="AM67" i="11" s="1"/>
  <c r="K67" i="11"/>
  <c r="I67" i="11"/>
  <c r="F67" i="11"/>
  <c r="D67" i="11"/>
  <c r="AQ66" i="11"/>
  <c r="AP66" i="11"/>
  <c r="AJ66" i="11"/>
  <c r="AI66" i="11"/>
  <c r="M66" i="11"/>
  <c r="AB66" i="11" s="1"/>
  <c r="AQ65" i="11"/>
  <c r="AP65" i="11"/>
  <c r="AJ65" i="11"/>
  <c r="AI65" i="11"/>
  <c r="M65" i="11"/>
  <c r="AQ64" i="11"/>
  <c r="AP64" i="11"/>
  <c r="AJ64" i="11"/>
  <c r="AI64" i="11"/>
  <c r="M64" i="11"/>
  <c r="AB64" i="11" s="1"/>
  <c r="AV63" i="11"/>
  <c r="AS63" i="11"/>
  <c r="AL63" i="11"/>
  <c r="AM63" i="11" s="1"/>
  <c r="K63" i="11"/>
  <c r="AH63" i="11" s="1"/>
  <c r="I63" i="11"/>
  <c r="F63" i="11"/>
  <c r="D63" i="11"/>
  <c r="AQ62" i="11"/>
  <c r="AP62" i="11"/>
  <c r="AJ62" i="11"/>
  <c r="AI62" i="11"/>
  <c r="M62" i="11"/>
  <c r="AQ61" i="11"/>
  <c r="AP61" i="11"/>
  <c r="AJ61" i="11"/>
  <c r="AI61" i="11"/>
  <c r="M61" i="11"/>
  <c r="AQ60" i="11"/>
  <c r="AP60" i="11"/>
  <c r="AJ60" i="11"/>
  <c r="AI60" i="11"/>
  <c r="M60" i="11"/>
  <c r="AV59" i="11"/>
  <c r="AS59" i="11"/>
  <c r="AL59" i="11"/>
  <c r="AM59" i="11" s="1"/>
  <c r="K59" i="11"/>
  <c r="AH59" i="11" s="1"/>
  <c r="I59" i="11"/>
  <c r="F59" i="11"/>
  <c r="D59" i="11"/>
  <c r="AQ58" i="11"/>
  <c r="AP58" i="11"/>
  <c r="AJ58" i="11"/>
  <c r="AI58" i="11"/>
  <c r="M58" i="11"/>
  <c r="AQ57" i="11"/>
  <c r="AP57" i="11"/>
  <c r="AJ57" i="11"/>
  <c r="AI57" i="11"/>
  <c r="M57" i="11"/>
  <c r="AQ56" i="11"/>
  <c r="AP56" i="11"/>
  <c r="AJ56" i="11"/>
  <c r="AI56" i="11"/>
  <c r="M56" i="11"/>
  <c r="AB56" i="11" s="1"/>
  <c r="AV55" i="11"/>
  <c r="AS55" i="11"/>
  <c r="AL55" i="11"/>
  <c r="AM55" i="11" s="1"/>
  <c r="K55" i="11"/>
  <c r="I55" i="11"/>
  <c r="F55" i="11"/>
  <c r="D55" i="11"/>
  <c r="AQ54" i="11"/>
  <c r="AP54" i="11"/>
  <c r="AJ54" i="11"/>
  <c r="AI54" i="11"/>
  <c r="M54" i="11"/>
  <c r="AQ53" i="11"/>
  <c r="AP53" i="11"/>
  <c r="AJ53" i="11"/>
  <c r="AI53" i="11"/>
  <c r="O53" i="11"/>
  <c r="M53" i="11"/>
  <c r="AQ52" i="11"/>
  <c r="AP52" i="11"/>
  <c r="AJ52" i="11"/>
  <c r="AI52" i="11"/>
  <c r="M52" i="11"/>
  <c r="AB52" i="11" s="1"/>
  <c r="AV51" i="11"/>
  <c r="AS51" i="11"/>
  <c r="AL51" i="11"/>
  <c r="AM51" i="11" s="1"/>
  <c r="K51" i="11"/>
  <c r="I51" i="11"/>
  <c r="F51" i="11"/>
  <c r="D51" i="11"/>
  <c r="AQ50" i="11"/>
  <c r="AP50" i="11"/>
  <c r="AJ50" i="11"/>
  <c r="AI50" i="11"/>
  <c r="M50" i="11"/>
  <c r="AQ49" i="11"/>
  <c r="AP49" i="11"/>
  <c r="AJ49" i="11"/>
  <c r="AI49" i="11"/>
  <c r="M49" i="11"/>
  <c r="AQ48" i="11"/>
  <c r="AP48" i="11"/>
  <c r="AJ48" i="11"/>
  <c r="AI48" i="11"/>
  <c r="AG48" i="11"/>
  <c r="M48" i="11"/>
  <c r="AV47" i="11"/>
  <c r="AS47" i="11"/>
  <c r="AL47" i="11"/>
  <c r="AM47" i="11" s="1"/>
  <c r="K47" i="11"/>
  <c r="I47" i="11"/>
  <c r="F47" i="11"/>
  <c r="D47" i="11"/>
  <c r="AQ46" i="11"/>
  <c r="AP46" i="11"/>
  <c r="AJ46" i="11"/>
  <c r="AI46" i="11"/>
  <c r="M46" i="11"/>
  <c r="AQ45" i="11"/>
  <c r="AP45" i="11"/>
  <c r="AJ45" i="11"/>
  <c r="AI45" i="11"/>
  <c r="M45" i="11"/>
  <c r="AQ44" i="11"/>
  <c r="AP44" i="11"/>
  <c r="AJ44" i="11"/>
  <c r="AI44" i="11"/>
  <c r="M44" i="11"/>
  <c r="AB44" i="11" s="1"/>
  <c r="AV43" i="11"/>
  <c r="AS43" i="11"/>
  <c r="AL43" i="11"/>
  <c r="AM43" i="11" s="1"/>
  <c r="K43" i="11"/>
  <c r="I43" i="11"/>
  <c r="F43" i="11"/>
  <c r="D43" i="11"/>
  <c r="AQ42" i="11"/>
  <c r="AP42" i="11"/>
  <c r="AJ42" i="11"/>
  <c r="AI42" i="11"/>
  <c r="M42" i="11"/>
  <c r="AB42" i="11" s="1"/>
  <c r="AQ41" i="11"/>
  <c r="AP41" i="11"/>
  <c r="AJ41" i="11"/>
  <c r="AI41" i="11"/>
  <c r="M41" i="11"/>
  <c r="AQ40" i="11"/>
  <c r="AP40" i="11"/>
  <c r="AJ40" i="11"/>
  <c r="AI40" i="11"/>
  <c r="M40" i="11"/>
  <c r="AV39" i="11"/>
  <c r="AS39" i="11"/>
  <c r="AL39" i="11"/>
  <c r="AM39" i="11" s="1"/>
  <c r="K39" i="11"/>
  <c r="I39" i="11"/>
  <c r="F39" i="11"/>
  <c r="D39" i="11"/>
  <c r="AQ38" i="11"/>
  <c r="AP38" i="11"/>
  <c r="AJ38" i="11"/>
  <c r="AI38" i="11"/>
  <c r="M38" i="11"/>
  <c r="AB38" i="11" s="1"/>
  <c r="AQ37" i="11"/>
  <c r="AP37" i="11"/>
  <c r="AJ37" i="11"/>
  <c r="AI37" i="11"/>
  <c r="M37" i="11"/>
  <c r="AQ36" i="11"/>
  <c r="AP36" i="11"/>
  <c r="AJ36" i="11"/>
  <c r="AI36" i="11"/>
  <c r="M36" i="11"/>
  <c r="AB36" i="11" s="1"/>
  <c r="AV35" i="11"/>
  <c r="AS35" i="11"/>
  <c r="AL35" i="11"/>
  <c r="AM35" i="11" s="1"/>
  <c r="K35" i="11"/>
  <c r="I35" i="11"/>
  <c r="F35" i="11"/>
  <c r="D35" i="11"/>
  <c r="AQ34" i="11"/>
  <c r="AP34" i="11"/>
  <c r="AJ34" i="11"/>
  <c r="AI34" i="11"/>
  <c r="M34" i="11"/>
  <c r="AQ33" i="11"/>
  <c r="AP33" i="11"/>
  <c r="AJ33" i="11"/>
  <c r="AI33" i="11"/>
  <c r="M33" i="11"/>
  <c r="AQ32" i="11"/>
  <c r="AP32" i="11"/>
  <c r="AJ32" i="11"/>
  <c r="AI32" i="11"/>
  <c r="M32" i="11"/>
  <c r="AV31" i="11"/>
  <c r="AS31" i="11"/>
  <c r="AL31" i="11"/>
  <c r="AM31" i="11" s="1"/>
  <c r="K31" i="11"/>
  <c r="AF31" i="11" s="1"/>
  <c r="I31" i="11"/>
  <c r="F31" i="11"/>
  <c r="D31" i="11"/>
  <c r="AQ30" i="11"/>
  <c r="AP30" i="11"/>
  <c r="AJ30" i="11"/>
  <c r="AI30" i="11"/>
  <c r="M30" i="11"/>
  <c r="AQ29" i="11"/>
  <c r="AP29" i="11"/>
  <c r="AJ29" i="11"/>
  <c r="AI29" i="11"/>
  <c r="M29" i="11"/>
  <c r="AQ28" i="11"/>
  <c r="AP28" i="11"/>
  <c r="AJ28" i="11"/>
  <c r="AI28" i="11"/>
  <c r="M28" i="11"/>
  <c r="AV27" i="11"/>
  <c r="AS27" i="11"/>
  <c r="AL27" i="11"/>
  <c r="AM27" i="11" s="1"/>
  <c r="K27" i="11"/>
  <c r="L27" i="11" s="1"/>
  <c r="I27" i="11"/>
  <c r="F27" i="11"/>
  <c r="D27" i="11"/>
  <c r="AQ26" i="11"/>
  <c r="AP26" i="11"/>
  <c r="AJ26" i="11"/>
  <c r="AI26" i="11"/>
  <c r="M26" i="11"/>
  <c r="AB26" i="11" s="1"/>
  <c r="AQ25" i="11"/>
  <c r="AP25" i="11"/>
  <c r="AJ25" i="11"/>
  <c r="AI25" i="11"/>
  <c r="M25" i="11"/>
  <c r="AQ24" i="11"/>
  <c r="AP24" i="11"/>
  <c r="AJ24" i="11"/>
  <c r="AI24" i="11"/>
  <c r="M24" i="11"/>
  <c r="AV23" i="11"/>
  <c r="AS23" i="11"/>
  <c r="AL23" i="11"/>
  <c r="AM23" i="11" s="1"/>
  <c r="K23" i="11"/>
  <c r="L23" i="11" s="1"/>
  <c r="I23" i="11"/>
  <c r="F23" i="11"/>
  <c r="D23" i="11"/>
  <c r="AQ22" i="11"/>
  <c r="AP22" i="11"/>
  <c r="AJ22" i="11"/>
  <c r="AI22" i="11"/>
  <c r="M22" i="11"/>
  <c r="AQ21" i="11"/>
  <c r="AP21" i="11"/>
  <c r="AJ21" i="11"/>
  <c r="AI21" i="11"/>
  <c r="M21" i="11"/>
  <c r="AQ20" i="11"/>
  <c r="AP20" i="11"/>
  <c r="AJ20" i="11"/>
  <c r="AI20" i="11"/>
  <c r="AI23" i="11" s="1"/>
  <c r="M20" i="11"/>
  <c r="AV19" i="11"/>
  <c r="AS19" i="11"/>
  <c r="AL19" i="11"/>
  <c r="AM19" i="11" s="1"/>
  <c r="K19" i="11"/>
  <c r="L19" i="11" s="1"/>
  <c r="I19" i="11"/>
  <c r="F19" i="11"/>
  <c r="D19" i="11"/>
  <c r="AQ18" i="11"/>
  <c r="AP18" i="11"/>
  <c r="AJ18" i="11"/>
  <c r="AI18" i="11"/>
  <c r="M18" i="11"/>
  <c r="AQ17" i="11"/>
  <c r="AP17" i="11"/>
  <c r="AJ17" i="11"/>
  <c r="AI17" i="11"/>
  <c r="M17" i="11"/>
  <c r="AQ16" i="11"/>
  <c r="AP16" i="11"/>
  <c r="AJ16" i="11"/>
  <c r="AI16" i="11"/>
  <c r="M16" i="11"/>
  <c r="AB16" i="11" s="1"/>
  <c r="AV15" i="11"/>
  <c r="AS15" i="11"/>
  <c r="AL15" i="11"/>
  <c r="AM15" i="11" s="1"/>
  <c r="K15" i="11"/>
  <c r="L15" i="11" s="1"/>
  <c r="I15" i="11"/>
  <c r="F15" i="11"/>
  <c r="D15" i="11"/>
  <c r="AQ14" i="11"/>
  <c r="AP14" i="11"/>
  <c r="AJ14" i="11"/>
  <c r="AI14" i="11"/>
  <c r="AD14" i="11"/>
  <c r="M14" i="11"/>
  <c r="AQ13" i="11"/>
  <c r="AP13" i="11"/>
  <c r="AJ13" i="11"/>
  <c r="AI13" i="11"/>
  <c r="M13" i="11"/>
  <c r="AB13" i="11" s="1"/>
  <c r="AQ12" i="11"/>
  <c r="AP12" i="11"/>
  <c r="AJ12" i="11"/>
  <c r="AI12" i="11"/>
  <c r="M12" i="11"/>
  <c r="AV11" i="11"/>
  <c r="AS11" i="11"/>
  <c r="AL11" i="11"/>
  <c r="AM11" i="11" s="1"/>
  <c r="K11" i="11"/>
  <c r="L11" i="11" s="1"/>
  <c r="I11" i="11"/>
  <c r="F11" i="11"/>
  <c r="D11" i="11"/>
  <c r="AQ10" i="11"/>
  <c r="AP10" i="11"/>
  <c r="AJ10" i="11"/>
  <c r="AI10" i="11"/>
  <c r="M10" i="11"/>
  <c r="AB10" i="11" s="1"/>
  <c r="AQ9" i="11"/>
  <c r="AP9" i="11"/>
  <c r="AJ9" i="11"/>
  <c r="AI9" i="11"/>
  <c r="M9" i="11"/>
  <c r="AB9" i="11" s="1"/>
  <c r="AQ8" i="11"/>
  <c r="AP8" i="11"/>
  <c r="AJ8" i="11"/>
  <c r="AI8" i="11"/>
  <c r="M8" i="11"/>
  <c r="AV7" i="11"/>
  <c r="AS7" i="11"/>
  <c r="AL7" i="11"/>
  <c r="AM7" i="11" s="1"/>
  <c r="K7" i="11"/>
  <c r="I7" i="11"/>
  <c r="F7" i="11"/>
  <c r="D7" i="11"/>
  <c r="AQ6" i="11"/>
  <c r="AP6" i="11"/>
  <c r="AJ6" i="11"/>
  <c r="AI6" i="11"/>
  <c r="M6" i="11"/>
  <c r="AQ5" i="11"/>
  <c r="AP5" i="11"/>
  <c r="AJ5" i="11"/>
  <c r="AI5" i="11"/>
  <c r="M5" i="11"/>
  <c r="AB5" i="11" s="1"/>
  <c r="AQ4" i="11"/>
  <c r="AP4" i="11"/>
  <c r="AJ4" i="11"/>
  <c r="AI4" i="11"/>
  <c r="M4" i="11"/>
  <c r="AB4" i="11" s="1"/>
  <c r="AV127" i="15"/>
  <c r="AS127" i="15"/>
  <c r="AL127" i="15"/>
  <c r="AM127" i="15" s="1"/>
  <c r="K127" i="15"/>
  <c r="L127" i="15" s="1"/>
  <c r="AO127" i="15" s="1"/>
  <c r="I127" i="15"/>
  <c r="F127" i="15"/>
  <c r="D127" i="15"/>
  <c r="AQ126" i="15"/>
  <c r="AP126" i="15"/>
  <c r="AJ126" i="15"/>
  <c r="AI126" i="15"/>
  <c r="M126" i="15"/>
  <c r="AB126" i="15" s="1"/>
  <c r="AQ125" i="15"/>
  <c r="AP125" i="15"/>
  <c r="AJ125" i="15"/>
  <c r="AI125" i="15"/>
  <c r="M125" i="15"/>
  <c r="AQ124" i="15"/>
  <c r="AP124" i="15"/>
  <c r="AJ124" i="15"/>
  <c r="AI124" i="15"/>
  <c r="AI127" i="15" s="1"/>
  <c r="M124" i="15"/>
  <c r="AV123" i="15"/>
  <c r="AS123" i="15"/>
  <c r="AL123" i="15"/>
  <c r="AM123" i="15" s="1"/>
  <c r="K123" i="15"/>
  <c r="AH123" i="15" s="1"/>
  <c r="I123" i="15"/>
  <c r="F123" i="15"/>
  <c r="D123" i="15"/>
  <c r="AQ122" i="15"/>
  <c r="AP122" i="15"/>
  <c r="AJ122" i="15"/>
  <c r="AI122" i="15"/>
  <c r="M122" i="15"/>
  <c r="AB122" i="15" s="1"/>
  <c r="AQ121" i="15"/>
  <c r="AP121" i="15"/>
  <c r="AJ121" i="15"/>
  <c r="AI121" i="15"/>
  <c r="M121" i="15"/>
  <c r="AB121" i="15" s="1"/>
  <c r="AQ120" i="15"/>
  <c r="AP120" i="15"/>
  <c r="AJ120" i="15"/>
  <c r="AI120" i="15"/>
  <c r="T120" i="15"/>
  <c r="M120" i="15"/>
  <c r="V120" i="15" s="1"/>
  <c r="AV119" i="15"/>
  <c r="AS119" i="15"/>
  <c r="AL119" i="15"/>
  <c r="AM119" i="15" s="1"/>
  <c r="K119" i="15"/>
  <c r="L119" i="15" s="1"/>
  <c r="AO119" i="15" s="1"/>
  <c r="I119" i="15"/>
  <c r="F119" i="15"/>
  <c r="D119" i="15"/>
  <c r="AQ118" i="15"/>
  <c r="AP118" i="15"/>
  <c r="AJ118" i="15"/>
  <c r="AI118" i="15"/>
  <c r="M118" i="15"/>
  <c r="AB118" i="15" s="1"/>
  <c r="AQ117" i="15"/>
  <c r="AP117" i="15"/>
  <c r="AJ117" i="15"/>
  <c r="AI117" i="15"/>
  <c r="M117" i="15"/>
  <c r="AB117" i="15" s="1"/>
  <c r="AQ116" i="15"/>
  <c r="AP116" i="15"/>
  <c r="AJ116" i="15"/>
  <c r="AI116" i="15"/>
  <c r="M116" i="15"/>
  <c r="AB116" i="15" s="1"/>
  <c r="AB119" i="15" s="1"/>
  <c r="AV115" i="15"/>
  <c r="AS115" i="15"/>
  <c r="AL115" i="15"/>
  <c r="AM115" i="15" s="1"/>
  <c r="K115" i="15"/>
  <c r="AH115" i="15" s="1"/>
  <c r="I115" i="15"/>
  <c r="F115" i="15"/>
  <c r="D115" i="15"/>
  <c r="AQ114" i="15"/>
  <c r="AP114" i="15"/>
  <c r="AJ114" i="15"/>
  <c r="AI114" i="15"/>
  <c r="M114" i="15"/>
  <c r="AQ113" i="15"/>
  <c r="AP113" i="15"/>
  <c r="AJ113" i="15"/>
  <c r="AI113" i="15"/>
  <c r="M113" i="15"/>
  <c r="AB113" i="15" s="1"/>
  <c r="AQ112" i="15"/>
  <c r="AP112" i="15"/>
  <c r="AJ112" i="15"/>
  <c r="AI112" i="15"/>
  <c r="M112" i="15"/>
  <c r="AB112" i="15" s="1"/>
  <c r="AV111" i="15"/>
  <c r="AS111" i="15"/>
  <c r="AL111" i="15"/>
  <c r="AM111" i="15" s="1"/>
  <c r="K111" i="15"/>
  <c r="I111" i="15"/>
  <c r="F111" i="15"/>
  <c r="D111" i="15"/>
  <c r="AQ110" i="15"/>
  <c r="AP110" i="15"/>
  <c r="AJ110" i="15"/>
  <c r="AI110" i="15"/>
  <c r="M110" i="15"/>
  <c r="AQ109" i="15"/>
  <c r="AP109" i="15"/>
  <c r="AJ109" i="15"/>
  <c r="AI109" i="15"/>
  <c r="M109" i="15"/>
  <c r="AB109" i="15" s="1"/>
  <c r="AQ108" i="15"/>
  <c r="AP108" i="15"/>
  <c r="AJ108" i="15"/>
  <c r="AI108" i="15"/>
  <c r="M108" i="15"/>
  <c r="AB108" i="15" s="1"/>
  <c r="AV107" i="15"/>
  <c r="AS107" i="15"/>
  <c r="AL107" i="15"/>
  <c r="AM107" i="15" s="1"/>
  <c r="K107" i="15"/>
  <c r="AN107" i="15" s="1"/>
  <c r="I107" i="15"/>
  <c r="F107" i="15"/>
  <c r="D107" i="15"/>
  <c r="AQ106" i="15"/>
  <c r="AP106" i="15"/>
  <c r="AJ106" i="15"/>
  <c r="AI106" i="15"/>
  <c r="M106" i="15"/>
  <c r="AB106" i="15" s="1"/>
  <c r="AQ105" i="15"/>
  <c r="AP105" i="15"/>
  <c r="AJ105" i="15"/>
  <c r="AI105" i="15"/>
  <c r="M105" i="15"/>
  <c r="AB105" i="15" s="1"/>
  <c r="AQ104" i="15"/>
  <c r="AP104" i="15"/>
  <c r="AJ104" i="15"/>
  <c r="AI104" i="15"/>
  <c r="M104" i="15"/>
  <c r="AV103" i="15"/>
  <c r="AS103" i="15"/>
  <c r="AL103" i="15"/>
  <c r="AM103" i="15" s="1"/>
  <c r="K103" i="15"/>
  <c r="AH103" i="15" s="1"/>
  <c r="I103" i="15"/>
  <c r="F103" i="15"/>
  <c r="D103" i="15"/>
  <c r="AQ102" i="15"/>
  <c r="AP102" i="15"/>
  <c r="AJ102" i="15"/>
  <c r="AI102" i="15"/>
  <c r="M102" i="15"/>
  <c r="AQ101" i="15"/>
  <c r="AP101" i="15"/>
  <c r="AJ101" i="15"/>
  <c r="AI101" i="15"/>
  <c r="M101" i="15"/>
  <c r="AQ100" i="15"/>
  <c r="AP100" i="15"/>
  <c r="AJ100" i="15"/>
  <c r="AI100" i="15"/>
  <c r="M100" i="15"/>
  <c r="AB100" i="15" s="1"/>
  <c r="AV99" i="15"/>
  <c r="AS99" i="15"/>
  <c r="AL99" i="15"/>
  <c r="AM99" i="15" s="1"/>
  <c r="K99" i="15"/>
  <c r="AH99" i="15" s="1"/>
  <c r="I99" i="15"/>
  <c r="F99" i="15"/>
  <c r="D99" i="15"/>
  <c r="AQ98" i="15"/>
  <c r="AP98" i="15"/>
  <c r="AJ98" i="15"/>
  <c r="AI98" i="15"/>
  <c r="M98" i="15"/>
  <c r="AB98" i="15" s="1"/>
  <c r="AQ97" i="15"/>
  <c r="AP97" i="15"/>
  <c r="AJ97" i="15"/>
  <c r="AI97" i="15"/>
  <c r="M97" i="15"/>
  <c r="AB97" i="15" s="1"/>
  <c r="AQ96" i="15"/>
  <c r="AP96" i="15"/>
  <c r="AJ96" i="15"/>
  <c r="AI96" i="15"/>
  <c r="M96" i="15"/>
  <c r="AV95" i="15"/>
  <c r="AS95" i="15"/>
  <c r="AL95" i="15"/>
  <c r="AM95" i="15" s="1"/>
  <c r="K95" i="15"/>
  <c r="AH95" i="15" s="1"/>
  <c r="I95" i="15"/>
  <c r="F95" i="15"/>
  <c r="D95" i="15"/>
  <c r="AQ94" i="15"/>
  <c r="AP94" i="15"/>
  <c r="AJ94" i="15"/>
  <c r="AI94" i="15"/>
  <c r="M94" i="15"/>
  <c r="AB94" i="15" s="1"/>
  <c r="AQ93" i="15"/>
  <c r="AP93" i="15"/>
  <c r="AJ93" i="15"/>
  <c r="AI93" i="15"/>
  <c r="M93" i="15"/>
  <c r="AQ92" i="15"/>
  <c r="AP92" i="15"/>
  <c r="AJ92" i="15"/>
  <c r="AI92" i="15"/>
  <c r="M92" i="15"/>
  <c r="AV91" i="15"/>
  <c r="AS91" i="15"/>
  <c r="AL91" i="15"/>
  <c r="AM91" i="15" s="1"/>
  <c r="K91" i="15"/>
  <c r="L91" i="15" s="1"/>
  <c r="AO91" i="15" s="1"/>
  <c r="I91" i="15"/>
  <c r="F91" i="15"/>
  <c r="D91" i="15"/>
  <c r="AQ90" i="15"/>
  <c r="AP90" i="15"/>
  <c r="AJ90" i="15"/>
  <c r="AI90" i="15"/>
  <c r="M90" i="15"/>
  <c r="AB90" i="15" s="1"/>
  <c r="AQ89" i="15"/>
  <c r="AP89" i="15"/>
  <c r="AJ89" i="15"/>
  <c r="AI89" i="15"/>
  <c r="M89" i="15"/>
  <c r="AB89" i="15" s="1"/>
  <c r="AQ88" i="15"/>
  <c r="AP88" i="15"/>
  <c r="AJ88" i="15"/>
  <c r="AI88" i="15"/>
  <c r="M88" i="15"/>
  <c r="AV87" i="15"/>
  <c r="AS87" i="15"/>
  <c r="AL87" i="15"/>
  <c r="AM87" i="15" s="1"/>
  <c r="K87" i="15"/>
  <c r="AH87" i="15" s="1"/>
  <c r="I87" i="15"/>
  <c r="F87" i="15"/>
  <c r="D87" i="15"/>
  <c r="AQ86" i="15"/>
  <c r="AP86" i="15"/>
  <c r="AJ86" i="15"/>
  <c r="AI86" i="15"/>
  <c r="M86" i="15"/>
  <c r="AB86" i="15" s="1"/>
  <c r="AQ85" i="15"/>
  <c r="AP85" i="15"/>
  <c r="AJ85" i="15"/>
  <c r="AI85" i="15"/>
  <c r="M85" i="15"/>
  <c r="AQ84" i="15"/>
  <c r="AP84" i="15"/>
  <c r="AJ84" i="15"/>
  <c r="AI84" i="15"/>
  <c r="M84" i="15"/>
  <c r="AV83" i="15"/>
  <c r="AS83" i="15"/>
  <c r="AL83" i="15"/>
  <c r="AM83" i="15" s="1"/>
  <c r="K83" i="15"/>
  <c r="I83" i="15"/>
  <c r="F83" i="15"/>
  <c r="D83" i="15"/>
  <c r="AQ82" i="15"/>
  <c r="AP82" i="15"/>
  <c r="AJ82" i="15"/>
  <c r="AI82" i="15"/>
  <c r="M82" i="15"/>
  <c r="AB82" i="15" s="1"/>
  <c r="AQ81" i="15"/>
  <c r="AP81" i="15"/>
  <c r="AJ81" i="15"/>
  <c r="AI81" i="15"/>
  <c r="M81" i="15"/>
  <c r="AQ80" i="15"/>
  <c r="AP80" i="15"/>
  <c r="AJ80" i="15"/>
  <c r="AI80" i="15"/>
  <c r="M80" i="15"/>
  <c r="AB80" i="15" s="1"/>
  <c r="AV79" i="15"/>
  <c r="AS79" i="15"/>
  <c r="AL79" i="15"/>
  <c r="AM79" i="15" s="1"/>
  <c r="K79" i="15"/>
  <c r="AH79" i="15" s="1"/>
  <c r="I79" i="15"/>
  <c r="F79" i="15"/>
  <c r="D79" i="15"/>
  <c r="AQ78" i="15"/>
  <c r="AP78" i="15"/>
  <c r="AJ78" i="15"/>
  <c r="AI78" i="15"/>
  <c r="M78" i="15"/>
  <c r="AQ77" i="15"/>
  <c r="AP77" i="15"/>
  <c r="AJ77" i="15"/>
  <c r="AI77" i="15"/>
  <c r="M77" i="15"/>
  <c r="AB77" i="15" s="1"/>
  <c r="AQ76" i="15"/>
  <c r="AP76" i="15"/>
  <c r="AJ76" i="15"/>
  <c r="AI76" i="15"/>
  <c r="M76" i="15"/>
  <c r="AV75" i="15"/>
  <c r="AS75" i="15"/>
  <c r="AL75" i="15"/>
  <c r="AM75" i="15" s="1"/>
  <c r="K75" i="15"/>
  <c r="L75" i="15" s="1"/>
  <c r="AO75" i="15" s="1"/>
  <c r="I75" i="15"/>
  <c r="F75" i="15"/>
  <c r="D75" i="15"/>
  <c r="AQ74" i="15"/>
  <c r="AP74" i="15"/>
  <c r="AJ74" i="15"/>
  <c r="AI74" i="15"/>
  <c r="M74" i="15"/>
  <c r="AB74" i="15" s="1"/>
  <c r="AQ73" i="15"/>
  <c r="AP73" i="15"/>
  <c r="AJ73" i="15"/>
  <c r="AI73" i="15"/>
  <c r="M73" i="15"/>
  <c r="AQ72" i="15"/>
  <c r="AP72" i="15"/>
  <c r="AJ72" i="15"/>
  <c r="AI72" i="15"/>
  <c r="M72" i="15"/>
  <c r="AV71" i="15"/>
  <c r="AS71" i="15"/>
  <c r="AL71" i="15"/>
  <c r="AM71" i="15" s="1"/>
  <c r="K71" i="15"/>
  <c r="AN71" i="15" s="1"/>
  <c r="I71" i="15"/>
  <c r="F71" i="15"/>
  <c r="D71" i="15"/>
  <c r="AQ70" i="15"/>
  <c r="AP70" i="15"/>
  <c r="AJ70" i="15"/>
  <c r="AI70" i="15"/>
  <c r="M70" i="15"/>
  <c r="AQ69" i="15"/>
  <c r="AP69" i="15"/>
  <c r="AJ69" i="15"/>
  <c r="AI69" i="15"/>
  <c r="M69" i="15"/>
  <c r="AB69" i="15" s="1"/>
  <c r="AQ68" i="15"/>
  <c r="AP68" i="15"/>
  <c r="AJ68" i="15"/>
  <c r="AI68" i="15"/>
  <c r="AI71" i="15" s="1"/>
  <c r="M68" i="15"/>
  <c r="AB68" i="15" s="1"/>
  <c r="AV67" i="15"/>
  <c r="AS67" i="15"/>
  <c r="AL67" i="15"/>
  <c r="AM67" i="15" s="1"/>
  <c r="K67" i="15"/>
  <c r="L67" i="15" s="1"/>
  <c r="AO67" i="15" s="1"/>
  <c r="I67" i="15"/>
  <c r="F67" i="15"/>
  <c r="D67" i="15"/>
  <c r="AQ66" i="15"/>
  <c r="AP66" i="15"/>
  <c r="AJ66" i="15"/>
  <c r="AI66" i="15"/>
  <c r="M66" i="15"/>
  <c r="AB66" i="15" s="1"/>
  <c r="AQ65" i="15"/>
  <c r="AP65" i="15"/>
  <c r="AJ65" i="15"/>
  <c r="AI65" i="15"/>
  <c r="M65" i="15"/>
  <c r="AQ64" i="15"/>
  <c r="AP64" i="15"/>
  <c r="AJ64" i="15"/>
  <c r="AI64" i="15"/>
  <c r="M64" i="15"/>
  <c r="AB64" i="15" s="1"/>
  <c r="AV63" i="15"/>
  <c r="AS63" i="15"/>
  <c r="AL63" i="15"/>
  <c r="AM63" i="15" s="1"/>
  <c r="K63" i="15"/>
  <c r="AN63" i="15" s="1"/>
  <c r="I63" i="15"/>
  <c r="F63" i="15"/>
  <c r="D63" i="15"/>
  <c r="AQ62" i="15"/>
  <c r="AP62" i="15"/>
  <c r="AJ62" i="15"/>
  <c r="AI62" i="15"/>
  <c r="M62" i="15"/>
  <c r="AB62" i="15" s="1"/>
  <c r="AQ61" i="15"/>
  <c r="AP61" i="15"/>
  <c r="AJ61" i="15"/>
  <c r="AI61" i="15"/>
  <c r="AI63" i="15" s="1"/>
  <c r="M61" i="15"/>
  <c r="AQ60" i="15"/>
  <c r="AQ63" i="15" s="1"/>
  <c r="AP60" i="15"/>
  <c r="AJ60" i="15"/>
  <c r="AI60" i="15"/>
  <c r="M60" i="15"/>
  <c r="AB60" i="15" s="1"/>
  <c r="AV59" i="15"/>
  <c r="AS59" i="15"/>
  <c r="AL59" i="15"/>
  <c r="AM59" i="15" s="1"/>
  <c r="K59" i="15"/>
  <c r="L59" i="15" s="1"/>
  <c r="AO59" i="15" s="1"/>
  <c r="I59" i="15"/>
  <c r="F59" i="15"/>
  <c r="D59" i="15"/>
  <c r="AQ58" i="15"/>
  <c r="AP58" i="15"/>
  <c r="AJ58" i="15"/>
  <c r="AI58" i="15"/>
  <c r="M58" i="15"/>
  <c r="AB58" i="15" s="1"/>
  <c r="AQ57" i="15"/>
  <c r="AP57" i="15"/>
  <c r="AJ57" i="15"/>
  <c r="AI57" i="15"/>
  <c r="M57" i="15"/>
  <c r="AQ56" i="15"/>
  <c r="AP56" i="15"/>
  <c r="AJ56" i="15"/>
  <c r="AI56" i="15"/>
  <c r="M56" i="15"/>
  <c r="AB56" i="15" s="1"/>
  <c r="AV55" i="15"/>
  <c r="AS55" i="15"/>
  <c r="AL55" i="15"/>
  <c r="AM55" i="15" s="1"/>
  <c r="K55" i="15"/>
  <c r="AN55" i="15" s="1"/>
  <c r="I55" i="15"/>
  <c r="F55" i="15"/>
  <c r="D55" i="15"/>
  <c r="AQ54" i="15"/>
  <c r="AP54" i="15"/>
  <c r="AJ54" i="15"/>
  <c r="AI54" i="15"/>
  <c r="M54" i="15"/>
  <c r="AQ53" i="15"/>
  <c r="AP53" i="15"/>
  <c r="AJ53" i="15"/>
  <c r="AI53" i="15"/>
  <c r="M53" i="15"/>
  <c r="AQ52" i="15"/>
  <c r="AP52" i="15"/>
  <c r="AJ52" i="15"/>
  <c r="AI52" i="15"/>
  <c r="M52" i="15"/>
  <c r="AB52" i="15" s="1"/>
  <c r="AV51" i="15"/>
  <c r="AS51" i="15"/>
  <c r="AL51" i="15"/>
  <c r="AM51" i="15" s="1"/>
  <c r="K51" i="15"/>
  <c r="L51" i="15" s="1"/>
  <c r="AO51" i="15" s="1"/>
  <c r="I51" i="15"/>
  <c r="F51" i="15"/>
  <c r="D51" i="15"/>
  <c r="AQ50" i="15"/>
  <c r="AP50" i="15"/>
  <c r="AJ50" i="15"/>
  <c r="AI50" i="15"/>
  <c r="M50" i="15"/>
  <c r="AQ49" i="15"/>
  <c r="AP49" i="15"/>
  <c r="AJ49" i="15"/>
  <c r="AI49" i="15"/>
  <c r="M49" i="15"/>
  <c r="AQ48" i="15"/>
  <c r="AP48" i="15"/>
  <c r="AJ48" i="15"/>
  <c r="AI48" i="15"/>
  <c r="M48" i="15"/>
  <c r="AV47" i="15"/>
  <c r="AS47" i="15"/>
  <c r="AL47" i="15"/>
  <c r="AM47" i="15" s="1"/>
  <c r="K47" i="15"/>
  <c r="L47" i="15" s="1"/>
  <c r="AO47" i="15" s="1"/>
  <c r="I47" i="15"/>
  <c r="F47" i="15"/>
  <c r="D47" i="15"/>
  <c r="AQ46" i="15"/>
  <c r="AP46" i="15"/>
  <c r="AJ46" i="15"/>
  <c r="AI46" i="15"/>
  <c r="M46" i="15"/>
  <c r="AB46" i="15" s="1"/>
  <c r="AQ45" i="15"/>
  <c r="AP45" i="15"/>
  <c r="AJ45" i="15"/>
  <c r="AI45" i="15"/>
  <c r="M45" i="15"/>
  <c r="AQ44" i="15"/>
  <c r="AP44" i="15"/>
  <c r="AJ44" i="15"/>
  <c r="AI44" i="15"/>
  <c r="M44" i="15"/>
  <c r="AV43" i="15"/>
  <c r="AS43" i="15"/>
  <c r="AL43" i="15"/>
  <c r="AM43" i="15" s="1"/>
  <c r="K43" i="15"/>
  <c r="L43" i="15" s="1"/>
  <c r="AO43" i="15" s="1"/>
  <c r="I43" i="15"/>
  <c r="F43" i="15"/>
  <c r="D43" i="15"/>
  <c r="AQ42" i="15"/>
  <c r="AP42" i="15"/>
  <c r="AJ42" i="15"/>
  <c r="AI42" i="15"/>
  <c r="M42" i="15"/>
  <c r="AQ41" i="15"/>
  <c r="AP41" i="15"/>
  <c r="AJ41" i="15"/>
  <c r="AI41" i="15"/>
  <c r="M41" i="15"/>
  <c r="AB41" i="15" s="1"/>
  <c r="AQ40" i="15"/>
  <c r="AP40" i="15"/>
  <c r="AJ40" i="15"/>
  <c r="AI40" i="15"/>
  <c r="M40" i="15"/>
  <c r="AB40" i="15" s="1"/>
  <c r="AV39" i="15"/>
  <c r="AS39" i="15"/>
  <c r="AL39" i="15"/>
  <c r="AM39" i="15" s="1"/>
  <c r="K39" i="15"/>
  <c r="L39" i="15" s="1"/>
  <c r="AO39" i="15" s="1"/>
  <c r="I39" i="15"/>
  <c r="F39" i="15"/>
  <c r="D39" i="15"/>
  <c r="AQ38" i="15"/>
  <c r="AP38" i="15"/>
  <c r="AJ38" i="15"/>
  <c r="AI38" i="15"/>
  <c r="M38" i="15"/>
  <c r="AB38" i="15" s="1"/>
  <c r="AQ37" i="15"/>
  <c r="AP37" i="15"/>
  <c r="AJ37" i="15"/>
  <c r="AI37" i="15"/>
  <c r="M37" i="15"/>
  <c r="AQ36" i="15"/>
  <c r="AP36" i="15"/>
  <c r="AJ36" i="15"/>
  <c r="AI36" i="15"/>
  <c r="M36" i="15"/>
  <c r="AV35" i="15"/>
  <c r="AS35" i="15"/>
  <c r="AL35" i="15"/>
  <c r="AM35" i="15" s="1"/>
  <c r="K35" i="15"/>
  <c r="AN35" i="15" s="1"/>
  <c r="I35" i="15"/>
  <c r="F35" i="15"/>
  <c r="D35" i="15"/>
  <c r="AQ34" i="15"/>
  <c r="AP34" i="15"/>
  <c r="AJ34" i="15"/>
  <c r="AI34" i="15"/>
  <c r="M34" i="15"/>
  <c r="AQ33" i="15"/>
  <c r="AP33" i="15"/>
  <c r="AJ33" i="15"/>
  <c r="AI33" i="15"/>
  <c r="M33" i="15"/>
  <c r="AQ32" i="15"/>
  <c r="AP32" i="15"/>
  <c r="AJ32" i="15"/>
  <c r="AI32" i="15"/>
  <c r="M32" i="15"/>
  <c r="AB32" i="15" s="1"/>
  <c r="AV31" i="15"/>
  <c r="AS31" i="15"/>
  <c r="AL31" i="15"/>
  <c r="AM31" i="15" s="1"/>
  <c r="K31" i="15"/>
  <c r="L31" i="15" s="1"/>
  <c r="AO31" i="15" s="1"/>
  <c r="I31" i="15"/>
  <c r="F31" i="15"/>
  <c r="D31" i="15"/>
  <c r="AQ30" i="15"/>
  <c r="AP30" i="15"/>
  <c r="AJ30" i="15"/>
  <c r="AI30" i="15"/>
  <c r="M30" i="15"/>
  <c r="AB30" i="15" s="1"/>
  <c r="AQ29" i="15"/>
  <c r="AP29" i="15"/>
  <c r="AJ29" i="15"/>
  <c r="AI29" i="15"/>
  <c r="M29" i="15"/>
  <c r="AQ28" i="15"/>
  <c r="AP28" i="15"/>
  <c r="AJ28" i="15"/>
  <c r="AI28" i="15"/>
  <c r="M28" i="15"/>
  <c r="AB28" i="15" s="1"/>
  <c r="AV27" i="15"/>
  <c r="AS27" i="15"/>
  <c r="AL27" i="15"/>
  <c r="AM27" i="15" s="1"/>
  <c r="K27" i="15"/>
  <c r="AN27" i="15" s="1"/>
  <c r="I27" i="15"/>
  <c r="F27" i="15"/>
  <c r="D27" i="15"/>
  <c r="AQ26" i="15"/>
  <c r="AP26" i="15"/>
  <c r="AJ26" i="15"/>
  <c r="AI26" i="15"/>
  <c r="M26" i="15"/>
  <c r="AQ25" i="15"/>
  <c r="AP25" i="15"/>
  <c r="AJ25" i="15"/>
  <c r="AI25" i="15"/>
  <c r="M25" i="15"/>
  <c r="AB25" i="15" s="1"/>
  <c r="AQ24" i="15"/>
  <c r="AP24" i="15"/>
  <c r="AJ24" i="15"/>
  <c r="AI24" i="15"/>
  <c r="M24" i="15"/>
  <c r="AV23" i="15"/>
  <c r="AS23" i="15"/>
  <c r="AL23" i="15"/>
  <c r="AM23" i="15" s="1"/>
  <c r="K23" i="15"/>
  <c r="AO23" i="15" s="1"/>
  <c r="I23" i="15"/>
  <c r="F23" i="15"/>
  <c r="D23" i="15"/>
  <c r="AQ22" i="15"/>
  <c r="AP22" i="15"/>
  <c r="AJ22" i="15"/>
  <c r="AI22" i="15"/>
  <c r="M22" i="15"/>
  <c r="AB22" i="15" s="1"/>
  <c r="AQ21" i="15"/>
  <c r="AP21" i="15"/>
  <c r="AJ21" i="15"/>
  <c r="AI21" i="15"/>
  <c r="M21" i="15"/>
  <c r="AB21" i="15" s="1"/>
  <c r="AQ20" i="15"/>
  <c r="AP20" i="15"/>
  <c r="AJ20" i="15"/>
  <c r="AI20" i="15"/>
  <c r="M20" i="15"/>
  <c r="AB20" i="15" s="1"/>
  <c r="AB23" i="15" s="1"/>
  <c r="AV19" i="15"/>
  <c r="AS19" i="15"/>
  <c r="AL19" i="15"/>
  <c r="AM19" i="15" s="1"/>
  <c r="K19" i="15"/>
  <c r="I19" i="15"/>
  <c r="F19" i="15"/>
  <c r="D19" i="15"/>
  <c r="AQ18" i="15"/>
  <c r="AP18" i="15"/>
  <c r="AJ18" i="15"/>
  <c r="AI18" i="15"/>
  <c r="M18" i="15"/>
  <c r="AB18" i="15" s="1"/>
  <c r="AQ17" i="15"/>
  <c r="AP17" i="15"/>
  <c r="AJ17" i="15"/>
  <c r="AI17" i="15"/>
  <c r="M17" i="15"/>
  <c r="AQ16" i="15"/>
  <c r="AP16" i="15"/>
  <c r="AJ16" i="15"/>
  <c r="AI16" i="15"/>
  <c r="M16" i="15"/>
  <c r="AB16" i="15" s="1"/>
  <c r="AV15" i="15"/>
  <c r="AS15" i="15"/>
  <c r="AL15" i="15"/>
  <c r="AM15" i="15" s="1"/>
  <c r="K15" i="15"/>
  <c r="I15" i="15"/>
  <c r="F15" i="15"/>
  <c r="D15" i="15"/>
  <c r="AQ14" i="15"/>
  <c r="AP14" i="15"/>
  <c r="AJ14" i="15"/>
  <c r="AI14" i="15"/>
  <c r="M14" i="15"/>
  <c r="AB14" i="15" s="1"/>
  <c r="AQ13" i="15"/>
  <c r="AP13" i="15"/>
  <c r="AJ13" i="15"/>
  <c r="AI13" i="15"/>
  <c r="M13" i="15"/>
  <c r="AB13" i="15" s="1"/>
  <c r="AQ12" i="15"/>
  <c r="AP12" i="15"/>
  <c r="AJ12" i="15"/>
  <c r="AI12" i="15"/>
  <c r="M12" i="15"/>
  <c r="AB12" i="15" s="1"/>
  <c r="AV11" i="15"/>
  <c r="AS11" i="15"/>
  <c r="AL11" i="15"/>
  <c r="AM11" i="15" s="1"/>
  <c r="K11" i="15"/>
  <c r="L11" i="15" s="1"/>
  <c r="I11" i="15"/>
  <c r="F11" i="15"/>
  <c r="D11" i="15"/>
  <c r="AQ10" i="15"/>
  <c r="AP10" i="15"/>
  <c r="AJ10" i="15"/>
  <c r="AI10" i="15"/>
  <c r="M10" i="15"/>
  <c r="AQ9" i="15"/>
  <c r="AP9" i="15"/>
  <c r="AJ9" i="15"/>
  <c r="AI9" i="15"/>
  <c r="M9" i="15"/>
  <c r="AQ8" i="15"/>
  <c r="AP8" i="15"/>
  <c r="AJ8" i="15"/>
  <c r="AI8" i="15"/>
  <c r="M8" i="15"/>
  <c r="AV7" i="15"/>
  <c r="AS7" i="15"/>
  <c r="AL7" i="15"/>
  <c r="AM7" i="15" s="1"/>
  <c r="K7" i="15"/>
  <c r="I7" i="15"/>
  <c r="F7" i="15"/>
  <c r="D7" i="15"/>
  <c r="AQ6" i="15"/>
  <c r="AP6" i="15"/>
  <c r="AJ6" i="15"/>
  <c r="AI6" i="15"/>
  <c r="M6" i="15"/>
  <c r="AQ5" i="15"/>
  <c r="AP5" i="15"/>
  <c r="AJ5" i="15"/>
  <c r="AI5" i="15"/>
  <c r="M5" i="15"/>
  <c r="AB5" i="15" s="1"/>
  <c r="AQ4" i="15"/>
  <c r="AP4" i="15"/>
  <c r="AJ4" i="15"/>
  <c r="AI4" i="15"/>
  <c r="M4" i="15"/>
  <c r="AV127" i="10"/>
  <c r="AS127" i="10"/>
  <c r="AL127" i="10"/>
  <c r="AM127" i="10" s="1"/>
  <c r="K127" i="10"/>
  <c r="I127" i="10"/>
  <c r="F127" i="10"/>
  <c r="D127" i="10"/>
  <c r="AQ126" i="10"/>
  <c r="AP126" i="10"/>
  <c r="AJ126" i="10"/>
  <c r="AI126" i="10"/>
  <c r="M126" i="10"/>
  <c r="AB126" i="10" s="1"/>
  <c r="AQ125" i="10"/>
  <c r="AP125" i="10"/>
  <c r="AJ125" i="10"/>
  <c r="AI125" i="10"/>
  <c r="M125" i="10"/>
  <c r="AQ124" i="10"/>
  <c r="AP124" i="10"/>
  <c r="AJ124" i="10"/>
  <c r="AI124" i="10"/>
  <c r="M124" i="10"/>
  <c r="AB124" i="10" s="1"/>
  <c r="AV123" i="10"/>
  <c r="AS123" i="10"/>
  <c r="AL123" i="10"/>
  <c r="AM123" i="10" s="1"/>
  <c r="K123" i="10"/>
  <c r="L123" i="10" s="1"/>
  <c r="AO123" i="10" s="1"/>
  <c r="I123" i="10"/>
  <c r="F123" i="10"/>
  <c r="D123" i="10"/>
  <c r="AQ122" i="10"/>
  <c r="AP122" i="10"/>
  <c r="AJ122" i="10"/>
  <c r="AI122" i="10"/>
  <c r="M122" i="10"/>
  <c r="AQ121" i="10"/>
  <c r="AP121" i="10"/>
  <c r="AJ121" i="10"/>
  <c r="AI121" i="10"/>
  <c r="M121" i="10"/>
  <c r="AB121" i="10" s="1"/>
  <c r="AQ120" i="10"/>
  <c r="AP120" i="10"/>
  <c r="AJ120" i="10"/>
  <c r="AI120" i="10"/>
  <c r="M120" i="10"/>
  <c r="AV119" i="10"/>
  <c r="AS119" i="10"/>
  <c r="AL119" i="10"/>
  <c r="AM119" i="10" s="1"/>
  <c r="K119" i="10"/>
  <c r="I119" i="10"/>
  <c r="F119" i="10"/>
  <c r="D119" i="10"/>
  <c r="AQ118" i="10"/>
  <c r="AP118" i="10"/>
  <c r="AJ118" i="10"/>
  <c r="AI118" i="10"/>
  <c r="M118" i="10"/>
  <c r="AB118" i="10" s="1"/>
  <c r="AQ117" i="10"/>
  <c r="AP117" i="10"/>
  <c r="AJ117" i="10"/>
  <c r="AI117" i="10"/>
  <c r="M117" i="10"/>
  <c r="AQ116" i="10"/>
  <c r="AP116" i="10"/>
  <c r="AJ116" i="10"/>
  <c r="AI116" i="10"/>
  <c r="M116" i="10"/>
  <c r="AB116" i="10" s="1"/>
  <c r="AV115" i="10"/>
  <c r="AS115" i="10"/>
  <c r="AL115" i="10"/>
  <c r="AM115" i="10" s="1"/>
  <c r="K115" i="10"/>
  <c r="I115" i="10"/>
  <c r="F115" i="10"/>
  <c r="D115" i="10"/>
  <c r="AQ114" i="10"/>
  <c r="AP114" i="10"/>
  <c r="AJ114" i="10"/>
  <c r="AI114" i="10"/>
  <c r="M114" i="10"/>
  <c r="AQ113" i="10"/>
  <c r="AP113" i="10"/>
  <c r="AJ113" i="10"/>
  <c r="AI113" i="10"/>
  <c r="M113" i="10"/>
  <c r="AQ112" i="10"/>
  <c r="AP112" i="10"/>
  <c r="AJ112" i="10"/>
  <c r="AI112" i="10"/>
  <c r="M112" i="10"/>
  <c r="AB112" i="10" s="1"/>
  <c r="AV111" i="10"/>
  <c r="AS111" i="10"/>
  <c r="AL111" i="10"/>
  <c r="AM111" i="10" s="1"/>
  <c r="K111" i="10"/>
  <c r="L111" i="10" s="1"/>
  <c r="AO111" i="10" s="1"/>
  <c r="I111" i="10"/>
  <c r="F111" i="10"/>
  <c r="D111" i="10"/>
  <c r="AQ110" i="10"/>
  <c r="AP110" i="10"/>
  <c r="AJ110" i="10"/>
  <c r="AI110" i="10"/>
  <c r="M110" i="10"/>
  <c r="AB110" i="10" s="1"/>
  <c r="AQ109" i="10"/>
  <c r="AP109" i="10"/>
  <c r="AJ109" i="10"/>
  <c r="AI109" i="10"/>
  <c r="M109" i="10"/>
  <c r="AQ108" i="10"/>
  <c r="AP108" i="10"/>
  <c r="AJ108" i="10"/>
  <c r="AI108" i="10"/>
  <c r="M108" i="10"/>
  <c r="AV107" i="10"/>
  <c r="AS107" i="10"/>
  <c r="AL107" i="10"/>
  <c r="AM107" i="10" s="1"/>
  <c r="K107" i="10"/>
  <c r="L107" i="10" s="1"/>
  <c r="AO107" i="10" s="1"/>
  <c r="I107" i="10"/>
  <c r="F107" i="10"/>
  <c r="D107" i="10"/>
  <c r="AQ106" i="10"/>
  <c r="AP106" i="10"/>
  <c r="AJ106" i="10"/>
  <c r="AI106" i="10"/>
  <c r="M106" i="10"/>
  <c r="AB106" i="10" s="1"/>
  <c r="AQ105" i="10"/>
  <c r="AP105" i="10"/>
  <c r="AJ105" i="10"/>
  <c r="AI105" i="10"/>
  <c r="M105" i="10"/>
  <c r="AQ104" i="10"/>
  <c r="AP104" i="10"/>
  <c r="AJ104" i="10"/>
  <c r="AI104" i="10"/>
  <c r="M104" i="10"/>
  <c r="AB104" i="10" s="1"/>
  <c r="AV103" i="10"/>
  <c r="AS103" i="10"/>
  <c r="AL103" i="10"/>
  <c r="AM103" i="10" s="1"/>
  <c r="K103" i="10"/>
  <c r="L103" i="10" s="1"/>
  <c r="AO103" i="10" s="1"/>
  <c r="I103" i="10"/>
  <c r="F103" i="10"/>
  <c r="D103" i="10"/>
  <c r="AQ102" i="10"/>
  <c r="AP102" i="10"/>
  <c r="AJ102" i="10"/>
  <c r="AI102" i="10"/>
  <c r="M102" i="10"/>
  <c r="AQ101" i="10"/>
  <c r="AP101" i="10"/>
  <c r="AJ101" i="10"/>
  <c r="AI101" i="10"/>
  <c r="M101" i="10"/>
  <c r="AQ100" i="10"/>
  <c r="AP100" i="10"/>
  <c r="AJ100" i="10"/>
  <c r="AI100" i="10"/>
  <c r="M100" i="10"/>
  <c r="AV99" i="10"/>
  <c r="AS99" i="10"/>
  <c r="AL99" i="10"/>
  <c r="AM99" i="10" s="1"/>
  <c r="K99" i="10"/>
  <c r="I99" i="10"/>
  <c r="F99" i="10"/>
  <c r="D99" i="10"/>
  <c r="AQ98" i="10"/>
  <c r="AP98" i="10"/>
  <c r="AJ98" i="10"/>
  <c r="AI98" i="10"/>
  <c r="M98" i="10"/>
  <c r="AQ97" i="10"/>
  <c r="AP97" i="10"/>
  <c r="AJ97" i="10"/>
  <c r="AI97" i="10"/>
  <c r="M97" i="10"/>
  <c r="AQ96" i="10"/>
  <c r="AP96" i="10"/>
  <c r="AJ96" i="10"/>
  <c r="AI96" i="10"/>
  <c r="M96" i="10"/>
  <c r="AV95" i="10"/>
  <c r="AS95" i="10"/>
  <c r="AL95" i="10"/>
  <c r="AM95" i="10" s="1"/>
  <c r="K95" i="10"/>
  <c r="AH95" i="10" s="1"/>
  <c r="I95" i="10"/>
  <c r="F95" i="10"/>
  <c r="D95" i="10"/>
  <c r="AQ94" i="10"/>
  <c r="AP94" i="10"/>
  <c r="AJ94" i="10"/>
  <c r="AI94" i="10"/>
  <c r="M94" i="10"/>
  <c r="AB94" i="10" s="1"/>
  <c r="AQ93" i="10"/>
  <c r="AP93" i="10"/>
  <c r="AJ93" i="10"/>
  <c r="AI93" i="10"/>
  <c r="M93" i="10"/>
  <c r="AQ92" i="10"/>
  <c r="AP92" i="10"/>
  <c r="AJ92" i="10"/>
  <c r="AI92" i="10"/>
  <c r="M92" i="10"/>
  <c r="AV91" i="10"/>
  <c r="AS91" i="10"/>
  <c r="AL91" i="10"/>
  <c r="AM91" i="10" s="1"/>
  <c r="K91" i="10"/>
  <c r="AH91" i="10" s="1"/>
  <c r="I91" i="10"/>
  <c r="F91" i="10"/>
  <c r="D91" i="10"/>
  <c r="AQ90" i="10"/>
  <c r="AP90" i="10"/>
  <c r="AJ90" i="10"/>
  <c r="AI90" i="10"/>
  <c r="M90" i="10"/>
  <c r="AQ89" i="10"/>
  <c r="AP89" i="10"/>
  <c r="AJ89" i="10"/>
  <c r="AI89" i="10"/>
  <c r="M89" i="10"/>
  <c r="AB89" i="10" s="1"/>
  <c r="AQ88" i="10"/>
  <c r="AP88" i="10"/>
  <c r="AJ88" i="10"/>
  <c r="AI88" i="10"/>
  <c r="M88" i="10"/>
  <c r="AV87" i="10"/>
  <c r="AS87" i="10"/>
  <c r="AL87" i="10"/>
  <c r="AM87" i="10" s="1"/>
  <c r="K87" i="10"/>
  <c r="AH87" i="10" s="1"/>
  <c r="I87" i="10"/>
  <c r="F87" i="10"/>
  <c r="D87" i="10"/>
  <c r="AQ86" i="10"/>
  <c r="AP86" i="10"/>
  <c r="AJ86" i="10"/>
  <c r="AI86" i="10"/>
  <c r="M86" i="10"/>
  <c r="AQ85" i="10"/>
  <c r="AP85" i="10"/>
  <c r="AJ85" i="10"/>
  <c r="AI85" i="10"/>
  <c r="M85" i="10"/>
  <c r="AB85" i="10" s="1"/>
  <c r="AQ84" i="10"/>
  <c r="AP84" i="10"/>
  <c r="AJ84" i="10"/>
  <c r="AI84" i="10"/>
  <c r="M84" i="10"/>
  <c r="AB84" i="10" s="1"/>
  <c r="AV83" i="10"/>
  <c r="AS83" i="10"/>
  <c r="AL83" i="10"/>
  <c r="AM83" i="10" s="1"/>
  <c r="K83" i="10"/>
  <c r="AH83" i="10" s="1"/>
  <c r="I83" i="10"/>
  <c r="F83" i="10"/>
  <c r="D83" i="10"/>
  <c r="AQ82" i="10"/>
  <c r="AP82" i="10"/>
  <c r="AJ82" i="10"/>
  <c r="AI82" i="10"/>
  <c r="M82" i="10"/>
  <c r="AQ81" i="10"/>
  <c r="AP81" i="10"/>
  <c r="AJ81" i="10"/>
  <c r="AI81" i="10"/>
  <c r="M81" i="10"/>
  <c r="AQ80" i="10"/>
  <c r="AP80" i="10"/>
  <c r="AJ80" i="10"/>
  <c r="AI80" i="10"/>
  <c r="M80" i="10"/>
  <c r="AV79" i="10"/>
  <c r="AS79" i="10"/>
  <c r="AL79" i="10"/>
  <c r="AM79" i="10" s="1"/>
  <c r="K79" i="10"/>
  <c r="I79" i="10"/>
  <c r="F79" i="10"/>
  <c r="D79" i="10"/>
  <c r="AQ78" i="10"/>
  <c r="AP78" i="10"/>
  <c r="AJ78" i="10"/>
  <c r="AI78" i="10"/>
  <c r="M78" i="10"/>
  <c r="AQ77" i="10"/>
  <c r="AP77" i="10"/>
  <c r="AJ77" i="10"/>
  <c r="AI77" i="10"/>
  <c r="M77" i="10"/>
  <c r="AQ76" i="10"/>
  <c r="AP76" i="10"/>
  <c r="AJ76" i="10"/>
  <c r="AI76" i="10"/>
  <c r="M76" i="10"/>
  <c r="AV75" i="10"/>
  <c r="AS75" i="10"/>
  <c r="AL75" i="10"/>
  <c r="AM75" i="10" s="1"/>
  <c r="K75" i="10"/>
  <c r="AH75" i="10" s="1"/>
  <c r="I75" i="10"/>
  <c r="F75" i="10"/>
  <c r="D75" i="10"/>
  <c r="AQ74" i="10"/>
  <c r="AP74" i="10"/>
  <c r="AJ74" i="10"/>
  <c r="AI74" i="10"/>
  <c r="M74" i="10"/>
  <c r="AQ73" i="10"/>
  <c r="AP73" i="10"/>
  <c r="AJ73" i="10"/>
  <c r="AI73" i="10"/>
  <c r="M73" i="10"/>
  <c r="AQ72" i="10"/>
  <c r="AP72" i="10"/>
  <c r="AJ72" i="10"/>
  <c r="AI72" i="10"/>
  <c r="M72" i="10"/>
  <c r="AB72" i="10" s="1"/>
  <c r="AV71" i="10"/>
  <c r="AS71" i="10"/>
  <c r="AL71" i="10"/>
  <c r="AM71" i="10" s="1"/>
  <c r="K71" i="10"/>
  <c r="AH71" i="10" s="1"/>
  <c r="I71" i="10"/>
  <c r="F71" i="10"/>
  <c r="D71" i="10"/>
  <c r="AQ70" i="10"/>
  <c r="AP70" i="10"/>
  <c r="AJ70" i="10"/>
  <c r="AI70" i="10"/>
  <c r="M70" i="10"/>
  <c r="AB70" i="10" s="1"/>
  <c r="AQ69" i="10"/>
  <c r="AP69" i="10"/>
  <c r="AJ69" i="10"/>
  <c r="AI69" i="10"/>
  <c r="M69" i="10"/>
  <c r="AQ68" i="10"/>
  <c r="AP68" i="10"/>
  <c r="AJ68" i="10"/>
  <c r="AI68" i="10"/>
  <c r="M68" i="10"/>
  <c r="AV67" i="10"/>
  <c r="AS67" i="10"/>
  <c r="AL67" i="10"/>
  <c r="AM67" i="10" s="1"/>
  <c r="K67" i="10"/>
  <c r="I67" i="10"/>
  <c r="F67" i="10"/>
  <c r="D67" i="10"/>
  <c r="AQ66" i="10"/>
  <c r="AP66" i="10"/>
  <c r="AJ66" i="10"/>
  <c r="AI66" i="10"/>
  <c r="M66" i="10"/>
  <c r="AQ65" i="10"/>
  <c r="AP65" i="10"/>
  <c r="AJ65" i="10"/>
  <c r="AI65" i="10"/>
  <c r="X65" i="10"/>
  <c r="M65" i="10"/>
  <c r="AQ64" i="10"/>
  <c r="AP64" i="10"/>
  <c r="AJ64" i="10"/>
  <c r="AI64" i="10"/>
  <c r="M64" i="10"/>
  <c r="AV63" i="10"/>
  <c r="AS63" i="10"/>
  <c r="AL63" i="10"/>
  <c r="AM63" i="10" s="1"/>
  <c r="K63" i="10"/>
  <c r="AH63" i="10" s="1"/>
  <c r="I63" i="10"/>
  <c r="F63" i="10"/>
  <c r="D63" i="10"/>
  <c r="AQ62" i="10"/>
  <c r="AP62" i="10"/>
  <c r="AJ62" i="10"/>
  <c r="AI62" i="10"/>
  <c r="M62" i="10"/>
  <c r="AB62" i="10" s="1"/>
  <c r="AQ61" i="10"/>
  <c r="AP61" i="10"/>
  <c r="AJ61" i="10"/>
  <c r="AI61" i="10"/>
  <c r="M61" i="10"/>
  <c r="AQ60" i="10"/>
  <c r="AP60" i="10"/>
  <c r="AJ60" i="10"/>
  <c r="AI60" i="10"/>
  <c r="M60" i="10"/>
  <c r="AV59" i="10"/>
  <c r="AS59" i="10"/>
  <c r="AL59" i="10"/>
  <c r="AM59" i="10" s="1"/>
  <c r="K59" i="10"/>
  <c r="AH59" i="10" s="1"/>
  <c r="I59" i="10"/>
  <c r="F59" i="10"/>
  <c r="D59" i="10"/>
  <c r="AQ58" i="10"/>
  <c r="AP58" i="10"/>
  <c r="AJ58" i="10"/>
  <c r="AI58" i="10"/>
  <c r="M58" i="10"/>
  <c r="AB58" i="10" s="1"/>
  <c r="AQ57" i="10"/>
  <c r="AP57" i="10"/>
  <c r="AJ57" i="10"/>
  <c r="AI57" i="10"/>
  <c r="M57" i="10"/>
  <c r="AB57" i="10" s="1"/>
  <c r="AQ56" i="10"/>
  <c r="AP56" i="10"/>
  <c r="AJ56" i="10"/>
  <c r="AI56" i="10"/>
  <c r="M56" i="10"/>
  <c r="AV55" i="10"/>
  <c r="AS55" i="10"/>
  <c r="AL55" i="10"/>
  <c r="AM55" i="10" s="1"/>
  <c r="K55" i="10"/>
  <c r="AH55" i="10" s="1"/>
  <c r="I55" i="10"/>
  <c r="F55" i="10"/>
  <c r="D55" i="10"/>
  <c r="AQ54" i="10"/>
  <c r="AP54" i="10"/>
  <c r="AJ54" i="10"/>
  <c r="AI54" i="10"/>
  <c r="M54" i="10"/>
  <c r="AB54" i="10" s="1"/>
  <c r="AQ53" i="10"/>
  <c r="AP53" i="10"/>
  <c r="AJ53" i="10"/>
  <c r="AI53" i="10"/>
  <c r="M53" i="10"/>
  <c r="AQ52" i="10"/>
  <c r="AP52" i="10"/>
  <c r="AJ52" i="10"/>
  <c r="AI52" i="10"/>
  <c r="M52" i="10"/>
  <c r="AB52" i="10" s="1"/>
  <c r="AV51" i="10"/>
  <c r="AS51" i="10"/>
  <c r="AL51" i="10"/>
  <c r="AM51" i="10" s="1"/>
  <c r="K51" i="10"/>
  <c r="AH51" i="10" s="1"/>
  <c r="I51" i="10"/>
  <c r="F51" i="10"/>
  <c r="D51" i="10"/>
  <c r="AQ50" i="10"/>
  <c r="AP50" i="10"/>
  <c r="AJ50" i="10"/>
  <c r="AI50" i="10"/>
  <c r="M50" i="10"/>
  <c r="AQ49" i="10"/>
  <c r="AP49" i="10"/>
  <c r="AJ49" i="10"/>
  <c r="AI49" i="10"/>
  <c r="M49" i="10"/>
  <c r="AQ48" i="10"/>
  <c r="AP48" i="10"/>
  <c r="AJ48" i="10"/>
  <c r="AI48" i="10"/>
  <c r="M48" i="10"/>
  <c r="AV47" i="10"/>
  <c r="AS47" i="10"/>
  <c r="AL47" i="10"/>
  <c r="AM47" i="10" s="1"/>
  <c r="K47" i="10"/>
  <c r="AH47" i="10" s="1"/>
  <c r="I47" i="10"/>
  <c r="F47" i="10"/>
  <c r="D47" i="10"/>
  <c r="AQ46" i="10"/>
  <c r="AP46" i="10"/>
  <c r="AJ46" i="10"/>
  <c r="AI46" i="10"/>
  <c r="M46" i="10"/>
  <c r="AQ45" i="10"/>
  <c r="AP45" i="10"/>
  <c r="AJ45" i="10"/>
  <c r="AI45" i="10"/>
  <c r="M45" i="10"/>
  <c r="AQ44" i="10"/>
  <c r="AP44" i="10"/>
  <c r="AJ44" i="10"/>
  <c r="AI44" i="10"/>
  <c r="M44" i="10"/>
  <c r="AV43" i="10"/>
  <c r="AS43" i="10"/>
  <c r="AL43" i="10"/>
  <c r="AM43" i="10" s="1"/>
  <c r="K43" i="10"/>
  <c r="L43" i="10" s="1"/>
  <c r="AO43" i="10" s="1"/>
  <c r="I43" i="10"/>
  <c r="F43" i="10"/>
  <c r="D43" i="10"/>
  <c r="AQ42" i="10"/>
  <c r="AP42" i="10"/>
  <c r="AJ42" i="10"/>
  <c r="AI42" i="10"/>
  <c r="M42" i="10"/>
  <c r="AB42" i="10" s="1"/>
  <c r="AQ41" i="10"/>
  <c r="AP41" i="10"/>
  <c r="AJ41" i="10"/>
  <c r="AI41" i="10"/>
  <c r="M41" i="10"/>
  <c r="AQ40" i="10"/>
  <c r="AP40" i="10"/>
  <c r="AJ40" i="10"/>
  <c r="AI40" i="10"/>
  <c r="M40" i="10"/>
  <c r="AV39" i="10"/>
  <c r="AS39" i="10"/>
  <c r="AL39" i="10"/>
  <c r="AM39" i="10" s="1"/>
  <c r="K39" i="10"/>
  <c r="I39" i="10"/>
  <c r="F39" i="10"/>
  <c r="D39" i="10"/>
  <c r="AQ38" i="10"/>
  <c r="AP38" i="10"/>
  <c r="AJ38" i="10"/>
  <c r="AI38" i="10"/>
  <c r="M38" i="10"/>
  <c r="AQ37" i="10"/>
  <c r="AP37" i="10"/>
  <c r="AJ37" i="10"/>
  <c r="AI37" i="10"/>
  <c r="M37" i="10"/>
  <c r="AQ36" i="10"/>
  <c r="AP36" i="10"/>
  <c r="AJ36" i="10"/>
  <c r="AI36" i="10"/>
  <c r="M36" i="10"/>
  <c r="AV35" i="10"/>
  <c r="AS35" i="10"/>
  <c r="AL35" i="10"/>
  <c r="AM35" i="10" s="1"/>
  <c r="K35" i="10"/>
  <c r="L35" i="10" s="1"/>
  <c r="AO35" i="10" s="1"/>
  <c r="I35" i="10"/>
  <c r="F35" i="10"/>
  <c r="D35" i="10"/>
  <c r="AQ34" i="10"/>
  <c r="AP34" i="10"/>
  <c r="AJ34" i="10"/>
  <c r="AI34" i="10"/>
  <c r="M34" i="10"/>
  <c r="AQ33" i="10"/>
  <c r="AP33" i="10"/>
  <c r="AJ33" i="10"/>
  <c r="AI33" i="10"/>
  <c r="M33" i="10"/>
  <c r="AB33" i="10" s="1"/>
  <c r="AQ32" i="10"/>
  <c r="AP32" i="10"/>
  <c r="AJ32" i="10"/>
  <c r="AI32" i="10"/>
  <c r="M32" i="10"/>
  <c r="AV31" i="10"/>
  <c r="AS31" i="10"/>
  <c r="AL31" i="10"/>
  <c r="AM31" i="10" s="1"/>
  <c r="K31" i="10"/>
  <c r="L31" i="10" s="1"/>
  <c r="AO31" i="10" s="1"/>
  <c r="I31" i="10"/>
  <c r="F31" i="10"/>
  <c r="D31" i="10"/>
  <c r="AQ30" i="10"/>
  <c r="AP30" i="10"/>
  <c r="AJ30" i="10"/>
  <c r="AI30" i="10"/>
  <c r="M30" i="10"/>
  <c r="AQ29" i="10"/>
  <c r="AP29" i="10"/>
  <c r="AJ29" i="10"/>
  <c r="AI29" i="10"/>
  <c r="M29" i="10"/>
  <c r="AQ28" i="10"/>
  <c r="AP28" i="10"/>
  <c r="AJ28" i="10"/>
  <c r="AI28" i="10"/>
  <c r="M28" i="10"/>
  <c r="AV27" i="10"/>
  <c r="AS27" i="10"/>
  <c r="AL27" i="10"/>
  <c r="AM27" i="10" s="1"/>
  <c r="K27" i="10"/>
  <c r="L27" i="10" s="1"/>
  <c r="I27" i="10"/>
  <c r="F27" i="10"/>
  <c r="D27" i="10"/>
  <c r="AQ26" i="10"/>
  <c r="AP26" i="10"/>
  <c r="AJ26" i="10"/>
  <c r="AI26" i="10"/>
  <c r="M26" i="10"/>
  <c r="AQ25" i="10"/>
  <c r="AP25" i="10"/>
  <c r="AJ25" i="10"/>
  <c r="AI25" i="10"/>
  <c r="M25" i="10"/>
  <c r="AQ24" i="10"/>
  <c r="AP24" i="10"/>
  <c r="AJ24" i="10"/>
  <c r="AI24" i="10"/>
  <c r="M24" i="10"/>
  <c r="AB24" i="10" s="1"/>
  <c r="AV23" i="10"/>
  <c r="AS23" i="10"/>
  <c r="AL23" i="10"/>
  <c r="AM23" i="10" s="1"/>
  <c r="K23" i="10"/>
  <c r="L23" i="10" s="1"/>
  <c r="I23" i="10"/>
  <c r="F23" i="10"/>
  <c r="D23" i="10"/>
  <c r="AQ22" i="10"/>
  <c r="AP22" i="10"/>
  <c r="AJ22" i="10"/>
  <c r="AI22" i="10"/>
  <c r="M22" i="10"/>
  <c r="AB22" i="10" s="1"/>
  <c r="AQ21" i="10"/>
  <c r="AP21" i="10"/>
  <c r="AJ21" i="10"/>
  <c r="AI21" i="10"/>
  <c r="M21" i="10"/>
  <c r="AQ20" i="10"/>
  <c r="AP20" i="10"/>
  <c r="AJ20" i="10"/>
  <c r="AI20" i="10"/>
  <c r="M20" i="10"/>
  <c r="AB20" i="10" s="1"/>
  <c r="AV19" i="10"/>
  <c r="AS19" i="10"/>
  <c r="AL19" i="10"/>
  <c r="AM19" i="10" s="1"/>
  <c r="K19" i="10"/>
  <c r="I19" i="10"/>
  <c r="F19" i="10"/>
  <c r="D19" i="10"/>
  <c r="AQ18" i="10"/>
  <c r="AP18" i="10"/>
  <c r="AJ18" i="10"/>
  <c r="AI18" i="10"/>
  <c r="M18" i="10"/>
  <c r="AQ17" i="10"/>
  <c r="AP17" i="10"/>
  <c r="AJ17" i="10"/>
  <c r="AI17" i="10"/>
  <c r="M17" i="10"/>
  <c r="AQ16" i="10"/>
  <c r="AP16" i="10"/>
  <c r="AJ16" i="10"/>
  <c r="AI16" i="10"/>
  <c r="M16" i="10"/>
  <c r="AV15" i="10"/>
  <c r="AS15" i="10"/>
  <c r="AL15" i="10"/>
  <c r="AM15" i="10" s="1"/>
  <c r="K15" i="10"/>
  <c r="AH15" i="10" s="1"/>
  <c r="I15" i="10"/>
  <c r="F15" i="10"/>
  <c r="D15" i="10"/>
  <c r="AQ14" i="10"/>
  <c r="AP14" i="10"/>
  <c r="AJ14" i="10"/>
  <c r="AI14" i="10"/>
  <c r="M14" i="10"/>
  <c r="AB14" i="10" s="1"/>
  <c r="AQ13" i="10"/>
  <c r="AP13" i="10"/>
  <c r="AJ13" i="10"/>
  <c r="AI13" i="10"/>
  <c r="M13" i="10"/>
  <c r="AQ12" i="10"/>
  <c r="AP12" i="10"/>
  <c r="AJ12" i="10"/>
  <c r="AI12" i="10"/>
  <c r="M12" i="10"/>
  <c r="AV11" i="10"/>
  <c r="AS11" i="10"/>
  <c r="AL11" i="10"/>
  <c r="AM11" i="10" s="1"/>
  <c r="K11" i="10"/>
  <c r="AN11" i="10" s="1"/>
  <c r="I11" i="10"/>
  <c r="F11" i="10"/>
  <c r="D11" i="10"/>
  <c r="AQ10" i="10"/>
  <c r="AP10" i="10"/>
  <c r="AJ10" i="10"/>
  <c r="AI10" i="10"/>
  <c r="M10" i="10"/>
  <c r="AQ9" i="10"/>
  <c r="AP9" i="10"/>
  <c r="AJ9" i="10"/>
  <c r="AI9" i="10"/>
  <c r="M9" i="10"/>
  <c r="AQ8" i="10"/>
  <c r="AP8" i="10"/>
  <c r="AJ8" i="10"/>
  <c r="AI8" i="10"/>
  <c r="M8" i="10"/>
  <c r="AV7" i="10"/>
  <c r="AS7" i="10"/>
  <c r="AL7" i="10"/>
  <c r="AM7" i="10" s="1"/>
  <c r="K7" i="10"/>
  <c r="I7" i="10"/>
  <c r="F7" i="10"/>
  <c r="D7" i="10"/>
  <c r="AQ6" i="10"/>
  <c r="AP6" i="10"/>
  <c r="AJ6" i="10"/>
  <c r="AI6" i="10"/>
  <c r="M6" i="10"/>
  <c r="AB6" i="10" s="1"/>
  <c r="AQ5" i="10"/>
  <c r="AP5" i="10"/>
  <c r="AJ5" i="10"/>
  <c r="AI5" i="10"/>
  <c r="M5" i="10"/>
  <c r="AQ4" i="10"/>
  <c r="AP4" i="10"/>
  <c r="AJ4" i="10"/>
  <c r="AI4" i="10"/>
  <c r="M4" i="10"/>
  <c r="AB4" i="10" s="1"/>
  <c r="AV127" i="8"/>
  <c r="AS127" i="8"/>
  <c r="AL127" i="8"/>
  <c r="K127" i="8"/>
  <c r="I127" i="8"/>
  <c r="F127" i="8"/>
  <c r="D127" i="8"/>
  <c r="AQ126" i="8"/>
  <c r="AP126" i="8"/>
  <c r="AJ126" i="8"/>
  <c r="AI126" i="8"/>
  <c r="M126" i="8"/>
  <c r="AQ125" i="8"/>
  <c r="AP125" i="8"/>
  <c r="AJ125" i="8"/>
  <c r="AI125" i="8"/>
  <c r="M125" i="8"/>
  <c r="AQ124" i="8"/>
  <c r="AP124" i="8"/>
  <c r="AJ124" i="8"/>
  <c r="AI124" i="8"/>
  <c r="M124" i="8"/>
  <c r="AV123" i="8"/>
  <c r="AS123" i="8"/>
  <c r="AL123" i="8"/>
  <c r="AM123" i="8" s="1"/>
  <c r="K123" i="8"/>
  <c r="AH123" i="8" s="1"/>
  <c r="I123" i="8"/>
  <c r="F123" i="8"/>
  <c r="D123" i="8"/>
  <c r="AQ122" i="8"/>
  <c r="AP122" i="8"/>
  <c r="AJ122" i="8"/>
  <c r="AI122" i="8"/>
  <c r="M122" i="8"/>
  <c r="Z122" i="8" s="1"/>
  <c r="AQ121" i="8"/>
  <c r="AP121" i="8"/>
  <c r="AJ121" i="8"/>
  <c r="AI121" i="8"/>
  <c r="M121" i="8"/>
  <c r="AQ120" i="8"/>
  <c r="AP120" i="8"/>
  <c r="AP123" i="8" s="1"/>
  <c r="AJ120" i="8"/>
  <c r="AI120" i="8"/>
  <c r="M120" i="8"/>
  <c r="AG120" i="8" s="1"/>
  <c r="AV119" i="8"/>
  <c r="AS119" i="8"/>
  <c r="AL119" i="8"/>
  <c r="AM119" i="8" s="1"/>
  <c r="K119" i="8"/>
  <c r="I119" i="8"/>
  <c r="F119" i="8"/>
  <c r="D119" i="8"/>
  <c r="AQ118" i="8"/>
  <c r="AP118" i="8"/>
  <c r="AJ118" i="8"/>
  <c r="AI118" i="8"/>
  <c r="T118" i="8"/>
  <c r="M118" i="8"/>
  <c r="AQ117" i="8"/>
  <c r="AP117" i="8"/>
  <c r="AJ117" i="8"/>
  <c r="AI117" i="8"/>
  <c r="M117" i="8"/>
  <c r="AQ116" i="8"/>
  <c r="AP116" i="8"/>
  <c r="AJ116" i="8"/>
  <c r="AI116" i="8"/>
  <c r="M116" i="8"/>
  <c r="AV115" i="8"/>
  <c r="AS115" i="8"/>
  <c r="AL115" i="8"/>
  <c r="AM115" i="8" s="1"/>
  <c r="K115" i="8"/>
  <c r="I115" i="8"/>
  <c r="F115" i="8"/>
  <c r="D115" i="8"/>
  <c r="AQ114" i="8"/>
  <c r="AP114" i="8"/>
  <c r="AJ114" i="8"/>
  <c r="AI114" i="8"/>
  <c r="M114" i="8"/>
  <c r="AQ113" i="8"/>
  <c r="AP113" i="8"/>
  <c r="AJ113" i="8"/>
  <c r="AI113" i="8"/>
  <c r="M113" i="8"/>
  <c r="AB113" i="8" s="1"/>
  <c r="AQ112" i="8"/>
  <c r="AP112" i="8"/>
  <c r="AJ112" i="8"/>
  <c r="AI112" i="8"/>
  <c r="M112" i="8"/>
  <c r="AV111" i="8"/>
  <c r="AS111" i="8"/>
  <c r="AL111" i="8"/>
  <c r="AM111" i="8" s="1"/>
  <c r="K111" i="8"/>
  <c r="L111" i="8" s="1"/>
  <c r="AO111" i="8" s="1"/>
  <c r="I111" i="8"/>
  <c r="F111" i="8"/>
  <c r="D111" i="8"/>
  <c r="AQ110" i="8"/>
  <c r="AP110" i="8"/>
  <c r="AJ110" i="8"/>
  <c r="AI110" i="8"/>
  <c r="M110" i="8"/>
  <c r="AQ109" i="8"/>
  <c r="AP109" i="8"/>
  <c r="AJ109" i="8"/>
  <c r="AI109" i="8"/>
  <c r="M109" i="8"/>
  <c r="AB109" i="8" s="1"/>
  <c r="AQ108" i="8"/>
  <c r="AP108" i="8"/>
  <c r="AJ108" i="8"/>
  <c r="AI108" i="8"/>
  <c r="M108" i="8"/>
  <c r="AV107" i="8"/>
  <c r="AS107" i="8"/>
  <c r="AL107" i="8"/>
  <c r="AM107" i="8" s="1"/>
  <c r="K107" i="8"/>
  <c r="AN107" i="8" s="1"/>
  <c r="I107" i="8"/>
  <c r="F107" i="8"/>
  <c r="D107" i="8"/>
  <c r="AQ106" i="8"/>
  <c r="AP106" i="8"/>
  <c r="AJ106" i="8"/>
  <c r="AI106" i="8"/>
  <c r="M106" i="8"/>
  <c r="AQ105" i="8"/>
  <c r="AP105" i="8"/>
  <c r="AJ105" i="8"/>
  <c r="AI105" i="8"/>
  <c r="M105" i="8"/>
  <c r="AQ104" i="8"/>
  <c r="AP104" i="8"/>
  <c r="AJ104" i="8"/>
  <c r="AI104" i="8"/>
  <c r="M104" i="8"/>
  <c r="AB104" i="8" s="1"/>
  <c r="AV103" i="8"/>
  <c r="AS103" i="8"/>
  <c r="AL103" i="8"/>
  <c r="AM103" i="8" s="1"/>
  <c r="K103" i="8"/>
  <c r="AN103" i="8" s="1"/>
  <c r="I103" i="8"/>
  <c r="F103" i="8"/>
  <c r="D103" i="8"/>
  <c r="AQ102" i="8"/>
  <c r="AP102" i="8"/>
  <c r="AJ102" i="8"/>
  <c r="AI102" i="8"/>
  <c r="M102" i="8"/>
  <c r="AQ101" i="8"/>
  <c r="AP101" i="8"/>
  <c r="AJ101" i="8"/>
  <c r="AI101" i="8"/>
  <c r="M101" i="8"/>
  <c r="AQ100" i="8"/>
  <c r="AP100" i="8"/>
  <c r="AJ100" i="8"/>
  <c r="AI100" i="8"/>
  <c r="M100" i="8"/>
  <c r="AB100" i="8" s="1"/>
  <c r="AV99" i="8"/>
  <c r="AS99" i="8"/>
  <c r="AL99" i="8"/>
  <c r="AM99" i="8" s="1"/>
  <c r="K99" i="8"/>
  <c r="AN99" i="8" s="1"/>
  <c r="I99" i="8"/>
  <c r="F99" i="8"/>
  <c r="D99" i="8"/>
  <c r="AQ98" i="8"/>
  <c r="AP98" i="8"/>
  <c r="AJ98" i="8"/>
  <c r="AI98" i="8"/>
  <c r="M98" i="8"/>
  <c r="AQ97" i="8"/>
  <c r="AP97" i="8"/>
  <c r="AJ97" i="8"/>
  <c r="AI97" i="8"/>
  <c r="M97" i="8"/>
  <c r="AQ96" i="8"/>
  <c r="AP96" i="8"/>
  <c r="AJ96" i="8"/>
  <c r="AI96" i="8"/>
  <c r="M96" i="8"/>
  <c r="AV95" i="8"/>
  <c r="AS95" i="8"/>
  <c r="AL95" i="8"/>
  <c r="AM95" i="8" s="1"/>
  <c r="K95" i="8"/>
  <c r="I95" i="8"/>
  <c r="F95" i="8"/>
  <c r="D95" i="8"/>
  <c r="AQ94" i="8"/>
  <c r="AP94" i="8"/>
  <c r="AJ94" i="8"/>
  <c r="AI94" i="8"/>
  <c r="M94" i="8"/>
  <c r="AB94" i="8" s="1"/>
  <c r="AQ93" i="8"/>
  <c r="AP93" i="8"/>
  <c r="AJ93" i="8"/>
  <c r="AI93" i="8"/>
  <c r="M93" i="8"/>
  <c r="AB93" i="8" s="1"/>
  <c r="AQ92" i="8"/>
  <c r="AP92" i="8"/>
  <c r="AJ92" i="8"/>
  <c r="AI92" i="8"/>
  <c r="M92" i="8"/>
  <c r="AB92" i="8" s="1"/>
  <c r="AV91" i="8"/>
  <c r="AS91" i="8"/>
  <c r="AL91" i="8"/>
  <c r="AM91" i="8" s="1"/>
  <c r="K91" i="8"/>
  <c r="I91" i="8"/>
  <c r="F91" i="8"/>
  <c r="D91" i="8"/>
  <c r="AQ90" i="8"/>
  <c r="AP90" i="8"/>
  <c r="AJ90" i="8"/>
  <c r="AI90" i="8"/>
  <c r="M90" i="8"/>
  <c r="AQ89" i="8"/>
  <c r="AP89" i="8"/>
  <c r="AJ89" i="8"/>
  <c r="AI89" i="8"/>
  <c r="M89" i="8"/>
  <c r="AQ88" i="8"/>
  <c r="AP88" i="8"/>
  <c r="AJ88" i="8"/>
  <c r="AI88" i="8"/>
  <c r="M88" i="8"/>
  <c r="AV87" i="8"/>
  <c r="AS87" i="8"/>
  <c r="AL87" i="8"/>
  <c r="AM87" i="8" s="1"/>
  <c r="K87" i="8"/>
  <c r="AH87" i="8" s="1"/>
  <c r="I87" i="8"/>
  <c r="F87" i="8"/>
  <c r="D87" i="8"/>
  <c r="AQ86" i="8"/>
  <c r="AP86" i="8"/>
  <c r="AJ86" i="8"/>
  <c r="AI86" i="8"/>
  <c r="M86" i="8"/>
  <c r="AQ85" i="8"/>
  <c r="AP85" i="8"/>
  <c r="AJ85" i="8"/>
  <c r="AI85" i="8"/>
  <c r="M85" i="8"/>
  <c r="AQ84" i="8"/>
  <c r="AP84" i="8"/>
  <c r="AJ84" i="8"/>
  <c r="AI84" i="8"/>
  <c r="M84" i="8"/>
  <c r="AV83" i="8"/>
  <c r="AS83" i="8"/>
  <c r="AL83" i="8"/>
  <c r="AM83" i="8" s="1"/>
  <c r="K83" i="8"/>
  <c r="AH83" i="8" s="1"/>
  <c r="I83" i="8"/>
  <c r="F83" i="8"/>
  <c r="D83" i="8"/>
  <c r="AQ82" i="8"/>
  <c r="AP82" i="8"/>
  <c r="AJ82" i="8"/>
  <c r="AI82" i="8"/>
  <c r="M82" i="8"/>
  <c r="AQ81" i="8"/>
  <c r="AP81" i="8"/>
  <c r="AJ81" i="8"/>
  <c r="AI81" i="8"/>
  <c r="M81" i="8"/>
  <c r="AQ80" i="8"/>
  <c r="AQ83" i="8" s="1"/>
  <c r="AP80" i="8"/>
  <c r="AJ80" i="8"/>
  <c r="AI80" i="8"/>
  <c r="M80" i="8"/>
  <c r="AB80" i="8" s="1"/>
  <c r="AV79" i="8"/>
  <c r="AS79" i="8"/>
  <c r="AL79" i="8"/>
  <c r="AM79" i="8" s="1"/>
  <c r="K79" i="8"/>
  <c r="AH79" i="8" s="1"/>
  <c r="I79" i="8"/>
  <c r="F79" i="8"/>
  <c r="D79" i="8"/>
  <c r="AQ78" i="8"/>
  <c r="AP78" i="8"/>
  <c r="AJ78" i="8"/>
  <c r="AI78" i="8"/>
  <c r="M78" i="8"/>
  <c r="AQ77" i="8"/>
  <c r="AP77" i="8"/>
  <c r="AJ77" i="8"/>
  <c r="AI77" i="8"/>
  <c r="M77" i="8"/>
  <c r="AB77" i="8" s="1"/>
  <c r="AQ76" i="8"/>
  <c r="AP76" i="8"/>
  <c r="AJ76" i="8"/>
  <c r="AI76" i="8"/>
  <c r="M76" i="8"/>
  <c r="AV75" i="8"/>
  <c r="AS75" i="8"/>
  <c r="AL75" i="8"/>
  <c r="AM75" i="8" s="1"/>
  <c r="K75" i="8"/>
  <c r="I75" i="8"/>
  <c r="F75" i="8"/>
  <c r="D75" i="8"/>
  <c r="AQ74" i="8"/>
  <c r="AP74" i="8"/>
  <c r="AJ74" i="8"/>
  <c r="AI74" i="8"/>
  <c r="M74" i="8"/>
  <c r="AQ73" i="8"/>
  <c r="AP73" i="8"/>
  <c r="AJ73" i="8"/>
  <c r="AI73" i="8"/>
  <c r="M73" i="8"/>
  <c r="AB73" i="8" s="1"/>
  <c r="AQ72" i="8"/>
  <c r="AP72" i="8"/>
  <c r="AJ72" i="8"/>
  <c r="AI72" i="8"/>
  <c r="M72" i="8"/>
  <c r="AV71" i="8"/>
  <c r="AS71" i="8"/>
  <c r="AL71" i="8"/>
  <c r="AM71" i="8" s="1"/>
  <c r="K71" i="8"/>
  <c r="AH71" i="8" s="1"/>
  <c r="I71" i="8"/>
  <c r="F71" i="8"/>
  <c r="D71" i="8"/>
  <c r="AQ70" i="8"/>
  <c r="AP70" i="8"/>
  <c r="AJ70" i="8"/>
  <c r="AI70" i="8"/>
  <c r="M70" i="8"/>
  <c r="AQ69" i="8"/>
  <c r="AP69" i="8"/>
  <c r="AJ69" i="8"/>
  <c r="AI69" i="8"/>
  <c r="M69" i="8"/>
  <c r="AQ68" i="8"/>
  <c r="AP68" i="8"/>
  <c r="AJ68" i="8"/>
  <c r="AI68" i="8"/>
  <c r="M68" i="8"/>
  <c r="AV67" i="8"/>
  <c r="AS67" i="8"/>
  <c r="AL67" i="8"/>
  <c r="AM67" i="8" s="1"/>
  <c r="K67" i="8"/>
  <c r="I67" i="8"/>
  <c r="F67" i="8"/>
  <c r="D67" i="8"/>
  <c r="AQ66" i="8"/>
  <c r="AP66" i="8"/>
  <c r="AJ66" i="8"/>
  <c r="AI66" i="8"/>
  <c r="M66" i="8"/>
  <c r="AQ65" i="8"/>
  <c r="AP65" i="8"/>
  <c r="AJ65" i="8"/>
  <c r="AI65" i="8"/>
  <c r="M65" i="8"/>
  <c r="AQ64" i="8"/>
  <c r="AP64" i="8"/>
  <c r="AJ64" i="8"/>
  <c r="AI64" i="8"/>
  <c r="M64" i="8"/>
  <c r="AB64" i="8" s="1"/>
  <c r="AV63" i="8"/>
  <c r="AS63" i="8"/>
  <c r="AL63" i="8"/>
  <c r="AM63" i="8" s="1"/>
  <c r="K63" i="8"/>
  <c r="AH63" i="8" s="1"/>
  <c r="I63" i="8"/>
  <c r="F63" i="8"/>
  <c r="D63" i="8"/>
  <c r="AQ62" i="8"/>
  <c r="AP62" i="8"/>
  <c r="AJ62" i="8"/>
  <c r="AI62" i="8"/>
  <c r="M62" i="8"/>
  <c r="AQ61" i="8"/>
  <c r="AP61" i="8"/>
  <c r="AJ61" i="8"/>
  <c r="AI61" i="8"/>
  <c r="M61" i="8"/>
  <c r="AQ60" i="8"/>
  <c r="AP60" i="8"/>
  <c r="AJ60" i="8"/>
  <c r="AI60" i="8"/>
  <c r="M60" i="8"/>
  <c r="AB60" i="8" s="1"/>
  <c r="AV59" i="8"/>
  <c r="AS59" i="8"/>
  <c r="AL59" i="8"/>
  <c r="AM59" i="8" s="1"/>
  <c r="K59" i="8"/>
  <c r="I59" i="8"/>
  <c r="F59" i="8"/>
  <c r="D59" i="8"/>
  <c r="AQ58" i="8"/>
  <c r="AP58" i="8"/>
  <c r="AJ58" i="8"/>
  <c r="AI58" i="8"/>
  <c r="M58" i="8"/>
  <c r="AQ57" i="8"/>
  <c r="AP57" i="8"/>
  <c r="AJ57" i="8"/>
  <c r="AI57" i="8"/>
  <c r="Q57" i="8"/>
  <c r="M57" i="8"/>
  <c r="AB57" i="8" s="1"/>
  <c r="AQ56" i="8"/>
  <c r="AP56" i="8"/>
  <c r="AJ56" i="8"/>
  <c r="AI56" i="8"/>
  <c r="M56" i="8"/>
  <c r="AV55" i="8"/>
  <c r="AS55" i="8"/>
  <c r="AL55" i="8"/>
  <c r="AM55" i="8" s="1"/>
  <c r="K55" i="8"/>
  <c r="AF55" i="8" s="1"/>
  <c r="I55" i="8"/>
  <c r="F55" i="8"/>
  <c r="D55" i="8"/>
  <c r="AQ54" i="8"/>
  <c r="AP54" i="8"/>
  <c r="AJ54" i="8"/>
  <c r="AI54" i="8"/>
  <c r="M54" i="8"/>
  <c r="AB54" i="8" s="1"/>
  <c r="AQ53" i="8"/>
  <c r="AP53" i="8"/>
  <c r="AJ53" i="8"/>
  <c r="AI53" i="8"/>
  <c r="M53" i="8"/>
  <c r="AQ52" i="8"/>
  <c r="AP52" i="8"/>
  <c r="AJ52" i="8"/>
  <c r="AI52" i="8"/>
  <c r="M52" i="8"/>
  <c r="AV51" i="8"/>
  <c r="AS51" i="8"/>
  <c r="AL51" i="8"/>
  <c r="AM51" i="8" s="1"/>
  <c r="K51" i="8"/>
  <c r="AN51" i="8" s="1"/>
  <c r="I51" i="8"/>
  <c r="F51" i="8"/>
  <c r="D51" i="8"/>
  <c r="AQ50" i="8"/>
  <c r="AP50" i="8"/>
  <c r="AJ50" i="8"/>
  <c r="AI50" i="8"/>
  <c r="M50" i="8"/>
  <c r="AQ49" i="8"/>
  <c r="AP49" i="8"/>
  <c r="AJ49" i="8"/>
  <c r="AI49" i="8"/>
  <c r="M49" i="8"/>
  <c r="AB49" i="8" s="1"/>
  <c r="AQ48" i="8"/>
  <c r="AP48" i="8"/>
  <c r="AJ48" i="8"/>
  <c r="AI48" i="8"/>
  <c r="M48" i="8"/>
  <c r="AV47" i="8"/>
  <c r="AS47" i="8"/>
  <c r="AL47" i="8"/>
  <c r="AM47" i="8" s="1"/>
  <c r="K47" i="8"/>
  <c r="AN47" i="8" s="1"/>
  <c r="I47" i="8"/>
  <c r="F47" i="8"/>
  <c r="D47" i="8"/>
  <c r="AQ46" i="8"/>
  <c r="AP46" i="8"/>
  <c r="AJ46" i="8"/>
  <c r="AI46" i="8"/>
  <c r="M46" i="8"/>
  <c r="AQ45" i="8"/>
  <c r="AP45" i="8"/>
  <c r="AJ45" i="8"/>
  <c r="AI45" i="8"/>
  <c r="M45" i="8"/>
  <c r="AB45" i="8" s="1"/>
  <c r="AQ44" i="8"/>
  <c r="AP44" i="8"/>
  <c r="AJ44" i="8"/>
  <c r="AI44" i="8"/>
  <c r="M44" i="8"/>
  <c r="AV43" i="8"/>
  <c r="AS43" i="8"/>
  <c r="AL43" i="8"/>
  <c r="AM43" i="8" s="1"/>
  <c r="K43" i="8"/>
  <c r="AN43" i="8" s="1"/>
  <c r="I43" i="8"/>
  <c r="F43" i="8"/>
  <c r="D43" i="8"/>
  <c r="AQ42" i="8"/>
  <c r="AP42" i="8"/>
  <c r="AJ42" i="8"/>
  <c r="AI42" i="8"/>
  <c r="M42" i="8"/>
  <c r="AQ41" i="8"/>
  <c r="AP41" i="8"/>
  <c r="AJ41" i="8"/>
  <c r="AI41" i="8"/>
  <c r="M41" i="8"/>
  <c r="AQ40" i="8"/>
  <c r="AP40" i="8"/>
  <c r="AJ40" i="8"/>
  <c r="AI40" i="8"/>
  <c r="T40" i="8"/>
  <c r="M40" i="8"/>
  <c r="AB40" i="8" s="1"/>
  <c r="AV39" i="8"/>
  <c r="AS39" i="8"/>
  <c r="AL39" i="8"/>
  <c r="AM39" i="8" s="1"/>
  <c r="K39" i="8"/>
  <c r="AN39" i="8" s="1"/>
  <c r="I39" i="8"/>
  <c r="F39" i="8"/>
  <c r="D39" i="8"/>
  <c r="AQ38" i="8"/>
  <c r="AP38" i="8"/>
  <c r="AJ38" i="8"/>
  <c r="AI38" i="8"/>
  <c r="M38" i="8"/>
  <c r="AQ37" i="8"/>
  <c r="AP37" i="8"/>
  <c r="AJ37" i="8"/>
  <c r="AI37" i="8"/>
  <c r="M37" i="8"/>
  <c r="AQ36" i="8"/>
  <c r="AP36" i="8"/>
  <c r="AJ36" i="8"/>
  <c r="AI36" i="8"/>
  <c r="M36" i="8"/>
  <c r="AV35" i="8"/>
  <c r="AS35" i="8"/>
  <c r="AL35" i="8"/>
  <c r="AM35" i="8" s="1"/>
  <c r="K35" i="8"/>
  <c r="AN35" i="8" s="1"/>
  <c r="I35" i="8"/>
  <c r="F35" i="8"/>
  <c r="D35" i="8"/>
  <c r="AQ34" i="8"/>
  <c r="AP34" i="8"/>
  <c r="AJ34" i="8"/>
  <c r="AI34" i="8"/>
  <c r="M34" i="8"/>
  <c r="AQ33" i="8"/>
  <c r="AP33" i="8"/>
  <c r="AJ33" i="8"/>
  <c r="AI33" i="8"/>
  <c r="M33" i="8"/>
  <c r="AB33" i="8" s="1"/>
  <c r="AQ32" i="8"/>
  <c r="AP32" i="8"/>
  <c r="AJ32" i="8"/>
  <c r="AI32" i="8"/>
  <c r="M32" i="8"/>
  <c r="AV31" i="8"/>
  <c r="AS31" i="8"/>
  <c r="AL31" i="8"/>
  <c r="AM31" i="8" s="1"/>
  <c r="K31" i="8"/>
  <c r="AN31" i="8" s="1"/>
  <c r="I31" i="8"/>
  <c r="F31" i="8"/>
  <c r="D31" i="8"/>
  <c r="AQ30" i="8"/>
  <c r="AP30" i="8"/>
  <c r="AJ30" i="8"/>
  <c r="AI30" i="8"/>
  <c r="M30" i="8"/>
  <c r="AB30" i="8" s="1"/>
  <c r="AQ29" i="8"/>
  <c r="AP29" i="8"/>
  <c r="AJ29" i="8"/>
  <c r="AI29" i="8"/>
  <c r="M29" i="8"/>
  <c r="AQ28" i="8"/>
  <c r="AP28" i="8"/>
  <c r="AJ28" i="8"/>
  <c r="AI28" i="8"/>
  <c r="M28" i="8"/>
  <c r="AB28" i="8" s="1"/>
  <c r="AV27" i="8"/>
  <c r="AS27" i="8"/>
  <c r="AL27" i="8"/>
  <c r="AM27" i="8" s="1"/>
  <c r="K27" i="8"/>
  <c r="AN27" i="8" s="1"/>
  <c r="I27" i="8"/>
  <c r="F27" i="8"/>
  <c r="D27" i="8"/>
  <c r="AQ26" i="8"/>
  <c r="AP26" i="8"/>
  <c r="AJ26" i="8"/>
  <c r="AI26" i="8"/>
  <c r="M26" i="8"/>
  <c r="AQ25" i="8"/>
  <c r="AP25" i="8"/>
  <c r="AJ25" i="8"/>
  <c r="AI25" i="8"/>
  <c r="M25" i="8"/>
  <c r="AQ24" i="8"/>
  <c r="AP24" i="8"/>
  <c r="AJ24" i="8"/>
  <c r="AI24" i="8"/>
  <c r="M24" i="8"/>
  <c r="AV23" i="8"/>
  <c r="AS23" i="8"/>
  <c r="AL23" i="8"/>
  <c r="AM23" i="8" s="1"/>
  <c r="K23" i="8"/>
  <c r="AN23" i="8" s="1"/>
  <c r="I23" i="8"/>
  <c r="F23" i="8"/>
  <c r="D23" i="8"/>
  <c r="AQ22" i="8"/>
  <c r="AP22" i="8"/>
  <c r="AJ22" i="8"/>
  <c r="AI22" i="8"/>
  <c r="M22" i="8"/>
  <c r="AQ21" i="8"/>
  <c r="AP21" i="8"/>
  <c r="AJ21" i="8"/>
  <c r="AI21" i="8"/>
  <c r="M21" i="8"/>
  <c r="AB21" i="8" s="1"/>
  <c r="AQ20" i="8"/>
  <c r="AP20" i="8"/>
  <c r="AJ20" i="8"/>
  <c r="AI20" i="8"/>
  <c r="Z20" i="8"/>
  <c r="M20" i="8"/>
  <c r="AV19" i="8"/>
  <c r="AS19" i="8"/>
  <c r="AL19" i="8"/>
  <c r="AM19" i="8" s="1"/>
  <c r="K19" i="8"/>
  <c r="AN19" i="8" s="1"/>
  <c r="I19" i="8"/>
  <c r="F19" i="8"/>
  <c r="D19" i="8"/>
  <c r="AQ18" i="8"/>
  <c r="AP18" i="8"/>
  <c r="AJ18" i="8"/>
  <c r="AI18" i="8"/>
  <c r="M18" i="8"/>
  <c r="AQ17" i="8"/>
  <c r="AP17" i="8"/>
  <c r="AJ17" i="8"/>
  <c r="AI17" i="8"/>
  <c r="M17" i="8"/>
  <c r="AQ16" i="8"/>
  <c r="AP16" i="8"/>
  <c r="AJ16" i="8"/>
  <c r="AI16" i="8"/>
  <c r="M16" i="8"/>
  <c r="AV15" i="8"/>
  <c r="AS15" i="8"/>
  <c r="AL15" i="8"/>
  <c r="AM15" i="8" s="1"/>
  <c r="K15" i="8"/>
  <c r="I15" i="8"/>
  <c r="F15" i="8"/>
  <c r="D15" i="8"/>
  <c r="AQ14" i="8"/>
  <c r="AP14" i="8"/>
  <c r="AJ14" i="8"/>
  <c r="AI14" i="8"/>
  <c r="M14" i="8"/>
  <c r="AQ13" i="8"/>
  <c r="AP13" i="8"/>
  <c r="AJ13" i="8"/>
  <c r="AI13" i="8"/>
  <c r="M13" i="8"/>
  <c r="AQ12" i="8"/>
  <c r="AP12" i="8"/>
  <c r="AJ12" i="8"/>
  <c r="AI12" i="8"/>
  <c r="M12" i="8"/>
  <c r="AV11" i="8"/>
  <c r="AS11" i="8"/>
  <c r="AL11" i="8"/>
  <c r="AM11" i="8" s="1"/>
  <c r="K11" i="8"/>
  <c r="AN11" i="8" s="1"/>
  <c r="I11" i="8"/>
  <c r="F11" i="8"/>
  <c r="D11" i="8"/>
  <c r="AQ10" i="8"/>
  <c r="AP10" i="8"/>
  <c r="AJ10" i="8"/>
  <c r="AI10" i="8"/>
  <c r="M10" i="8"/>
  <c r="AQ9" i="8"/>
  <c r="AP9" i="8"/>
  <c r="AJ9" i="8"/>
  <c r="AI9" i="8"/>
  <c r="M9" i="8"/>
  <c r="AQ8" i="8"/>
  <c r="AP8" i="8"/>
  <c r="AJ8" i="8"/>
  <c r="AI8" i="8"/>
  <c r="M8" i="8"/>
  <c r="AV7" i="8"/>
  <c r="AS7" i="8"/>
  <c r="AL7" i="8"/>
  <c r="AM7" i="8" s="1"/>
  <c r="K7" i="8"/>
  <c r="I7" i="8"/>
  <c r="F7" i="8"/>
  <c r="D7" i="8"/>
  <c r="AQ6" i="8"/>
  <c r="AP6" i="8"/>
  <c r="AJ6" i="8"/>
  <c r="AI6" i="8"/>
  <c r="M6" i="8"/>
  <c r="AB6" i="8" s="1"/>
  <c r="AQ5" i="8"/>
  <c r="AP5" i="8"/>
  <c r="AJ5" i="8"/>
  <c r="AI5" i="8"/>
  <c r="M5" i="8"/>
  <c r="AQ4" i="8"/>
  <c r="AP4" i="8"/>
  <c r="AJ4" i="8"/>
  <c r="AI4" i="8"/>
  <c r="M4" i="8"/>
  <c r="AV127" i="7"/>
  <c r="AS127" i="7"/>
  <c r="AL127" i="7"/>
  <c r="K127" i="7"/>
  <c r="L127" i="7" s="1"/>
  <c r="AO127" i="7" s="1"/>
  <c r="I127" i="7"/>
  <c r="F127" i="7"/>
  <c r="D127" i="7"/>
  <c r="AQ126" i="7"/>
  <c r="AP126" i="7"/>
  <c r="AJ126" i="7"/>
  <c r="AI126" i="7"/>
  <c r="M126" i="7"/>
  <c r="AB126" i="7" s="1"/>
  <c r="AQ125" i="7"/>
  <c r="AP125" i="7"/>
  <c r="AJ125" i="7"/>
  <c r="AI125" i="7"/>
  <c r="M125" i="7"/>
  <c r="AB125" i="7" s="1"/>
  <c r="AQ124" i="7"/>
  <c r="AP124" i="7"/>
  <c r="AJ124" i="7"/>
  <c r="AI124" i="7"/>
  <c r="M124" i="7"/>
  <c r="AV123" i="7"/>
  <c r="AS123" i="7"/>
  <c r="AL123" i="7"/>
  <c r="AM123" i="7" s="1"/>
  <c r="K123" i="7"/>
  <c r="AH123" i="7" s="1"/>
  <c r="I123" i="7"/>
  <c r="F123" i="7"/>
  <c r="D123" i="7"/>
  <c r="AQ122" i="7"/>
  <c r="AP122" i="7"/>
  <c r="AJ122" i="7"/>
  <c r="AI122" i="7"/>
  <c r="M122" i="7"/>
  <c r="AB122" i="7" s="1"/>
  <c r="AQ121" i="7"/>
  <c r="AP121" i="7"/>
  <c r="AJ121" i="7"/>
  <c r="AI121" i="7"/>
  <c r="M121" i="7"/>
  <c r="AB121" i="7" s="1"/>
  <c r="AQ120" i="7"/>
  <c r="AP120" i="7"/>
  <c r="AJ120" i="7"/>
  <c r="AI120" i="7"/>
  <c r="M120" i="7"/>
  <c r="AV119" i="7"/>
  <c r="AS119" i="7"/>
  <c r="AL119" i="7"/>
  <c r="AM119" i="7" s="1"/>
  <c r="K119" i="7"/>
  <c r="I119" i="7"/>
  <c r="F119" i="7"/>
  <c r="D119" i="7"/>
  <c r="AQ118" i="7"/>
  <c r="AP118" i="7"/>
  <c r="AJ118" i="7"/>
  <c r="AI118" i="7"/>
  <c r="M118" i="7"/>
  <c r="AQ117" i="7"/>
  <c r="AP117" i="7"/>
  <c r="AJ117" i="7"/>
  <c r="AI117" i="7"/>
  <c r="M117" i="7"/>
  <c r="AQ116" i="7"/>
  <c r="AP116" i="7"/>
  <c r="AJ116" i="7"/>
  <c r="AI116" i="7"/>
  <c r="M116" i="7"/>
  <c r="AV115" i="7"/>
  <c r="AS115" i="7"/>
  <c r="AL115" i="7"/>
  <c r="AM115" i="7" s="1"/>
  <c r="K115" i="7"/>
  <c r="I115" i="7"/>
  <c r="F115" i="7"/>
  <c r="D115" i="7"/>
  <c r="AQ114" i="7"/>
  <c r="AP114" i="7"/>
  <c r="AJ114" i="7"/>
  <c r="AI114" i="7"/>
  <c r="M114" i="7"/>
  <c r="AQ113" i="7"/>
  <c r="AP113" i="7"/>
  <c r="AJ113" i="7"/>
  <c r="AI113" i="7"/>
  <c r="M113" i="7"/>
  <c r="AB113" i="7" s="1"/>
  <c r="AQ112" i="7"/>
  <c r="AP112" i="7"/>
  <c r="AJ112" i="7"/>
  <c r="AI112" i="7"/>
  <c r="M112" i="7"/>
  <c r="AV111" i="7"/>
  <c r="AS111" i="7"/>
  <c r="AL111" i="7"/>
  <c r="AM111" i="7" s="1"/>
  <c r="K111" i="7"/>
  <c r="AH111" i="7" s="1"/>
  <c r="I111" i="7"/>
  <c r="F111" i="7"/>
  <c r="D111" i="7"/>
  <c r="AQ110" i="7"/>
  <c r="AP110" i="7"/>
  <c r="AJ110" i="7"/>
  <c r="AI110" i="7"/>
  <c r="M110" i="7"/>
  <c r="AQ109" i="7"/>
  <c r="AP109" i="7"/>
  <c r="AJ109" i="7"/>
  <c r="AI109" i="7"/>
  <c r="M109" i="7"/>
  <c r="AQ108" i="7"/>
  <c r="AP108" i="7"/>
  <c r="AJ108" i="7"/>
  <c r="AI108" i="7"/>
  <c r="M108" i="7"/>
  <c r="AV107" i="7"/>
  <c r="AS107" i="7"/>
  <c r="AL107" i="7"/>
  <c r="AM107" i="7" s="1"/>
  <c r="K107" i="7"/>
  <c r="AF107" i="7" s="1"/>
  <c r="I107" i="7"/>
  <c r="F107" i="7"/>
  <c r="D107" i="7"/>
  <c r="AQ106" i="7"/>
  <c r="AP106" i="7"/>
  <c r="AJ106" i="7"/>
  <c r="AI106" i="7"/>
  <c r="M106" i="7"/>
  <c r="AQ105" i="7"/>
  <c r="AP105" i="7"/>
  <c r="AJ105" i="7"/>
  <c r="AI105" i="7"/>
  <c r="M105" i="7"/>
  <c r="AQ104" i="7"/>
  <c r="AP104" i="7"/>
  <c r="AJ104" i="7"/>
  <c r="AI104" i="7"/>
  <c r="M104" i="7"/>
  <c r="AV103" i="7"/>
  <c r="AS103" i="7"/>
  <c r="AL103" i="7"/>
  <c r="AM103" i="7" s="1"/>
  <c r="K103" i="7"/>
  <c r="I103" i="7"/>
  <c r="F103" i="7"/>
  <c r="D103" i="7"/>
  <c r="AQ102" i="7"/>
  <c r="AP102" i="7"/>
  <c r="AJ102" i="7"/>
  <c r="AI102" i="7"/>
  <c r="M102" i="7"/>
  <c r="AB102" i="7" s="1"/>
  <c r="AQ101" i="7"/>
  <c r="AP101" i="7"/>
  <c r="AJ101" i="7"/>
  <c r="AI101" i="7"/>
  <c r="M101" i="7"/>
  <c r="AQ100" i="7"/>
  <c r="AP100" i="7"/>
  <c r="AJ100" i="7"/>
  <c r="AI100" i="7"/>
  <c r="M100" i="7"/>
  <c r="AB100" i="7" s="1"/>
  <c r="AV99" i="7"/>
  <c r="AS99" i="7"/>
  <c r="AL99" i="7"/>
  <c r="AM99" i="7" s="1"/>
  <c r="K99" i="7"/>
  <c r="AH99" i="7" s="1"/>
  <c r="I99" i="7"/>
  <c r="F99" i="7"/>
  <c r="D99" i="7"/>
  <c r="AQ98" i="7"/>
  <c r="AP98" i="7"/>
  <c r="AJ98" i="7"/>
  <c r="AI98" i="7"/>
  <c r="M98" i="7"/>
  <c r="AQ97" i="7"/>
  <c r="AP97" i="7"/>
  <c r="AJ97" i="7"/>
  <c r="AI97" i="7"/>
  <c r="M97" i="7"/>
  <c r="AB97" i="7" s="1"/>
  <c r="AQ96" i="7"/>
  <c r="AP96" i="7"/>
  <c r="AJ96" i="7"/>
  <c r="AI96" i="7"/>
  <c r="M96" i="7"/>
  <c r="AB96" i="7" s="1"/>
  <c r="AV95" i="7"/>
  <c r="AS95" i="7"/>
  <c r="AL95" i="7"/>
  <c r="AM95" i="7" s="1"/>
  <c r="K95" i="7"/>
  <c r="I95" i="7"/>
  <c r="F95" i="7"/>
  <c r="D95" i="7"/>
  <c r="AQ94" i="7"/>
  <c r="AP94" i="7"/>
  <c r="AJ94" i="7"/>
  <c r="AI94" i="7"/>
  <c r="M94" i="7"/>
  <c r="AQ93" i="7"/>
  <c r="AP93" i="7"/>
  <c r="AJ93" i="7"/>
  <c r="AI93" i="7"/>
  <c r="M93" i="7"/>
  <c r="AQ92" i="7"/>
  <c r="AP92" i="7"/>
  <c r="AJ92" i="7"/>
  <c r="AI92" i="7"/>
  <c r="M92" i="7"/>
  <c r="AV91" i="7"/>
  <c r="AS91" i="7"/>
  <c r="AL91" i="7"/>
  <c r="AM91" i="7" s="1"/>
  <c r="K91" i="7"/>
  <c r="AH91" i="7" s="1"/>
  <c r="I91" i="7"/>
  <c r="F91" i="7"/>
  <c r="D91" i="7"/>
  <c r="AQ90" i="7"/>
  <c r="AP90" i="7"/>
  <c r="AJ90" i="7"/>
  <c r="AI90" i="7"/>
  <c r="M90" i="7"/>
  <c r="AB90" i="7" s="1"/>
  <c r="AQ89" i="7"/>
  <c r="AP89" i="7"/>
  <c r="AJ89" i="7"/>
  <c r="AI89" i="7"/>
  <c r="M89" i="7"/>
  <c r="AQ88" i="7"/>
  <c r="AP88" i="7"/>
  <c r="AJ88" i="7"/>
  <c r="AI88" i="7"/>
  <c r="M88" i="7"/>
  <c r="AB88" i="7" s="1"/>
  <c r="AV87" i="7"/>
  <c r="AS87" i="7"/>
  <c r="AL87" i="7"/>
  <c r="AM87" i="7" s="1"/>
  <c r="K87" i="7"/>
  <c r="AH87" i="7" s="1"/>
  <c r="I87" i="7"/>
  <c r="F87" i="7"/>
  <c r="D87" i="7"/>
  <c r="AQ86" i="7"/>
  <c r="AP86" i="7"/>
  <c r="AJ86" i="7"/>
  <c r="AI86" i="7"/>
  <c r="M86" i="7"/>
  <c r="AQ85" i="7"/>
  <c r="AP85" i="7"/>
  <c r="AJ85" i="7"/>
  <c r="AI85" i="7"/>
  <c r="M85" i="7"/>
  <c r="AQ84" i="7"/>
  <c r="AQ87" i="7" s="1"/>
  <c r="AP84" i="7"/>
  <c r="AJ84" i="7"/>
  <c r="AI84" i="7"/>
  <c r="M84" i="7"/>
  <c r="AV83" i="7"/>
  <c r="AS83" i="7"/>
  <c r="AL83" i="7"/>
  <c r="AM83" i="7" s="1"/>
  <c r="K83" i="7"/>
  <c r="I83" i="7"/>
  <c r="F83" i="7"/>
  <c r="D83" i="7"/>
  <c r="AQ82" i="7"/>
  <c r="AP82" i="7"/>
  <c r="AJ82" i="7"/>
  <c r="AI82" i="7"/>
  <c r="M82" i="7"/>
  <c r="AQ81" i="7"/>
  <c r="AP81" i="7"/>
  <c r="AJ81" i="7"/>
  <c r="AI81" i="7"/>
  <c r="M81" i="7"/>
  <c r="AQ80" i="7"/>
  <c r="AP80" i="7"/>
  <c r="AJ80" i="7"/>
  <c r="AI80" i="7"/>
  <c r="M80" i="7"/>
  <c r="AB80" i="7" s="1"/>
  <c r="AV79" i="7"/>
  <c r="AS79" i="7"/>
  <c r="AL79" i="7"/>
  <c r="AM79" i="7" s="1"/>
  <c r="K79" i="7"/>
  <c r="AH79" i="7" s="1"/>
  <c r="I79" i="7"/>
  <c r="F79" i="7"/>
  <c r="D79" i="7"/>
  <c r="AQ78" i="7"/>
  <c r="AP78" i="7"/>
  <c r="AJ78" i="7"/>
  <c r="AI78" i="7"/>
  <c r="M78" i="7"/>
  <c r="AQ77" i="7"/>
  <c r="AP77" i="7"/>
  <c r="AJ77" i="7"/>
  <c r="AI77" i="7"/>
  <c r="M77" i="7"/>
  <c r="AQ76" i="7"/>
  <c r="AP76" i="7"/>
  <c r="AJ76" i="7"/>
  <c r="AI76" i="7"/>
  <c r="M76" i="7"/>
  <c r="AV75" i="7"/>
  <c r="AS75" i="7"/>
  <c r="AL75" i="7"/>
  <c r="AM75" i="7" s="1"/>
  <c r="K75" i="7"/>
  <c r="AH75" i="7" s="1"/>
  <c r="I75" i="7"/>
  <c r="F75" i="7"/>
  <c r="D75" i="7"/>
  <c r="AQ74" i="7"/>
  <c r="AP74" i="7"/>
  <c r="AJ74" i="7"/>
  <c r="AI74" i="7"/>
  <c r="M74" i="7"/>
  <c r="AQ73" i="7"/>
  <c r="AP73" i="7"/>
  <c r="AJ73" i="7"/>
  <c r="AI73" i="7"/>
  <c r="M73" i="7"/>
  <c r="AQ72" i="7"/>
  <c r="AP72" i="7"/>
  <c r="AJ72" i="7"/>
  <c r="AI72" i="7"/>
  <c r="M72" i="7"/>
  <c r="AB72" i="7" s="1"/>
  <c r="AV71" i="7"/>
  <c r="AS71" i="7"/>
  <c r="AL71" i="7"/>
  <c r="AM71" i="7" s="1"/>
  <c r="K71" i="7"/>
  <c r="AH71" i="7" s="1"/>
  <c r="I71" i="7"/>
  <c r="F71" i="7"/>
  <c r="D71" i="7"/>
  <c r="AQ70" i="7"/>
  <c r="AP70" i="7"/>
  <c r="AJ70" i="7"/>
  <c r="AI70" i="7"/>
  <c r="M70" i="7"/>
  <c r="AB70" i="7" s="1"/>
  <c r="AQ69" i="7"/>
  <c r="AP69" i="7"/>
  <c r="AJ69" i="7"/>
  <c r="AI69" i="7"/>
  <c r="M69" i="7"/>
  <c r="AQ68" i="7"/>
  <c r="AP68" i="7"/>
  <c r="AJ68" i="7"/>
  <c r="AI68" i="7"/>
  <c r="M68" i="7"/>
  <c r="AV67" i="7"/>
  <c r="AS67" i="7"/>
  <c r="AL67" i="7"/>
  <c r="AM67" i="7" s="1"/>
  <c r="K67" i="7"/>
  <c r="AH67" i="7" s="1"/>
  <c r="I67" i="7"/>
  <c r="F67" i="7"/>
  <c r="D67" i="7"/>
  <c r="AQ66" i="7"/>
  <c r="AP66" i="7"/>
  <c r="AJ66" i="7"/>
  <c r="AI66" i="7"/>
  <c r="M66" i="7"/>
  <c r="AB66" i="7" s="1"/>
  <c r="AQ65" i="7"/>
  <c r="AP65" i="7"/>
  <c r="AJ65" i="7"/>
  <c r="AI65" i="7"/>
  <c r="M65" i="7"/>
  <c r="AB65" i="7" s="1"/>
  <c r="AQ64" i="7"/>
  <c r="AP64" i="7"/>
  <c r="AJ64" i="7"/>
  <c r="AI64" i="7"/>
  <c r="M64" i="7"/>
  <c r="AV63" i="7"/>
  <c r="AS63" i="7"/>
  <c r="AL63" i="7"/>
  <c r="AM63" i="7" s="1"/>
  <c r="K63" i="7"/>
  <c r="AH63" i="7" s="1"/>
  <c r="I63" i="7"/>
  <c r="F63" i="7"/>
  <c r="D63" i="7"/>
  <c r="AQ62" i="7"/>
  <c r="AP62" i="7"/>
  <c r="AJ62" i="7"/>
  <c r="AI62" i="7"/>
  <c r="M62" i="7"/>
  <c r="AQ61" i="7"/>
  <c r="AP61" i="7"/>
  <c r="AJ61" i="7"/>
  <c r="AI61" i="7"/>
  <c r="M61" i="7"/>
  <c r="AB61" i="7" s="1"/>
  <c r="AQ60" i="7"/>
  <c r="AP60" i="7"/>
  <c r="AJ60" i="7"/>
  <c r="AI60" i="7"/>
  <c r="M60" i="7"/>
  <c r="AV59" i="7"/>
  <c r="AS59" i="7"/>
  <c r="AL59" i="7"/>
  <c r="AM59" i="7" s="1"/>
  <c r="K59" i="7"/>
  <c r="L59" i="7" s="1"/>
  <c r="AO59" i="7" s="1"/>
  <c r="I59" i="7"/>
  <c r="F59" i="7"/>
  <c r="D59" i="7"/>
  <c r="AQ58" i="7"/>
  <c r="AP58" i="7"/>
  <c r="AJ58" i="7"/>
  <c r="AI58" i="7"/>
  <c r="M58" i="7"/>
  <c r="AQ57" i="7"/>
  <c r="AP57" i="7"/>
  <c r="AJ57" i="7"/>
  <c r="AI57" i="7"/>
  <c r="M57" i="7"/>
  <c r="AQ56" i="7"/>
  <c r="AP56" i="7"/>
  <c r="AJ56" i="7"/>
  <c r="AI56" i="7"/>
  <c r="M56" i="7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Q53" i="7"/>
  <c r="AP53" i="7"/>
  <c r="AJ53" i="7"/>
  <c r="AI53" i="7"/>
  <c r="M53" i="7"/>
  <c r="AB53" i="7" s="1"/>
  <c r="AQ52" i="7"/>
  <c r="AP52" i="7"/>
  <c r="AJ52" i="7"/>
  <c r="AI52" i="7"/>
  <c r="M52" i="7"/>
  <c r="AB52" i="7" s="1"/>
  <c r="AV51" i="7"/>
  <c r="AS51" i="7"/>
  <c r="AL51" i="7"/>
  <c r="AM51" i="7" s="1"/>
  <c r="K51" i="7"/>
  <c r="AH51" i="7" s="1"/>
  <c r="I51" i="7"/>
  <c r="F51" i="7"/>
  <c r="D51" i="7"/>
  <c r="AQ50" i="7"/>
  <c r="AP50" i="7"/>
  <c r="AJ50" i="7"/>
  <c r="AI50" i="7"/>
  <c r="M50" i="7"/>
  <c r="AB50" i="7" s="1"/>
  <c r="AQ49" i="7"/>
  <c r="AP49" i="7"/>
  <c r="AJ49" i="7"/>
  <c r="AI49" i="7"/>
  <c r="M49" i="7"/>
  <c r="AB49" i="7" s="1"/>
  <c r="AQ48" i="7"/>
  <c r="AP48" i="7"/>
  <c r="AJ48" i="7"/>
  <c r="AI48" i="7"/>
  <c r="M48" i="7"/>
  <c r="AV47" i="7"/>
  <c r="AS47" i="7"/>
  <c r="AL47" i="7"/>
  <c r="AM47" i="7" s="1"/>
  <c r="K47" i="7"/>
  <c r="I47" i="7"/>
  <c r="F47" i="7"/>
  <c r="D47" i="7"/>
  <c r="AQ46" i="7"/>
  <c r="AP46" i="7"/>
  <c r="AJ46" i="7"/>
  <c r="AI46" i="7"/>
  <c r="M46" i="7"/>
  <c r="AQ45" i="7"/>
  <c r="AP45" i="7"/>
  <c r="AJ45" i="7"/>
  <c r="AI45" i="7"/>
  <c r="M45" i="7"/>
  <c r="AB45" i="7" s="1"/>
  <c r="AQ44" i="7"/>
  <c r="AP44" i="7"/>
  <c r="AJ44" i="7"/>
  <c r="AI44" i="7"/>
  <c r="M44" i="7"/>
  <c r="AV43" i="7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Q4" i="7"/>
  <c r="M4" i="7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L79" i="6"/>
  <c r="AM79" i="6" s="1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AD36" i="6"/>
  <c r="M36" i="6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AI31" i="6" s="1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V127" i="5"/>
  <c r="AS127" i="5"/>
  <c r="AL127" i="5"/>
  <c r="AM127" i="5" s="1"/>
  <c r="K127" i="5"/>
  <c r="AF127" i="5" s="1"/>
  <c r="I127" i="5"/>
  <c r="F127" i="5"/>
  <c r="D127" i="5"/>
  <c r="AQ126" i="5"/>
  <c r="AP126" i="5"/>
  <c r="AJ126" i="5"/>
  <c r="AI126" i="5"/>
  <c r="M126" i="5"/>
  <c r="AQ125" i="5"/>
  <c r="AP125" i="5"/>
  <c r="AJ125" i="5"/>
  <c r="AI125" i="5"/>
  <c r="M125" i="5"/>
  <c r="AQ124" i="5"/>
  <c r="AQ127" i="5" s="1"/>
  <c r="AP124" i="5"/>
  <c r="AP127" i="5" s="1"/>
  <c r="AJ124" i="5"/>
  <c r="AI124" i="5"/>
  <c r="M124" i="5"/>
  <c r="AV123" i="5"/>
  <c r="AS123" i="5"/>
  <c r="AL123" i="5"/>
  <c r="AM123" i="5" s="1"/>
  <c r="K123" i="5"/>
  <c r="AN123" i="5" s="1"/>
  <c r="I123" i="5"/>
  <c r="F123" i="5"/>
  <c r="D123" i="5"/>
  <c r="AQ122" i="5"/>
  <c r="AP122" i="5"/>
  <c r="AJ122" i="5"/>
  <c r="AI122" i="5"/>
  <c r="M122" i="5"/>
  <c r="AQ121" i="5"/>
  <c r="AP121" i="5"/>
  <c r="AJ121" i="5"/>
  <c r="AI121" i="5"/>
  <c r="X121" i="5"/>
  <c r="M121" i="5"/>
  <c r="AB121" i="5" s="1"/>
  <c r="AQ120" i="5"/>
  <c r="AP120" i="5"/>
  <c r="AJ120" i="5"/>
  <c r="AI120" i="5"/>
  <c r="M120" i="5"/>
  <c r="AB120" i="5" s="1"/>
  <c r="AV119" i="5"/>
  <c r="AS119" i="5"/>
  <c r="AL119" i="5"/>
  <c r="AM119" i="5" s="1"/>
  <c r="K119" i="5"/>
  <c r="L119" i="5" s="1"/>
  <c r="AO119" i="5" s="1"/>
  <c r="I119" i="5"/>
  <c r="F119" i="5"/>
  <c r="D119" i="5"/>
  <c r="AQ118" i="5"/>
  <c r="AP118" i="5"/>
  <c r="AJ118" i="5"/>
  <c r="AI118" i="5"/>
  <c r="M118" i="5"/>
  <c r="AB118" i="5" s="1"/>
  <c r="AQ117" i="5"/>
  <c r="AP117" i="5"/>
  <c r="AP119" i="5" s="1"/>
  <c r="AJ117" i="5"/>
  <c r="AI117" i="5"/>
  <c r="M117" i="5"/>
  <c r="AQ116" i="5"/>
  <c r="AP116" i="5"/>
  <c r="AJ116" i="5"/>
  <c r="AI116" i="5"/>
  <c r="M116" i="5"/>
  <c r="AB116" i="5" s="1"/>
  <c r="AV115" i="5"/>
  <c r="AS115" i="5"/>
  <c r="AL115" i="5"/>
  <c r="AM115" i="5" s="1"/>
  <c r="K115" i="5"/>
  <c r="I115" i="5"/>
  <c r="F115" i="5"/>
  <c r="D115" i="5"/>
  <c r="AQ114" i="5"/>
  <c r="AP114" i="5"/>
  <c r="AJ114" i="5"/>
  <c r="AI114" i="5"/>
  <c r="M114" i="5"/>
  <c r="AQ113" i="5"/>
  <c r="AP113" i="5"/>
  <c r="AP115" i="5" s="1"/>
  <c r="AJ113" i="5"/>
  <c r="AI113" i="5"/>
  <c r="M113" i="5"/>
  <c r="AQ112" i="5"/>
  <c r="AP112" i="5"/>
  <c r="AJ112" i="5"/>
  <c r="AI112" i="5"/>
  <c r="M112" i="5"/>
  <c r="AV111" i="5"/>
  <c r="AS111" i="5"/>
  <c r="AL111" i="5"/>
  <c r="AM111" i="5" s="1"/>
  <c r="K111" i="5"/>
  <c r="L111" i="5" s="1"/>
  <c r="AO111" i="5" s="1"/>
  <c r="I111" i="5"/>
  <c r="F111" i="5"/>
  <c r="D111" i="5"/>
  <c r="AQ110" i="5"/>
  <c r="AP110" i="5"/>
  <c r="AJ110" i="5"/>
  <c r="AI110" i="5"/>
  <c r="M110" i="5"/>
  <c r="AQ109" i="5"/>
  <c r="AP109" i="5"/>
  <c r="AJ109" i="5"/>
  <c r="AI109" i="5"/>
  <c r="M109" i="5"/>
  <c r="AB109" i="5" s="1"/>
  <c r="AQ108" i="5"/>
  <c r="AP108" i="5"/>
  <c r="AJ108" i="5"/>
  <c r="AI108" i="5"/>
  <c r="M108" i="5"/>
  <c r="AV107" i="5"/>
  <c r="AS107" i="5"/>
  <c r="AL107" i="5"/>
  <c r="AM107" i="5" s="1"/>
  <c r="K107" i="5"/>
  <c r="AH107" i="5" s="1"/>
  <c r="I107" i="5"/>
  <c r="F107" i="5"/>
  <c r="D107" i="5"/>
  <c r="AQ106" i="5"/>
  <c r="AP106" i="5"/>
  <c r="AJ106" i="5"/>
  <c r="AI106" i="5"/>
  <c r="M106" i="5"/>
  <c r="AQ105" i="5"/>
  <c r="AP105" i="5"/>
  <c r="AJ105" i="5"/>
  <c r="AI105" i="5"/>
  <c r="M105" i="5"/>
  <c r="AQ104" i="5"/>
  <c r="AP104" i="5"/>
  <c r="AJ104" i="5"/>
  <c r="AI104" i="5"/>
  <c r="M104" i="5"/>
  <c r="AV103" i="5"/>
  <c r="AS103" i="5"/>
  <c r="AL103" i="5"/>
  <c r="AM103" i="5" s="1"/>
  <c r="K103" i="5"/>
  <c r="I103" i="5"/>
  <c r="F103" i="5"/>
  <c r="D103" i="5"/>
  <c r="AQ102" i="5"/>
  <c r="AP102" i="5"/>
  <c r="AJ102" i="5"/>
  <c r="AI102" i="5"/>
  <c r="M102" i="5"/>
  <c r="AQ101" i="5"/>
  <c r="AP101" i="5"/>
  <c r="AJ101" i="5"/>
  <c r="AI101" i="5"/>
  <c r="M101" i="5"/>
  <c r="AB101" i="5" s="1"/>
  <c r="AQ100" i="5"/>
  <c r="AP100" i="5"/>
  <c r="AJ100" i="5"/>
  <c r="AI100" i="5"/>
  <c r="M100" i="5"/>
  <c r="AV99" i="5"/>
  <c r="AS99" i="5"/>
  <c r="AL99" i="5"/>
  <c r="AM99" i="5" s="1"/>
  <c r="K99" i="5"/>
  <c r="AH99" i="5" s="1"/>
  <c r="I99" i="5"/>
  <c r="F99" i="5"/>
  <c r="D99" i="5"/>
  <c r="AQ98" i="5"/>
  <c r="AP98" i="5"/>
  <c r="AJ98" i="5"/>
  <c r="AI98" i="5"/>
  <c r="M98" i="5"/>
  <c r="AQ97" i="5"/>
  <c r="AP97" i="5"/>
  <c r="AJ97" i="5"/>
  <c r="AI97" i="5"/>
  <c r="M97" i="5"/>
  <c r="AQ96" i="5"/>
  <c r="AP96" i="5"/>
  <c r="AJ96" i="5"/>
  <c r="AI96" i="5"/>
  <c r="M96" i="5"/>
  <c r="AV95" i="5"/>
  <c r="AS95" i="5"/>
  <c r="AL95" i="5"/>
  <c r="AM95" i="5" s="1"/>
  <c r="K95" i="5"/>
  <c r="AH95" i="5" s="1"/>
  <c r="I95" i="5"/>
  <c r="F95" i="5"/>
  <c r="D95" i="5"/>
  <c r="AQ94" i="5"/>
  <c r="AP94" i="5"/>
  <c r="AJ94" i="5"/>
  <c r="AI94" i="5"/>
  <c r="M94" i="5"/>
  <c r="AQ93" i="5"/>
  <c r="AP93" i="5"/>
  <c r="AJ93" i="5"/>
  <c r="AI93" i="5"/>
  <c r="M93" i="5"/>
  <c r="AQ92" i="5"/>
  <c r="AP92" i="5"/>
  <c r="AJ92" i="5"/>
  <c r="AI92" i="5"/>
  <c r="M92" i="5"/>
  <c r="AV91" i="5"/>
  <c r="AS91" i="5"/>
  <c r="AL91" i="5"/>
  <c r="AM91" i="5" s="1"/>
  <c r="K91" i="5"/>
  <c r="AH91" i="5" s="1"/>
  <c r="I91" i="5"/>
  <c r="F91" i="5"/>
  <c r="D91" i="5"/>
  <c r="AQ90" i="5"/>
  <c r="AP90" i="5"/>
  <c r="AJ90" i="5"/>
  <c r="AI90" i="5"/>
  <c r="M90" i="5"/>
  <c r="AQ89" i="5"/>
  <c r="AP89" i="5"/>
  <c r="AJ89" i="5"/>
  <c r="AI89" i="5"/>
  <c r="M89" i="5"/>
  <c r="AQ88" i="5"/>
  <c r="AP88" i="5"/>
  <c r="AJ88" i="5"/>
  <c r="AI88" i="5"/>
  <c r="M88" i="5"/>
  <c r="AV87" i="5"/>
  <c r="AS87" i="5"/>
  <c r="AL87" i="5"/>
  <c r="AM87" i="5" s="1"/>
  <c r="K87" i="5"/>
  <c r="AH87" i="5" s="1"/>
  <c r="I87" i="5"/>
  <c r="F87" i="5"/>
  <c r="D87" i="5"/>
  <c r="AQ86" i="5"/>
  <c r="AP86" i="5"/>
  <c r="AJ86" i="5"/>
  <c r="AI86" i="5"/>
  <c r="M86" i="5"/>
  <c r="AQ85" i="5"/>
  <c r="AP85" i="5"/>
  <c r="AJ85" i="5"/>
  <c r="AI85" i="5"/>
  <c r="M85" i="5"/>
  <c r="AQ84" i="5"/>
  <c r="AP84" i="5"/>
  <c r="AJ84" i="5"/>
  <c r="AI84" i="5"/>
  <c r="M84" i="5"/>
  <c r="AB84" i="5" s="1"/>
  <c r="AV83" i="5"/>
  <c r="AS83" i="5"/>
  <c r="AL83" i="5"/>
  <c r="AM83" i="5" s="1"/>
  <c r="K83" i="5"/>
  <c r="AH83" i="5" s="1"/>
  <c r="I83" i="5"/>
  <c r="F83" i="5"/>
  <c r="D83" i="5"/>
  <c r="AQ82" i="5"/>
  <c r="AP82" i="5"/>
  <c r="AJ82" i="5"/>
  <c r="AI82" i="5"/>
  <c r="M82" i="5"/>
  <c r="AQ81" i="5"/>
  <c r="AP81" i="5"/>
  <c r="AJ81" i="5"/>
  <c r="AI81" i="5"/>
  <c r="M81" i="5"/>
  <c r="AQ80" i="5"/>
  <c r="AP80" i="5"/>
  <c r="AJ80" i="5"/>
  <c r="AI80" i="5"/>
  <c r="M80" i="5"/>
  <c r="AB80" i="5" s="1"/>
  <c r="AV79" i="5"/>
  <c r="AS79" i="5"/>
  <c r="AL79" i="5"/>
  <c r="AM79" i="5" s="1"/>
  <c r="K79" i="5"/>
  <c r="I79" i="5"/>
  <c r="F79" i="5"/>
  <c r="D79" i="5"/>
  <c r="AQ78" i="5"/>
  <c r="AP78" i="5"/>
  <c r="AJ78" i="5"/>
  <c r="AI78" i="5"/>
  <c r="M78" i="5"/>
  <c r="AQ77" i="5"/>
  <c r="AP77" i="5"/>
  <c r="AJ77" i="5"/>
  <c r="AI77" i="5"/>
  <c r="M77" i="5"/>
  <c r="AQ76" i="5"/>
  <c r="AP76" i="5"/>
  <c r="AJ76" i="5"/>
  <c r="AI76" i="5"/>
  <c r="M76" i="5"/>
  <c r="AV75" i="5"/>
  <c r="AS75" i="5"/>
  <c r="AL75" i="5"/>
  <c r="AM75" i="5" s="1"/>
  <c r="K75" i="5"/>
  <c r="AH75" i="5" s="1"/>
  <c r="I75" i="5"/>
  <c r="F75" i="5"/>
  <c r="D75" i="5"/>
  <c r="AQ74" i="5"/>
  <c r="AP74" i="5"/>
  <c r="AJ74" i="5"/>
  <c r="AI74" i="5"/>
  <c r="M74" i="5"/>
  <c r="AB74" i="5" s="1"/>
  <c r="AQ73" i="5"/>
  <c r="AP73" i="5"/>
  <c r="AJ73" i="5"/>
  <c r="AI73" i="5"/>
  <c r="M73" i="5"/>
  <c r="AQ72" i="5"/>
  <c r="AP72" i="5"/>
  <c r="AJ72" i="5"/>
  <c r="AI72" i="5"/>
  <c r="M72" i="5"/>
  <c r="AV71" i="5"/>
  <c r="AS71" i="5"/>
  <c r="AL71" i="5"/>
  <c r="AM71" i="5" s="1"/>
  <c r="K71" i="5"/>
  <c r="AH71" i="5" s="1"/>
  <c r="I71" i="5"/>
  <c r="F71" i="5"/>
  <c r="D71" i="5"/>
  <c r="AQ70" i="5"/>
  <c r="AP70" i="5"/>
  <c r="AJ70" i="5"/>
  <c r="AI70" i="5"/>
  <c r="M70" i="5"/>
  <c r="AQ69" i="5"/>
  <c r="AP69" i="5"/>
  <c r="AJ69" i="5"/>
  <c r="AI69" i="5"/>
  <c r="M69" i="5"/>
  <c r="AB69" i="5" s="1"/>
  <c r="AQ68" i="5"/>
  <c r="AP68" i="5"/>
  <c r="AJ68" i="5"/>
  <c r="AI68" i="5"/>
  <c r="M68" i="5"/>
  <c r="AV67" i="5"/>
  <c r="AS67" i="5"/>
  <c r="AL67" i="5"/>
  <c r="AM67" i="5" s="1"/>
  <c r="K67" i="5"/>
  <c r="AH67" i="5" s="1"/>
  <c r="I67" i="5"/>
  <c r="F67" i="5"/>
  <c r="D67" i="5"/>
  <c r="AQ66" i="5"/>
  <c r="AP66" i="5"/>
  <c r="AJ66" i="5"/>
  <c r="AI66" i="5"/>
  <c r="M66" i="5"/>
  <c r="AQ65" i="5"/>
  <c r="AP65" i="5"/>
  <c r="AJ65" i="5"/>
  <c r="AI65" i="5"/>
  <c r="M65" i="5"/>
  <c r="AQ64" i="5"/>
  <c r="AP64" i="5"/>
  <c r="AJ64" i="5"/>
  <c r="AI64" i="5"/>
  <c r="M64" i="5"/>
  <c r="AV63" i="5"/>
  <c r="AS63" i="5"/>
  <c r="AL63" i="5"/>
  <c r="AM63" i="5" s="1"/>
  <c r="K63" i="5"/>
  <c r="AH63" i="5" s="1"/>
  <c r="I63" i="5"/>
  <c r="F63" i="5"/>
  <c r="D63" i="5"/>
  <c r="AQ62" i="5"/>
  <c r="AP62" i="5"/>
  <c r="AJ62" i="5"/>
  <c r="AI62" i="5"/>
  <c r="M62" i="5"/>
  <c r="AD62" i="5" s="1"/>
  <c r="AQ61" i="5"/>
  <c r="AP61" i="5"/>
  <c r="AJ61" i="5"/>
  <c r="AI61" i="5"/>
  <c r="M61" i="5"/>
  <c r="AQ60" i="5"/>
  <c r="AP60" i="5"/>
  <c r="AJ60" i="5"/>
  <c r="AI60" i="5"/>
  <c r="M60" i="5"/>
  <c r="AB60" i="5" s="1"/>
  <c r="AV59" i="5"/>
  <c r="AS59" i="5"/>
  <c r="AL59" i="5"/>
  <c r="AM59" i="5" s="1"/>
  <c r="K59" i="5"/>
  <c r="AH59" i="5" s="1"/>
  <c r="I59" i="5"/>
  <c r="F59" i="5"/>
  <c r="D59" i="5"/>
  <c r="AQ58" i="5"/>
  <c r="AP58" i="5"/>
  <c r="AJ58" i="5"/>
  <c r="AI58" i="5"/>
  <c r="M58" i="5"/>
  <c r="AQ57" i="5"/>
  <c r="AP57" i="5"/>
  <c r="AJ57" i="5"/>
  <c r="AI57" i="5"/>
  <c r="M57" i="5"/>
  <c r="AB57" i="5" s="1"/>
  <c r="AQ56" i="5"/>
  <c r="AP56" i="5"/>
  <c r="AJ56" i="5"/>
  <c r="AI56" i="5"/>
  <c r="M56" i="5"/>
  <c r="AV55" i="5"/>
  <c r="AS55" i="5"/>
  <c r="AL55" i="5"/>
  <c r="AM55" i="5" s="1"/>
  <c r="K55" i="5"/>
  <c r="AH55" i="5" s="1"/>
  <c r="I55" i="5"/>
  <c r="F55" i="5"/>
  <c r="D55" i="5"/>
  <c r="AQ54" i="5"/>
  <c r="AP54" i="5"/>
  <c r="AJ54" i="5"/>
  <c r="AI54" i="5"/>
  <c r="M54" i="5"/>
  <c r="AQ53" i="5"/>
  <c r="AP53" i="5"/>
  <c r="AJ53" i="5"/>
  <c r="AI53" i="5"/>
  <c r="M53" i="5"/>
  <c r="AQ52" i="5"/>
  <c r="AP52" i="5"/>
  <c r="AJ52" i="5"/>
  <c r="AI52" i="5"/>
  <c r="M52" i="5"/>
  <c r="AB52" i="5" s="1"/>
  <c r="AV51" i="5"/>
  <c r="AS51" i="5"/>
  <c r="AL51" i="5"/>
  <c r="AM51" i="5" s="1"/>
  <c r="K51" i="5"/>
  <c r="AH51" i="5" s="1"/>
  <c r="I51" i="5"/>
  <c r="F51" i="5"/>
  <c r="D51" i="5"/>
  <c r="AQ50" i="5"/>
  <c r="AP50" i="5"/>
  <c r="AJ50" i="5"/>
  <c r="AI50" i="5"/>
  <c r="M50" i="5"/>
  <c r="AQ49" i="5"/>
  <c r="AP49" i="5"/>
  <c r="AJ49" i="5"/>
  <c r="AI49" i="5"/>
  <c r="M49" i="5"/>
  <c r="AQ48" i="5"/>
  <c r="AP48" i="5"/>
  <c r="AJ48" i="5"/>
  <c r="AI48" i="5"/>
  <c r="M48" i="5"/>
  <c r="AV47" i="5"/>
  <c r="AS47" i="5"/>
  <c r="AL47" i="5"/>
  <c r="AM47" i="5" s="1"/>
  <c r="K47" i="5"/>
  <c r="AN47" i="5" s="1"/>
  <c r="I47" i="5"/>
  <c r="F47" i="5"/>
  <c r="D47" i="5"/>
  <c r="AQ46" i="5"/>
  <c r="AP46" i="5"/>
  <c r="AJ46" i="5"/>
  <c r="AI46" i="5"/>
  <c r="M46" i="5"/>
  <c r="AQ45" i="5"/>
  <c r="AP45" i="5"/>
  <c r="AJ45" i="5"/>
  <c r="AI45" i="5"/>
  <c r="M45" i="5"/>
  <c r="AQ44" i="5"/>
  <c r="AP44" i="5"/>
  <c r="AJ44" i="5"/>
  <c r="AI44" i="5"/>
  <c r="M44" i="5"/>
  <c r="AV43" i="5"/>
  <c r="AS43" i="5"/>
  <c r="AL43" i="5"/>
  <c r="AM43" i="5" s="1"/>
  <c r="K43" i="5"/>
  <c r="AH43" i="5" s="1"/>
  <c r="I43" i="5"/>
  <c r="F43" i="5"/>
  <c r="D43" i="5"/>
  <c r="AQ42" i="5"/>
  <c r="AP42" i="5"/>
  <c r="AJ42" i="5"/>
  <c r="AI42" i="5"/>
  <c r="M42" i="5"/>
  <c r="AQ41" i="5"/>
  <c r="AP41" i="5"/>
  <c r="AJ41" i="5"/>
  <c r="AI41" i="5"/>
  <c r="M41" i="5"/>
  <c r="AQ40" i="5"/>
  <c r="AP40" i="5"/>
  <c r="AJ40" i="5"/>
  <c r="AI40" i="5"/>
  <c r="M40" i="5"/>
  <c r="AB40" i="5" s="1"/>
  <c r="AV39" i="5"/>
  <c r="AS39" i="5"/>
  <c r="AL39" i="5"/>
  <c r="AM39" i="5" s="1"/>
  <c r="K39" i="5"/>
  <c r="AH39" i="5" s="1"/>
  <c r="I39" i="5"/>
  <c r="F39" i="5"/>
  <c r="D39" i="5"/>
  <c r="AQ38" i="5"/>
  <c r="AP38" i="5"/>
  <c r="AJ38" i="5"/>
  <c r="AI38" i="5"/>
  <c r="M38" i="5"/>
  <c r="AQ37" i="5"/>
  <c r="AP37" i="5"/>
  <c r="AJ37" i="5"/>
  <c r="AI37" i="5"/>
  <c r="M37" i="5"/>
  <c r="AB37" i="5" s="1"/>
  <c r="AQ36" i="5"/>
  <c r="AP36" i="5"/>
  <c r="AJ36" i="5"/>
  <c r="AI36" i="5"/>
  <c r="M36" i="5"/>
  <c r="AV35" i="5"/>
  <c r="AS35" i="5"/>
  <c r="AL35" i="5"/>
  <c r="AM35" i="5" s="1"/>
  <c r="K35" i="5"/>
  <c r="AH35" i="5" s="1"/>
  <c r="I35" i="5"/>
  <c r="F35" i="5"/>
  <c r="D35" i="5"/>
  <c r="AQ34" i="5"/>
  <c r="AP34" i="5"/>
  <c r="AJ34" i="5"/>
  <c r="AI34" i="5"/>
  <c r="M34" i="5"/>
  <c r="AB34" i="5" s="1"/>
  <c r="AQ33" i="5"/>
  <c r="AP33" i="5"/>
  <c r="AJ33" i="5"/>
  <c r="AI33" i="5"/>
  <c r="M33" i="5"/>
  <c r="AQ32" i="5"/>
  <c r="AP32" i="5"/>
  <c r="AJ32" i="5"/>
  <c r="AI32" i="5"/>
  <c r="M32" i="5"/>
  <c r="AV31" i="5"/>
  <c r="AS31" i="5"/>
  <c r="AL31" i="5"/>
  <c r="AM31" i="5" s="1"/>
  <c r="K31" i="5"/>
  <c r="AH31" i="5" s="1"/>
  <c r="I31" i="5"/>
  <c r="F31" i="5"/>
  <c r="D31" i="5"/>
  <c r="AQ30" i="5"/>
  <c r="AP30" i="5"/>
  <c r="AJ30" i="5"/>
  <c r="AI30" i="5"/>
  <c r="M30" i="5"/>
  <c r="AB30" i="5" s="1"/>
  <c r="AQ29" i="5"/>
  <c r="AP29" i="5"/>
  <c r="AJ29" i="5"/>
  <c r="AI29" i="5"/>
  <c r="M29" i="5"/>
  <c r="AQ28" i="5"/>
  <c r="AP28" i="5"/>
  <c r="AJ28" i="5"/>
  <c r="AI28" i="5"/>
  <c r="M28" i="5"/>
  <c r="AV27" i="5"/>
  <c r="AS27" i="5"/>
  <c r="AL27" i="5"/>
  <c r="AM27" i="5" s="1"/>
  <c r="K27" i="5"/>
  <c r="I27" i="5"/>
  <c r="F27" i="5"/>
  <c r="D27" i="5"/>
  <c r="AQ26" i="5"/>
  <c r="AP26" i="5"/>
  <c r="AJ26" i="5"/>
  <c r="AI26" i="5"/>
  <c r="M26" i="5"/>
  <c r="AQ25" i="5"/>
  <c r="AP25" i="5"/>
  <c r="AJ25" i="5"/>
  <c r="AI25" i="5"/>
  <c r="M25" i="5"/>
  <c r="AQ24" i="5"/>
  <c r="AP24" i="5"/>
  <c r="AJ24" i="5"/>
  <c r="AI24" i="5"/>
  <c r="M24" i="5"/>
  <c r="AB24" i="5" s="1"/>
  <c r="AV23" i="5"/>
  <c r="AS23" i="5"/>
  <c r="AL23" i="5"/>
  <c r="AM23" i="5" s="1"/>
  <c r="K23" i="5"/>
  <c r="I23" i="5"/>
  <c r="F23" i="5"/>
  <c r="D23" i="5"/>
  <c r="AQ22" i="5"/>
  <c r="AP22" i="5"/>
  <c r="AJ22" i="5"/>
  <c r="AI22" i="5"/>
  <c r="M22" i="5"/>
  <c r="AB22" i="5" s="1"/>
  <c r="AQ21" i="5"/>
  <c r="AP21" i="5"/>
  <c r="AJ21" i="5"/>
  <c r="AI21" i="5"/>
  <c r="M21" i="5"/>
  <c r="AQ20" i="5"/>
  <c r="AP20" i="5"/>
  <c r="AJ20" i="5"/>
  <c r="AI20" i="5"/>
  <c r="M20" i="5"/>
  <c r="AB20" i="5" s="1"/>
  <c r="AV19" i="5"/>
  <c r="AS19" i="5"/>
  <c r="AL19" i="5"/>
  <c r="AM19" i="5" s="1"/>
  <c r="K19" i="5"/>
  <c r="AH19" i="5" s="1"/>
  <c r="I19" i="5"/>
  <c r="F19" i="5"/>
  <c r="D19" i="5"/>
  <c r="AQ18" i="5"/>
  <c r="AP18" i="5"/>
  <c r="AJ18" i="5"/>
  <c r="AI18" i="5"/>
  <c r="M18" i="5"/>
  <c r="AQ17" i="5"/>
  <c r="AP17" i="5"/>
  <c r="AJ17" i="5"/>
  <c r="AI17" i="5"/>
  <c r="M17" i="5"/>
  <c r="AB17" i="5" s="1"/>
  <c r="AQ16" i="5"/>
  <c r="AP16" i="5"/>
  <c r="AJ16" i="5"/>
  <c r="AI16" i="5"/>
  <c r="M16" i="5"/>
  <c r="AV15" i="5"/>
  <c r="AS15" i="5"/>
  <c r="AL15" i="5"/>
  <c r="AM15" i="5" s="1"/>
  <c r="K15" i="5"/>
  <c r="AH15" i="5" s="1"/>
  <c r="I15" i="5"/>
  <c r="F15" i="5"/>
  <c r="D15" i="5"/>
  <c r="AQ14" i="5"/>
  <c r="AP14" i="5"/>
  <c r="AJ14" i="5"/>
  <c r="AI14" i="5"/>
  <c r="M14" i="5"/>
  <c r="AB14" i="5" s="1"/>
  <c r="AQ13" i="5"/>
  <c r="AP13" i="5"/>
  <c r="AJ13" i="5"/>
  <c r="AI13" i="5"/>
  <c r="M13" i="5"/>
  <c r="AQ12" i="5"/>
  <c r="AP12" i="5"/>
  <c r="AJ12" i="5"/>
  <c r="AI12" i="5"/>
  <c r="M12" i="5"/>
  <c r="AV11" i="5"/>
  <c r="AS11" i="5"/>
  <c r="AL11" i="5"/>
  <c r="AM11" i="5" s="1"/>
  <c r="K11" i="5"/>
  <c r="I11" i="5"/>
  <c r="F11" i="5"/>
  <c r="D11" i="5"/>
  <c r="AQ10" i="5"/>
  <c r="AP10" i="5"/>
  <c r="AJ10" i="5"/>
  <c r="AI10" i="5"/>
  <c r="M10" i="5"/>
  <c r="AB10" i="5" s="1"/>
  <c r="AQ9" i="5"/>
  <c r="AP9" i="5"/>
  <c r="AJ9" i="5"/>
  <c r="AI9" i="5"/>
  <c r="M9" i="5"/>
  <c r="AQ8" i="5"/>
  <c r="AP8" i="5"/>
  <c r="AJ8" i="5"/>
  <c r="AI8" i="5"/>
  <c r="M8" i="5"/>
  <c r="AV7" i="5"/>
  <c r="AS7" i="5"/>
  <c r="AL7" i="5"/>
  <c r="AM7" i="5" s="1"/>
  <c r="K7" i="5"/>
  <c r="I7" i="5"/>
  <c r="F7" i="5"/>
  <c r="D7" i="5"/>
  <c r="AQ6" i="5"/>
  <c r="AP6" i="5"/>
  <c r="AJ6" i="5"/>
  <c r="AI6" i="5"/>
  <c r="M6" i="5"/>
  <c r="AQ5" i="5"/>
  <c r="AP5" i="5"/>
  <c r="AJ5" i="5"/>
  <c r="AI5" i="5"/>
  <c r="M5" i="5"/>
  <c r="AQ4" i="5"/>
  <c r="AP4" i="5"/>
  <c r="AJ4" i="5"/>
  <c r="AI4" i="5"/>
  <c r="M4" i="5"/>
  <c r="AV127" i="14"/>
  <c r="AS127" i="14"/>
  <c r="AL127" i="14"/>
  <c r="AM127" i="14" s="1"/>
  <c r="K127" i="14"/>
  <c r="AH127" i="14" s="1"/>
  <c r="I127" i="14"/>
  <c r="F127" i="14"/>
  <c r="D127" i="14"/>
  <c r="AQ126" i="14"/>
  <c r="AP126" i="14"/>
  <c r="AJ126" i="14"/>
  <c r="AI126" i="14"/>
  <c r="M126" i="14"/>
  <c r="AQ125" i="14"/>
  <c r="AP125" i="14"/>
  <c r="AJ125" i="14"/>
  <c r="AI125" i="14"/>
  <c r="M125" i="14"/>
  <c r="AQ124" i="14"/>
  <c r="AP124" i="14"/>
  <c r="AJ124" i="14"/>
  <c r="AI124" i="14"/>
  <c r="M124" i="14"/>
  <c r="AV123" i="14"/>
  <c r="AS123" i="14"/>
  <c r="AL123" i="14"/>
  <c r="K123" i="14"/>
  <c r="L123" i="14" s="1"/>
  <c r="AO123" i="14" s="1"/>
  <c r="I123" i="14"/>
  <c r="F123" i="14"/>
  <c r="D123" i="14"/>
  <c r="AQ122" i="14"/>
  <c r="AP122" i="14"/>
  <c r="AJ122" i="14"/>
  <c r="AI122" i="14"/>
  <c r="Z122" i="14"/>
  <c r="M122" i="14"/>
  <c r="AQ121" i="14"/>
  <c r="AP121" i="14"/>
  <c r="AJ121" i="14"/>
  <c r="AI121" i="14"/>
  <c r="M121" i="14"/>
  <c r="AQ120" i="14"/>
  <c r="AP120" i="14"/>
  <c r="AJ120" i="14"/>
  <c r="AI120" i="14"/>
  <c r="M120" i="14"/>
  <c r="AV119" i="14"/>
  <c r="AS119" i="14"/>
  <c r="AL119" i="14"/>
  <c r="AM119" i="14" s="1"/>
  <c r="K119" i="14"/>
  <c r="I119" i="14"/>
  <c r="F119" i="14"/>
  <c r="D119" i="14"/>
  <c r="AQ118" i="14"/>
  <c r="AP118" i="14"/>
  <c r="AJ118" i="14"/>
  <c r="AI118" i="14"/>
  <c r="M118" i="14"/>
  <c r="AQ117" i="14"/>
  <c r="AP117" i="14"/>
  <c r="AJ117" i="14"/>
  <c r="AI117" i="14"/>
  <c r="M117" i="14"/>
  <c r="AQ116" i="14"/>
  <c r="AP116" i="14"/>
  <c r="AJ116" i="14"/>
  <c r="AI116" i="14"/>
  <c r="M116" i="14"/>
  <c r="AV115" i="14"/>
  <c r="AS115" i="14"/>
  <c r="AL115" i="14"/>
  <c r="AM115" i="14" s="1"/>
  <c r="K115" i="14"/>
  <c r="AN115" i="14" s="1"/>
  <c r="I115" i="14"/>
  <c r="F115" i="14"/>
  <c r="D115" i="14"/>
  <c r="AQ114" i="14"/>
  <c r="AP114" i="14"/>
  <c r="AJ114" i="14"/>
  <c r="AI114" i="14"/>
  <c r="M114" i="14"/>
  <c r="AQ113" i="14"/>
  <c r="AP113" i="14"/>
  <c r="AJ113" i="14"/>
  <c r="AI113" i="14"/>
  <c r="M113" i="14"/>
  <c r="AQ112" i="14"/>
  <c r="AP112" i="14"/>
  <c r="AJ112" i="14"/>
  <c r="AI112" i="14"/>
  <c r="M112" i="14"/>
  <c r="AV111" i="14"/>
  <c r="AS111" i="14"/>
  <c r="AL111" i="14"/>
  <c r="AM111" i="14" s="1"/>
  <c r="K111" i="14"/>
  <c r="AH111" i="14" s="1"/>
  <c r="I111" i="14"/>
  <c r="F111" i="14"/>
  <c r="D111" i="14"/>
  <c r="AQ110" i="14"/>
  <c r="AP110" i="14"/>
  <c r="AJ110" i="14"/>
  <c r="AI110" i="14"/>
  <c r="M110" i="14"/>
  <c r="AQ109" i="14"/>
  <c r="AP109" i="14"/>
  <c r="AJ109" i="14"/>
  <c r="AI109" i="14"/>
  <c r="M109" i="14"/>
  <c r="AQ108" i="14"/>
  <c r="AP108" i="14"/>
  <c r="AJ108" i="14"/>
  <c r="AI108" i="14"/>
  <c r="M108" i="14"/>
  <c r="AB108" i="14" s="1"/>
  <c r="AV107" i="14"/>
  <c r="AS107" i="14"/>
  <c r="AL107" i="14"/>
  <c r="AM107" i="14" s="1"/>
  <c r="K107" i="14"/>
  <c r="I107" i="14"/>
  <c r="F107" i="14"/>
  <c r="D107" i="14"/>
  <c r="AQ106" i="14"/>
  <c r="AP106" i="14"/>
  <c r="AJ106" i="14"/>
  <c r="AI106" i="14"/>
  <c r="M106" i="14"/>
  <c r="AQ105" i="14"/>
  <c r="AP105" i="14"/>
  <c r="AJ105" i="14"/>
  <c r="AI105" i="14"/>
  <c r="M105" i="14"/>
  <c r="AQ104" i="14"/>
  <c r="AP104" i="14"/>
  <c r="AJ104" i="14"/>
  <c r="AI104" i="14"/>
  <c r="M104" i="14"/>
  <c r="AV103" i="14"/>
  <c r="AS103" i="14"/>
  <c r="AL103" i="14"/>
  <c r="AM103" i="14" s="1"/>
  <c r="K103" i="14"/>
  <c r="AF103" i="14" s="1"/>
  <c r="I103" i="14"/>
  <c r="F103" i="14"/>
  <c r="D103" i="14"/>
  <c r="AQ102" i="14"/>
  <c r="AP102" i="14"/>
  <c r="AJ102" i="14"/>
  <c r="AI102" i="14"/>
  <c r="M102" i="14"/>
  <c r="AQ101" i="14"/>
  <c r="AP101" i="14"/>
  <c r="AJ101" i="14"/>
  <c r="AI101" i="14"/>
  <c r="M101" i="14"/>
  <c r="AQ100" i="14"/>
  <c r="AP100" i="14"/>
  <c r="AJ100" i="14"/>
  <c r="AI100" i="14"/>
  <c r="M100" i="14"/>
  <c r="AV99" i="14"/>
  <c r="AS99" i="14"/>
  <c r="AL99" i="14"/>
  <c r="AM99" i="14" s="1"/>
  <c r="K99" i="14"/>
  <c r="AF99" i="14" s="1"/>
  <c r="I99" i="14"/>
  <c r="F99" i="14"/>
  <c r="D99" i="14"/>
  <c r="AQ98" i="14"/>
  <c r="AP98" i="14"/>
  <c r="AJ98" i="14"/>
  <c r="AI98" i="14"/>
  <c r="M98" i="14"/>
  <c r="AQ97" i="14"/>
  <c r="AP97" i="14"/>
  <c r="AJ97" i="14"/>
  <c r="AI97" i="14"/>
  <c r="M97" i="14"/>
  <c r="AQ96" i="14"/>
  <c r="AP96" i="14"/>
  <c r="AJ96" i="14"/>
  <c r="AI96" i="14"/>
  <c r="M96" i="14"/>
  <c r="AV95" i="14"/>
  <c r="AS95" i="14"/>
  <c r="AL95" i="14"/>
  <c r="AM95" i="14" s="1"/>
  <c r="K95" i="14"/>
  <c r="AH95" i="14" s="1"/>
  <c r="I95" i="14"/>
  <c r="F95" i="14"/>
  <c r="D95" i="14"/>
  <c r="AQ94" i="14"/>
  <c r="AP94" i="14"/>
  <c r="AJ94" i="14"/>
  <c r="AI94" i="14"/>
  <c r="M94" i="14"/>
  <c r="AB94" i="14" s="1"/>
  <c r="AQ93" i="14"/>
  <c r="AP93" i="14"/>
  <c r="AJ93" i="14"/>
  <c r="AI93" i="14"/>
  <c r="M93" i="14"/>
  <c r="AQ92" i="14"/>
  <c r="AP92" i="14"/>
  <c r="AJ92" i="14"/>
  <c r="AI92" i="14"/>
  <c r="M92" i="14"/>
  <c r="AV91" i="14"/>
  <c r="AS91" i="14"/>
  <c r="AL91" i="14"/>
  <c r="AM91" i="14" s="1"/>
  <c r="K91" i="14"/>
  <c r="L91" i="14" s="1"/>
  <c r="AO91" i="14" s="1"/>
  <c r="I91" i="14"/>
  <c r="F91" i="14"/>
  <c r="D91" i="14"/>
  <c r="AQ90" i="14"/>
  <c r="AP90" i="14"/>
  <c r="AJ90" i="14"/>
  <c r="AI90" i="14"/>
  <c r="M90" i="14"/>
  <c r="AQ89" i="14"/>
  <c r="AP89" i="14"/>
  <c r="AJ89" i="14"/>
  <c r="AI89" i="14"/>
  <c r="M89" i="14"/>
  <c r="AQ88" i="14"/>
  <c r="AP88" i="14"/>
  <c r="AJ88" i="14"/>
  <c r="AI88" i="14"/>
  <c r="M88" i="14"/>
  <c r="AB88" i="14" s="1"/>
  <c r="AV87" i="14"/>
  <c r="AS87" i="14"/>
  <c r="AL87" i="14"/>
  <c r="AM87" i="14" s="1"/>
  <c r="K87" i="14"/>
  <c r="AH87" i="14" s="1"/>
  <c r="I87" i="14"/>
  <c r="F87" i="14"/>
  <c r="D87" i="14"/>
  <c r="AQ86" i="14"/>
  <c r="AP86" i="14"/>
  <c r="AJ86" i="14"/>
  <c r="AI86" i="14"/>
  <c r="M86" i="14"/>
  <c r="AQ85" i="14"/>
  <c r="AP85" i="14"/>
  <c r="AJ85" i="14"/>
  <c r="AI85" i="14"/>
  <c r="M85" i="14"/>
  <c r="AB85" i="14" s="1"/>
  <c r="AQ84" i="14"/>
  <c r="AP84" i="14"/>
  <c r="AJ84" i="14"/>
  <c r="AI84" i="14"/>
  <c r="M84" i="14"/>
  <c r="AB84" i="14" s="1"/>
  <c r="AV83" i="14"/>
  <c r="AS83" i="14"/>
  <c r="AL83" i="14"/>
  <c r="AM83" i="14" s="1"/>
  <c r="K83" i="14"/>
  <c r="AH83" i="14" s="1"/>
  <c r="I83" i="14"/>
  <c r="F83" i="14"/>
  <c r="D83" i="14"/>
  <c r="AQ82" i="14"/>
  <c r="AP82" i="14"/>
  <c r="AJ82" i="14"/>
  <c r="AI82" i="14"/>
  <c r="M82" i="14"/>
  <c r="AB82" i="14" s="1"/>
  <c r="AQ81" i="14"/>
  <c r="AP81" i="14"/>
  <c r="AJ81" i="14"/>
  <c r="AI81" i="14"/>
  <c r="M81" i="14"/>
  <c r="AQ80" i="14"/>
  <c r="AP80" i="14"/>
  <c r="AJ80" i="14"/>
  <c r="AI80" i="14"/>
  <c r="M80" i="14"/>
  <c r="AV79" i="14"/>
  <c r="AS79" i="14"/>
  <c r="AL79" i="14"/>
  <c r="AM79" i="14" s="1"/>
  <c r="K79" i="14"/>
  <c r="I79" i="14"/>
  <c r="F79" i="14"/>
  <c r="D79" i="14"/>
  <c r="AQ78" i="14"/>
  <c r="AP78" i="14"/>
  <c r="AJ78" i="14"/>
  <c r="AI78" i="14"/>
  <c r="M78" i="14"/>
  <c r="AB78" i="14" s="1"/>
  <c r="AQ77" i="14"/>
  <c r="AP77" i="14"/>
  <c r="AJ77" i="14"/>
  <c r="AI77" i="14"/>
  <c r="M77" i="14"/>
  <c r="AQ76" i="14"/>
  <c r="AP76" i="14"/>
  <c r="AJ76" i="14"/>
  <c r="AI76" i="14"/>
  <c r="M76" i="14"/>
  <c r="AV75" i="14"/>
  <c r="AS75" i="14"/>
  <c r="AL75" i="14"/>
  <c r="AM75" i="14" s="1"/>
  <c r="K75" i="14"/>
  <c r="AH75" i="14" s="1"/>
  <c r="I75" i="14"/>
  <c r="F75" i="14"/>
  <c r="D75" i="14"/>
  <c r="AQ74" i="14"/>
  <c r="AP74" i="14"/>
  <c r="AJ74" i="14"/>
  <c r="AI74" i="14"/>
  <c r="M74" i="14"/>
  <c r="AQ73" i="14"/>
  <c r="AP73" i="14"/>
  <c r="AJ73" i="14"/>
  <c r="AI73" i="14"/>
  <c r="M73" i="14"/>
  <c r="AQ72" i="14"/>
  <c r="AP72" i="14"/>
  <c r="AJ72" i="14"/>
  <c r="AI72" i="14"/>
  <c r="M72" i="14"/>
  <c r="AV71" i="14"/>
  <c r="AS71" i="14"/>
  <c r="AL71" i="14"/>
  <c r="AM71" i="14" s="1"/>
  <c r="K71" i="14"/>
  <c r="AH71" i="14" s="1"/>
  <c r="I71" i="14"/>
  <c r="F71" i="14"/>
  <c r="D71" i="14"/>
  <c r="AQ70" i="14"/>
  <c r="AP70" i="14"/>
  <c r="AJ70" i="14"/>
  <c r="AI70" i="14"/>
  <c r="M70" i="14"/>
  <c r="AQ69" i="14"/>
  <c r="AP69" i="14"/>
  <c r="AJ69" i="14"/>
  <c r="AI69" i="14"/>
  <c r="M69" i="14"/>
  <c r="AQ68" i="14"/>
  <c r="AP68" i="14"/>
  <c r="AJ68" i="14"/>
  <c r="AI68" i="14"/>
  <c r="M68" i="14"/>
  <c r="AV67" i="14"/>
  <c r="AS67" i="14"/>
  <c r="AL67" i="14"/>
  <c r="AM67" i="14" s="1"/>
  <c r="K67" i="14"/>
  <c r="AH67" i="14" s="1"/>
  <c r="I67" i="14"/>
  <c r="F67" i="14"/>
  <c r="D67" i="14"/>
  <c r="AQ66" i="14"/>
  <c r="AP66" i="14"/>
  <c r="AJ66" i="14"/>
  <c r="AI66" i="14"/>
  <c r="M66" i="14"/>
  <c r="AQ65" i="14"/>
  <c r="AP65" i="14"/>
  <c r="AJ65" i="14"/>
  <c r="AI65" i="14"/>
  <c r="M65" i="14"/>
  <c r="AQ64" i="14"/>
  <c r="AP64" i="14"/>
  <c r="AJ64" i="14"/>
  <c r="AI64" i="14"/>
  <c r="M64" i="14"/>
  <c r="AV63" i="14"/>
  <c r="AS63" i="14"/>
  <c r="AL63" i="14"/>
  <c r="AM63" i="14" s="1"/>
  <c r="K63" i="14"/>
  <c r="AH63" i="14" s="1"/>
  <c r="I63" i="14"/>
  <c r="F63" i="14"/>
  <c r="D63" i="14"/>
  <c r="AQ62" i="14"/>
  <c r="AP62" i="14"/>
  <c r="AJ62" i="14"/>
  <c r="AI62" i="14"/>
  <c r="M62" i="14"/>
  <c r="AQ61" i="14"/>
  <c r="AP61" i="14"/>
  <c r="AJ61" i="14"/>
  <c r="AI61" i="14"/>
  <c r="M61" i="14"/>
  <c r="AQ60" i="14"/>
  <c r="AP60" i="14"/>
  <c r="AJ60" i="14"/>
  <c r="AI60" i="14"/>
  <c r="M60" i="14"/>
  <c r="AV59" i="14"/>
  <c r="AS59" i="14"/>
  <c r="AL59" i="14"/>
  <c r="AM59" i="14" s="1"/>
  <c r="K59" i="14"/>
  <c r="AH59" i="14" s="1"/>
  <c r="I59" i="14"/>
  <c r="F59" i="14"/>
  <c r="D59" i="14"/>
  <c r="AQ58" i="14"/>
  <c r="AP58" i="14"/>
  <c r="AJ58" i="14"/>
  <c r="AI58" i="14"/>
  <c r="M58" i="14"/>
  <c r="AQ57" i="14"/>
  <c r="AP57" i="14"/>
  <c r="AJ57" i="14"/>
  <c r="AI57" i="14"/>
  <c r="M57" i="14"/>
  <c r="AQ56" i="14"/>
  <c r="AP56" i="14"/>
  <c r="AJ56" i="14"/>
  <c r="AI56" i="14"/>
  <c r="M56" i="14"/>
  <c r="AV55" i="14"/>
  <c r="AS55" i="14"/>
  <c r="AL55" i="14"/>
  <c r="AM55" i="14" s="1"/>
  <c r="K55" i="14"/>
  <c r="AH55" i="14" s="1"/>
  <c r="I55" i="14"/>
  <c r="F55" i="14"/>
  <c r="D55" i="14"/>
  <c r="AQ54" i="14"/>
  <c r="AP54" i="14"/>
  <c r="AJ54" i="14"/>
  <c r="AI54" i="14"/>
  <c r="M54" i="14"/>
  <c r="AQ53" i="14"/>
  <c r="AP53" i="14"/>
  <c r="AJ53" i="14"/>
  <c r="AI53" i="14"/>
  <c r="M53" i="14"/>
  <c r="AQ52" i="14"/>
  <c r="AP52" i="14"/>
  <c r="AJ52" i="14"/>
  <c r="AI52" i="14"/>
  <c r="M52" i="14"/>
  <c r="AV51" i="14"/>
  <c r="AS51" i="14"/>
  <c r="AL51" i="14"/>
  <c r="AM51" i="14" s="1"/>
  <c r="K51" i="14"/>
  <c r="AH51" i="14" s="1"/>
  <c r="I51" i="14"/>
  <c r="F51" i="14"/>
  <c r="D51" i="14"/>
  <c r="AQ50" i="14"/>
  <c r="AP50" i="14"/>
  <c r="AJ50" i="14"/>
  <c r="AI50" i="14"/>
  <c r="M50" i="14"/>
  <c r="AQ49" i="14"/>
  <c r="AP49" i="14"/>
  <c r="AJ49" i="14"/>
  <c r="AI49" i="14"/>
  <c r="M49" i="14"/>
  <c r="AB49" i="14" s="1"/>
  <c r="AQ48" i="14"/>
  <c r="AP48" i="14"/>
  <c r="AJ48" i="14"/>
  <c r="AI48" i="14"/>
  <c r="M48" i="14"/>
  <c r="AV47" i="14"/>
  <c r="AS47" i="14"/>
  <c r="AL47" i="14"/>
  <c r="AM47" i="14" s="1"/>
  <c r="K47" i="14"/>
  <c r="AH47" i="14" s="1"/>
  <c r="I47" i="14"/>
  <c r="F47" i="14"/>
  <c r="D47" i="14"/>
  <c r="AQ46" i="14"/>
  <c r="AP46" i="14"/>
  <c r="AJ46" i="14"/>
  <c r="AI46" i="14"/>
  <c r="M46" i="14"/>
  <c r="AQ45" i="14"/>
  <c r="AP45" i="14"/>
  <c r="AJ45" i="14"/>
  <c r="AI45" i="14"/>
  <c r="M45" i="14"/>
  <c r="AQ44" i="14"/>
  <c r="AP44" i="14"/>
  <c r="AJ44" i="14"/>
  <c r="AI44" i="14"/>
  <c r="M44" i="14"/>
  <c r="AV43" i="14"/>
  <c r="AS43" i="14"/>
  <c r="AL43" i="14"/>
  <c r="AM43" i="14" s="1"/>
  <c r="K43" i="14"/>
  <c r="I43" i="14"/>
  <c r="F43" i="14"/>
  <c r="D43" i="14"/>
  <c r="AQ42" i="14"/>
  <c r="AP42" i="14"/>
  <c r="AJ42" i="14"/>
  <c r="AI42" i="14"/>
  <c r="M42" i="14"/>
  <c r="AQ41" i="14"/>
  <c r="AP41" i="14"/>
  <c r="AJ41" i="14"/>
  <c r="AI41" i="14"/>
  <c r="M41" i="14"/>
  <c r="AQ40" i="14"/>
  <c r="AP40" i="14"/>
  <c r="AJ40" i="14"/>
  <c r="AI40" i="14"/>
  <c r="M40" i="14"/>
  <c r="AV39" i="14"/>
  <c r="AS39" i="14"/>
  <c r="AL39" i="14"/>
  <c r="AM39" i="14" s="1"/>
  <c r="K39" i="14"/>
  <c r="AH39" i="14" s="1"/>
  <c r="I39" i="14"/>
  <c r="F39" i="14"/>
  <c r="D39" i="14"/>
  <c r="AQ38" i="14"/>
  <c r="AP38" i="14"/>
  <c r="AJ38" i="14"/>
  <c r="AI38" i="14"/>
  <c r="M38" i="14"/>
  <c r="AQ37" i="14"/>
  <c r="AP37" i="14"/>
  <c r="AJ37" i="14"/>
  <c r="AI37" i="14"/>
  <c r="M37" i="14"/>
  <c r="AQ36" i="14"/>
  <c r="AP36" i="14"/>
  <c r="AJ36" i="14"/>
  <c r="AI36" i="14"/>
  <c r="M36" i="14"/>
  <c r="AV35" i="14"/>
  <c r="AS35" i="14"/>
  <c r="AL35" i="14"/>
  <c r="AM35" i="14" s="1"/>
  <c r="K35" i="14"/>
  <c r="AH35" i="14" s="1"/>
  <c r="I35" i="14"/>
  <c r="F35" i="14"/>
  <c r="D35" i="14"/>
  <c r="AQ34" i="14"/>
  <c r="AP34" i="14"/>
  <c r="AJ34" i="14"/>
  <c r="AI34" i="14"/>
  <c r="M34" i="14"/>
  <c r="AQ33" i="14"/>
  <c r="AP33" i="14"/>
  <c r="AJ33" i="14"/>
  <c r="AI33" i="14"/>
  <c r="M33" i="14"/>
  <c r="AQ32" i="14"/>
  <c r="AP32" i="14"/>
  <c r="AJ32" i="14"/>
  <c r="AI32" i="14"/>
  <c r="M32" i="14"/>
  <c r="AV31" i="14"/>
  <c r="AS31" i="14"/>
  <c r="AL31" i="14"/>
  <c r="AM31" i="14" s="1"/>
  <c r="K31" i="14"/>
  <c r="AH31" i="14" s="1"/>
  <c r="I31" i="14"/>
  <c r="F31" i="14"/>
  <c r="D31" i="14"/>
  <c r="AQ30" i="14"/>
  <c r="AP30" i="14"/>
  <c r="AJ30" i="14"/>
  <c r="AI30" i="14"/>
  <c r="M30" i="14"/>
  <c r="AQ29" i="14"/>
  <c r="AP29" i="14"/>
  <c r="AJ29" i="14"/>
  <c r="AI29" i="14"/>
  <c r="M29" i="14"/>
  <c r="AQ28" i="14"/>
  <c r="AP28" i="14"/>
  <c r="AJ28" i="14"/>
  <c r="AI28" i="14"/>
  <c r="M28" i="14"/>
  <c r="AV27" i="14"/>
  <c r="AS27" i="14"/>
  <c r="AL27" i="14"/>
  <c r="AM27" i="14" s="1"/>
  <c r="K27" i="14"/>
  <c r="I27" i="14"/>
  <c r="F27" i="14"/>
  <c r="D27" i="14"/>
  <c r="AQ26" i="14"/>
  <c r="AP26" i="14"/>
  <c r="AJ26" i="14"/>
  <c r="AI26" i="14"/>
  <c r="M26" i="14"/>
  <c r="AQ25" i="14"/>
  <c r="AP25" i="14"/>
  <c r="AJ25" i="14"/>
  <c r="AI25" i="14"/>
  <c r="M25" i="14"/>
  <c r="AD25" i="14" s="1"/>
  <c r="AQ24" i="14"/>
  <c r="AP24" i="14"/>
  <c r="AJ24" i="14"/>
  <c r="AI24" i="14"/>
  <c r="M24" i="14"/>
  <c r="AV23" i="14"/>
  <c r="AS23" i="14"/>
  <c r="AL23" i="14"/>
  <c r="AM23" i="14" s="1"/>
  <c r="K23" i="14"/>
  <c r="I23" i="14"/>
  <c r="F23" i="14"/>
  <c r="D23" i="14"/>
  <c r="AQ22" i="14"/>
  <c r="AP22" i="14"/>
  <c r="AJ22" i="14"/>
  <c r="AI22" i="14"/>
  <c r="O22" i="14"/>
  <c r="M22" i="14"/>
  <c r="AD22" i="14" s="1"/>
  <c r="AQ21" i="14"/>
  <c r="AP21" i="14"/>
  <c r="AJ21" i="14"/>
  <c r="AI21" i="14"/>
  <c r="M21" i="14"/>
  <c r="AQ20" i="14"/>
  <c r="AP20" i="14"/>
  <c r="AJ20" i="14"/>
  <c r="AI20" i="14"/>
  <c r="M20" i="14"/>
  <c r="AV19" i="14"/>
  <c r="AS19" i="14"/>
  <c r="AL19" i="14"/>
  <c r="AM19" i="14" s="1"/>
  <c r="K19" i="14"/>
  <c r="AO19" i="14" s="1"/>
  <c r="I19" i="14"/>
  <c r="F19" i="14"/>
  <c r="D19" i="14"/>
  <c r="AQ18" i="14"/>
  <c r="AP18" i="14"/>
  <c r="AJ18" i="14"/>
  <c r="AI18" i="14"/>
  <c r="T18" i="14"/>
  <c r="M18" i="14"/>
  <c r="Z18" i="14" s="1"/>
  <c r="AQ17" i="14"/>
  <c r="AP17" i="14"/>
  <c r="AJ17" i="14"/>
  <c r="AI17" i="14"/>
  <c r="M17" i="14"/>
  <c r="AQ16" i="14"/>
  <c r="AP16" i="14"/>
  <c r="AJ16" i="14"/>
  <c r="AI16" i="14"/>
  <c r="T16" i="14"/>
  <c r="M16" i="14"/>
  <c r="AD16" i="14" s="1"/>
  <c r="AV15" i="14"/>
  <c r="AS15" i="14"/>
  <c r="AL15" i="14"/>
  <c r="AM15" i="14" s="1"/>
  <c r="K15" i="14"/>
  <c r="AH15" i="14" s="1"/>
  <c r="I15" i="14"/>
  <c r="F15" i="14"/>
  <c r="D15" i="14"/>
  <c r="AQ14" i="14"/>
  <c r="AP14" i="14"/>
  <c r="AJ14" i="14"/>
  <c r="AI14" i="14"/>
  <c r="M14" i="14"/>
  <c r="AB14" i="14" s="1"/>
  <c r="AQ13" i="14"/>
  <c r="AP13" i="14"/>
  <c r="AJ13" i="14"/>
  <c r="AI13" i="14"/>
  <c r="M13" i="14"/>
  <c r="AQ12" i="14"/>
  <c r="AP12" i="14"/>
  <c r="AJ12" i="14"/>
  <c r="AI12" i="14"/>
  <c r="M12" i="14"/>
  <c r="AB12" i="14" s="1"/>
  <c r="AV11" i="14"/>
  <c r="AS11" i="14"/>
  <c r="AL11" i="14"/>
  <c r="AM11" i="14" s="1"/>
  <c r="K11" i="14"/>
  <c r="I11" i="14"/>
  <c r="F11" i="14"/>
  <c r="D11" i="14"/>
  <c r="AQ10" i="14"/>
  <c r="AP10" i="14"/>
  <c r="AJ10" i="14"/>
  <c r="AI10" i="14"/>
  <c r="M10" i="14"/>
  <c r="AB10" i="14" s="1"/>
  <c r="AQ9" i="14"/>
  <c r="AP9" i="14"/>
  <c r="AJ9" i="14"/>
  <c r="AI9" i="14"/>
  <c r="M9" i="14"/>
  <c r="AB9" i="14" s="1"/>
  <c r="AQ8" i="14"/>
  <c r="AP8" i="14"/>
  <c r="AJ8" i="14"/>
  <c r="AI8" i="14"/>
  <c r="M8" i="14"/>
  <c r="AB8" i="14" s="1"/>
  <c r="AV7" i="14"/>
  <c r="AS7" i="14"/>
  <c r="AL7" i="14"/>
  <c r="AM7" i="14" s="1"/>
  <c r="K7" i="14"/>
  <c r="AH7" i="14" s="1"/>
  <c r="I7" i="14"/>
  <c r="F7" i="14"/>
  <c r="D7" i="14"/>
  <c r="AQ6" i="14"/>
  <c r="AP6" i="14"/>
  <c r="AJ6" i="14"/>
  <c r="AI6" i="14"/>
  <c r="M6" i="14"/>
  <c r="AQ5" i="14"/>
  <c r="AP5" i="14"/>
  <c r="AJ5" i="14"/>
  <c r="AI5" i="14"/>
  <c r="M5" i="14"/>
  <c r="AQ4" i="14"/>
  <c r="AP4" i="14"/>
  <c r="AJ4" i="14"/>
  <c r="AI4" i="14"/>
  <c r="M4" i="14"/>
  <c r="AV127" i="3"/>
  <c r="AS127" i="3"/>
  <c r="AL127" i="3"/>
  <c r="AM127" i="3" s="1"/>
  <c r="K127" i="3"/>
  <c r="AH127" i="3" s="1"/>
  <c r="I127" i="3"/>
  <c r="F127" i="3"/>
  <c r="D127" i="3"/>
  <c r="AQ126" i="3"/>
  <c r="AP126" i="3"/>
  <c r="AJ126" i="3"/>
  <c r="AI126" i="3"/>
  <c r="M126" i="3"/>
  <c r="AQ125" i="3"/>
  <c r="AP125" i="3"/>
  <c r="AJ125" i="3"/>
  <c r="AI125" i="3"/>
  <c r="M125" i="3"/>
  <c r="AB125" i="3" s="1"/>
  <c r="AQ124" i="3"/>
  <c r="AP124" i="3"/>
  <c r="AJ124" i="3"/>
  <c r="AI124" i="3"/>
  <c r="AI127" i="3" s="1"/>
  <c r="M124" i="3"/>
  <c r="AV123" i="3"/>
  <c r="AS123" i="3"/>
  <c r="AL123" i="3"/>
  <c r="AM123" i="3" s="1"/>
  <c r="K123" i="3"/>
  <c r="I123" i="3"/>
  <c r="F123" i="3"/>
  <c r="D123" i="3"/>
  <c r="AQ122" i="3"/>
  <c r="AP122" i="3"/>
  <c r="AJ122" i="3"/>
  <c r="AI122" i="3"/>
  <c r="M122" i="3"/>
  <c r="AB122" i="3" s="1"/>
  <c r="AQ121" i="3"/>
  <c r="AP121" i="3"/>
  <c r="AJ121" i="3"/>
  <c r="AI121" i="3"/>
  <c r="M121" i="3"/>
  <c r="AQ120" i="3"/>
  <c r="AP120" i="3"/>
  <c r="AJ120" i="3"/>
  <c r="AI120" i="3"/>
  <c r="M120" i="3"/>
  <c r="AV119" i="3"/>
  <c r="AS119" i="3"/>
  <c r="AL119" i="3"/>
  <c r="AM119" i="3" s="1"/>
  <c r="K119" i="3"/>
  <c r="L119" i="3" s="1"/>
  <c r="AO119" i="3" s="1"/>
  <c r="I119" i="3"/>
  <c r="F119" i="3"/>
  <c r="D119" i="3"/>
  <c r="AQ118" i="3"/>
  <c r="AP118" i="3"/>
  <c r="AJ118" i="3"/>
  <c r="AI118" i="3"/>
  <c r="M118" i="3"/>
  <c r="AB118" i="3" s="1"/>
  <c r="AQ117" i="3"/>
  <c r="AP117" i="3"/>
  <c r="AJ117" i="3"/>
  <c r="AI117" i="3"/>
  <c r="M117" i="3"/>
  <c r="AQ116" i="3"/>
  <c r="AP116" i="3"/>
  <c r="AJ116" i="3"/>
  <c r="AI116" i="3"/>
  <c r="M116" i="3"/>
  <c r="AB116" i="3" s="1"/>
  <c r="AV115" i="3"/>
  <c r="AS115" i="3"/>
  <c r="AL115" i="3"/>
  <c r="AM115" i="3" s="1"/>
  <c r="K115" i="3"/>
  <c r="I115" i="3"/>
  <c r="F115" i="3"/>
  <c r="D115" i="3"/>
  <c r="AQ114" i="3"/>
  <c r="AP114" i="3"/>
  <c r="AJ114" i="3"/>
  <c r="AI114" i="3"/>
  <c r="M114" i="3"/>
  <c r="AB114" i="3" s="1"/>
  <c r="AQ113" i="3"/>
  <c r="AP113" i="3"/>
  <c r="AJ113" i="3"/>
  <c r="AI113" i="3"/>
  <c r="M113" i="3"/>
  <c r="AQ112" i="3"/>
  <c r="AP112" i="3"/>
  <c r="AJ112" i="3"/>
  <c r="AI112" i="3"/>
  <c r="M112" i="3"/>
  <c r="AV111" i="3"/>
  <c r="AS111" i="3"/>
  <c r="AL111" i="3"/>
  <c r="AM111" i="3" s="1"/>
  <c r="K111" i="3"/>
  <c r="L111" i="3" s="1"/>
  <c r="AO111" i="3" s="1"/>
  <c r="I111" i="3"/>
  <c r="F111" i="3"/>
  <c r="D111" i="3"/>
  <c r="AQ110" i="3"/>
  <c r="AP110" i="3"/>
  <c r="AJ110" i="3"/>
  <c r="AI110" i="3"/>
  <c r="M110" i="3"/>
  <c r="AB110" i="3" s="1"/>
  <c r="AQ109" i="3"/>
  <c r="AP109" i="3"/>
  <c r="AJ109" i="3"/>
  <c r="AI109" i="3"/>
  <c r="M109" i="3"/>
  <c r="AQ108" i="3"/>
  <c r="AP108" i="3"/>
  <c r="AJ108" i="3"/>
  <c r="AI108" i="3"/>
  <c r="AG108" i="3"/>
  <c r="M108" i="3"/>
  <c r="AV107" i="3"/>
  <c r="AS107" i="3"/>
  <c r="AL107" i="3"/>
  <c r="AM107" i="3" s="1"/>
  <c r="K107" i="3"/>
  <c r="L107" i="3" s="1"/>
  <c r="AO107" i="3" s="1"/>
  <c r="I107" i="3"/>
  <c r="F107" i="3"/>
  <c r="D107" i="3"/>
  <c r="AQ106" i="3"/>
  <c r="AP106" i="3"/>
  <c r="AJ106" i="3"/>
  <c r="AI106" i="3"/>
  <c r="M106" i="3"/>
  <c r="AQ105" i="3"/>
  <c r="AP105" i="3"/>
  <c r="AJ105" i="3"/>
  <c r="AI105" i="3"/>
  <c r="M105" i="3"/>
  <c r="AQ104" i="3"/>
  <c r="AP104" i="3"/>
  <c r="AJ104" i="3"/>
  <c r="AI104" i="3"/>
  <c r="M104" i="3"/>
  <c r="AV103" i="3"/>
  <c r="AS103" i="3"/>
  <c r="AL103" i="3"/>
  <c r="AM103" i="3" s="1"/>
  <c r="K103" i="3"/>
  <c r="AF103" i="3" s="1"/>
  <c r="I103" i="3"/>
  <c r="F103" i="3"/>
  <c r="D103" i="3"/>
  <c r="AQ102" i="3"/>
  <c r="AP102" i="3"/>
  <c r="AJ102" i="3"/>
  <c r="AI102" i="3"/>
  <c r="M102" i="3"/>
  <c r="AQ101" i="3"/>
  <c r="AP101" i="3"/>
  <c r="AJ101" i="3"/>
  <c r="AI101" i="3"/>
  <c r="M101" i="3"/>
  <c r="AQ100" i="3"/>
  <c r="AP100" i="3"/>
  <c r="AP103" i="3" s="1"/>
  <c r="AJ100" i="3"/>
  <c r="AI100" i="3"/>
  <c r="M100" i="3"/>
  <c r="AV99" i="3"/>
  <c r="AS99" i="3"/>
  <c r="AL99" i="3"/>
  <c r="AM99" i="3" s="1"/>
  <c r="K99" i="3"/>
  <c r="AH99" i="3" s="1"/>
  <c r="I99" i="3"/>
  <c r="F99" i="3"/>
  <c r="D99" i="3"/>
  <c r="AQ98" i="3"/>
  <c r="AP98" i="3"/>
  <c r="AJ98" i="3"/>
  <c r="AI98" i="3"/>
  <c r="M98" i="3"/>
  <c r="AQ97" i="3"/>
  <c r="AP97" i="3"/>
  <c r="AJ97" i="3"/>
  <c r="AI97" i="3"/>
  <c r="M97" i="3"/>
  <c r="AQ96" i="3"/>
  <c r="AP96" i="3"/>
  <c r="AJ96" i="3"/>
  <c r="AI96" i="3"/>
  <c r="M96" i="3"/>
  <c r="AV95" i="3"/>
  <c r="AS95" i="3"/>
  <c r="AL95" i="3"/>
  <c r="AM95" i="3" s="1"/>
  <c r="K95" i="3"/>
  <c r="AH95" i="3" s="1"/>
  <c r="I95" i="3"/>
  <c r="F95" i="3"/>
  <c r="D95" i="3"/>
  <c r="AQ94" i="3"/>
  <c r="AP94" i="3"/>
  <c r="AJ94" i="3"/>
  <c r="AI94" i="3"/>
  <c r="M94" i="3"/>
  <c r="AQ93" i="3"/>
  <c r="AP93" i="3"/>
  <c r="AJ93" i="3"/>
  <c r="AI93" i="3"/>
  <c r="M93" i="3"/>
  <c r="AQ92" i="3"/>
  <c r="AP92" i="3"/>
  <c r="AJ92" i="3"/>
  <c r="AI92" i="3"/>
  <c r="M92" i="3"/>
  <c r="AV91" i="3"/>
  <c r="AS91" i="3"/>
  <c r="AL91" i="3"/>
  <c r="AM91" i="3" s="1"/>
  <c r="K91" i="3"/>
  <c r="AH91" i="3" s="1"/>
  <c r="I91" i="3"/>
  <c r="F91" i="3"/>
  <c r="D91" i="3"/>
  <c r="AQ90" i="3"/>
  <c r="AP90" i="3"/>
  <c r="AJ90" i="3"/>
  <c r="AI90" i="3"/>
  <c r="M90" i="3"/>
  <c r="AB90" i="3" s="1"/>
  <c r="AQ89" i="3"/>
  <c r="AP89" i="3"/>
  <c r="AJ89" i="3"/>
  <c r="AI89" i="3"/>
  <c r="M89" i="3"/>
  <c r="AB89" i="3" s="1"/>
  <c r="AQ88" i="3"/>
  <c r="AP88" i="3"/>
  <c r="AJ88" i="3"/>
  <c r="AI88" i="3"/>
  <c r="M88" i="3"/>
  <c r="AV87" i="3"/>
  <c r="AS87" i="3"/>
  <c r="AL87" i="3"/>
  <c r="AM87" i="3" s="1"/>
  <c r="K87" i="3"/>
  <c r="AN87" i="3" s="1"/>
  <c r="I87" i="3"/>
  <c r="F87" i="3"/>
  <c r="D87" i="3"/>
  <c r="AQ86" i="3"/>
  <c r="AP86" i="3"/>
  <c r="AJ86" i="3"/>
  <c r="AI86" i="3"/>
  <c r="M86" i="3"/>
  <c r="AQ85" i="3"/>
  <c r="AP85" i="3"/>
  <c r="AJ85" i="3"/>
  <c r="AI85" i="3"/>
  <c r="M85" i="3"/>
  <c r="AQ84" i="3"/>
  <c r="AP84" i="3"/>
  <c r="AJ84" i="3"/>
  <c r="AI84" i="3"/>
  <c r="M84" i="3"/>
  <c r="AV83" i="3"/>
  <c r="AS83" i="3"/>
  <c r="AL83" i="3"/>
  <c r="AM83" i="3" s="1"/>
  <c r="K83" i="3"/>
  <c r="AH83" i="3" s="1"/>
  <c r="I83" i="3"/>
  <c r="F83" i="3"/>
  <c r="D83" i="3"/>
  <c r="AQ82" i="3"/>
  <c r="AP82" i="3"/>
  <c r="AJ82" i="3"/>
  <c r="AI82" i="3"/>
  <c r="M82" i="3"/>
  <c r="AB82" i="3" s="1"/>
  <c r="AQ81" i="3"/>
  <c r="AP81" i="3"/>
  <c r="AJ81" i="3"/>
  <c r="AI81" i="3"/>
  <c r="M81" i="3"/>
  <c r="AQ80" i="3"/>
  <c r="AP80" i="3"/>
  <c r="AJ80" i="3"/>
  <c r="AI80" i="3"/>
  <c r="M80" i="3"/>
  <c r="AV79" i="3"/>
  <c r="AS79" i="3"/>
  <c r="AL79" i="3"/>
  <c r="AM79" i="3" s="1"/>
  <c r="K79" i="3"/>
  <c r="AN79" i="3" s="1"/>
  <c r="I79" i="3"/>
  <c r="F79" i="3"/>
  <c r="D79" i="3"/>
  <c r="AQ78" i="3"/>
  <c r="AP78" i="3"/>
  <c r="AJ78" i="3"/>
  <c r="AI78" i="3"/>
  <c r="M78" i="3"/>
  <c r="AQ77" i="3"/>
  <c r="AP77" i="3"/>
  <c r="AJ77" i="3"/>
  <c r="AI77" i="3"/>
  <c r="M77" i="3"/>
  <c r="AB77" i="3" s="1"/>
  <c r="AQ76" i="3"/>
  <c r="AP76" i="3"/>
  <c r="AJ76" i="3"/>
  <c r="AI76" i="3"/>
  <c r="M76" i="3"/>
  <c r="AB76" i="3" s="1"/>
  <c r="AV75" i="3"/>
  <c r="AS75" i="3"/>
  <c r="AL75" i="3"/>
  <c r="AM75" i="3" s="1"/>
  <c r="K75" i="3"/>
  <c r="AH75" i="3" s="1"/>
  <c r="I75" i="3"/>
  <c r="F75" i="3"/>
  <c r="D75" i="3"/>
  <c r="AQ74" i="3"/>
  <c r="AP74" i="3"/>
  <c r="AJ74" i="3"/>
  <c r="AI74" i="3"/>
  <c r="M74" i="3"/>
  <c r="AQ73" i="3"/>
  <c r="AP73" i="3"/>
  <c r="AJ73" i="3"/>
  <c r="AI73" i="3"/>
  <c r="M73" i="3"/>
  <c r="AB73" i="3" s="1"/>
  <c r="AQ72" i="3"/>
  <c r="AP72" i="3"/>
  <c r="AJ72" i="3"/>
  <c r="AI72" i="3"/>
  <c r="M72" i="3"/>
  <c r="AV71" i="3"/>
  <c r="AS71" i="3"/>
  <c r="AL71" i="3"/>
  <c r="AM71" i="3" s="1"/>
  <c r="K71" i="3"/>
  <c r="I71" i="3"/>
  <c r="F71" i="3"/>
  <c r="D71" i="3"/>
  <c r="AQ70" i="3"/>
  <c r="AP70" i="3"/>
  <c r="AJ70" i="3"/>
  <c r="AI70" i="3"/>
  <c r="M70" i="3"/>
  <c r="AQ69" i="3"/>
  <c r="AP69" i="3"/>
  <c r="AJ69" i="3"/>
  <c r="AI69" i="3"/>
  <c r="M69" i="3"/>
  <c r="AQ68" i="3"/>
  <c r="AP68" i="3"/>
  <c r="AJ68" i="3"/>
  <c r="AI68" i="3"/>
  <c r="M68" i="3"/>
  <c r="AV67" i="3"/>
  <c r="AS67" i="3"/>
  <c r="AL67" i="3"/>
  <c r="AM67" i="3" s="1"/>
  <c r="K67" i="3"/>
  <c r="AF67" i="3" s="1"/>
  <c r="I67" i="3"/>
  <c r="F67" i="3"/>
  <c r="D67" i="3"/>
  <c r="AQ66" i="3"/>
  <c r="AP66" i="3"/>
  <c r="AJ66" i="3"/>
  <c r="AI66" i="3"/>
  <c r="M66" i="3"/>
  <c r="AQ65" i="3"/>
  <c r="AP65" i="3"/>
  <c r="AJ65" i="3"/>
  <c r="AI65" i="3"/>
  <c r="M65" i="3"/>
  <c r="AQ64" i="3"/>
  <c r="AP64" i="3"/>
  <c r="AJ64" i="3"/>
  <c r="AI64" i="3"/>
  <c r="M64" i="3"/>
  <c r="AB64" i="3" s="1"/>
  <c r="AV63" i="3"/>
  <c r="AS63" i="3"/>
  <c r="AL63" i="3"/>
  <c r="AM63" i="3" s="1"/>
  <c r="K63" i="3"/>
  <c r="AN63" i="3" s="1"/>
  <c r="I63" i="3"/>
  <c r="F63" i="3"/>
  <c r="D63" i="3"/>
  <c r="AQ62" i="3"/>
  <c r="AP62" i="3"/>
  <c r="AJ62" i="3"/>
  <c r="AI62" i="3"/>
  <c r="M62" i="3"/>
  <c r="AQ61" i="3"/>
  <c r="AP61" i="3"/>
  <c r="AJ61" i="3"/>
  <c r="AI61" i="3"/>
  <c r="M61" i="3"/>
  <c r="AQ60" i="3"/>
  <c r="AP60" i="3"/>
  <c r="AJ60" i="3"/>
  <c r="AI60" i="3"/>
  <c r="M60" i="3"/>
  <c r="AV59" i="3"/>
  <c r="AS59" i="3"/>
  <c r="AL59" i="3"/>
  <c r="AM59" i="3" s="1"/>
  <c r="K59" i="3"/>
  <c r="AF59" i="3" s="1"/>
  <c r="I59" i="3"/>
  <c r="F59" i="3"/>
  <c r="D59" i="3"/>
  <c r="AQ58" i="3"/>
  <c r="AP58" i="3"/>
  <c r="AJ58" i="3"/>
  <c r="AI58" i="3"/>
  <c r="M58" i="3"/>
  <c r="AB58" i="3" s="1"/>
  <c r="AQ57" i="3"/>
  <c r="AP57" i="3"/>
  <c r="AJ57" i="3"/>
  <c r="AI57" i="3"/>
  <c r="M57" i="3"/>
  <c r="AQ56" i="3"/>
  <c r="AP56" i="3"/>
  <c r="AJ56" i="3"/>
  <c r="AI56" i="3"/>
  <c r="M56" i="3"/>
  <c r="AV55" i="3"/>
  <c r="AS55" i="3"/>
  <c r="AL55" i="3"/>
  <c r="AM55" i="3" s="1"/>
  <c r="K55" i="3"/>
  <c r="I55" i="3"/>
  <c r="F55" i="3"/>
  <c r="D55" i="3"/>
  <c r="AQ54" i="3"/>
  <c r="AP54" i="3"/>
  <c r="AJ54" i="3"/>
  <c r="AI54" i="3"/>
  <c r="M54" i="3"/>
  <c r="AQ53" i="3"/>
  <c r="AP53" i="3"/>
  <c r="AJ53" i="3"/>
  <c r="AI53" i="3"/>
  <c r="M53" i="3"/>
  <c r="AQ52" i="3"/>
  <c r="AP52" i="3"/>
  <c r="AJ52" i="3"/>
  <c r="AI52" i="3"/>
  <c r="M52" i="3"/>
  <c r="AV51" i="3"/>
  <c r="AS51" i="3"/>
  <c r="AL51" i="3"/>
  <c r="AM51" i="3" s="1"/>
  <c r="K51" i="3"/>
  <c r="AH51" i="3" s="1"/>
  <c r="I51" i="3"/>
  <c r="F51" i="3"/>
  <c r="D51" i="3"/>
  <c r="AQ50" i="3"/>
  <c r="AP50" i="3"/>
  <c r="AJ50" i="3"/>
  <c r="AI50" i="3"/>
  <c r="X50" i="3"/>
  <c r="M50" i="3"/>
  <c r="AQ49" i="3"/>
  <c r="AP49" i="3"/>
  <c r="AJ49" i="3"/>
  <c r="AI49" i="3"/>
  <c r="M49" i="3"/>
  <c r="AQ48" i="3"/>
  <c r="AP48" i="3"/>
  <c r="AJ48" i="3"/>
  <c r="AI48" i="3"/>
  <c r="M48" i="3"/>
  <c r="AV47" i="3"/>
  <c r="AS47" i="3"/>
  <c r="AL47" i="3"/>
  <c r="AM47" i="3" s="1"/>
  <c r="K47" i="3"/>
  <c r="AH47" i="3" s="1"/>
  <c r="I47" i="3"/>
  <c r="F47" i="3"/>
  <c r="D47" i="3"/>
  <c r="AQ46" i="3"/>
  <c r="AP46" i="3"/>
  <c r="AJ46" i="3"/>
  <c r="AI46" i="3"/>
  <c r="M46" i="3"/>
  <c r="AB46" i="3" s="1"/>
  <c r="AQ45" i="3"/>
  <c r="AP45" i="3"/>
  <c r="AJ45" i="3"/>
  <c r="AI45" i="3"/>
  <c r="M45" i="3"/>
  <c r="AQ44" i="3"/>
  <c r="AP44" i="3"/>
  <c r="AJ44" i="3"/>
  <c r="AI44" i="3"/>
  <c r="M44" i="3"/>
  <c r="AB44" i="3" s="1"/>
  <c r="AV43" i="3"/>
  <c r="AS43" i="3"/>
  <c r="AL43" i="3"/>
  <c r="AM43" i="3" s="1"/>
  <c r="K43" i="3"/>
  <c r="AH43" i="3" s="1"/>
  <c r="I43" i="3"/>
  <c r="F43" i="3"/>
  <c r="D43" i="3"/>
  <c r="AQ42" i="3"/>
  <c r="AP42" i="3"/>
  <c r="AJ42" i="3"/>
  <c r="AI42" i="3"/>
  <c r="M42" i="3"/>
  <c r="AQ41" i="3"/>
  <c r="AP41" i="3"/>
  <c r="AJ41" i="3"/>
  <c r="AI41" i="3"/>
  <c r="M41" i="3"/>
  <c r="AQ40" i="3"/>
  <c r="AP40" i="3"/>
  <c r="AJ40" i="3"/>
  <c r="AI40" i="3"/>
  <c r="M40" i="3"/>
  <c r="AV39" i="3"/>
  <c r="AS39" i="3"/>
  <c r="AL39" i="3"/>
  <c r="AM39" i="3" s="1"/>
  <c r="K39" i="3"/>
  <c r="AH39" i="3" s="1"/>
  <c r="I39" i="3"/>
  <c r="F39" i="3"/>
  <c r="D39" i="3"/>
  <c r="AQ38" i="3"/>
  <c r="AP38" i="3"/>
  <c r="AJ38" i="3"/>
  <c r="AI38" i="3"/>
  <c r="M38" i="3"/>
  <c r="AQ37" i="3"/>
  <c r="AP37" i="3"/>
  <c r="AJ37" i="3"/>
  <c r="AI37" i="3"/>
  <c r="M37" i="3"/>
  <c r="AB37" i="3" s="1"/>
  <c r="AQ36" i="3"/>
  <c r="AP36" i="3"/>
  <c r="AJ36" i="3"/>
  <c r="AI36" i="3"/>
  <c r="M36" i="3"/>
  <c r="AV35" i="3"/>
  <c r="AS35" i="3"/>
  <c r="AL35" i="3"/>
  <c r="AM35" i="3" s="1"/>
  <c r="K35" i="3"/>
  <c r="AH35" i="3" s="1"/>
  <c r="I35" i="3"/>
  <c r="F35" i="3"/>
  <c r="D35" i="3"/>
  <c r="AQ34" i="3"/>
  <c r="AP34" i="3"/>
  <c r="AJ34" i="3"/>
  <c r="AI34" i="3"/>
  <c r="M34" i="3"/>
  <c r="AQ33" i="3"/>
  <c r="AP33" i="3"/>
  <c r="AJ33" i="3"/>
  <c r="AI33" i="3"/>
  <c r="M33" i="3"/>
  <c r="AB33" i="3" s="1"/>
  <c r="AQ32" i="3"/>
  <c r="AP32" i="3"/>
  <c r="AJ32" i="3"/>
  <c r="AI32" i="3"/>
  <c r="M32" i="3"/>
  <c r="AV31" i="3"/>
  <c r="AS31" i="3"/>
  <c r="AL31" i="3"/>
  <c r="AM31" i="3" s="1"/>
  <c r="K31" i="3"/>
  <c r="AH31" i="3" s="1"/>
  <c r="I31" i="3"/>
  <c r="F31" i="3"/>
  <c r="D31" i="3"/>
  <c r="AQ30" i="3"/>
  <c r="AP30" i="3"/>
  <c r="AJ30" i="3"/>
  <c r="AI30" i="3"/>
  <c r="M30" i="3"/>
  <c r="AQ29" i="3"/>
  <c r="AP29" i="3"/>
  <c r="AJ29" i="3"/>
  <c r="AI29" i="3"/>
  <c r="M29" i="3"/>
  <c r="AQ28" i="3"/>
  <c r="AP28" i="3"/>
  <c r="AJ28" i="3"/>
  <c r="AI28" i="3"/>
  <c r="M28" i="3"/>
  <c r="AB28" i="3" s="1"/>
  <c r="AV27" i="3"/>
  <c r="AS27" i="3"/>
  <c r="AL27" i="3"/>
  <c r="AM27" i="3" s="1"/>
  <c r="K27" i="3"/>
  <c r="AH27" i="3" s="1"/>
  <c r="I27" i="3"/>
  <c r="F27" i="3"/>
  <c r="D27" i="3"/>
  <c r="AQ26" i="3"/>
  <c r="AP26" i="3"/>
  <c r="AJ26" i="3"/>
  <c r="AI26" i="3"/>
  <c r="M26" i="3"/>
  <c r="AQ25" i="3"/>
  <c r="AP25" i="3"/>
  <c r="AJ25" i="3"/>
  <c r="AI25" i="3"/>
  <c r="M25" i="3"/>
  <c r="AB25" i="3" s="1"/>
  <c r="AQ24" i="3"/>
  <c r="AP24" i="3"/>
  <c r="AJ24" i="3"/>
  <c r="AI24" i="3"/>
  <c r="M24" i="3"/>
  <c r="AV23" i="3"/>
  <c r="AS23" i="3"/>
  <c r="AL23" i="3"/>
  <c r="AM23" i="3" s="1"/>
  <c r="K23" i="3"/>
  <c r="AH23" i="3" s="1"/>
  <c r="I23" i="3"/>
  <c r="F23" i="3"/>
  <c r="D23" i="3"/>
  <c r="AQ22" i="3"/>
  <c r="AP22" i="3"/>
  <c r="AJ22" i="3"/>
  <c r="AI22" i="3"/>
  <c r="M22" i="3"/>
  <c r="AB22" i="3" s="1"/>
  <c r="AQ21" i="3"/>
  <c r="AP21" i="3"/>
  <c r="AJ21" i="3"/>
  <c r="AI21" i="3"/>
  <c r="M21" i="3"/>
  <c r="AQ20" i="3"/>
  <c r="AP20" i="3"/>
  <c r="AJ20" i="3"/>
  <c r="AI20" i="3"/>
  <c r="M20" i="3"/>
  <c r="AB20" i="3" s="1"/>
  <c r="AV19" i="3"/>
  <c r="AS19" i="3"/>
  <c r="AL19" i="3"/>
  <c r="AM19" i="3" s="1"/>
  <c r="K19" i="3"/>
  <c r="AH19" i="3" s="1"/>
  <c r="I19" i="3"/>
  <c r="F19" i="3"/>
  <c r="D19" i="3"/>
  <c r="AQ18" i="3"/>
  <c r="AP18" i="3"/>
  <c r="AJ18" i="3"/>
  <c r="AI18" i="3"/>
  <c r="M18" i="3"/>
  <c r="AB18" i="3" s="1"/>
  <c r="AQ17" i="3"/>
  <c r="AP17" i="3"/>
  <c r="AJ17" i="3"/>
  <c r="AI17" i="3"/>
  <c r="M17" i="3"/>
  <c r="AQ16" i="3"/>
  <c r="AP16" i="3"/>
  <c r="AJ16" i="3"/>
  <c r="AI16" i="3"/>
  <c r="M16" i="3"/>
  <c r="AB16" i="3" s="1"/>
  <c r="AV15" i="3"/>
  <c r="AS15" i="3"/>
  <c r="AL15" i="3"/>
  <c r="AM15" i="3" s="1"/>
  <c r="K15" i="3"/>
  <c r="AH15" i="3" s="1"/>
  <c r="I15" i="3"/>
  <c r="F15" i="3"/>
  <c r="D15" i="3"/>
  <c r="AQ14" i="3"/>
  <c r="AP14" i="3"/>
  <c r="AJ14" i="3"/>
  <c r="AI14" i="3"/>
  <c r="M14" i="3"/>
  <c r="AQ13" i="3"/>
  <c r="AP13" i="3"/>
  <c r="AJ13" i="3"/>
  <c r="AI13" i="3"/>
  <c r="M13" i="3"/>
  <c r="AQ12" i="3"/>
  <c r="AP12" i="3"/>
  <c r="AJ12" i="3"/>
  <c r="AI12" i="3"/>
  <c r="M12" i="3"/>
  <c r="AB12" i="3" s="1"/>
  <c r="AV11" i="3"/>
  <c r="AS11" i="3"/>
  <c r="AL11" i="3"/>
  <c r="AM11" i="3" s="1"/>
  <c r="K11" i="3"/>
  <c r="I11" i="3"/>
  <c r="F11" i="3"/>
  <c r="D11" i="3"/>
  <c r="AQ10" i="3"/>
  <c r="AP10" i="3"/>
  <c r="AJ10" i="3"/>
  <c r="AI10" i="3"/>
  <c r="M10" i="3"/>
  <c r="AQ9" i="3"/>
  <c r="AP9" i="3"/>
  <c r="AJ9" i="3"/>
  <c r="AI9" i="3"/>
  <c r="M9" i="3"/>
  <c r="AB9" i="3" s="1"/>
  <c r="AQ8" i="3"/>
  <c r="AP8" i="3"/>
  <c r="AJ8" i="3"/>
  <c r="AI8" i="3"/>
  <c r="M8" i="3"/>
  <c r="AV7" i="3"/>
  <c r="AS7" i="3"/>
  <c r="AL7" i="3"/>
  <c r="AM7" i="3" s="1"/>
  <c r="K7" i="3"/>
  <c r="I7" i="3"/>
  <c r="F7" i="3"/>
  <c r="D7" i="3"/>
  <c r="AQ6" i="3"/>
  <c r="AP6" i="3"/>
  <c r="AJ6" i="3"/>
  <c r="AI6" i="3"/>
  <c r="M6" i="3"/>
  <c r="AB6" i="3" s="1"/>
  <c r="AQ5" i="3"/>
  <c r="AP5" i="3"/>
  <c r="AJ5" i="3"/>
  <c r="AI5" i="3"/>
  <c r="M5" i="3"/>
  <c r="AQ4" i="3"/>
  <c r="AP4" i="3"/>
  <c r="AJ4" i="3"/>
  <c r="AI4" i="3"/>
  <c r="M4" i="3"/>
  <c r="AV127" i="13"/>
  <c r="AS127" i="13"/>
  <c r="AL127" i="13"/>
  <c r="AM127" i="13" s="1"/>
  <c r="K127" i="13"/>
  <c r="AN127" i="13" s="1"/>
  <c r="I127" i="13"/>
  <c r="F127" i="13"/>
  <c r="D127" i="13"/>
  <c r="AQ126" i="13"/>
  <c r="AP126" i="13"/>
  <c r="AJ126" i="13"/>
  <c r="AI126" i="13"/>
  <c r="T126" i="13"/>
  <c r="M126" i="13"/>
  <c r="AQ125" i="13"/>
  <c r="AP125" i="13"/>
  <c r="AJ125" i="13"/>
  <c r="AI125" i="13"/>
  <c r="AG125" i="13"/>
  <c r="O125" i="13"/>
  <c r="M125" i="13"/>
  <c r="AQ124" i="13"/>
  <c r="AP124" i="13"/>
  <c r="AJ124" i="13"/>
  <c r="AI124" i="13"/>
  <c r="Z124" i="13"/>
  <c r="M124" i="13"/>
  <c r="AV123" i="13"/>
  <c r="AS123" i="13"/>
  <c r="AL123" i="13"/>
  <c r="AM123" i="13" s="1"/>
  <c r="K123" i="13"/>
  <c r="L123" i="13" s="1"/>
  <c r="AO123" i="13" s="1"/>
  <c r="I123" i="13"/>
  <c r="F123" i="13"/>
  <c r="D123" i="13"/>
  <c r="AQ122" i="13"/>
  <c r="AP122" i="13"/>
  <c r="AJ122" i="13"/>
  <c r="AI122" i="13"/>
  <c r="M122" i="13"/>
  <c r="AB122" i="13" s="1"/>
  <c r="AQ121" i="13"/>
  <c r="AP121" i="13"/>
  <c r="AJ121" i="13"/>
  <c r="AI121" i="13"/>
  <c r="M121" i="13"/>
  <c r="AB121" i="13" s="1"/>
  <c r="AQ120" i="13"/>
  <c r="AP120" i="13"/>
  <c r="AJ120" i="13"/>
  <c r="AI120" i="13"/>
  <c r="M120" i="13"/>
  <c r="AB120" i="13" s="1"/>
  <c r="AV119" i="13"/>
  <c r="AS119" i="13"/>
  <c r="AL119" i="13"/>
  <c r="AM119" i="13" s="1"/>
  <c r="K119" i="13"/>
  <c r="I119" i="13"/>
  <c r="F119" i="13"/>
  <c r="D119" i="13"/>
  <c r="AQ118" i="13"/>
  <c r="AP118" i="13"/>
  <c r="AJ118" i="13"/>
  <c r="AI118" i="13"/>
  <c r="M118" i="13"/>
  <c r="AQ117" i="13"/>
  <c r="AP117" i="13"/>
  <c r="AJ117" i="13"/>
  <c r="AI117" i="13"/>
  <c r="AG117" i="13"/>
  <c r="M117" i="13"/>
  <c r="AQ116" i="13"/>
  <c r="AP116" i="13"/>
  <c r="AJ116" i="13"/>
  <c r="AI116" i="13"/>
  <c r="M116" i="13"/>
  <c r="AV115" i="13"/>
  <c r="AS115" i="13"/>
  <c r="AL115" i="13"/>
  <c r="AM115" i="13" s="1"/>
  <c r="K115" i="13"/>
  <c r="L115" i="13" s="1"/>
  <c r="AO115" i="13" s="1"/>
  <c r="I115" i="13"/>
  <c r="F115" i="13"/>
  <c r="D115" i="13"/>
  <c r="AQ114" i="13"/>
  <c r="AP114" i="13"/>
  <c r="AJ114" i="13"/>
  <c r="AI114" i="13"/>
  <c r="M114" i="13"/>
  <c r="AB114" i="13" s="1"/>
  <c r="AQ113" i="13"/>
  <c r="AP113" i="13"/>
  <c r="AJ113" i="13"/>
  <c r="AI113" i="13"/>
  <c r="M113" i="13"/>
  <c r="AB113" i="13" s="1"/>
  <c r="AQ112" i="13"/>
  <c r="AP112" i="13"/>
  <c r="AJ112" i="13"/>
  <c r="AI112" i="13"/>
  <c r="M112" i="13"/>
  <c r="AV111" i="13"/>
  <c r="AS111" i="13"/>
  <c r="AL111" i="13"/>
  <c r="AM111" i="13" s="1"/>
  <c r="K111" i="13"/>
  <c r="AN111" i="13" s="1"/>
  <c r="I111" i="13"/>
  <c r="F111" i="13"/>
  <c r="D111" i="13"/>
  <c r="AQ110" i="13"/>
  <c r="AP110" i="13"/>
  <c r="AJ110" i="13"/>
  <c r="AI110" i="13"/>
  <c r="M110" i="13"/>
  <c r="T110" i="13" s="1"/>
  <c r="AQ109" i="13"/>
  <c r="AP109" i="13"/>
  <c r="AJ109" i="13"/>
  <c r="AI109" i="13"/>
  <c r="M109" i="13"/>
  <c r="AQ108" i="13"/>
  <c r="AP108" i="13"/>
  <c r="AJ108" i="13"/>
  <c r="AI108" i="13"/>
  <c r="M108" i="13"/>
  <c r="AV107" i="13"/>
  <c r="AS107" i="13"/>
  <c r="AL107" i="13"/>
  <c r="AM107" i="13" s="1"/>
  <c r="K107" i="13"/>
  <c r="L107" i="13" s="1"/>
  <c r="AO107" i="13" s="1"/>
  <c r="I107" i="13"/>
  <c r="F107" i="13"/>
  <c r="D107" i="13"/>
  <c r="AQ106" i="13"/>
  <c r="AP106" i="13"/>
  <c r="AJ106" i="13"/>
  <c r="AI106" i="13"/>
  <c r="M106" i="13"/>
  <c r="AQ105" i="13"/>
  <c r="AP105" i="13"/>
  <c r="AJ105" i="13"/>
  <c r="AI105" i="13"/>
  <c r="M105" i="13"/>
  <c r="Z105" i="13" s="1"/>
  <c r="AQ104" i="13"/>
  <c r="AP104" i="13"/>
  <c r="AJ104" i="13"/>
  <c r="AI104" i="13"/>
  <c r="M104" i="13"/>
  <c r="AV103" i="13"/>
  <c r="AS103" i="13"/>
  <c r="AL103" i="13"/>
  <c r="AM103" i="13" s="1"/>
  <c r="K103" i="13"/>
  <c r="AF103" i="13" s="1"/>
  <c r="I103" i="13"/>
  <c r="F103" i="13"/>
  <c r="D103" i="13"/>
  <c r="AQ102" i="13"/>
  <c r="AP102" i="13"/>
  <c r="AJ102" i="13"/>
  <c r="AI102" i="13"/>
  <c r="M102" i="13"/>
  <c r="AB102" i="13" s="1"/>
  <c r="AQ101" i="13"/>
  <c r="AP101" i="13"/>
  <c r="AJ101" i="13"/>
  <c r="AI101" i="13"/>
  <c r="M101" i="13"/>
  <c r="AB101" i="13" s="1"/>
  <c r="AQ100" i="13"/>
  <c r="AP100" i="13"/>
  <c r="AJ100" i="13"/>
  <c r="AI100" i="13"/>
  <c r="M100" i="13"/>
  <c r="AB100" i="13" s="1"/>
  <c r="AV99" i="13"/>
  <c r="AS99" i="13"/>
  <c r="AL99" i="13"/>
  <c r="AM99" i="13" s="1"/>
  <c r="K99" i="13"/>
  <c r="I99" i="13"/>
  <c r="F99" i="13"/>
  <c r="D99" i="13"/>
  <c r="AQ98" i="13"/>
  <c r="AP98" i="13"/>
  <c r="AJ98" i="13"/>
  <c r="AI98" i="13"/>
  <c r="M98" i="13"/>
  <c r="AQ97" i="13"/>
  <c r="AP97" i="13"/>
  <c r="AJ97" i="13"/>
  <c r="AI97" i="13"/>
  <c r="M97" i="13"/>
  <c r="T97" i="13" s="1"/>
  <c r="AQ96" i="13"/>
  <c r="AP96" i="13"/>
  <c r="AJ96" i="13"/>
  <c r="AI96" i="13"/>
  <c r="M96" i="13"/>
  <c r="AV95" i="13"/>
  <c r="AS95" i="13"/>
  <c r="AL95" i="13"/>
  <c r="AM95" i="13" s="1"/>
  <c r="K95" i="13"/>
  <c r="I95" i="13"/>
  <c r="F95" i="13"/>
  <c r="D95" i="13"/>
  <c r="AQ94" i="13"/>
  <c r="AP94" i="13"/>
  <c r="AJ94" i="13"/>
  <c r="AI94" i="13"/>
  <c r="M94" i="13"/>
  <c r="AB94" i="13" s="1"/>
  <c r="AQ93" i="13"/>
  <c r="AP93" i="13"/>
  <c r="AJ93" i="13"/>
  <c r="AI93" i="13"/>
  <c r="M93" i="13"/>
  <c r="AB93" i="13" s="1"/>
  <c r="AQ92" i="13"/>
  <c r="AP92" i="13"/>
  <c r="AJ92" i="13"/>
  <c r="AI92" i="13"/>
  <c r="M92" i="13"/>
  <c r="AB92" i="13" s="1"/>
  <c r="AV91" i="13"/>
  <c r="AS91" i="13"/>
  <c r="AL91" i="13"/>
  <c r="AM91" i="13" s="1"/>
  <c r="K91" i="13"/>
  <c r="I91" i="13"/>
  <c r="F91" i="13"/>
  <c r="D91" i="13"/>
  <c r="AQ90" i="13"/>
  <c r="AP90" i="13"/>
  <c r="AJ90" i="13"/>
  <c r="AI90" i="13"/>
  <c r="M90" i="13"/>
  <c r="AQ89" i="13"/>
  <c r="AP89" i="13"/>
  <c r="AJ89" i="13"/>
  <c r="AI89" i="13"/>
  <c r="M89" i="13"/>
  <c r="AQ88" i="13"/>
  <c r="AP88" i="13"/>
  <c r="AJ88" i="13"/>
  <c r="AI88" i="13"/>
  <c r="M88" i="13"/>
  <c r="AV87" i="13"/>
  <c r="AS87" i="13"/>
  <c r="AL87" i="13"/>
  <c r="AM87" i="13" s="1"/>
  <c r="K87" i="13"/>
  <c r="I87" i="13"/>
  <c r="F87" i="13"/>
  <c r="D87" i="13"/>
  <c r="AQ86" i="13"/>
  <c r="AP86" i="13"/>
  <c r="AJ86" i="13"/>
  <c r="AI86" i="13"/>
  <c r="M86" i="13"/>
  <c r="T86" i="13" s="1"/>
  <c r="AQ85" i="13"/>
  <c r="AP85" i="13"/>
  <c r="AJ85" i="13"/>
  <c r="AI85" i="13"/>
  <c r="M85" i="13"/>
  <c r="AQ84" i="13"/>
  <c r="AP84" i="13"/>
  <c r="AJ84" i="13"/>
  <c r="AI84" i="13"/>
  <c r="M84" i="13"/>
  <c r="AB84" i="13" s="1"/>
  <c r="AV83" i="13"/>
  <c r="AS83" i="13"/>
  <c r="AL83" i="13"/>
  <c r="AM83" i="13" s="1"/>
  <c r="K83" i="13"/>
  <c r="I83" i="13"/>
  <c r="F83" i="13"/>
  <c r="D83" i="13"/>
  <c r="AQ82" i="13"/>
  <c r="AP82" i="13"/>
  <c r="AJ82" i="13"/>
  <c r="AI82" i="13"/>
  <c r="M82" i="13"/>
  <c r="AB82" i="13" s="1"/>
  <c r="AQ81" i="13"/>
  <c r="AP81" i="13"/>
  <c r="AJ81" i="13"/>
  <c r="AI81" i="13"/>
  <c r="M81" i="13"/>
  <c r="AQ80" i="13"/>
  <c r="AP80" i="13"/>
  <c r="AJ80" i="13"/>
  <c r="AI80" i="13"/>
  <c r="M80" i="13"/>
  <c r="AV79" i="13"/>
  <c r="AS79" i="13"/>
  <c r="AL79" i="13"/>
  <c r="AM79" i="13" s="1"/>
  <c r="K79" i="13"/>
  <c r="I79" i="13"/>
  <c r="F79" i="13"/>
  <c r="D79" i="13"/>
  <c r="AQ78" i="13"/>
  <c r="AP78" i="13"/>
  <c r="AJ78" i="13"/>
  <c r="AI78" i="13"/>
  <c r="M78" i="13"/>
  <c r="AB78" i="13" s="1"/>
  <c r="AQ77" i="13"/>
  <c r="AP77" i="13"/>
  <c r="AJ77" i="13"/>
  <c r="AI77" i="13"/>
  <c r="M77" i="13"/>
  <c r="AB77" i="13" s="1"/>
  <c r="AQ76" i="13"/>
  <c r="AP76" i="13"/>
  <c r="AJ76" i="13"/>
  <c r="AI76" i="13"/>
  <c r="M76" i="13"/>
  <c r="AB76" i="13" s="1"/>
  <c r="AB79" i="13" s="1"/>
  <c r="AV75" i="13"/>
  <c r="AS75" i="13"/>
  <c r="AL75" i="13"/>
  <c r="AM75" i="13" s="1"/>
  <c r="K75" i="13"/>
  <c r="AH75" i="13" s="1"/>
  <c r="I75" i="13"/>
  <c r="F75" i="13"/>
  <c r="D75" i="13"/>
  <c r="AQ74" i="13"/>
  <c r="AP74" i="13"/>
  <c r="AJ74" i="13"/>
  <c r="AI74" i="13"/>
  <c r="M74" i="13"/>
  <c r="AB74" i="13" s="1"/>
  <c r="AQ73" i="13"/>
  <c r="AP73" i="13"/>
  <c r="AJ73" i="13"/>
  <c r="AI73" i="13"/>
  <c r="M73" i="13"/>
  <c r="AQ72" i="13"/>
  <c r="AP72" i="13"/>
  <c r="AJ72" i="13"/>
  <c r="AI72" i="13"/>
  <c r="M72" i="13"/>
  <c r="AV71" i="13"/>
  <c r="AS71" i="13"/>
  <c r="AL71" i="13"/>
  <c r="AM71" i="13" s="1"/>
  <c r="K71" i="13"/>
  <c r="AH71" i="13" s="1"/>
  <c r="I71" i="13"/>
  <c r="F71" i="13"/>
  <c r="D71" i="13"/>
  <c r="AQ70" i="13"/>
  <c r="AP70" i="13"/>
  <c r="AJ70" i="13"/>
  <c r="AI70" i="13"/>
  <c r="M70" i="13"/>
  <c r="AB70" i="13" s="1"/>
  <c r="AQ69" i="13"/>
  <c r="AP69" i="13"/>
  <c r="AJ69" i="13"/>
  <c r="AI69" i="13"/>
  <c r="M69" i="13"/>
  <c r="AQ68" i="13"/>
  <c r="AP68" i="13"/>
  <c r="AJ68" i="13"/>
  <c r="AI68" i="13"/>
  <c r="M68" i="13"/>
  <c r="AB68" i="13" s="1"/>
  <c r="AV67" i="13"/>
  <c r="AS67" i="13"/>
  <c r="AL67" i="13"/>
  <c r="AM67" i="13" s="1"/>
  <c r="K67" i="13"/>
  <c r="AH67" i="13" s="1"/>
  <c r="I67" i="13"/>
  <c r="F67" i="13"/>
  <c r="D67" i="13"/>
  <c r="AQ66" i="13"/>
  <c r="AP66" i="13"/>
  <c r="AJ66" i="13"/>
  <c r="AI66" i="13"/>
  <c r="M66" i="13"/>
  <c r="AQ65" i="13"/>
  <c r="AP65" i="13"/>
  <c r="AJ65" i="13"/>
  <c r="AI65" i="13"/>
  <c r="M65" i="13"/>
  <c r="AQ64" i="13"/>
  <c r="AP64" i="13"/>
  <c r="AJ64" i="13"/>
  <c r="AI64" i="13"/>
  <c r="M64" i="13"/>
  <c r="AV63" i="13"/>
  <c r="AS63" i="13"/>
  <c r="AL63" i="13"/>
  <c r="AM63" i="13" s="1"/>
  <c r="K63" i="13"/>
  <c r="AH63" i="13" s="1"/>
  <c r="I63" i="13"/>
  <c r="F63" i="13"/>
  <c r="D63" i="13"/>
  <c r="AQ62" i="13"/>
  <c r="AP62" i="13"/>
  <c r="AJ62" i="13"/>
  <c r="AI62" i="13"/>
  <c r="M62" i="13"/>
  <c r="AQ61" i="13"/>
  <c r="AP61" i="13"/>
  <c r="AJ61" i="13"/>
  <c r="AI61" i="13"/>
  <c r="M61" i="13"/>
  <c r="AQ60" i="13"/>
  <c r="AP60" i="13"/>
  <c r="AJ60" i="13"/>
  <c r="AI60" i="13"/>
  <c r="M60" i="13"/>
  <c r="AV59" i="13"/>
  <c r="AS59" i="13"/>
  <c r="AL59" i="13"/>
  <c r="AM59" i="13" s="1"/>
  <c r="K59" i="13"/>
  <c r="AH59" i="13" s="1"/>
  <c r="I59" i="13"/>
  <c r="F59" i="13"/>
  <c r="D59" i="13"/>
  <c r="AQ58" i="13"/>
  <c r="AP58" i="13"/>
  <c r="AJ58" i="13"/>
  <c r="AI58" i="13"/>
  <c r="M58" i="13"/>
  <c r="AQ57" i="13"/>
  <c r="AP57" i="13"/>
  <c r="AJ57" i="13"/>
  <c r="AI57" i="13"/>
  <c r="M57" i="13"/>
  <c r="AQ56" i="13"/>
  <c r="AP56" i="13"/>
  <c r="AJ56" i="13"/>
  <c r="AI56" i="13"/>
  <c r="M56" i="13"/>
  <c r="AB56" i="13" s="1"/>
  <c r="AV55" i="13"/>
  <c r="AS55" i="13"/>
  <c r="AL55" i="13"/>
  <c r="AM55" i="13" s="1"/>
  <c r="K55" i="13"/>
  <c r="AH55" i="13" s="1"/>
  <c r="I55" i="13"/>
  <c r="F55" i="13"/>
  <c r="D55" i="13"/>
  <c r="AQ54" i="13"/>
  <c r="AP54" i="13"/>
  <c r="AJ54" i="13"/>
  <c r="AI54" i="13"/>
  <c r="M54" i="13"/>
  <c r="AB54" i="13" s="1"/>
  <c r="AQ53" i="13"/>
  <c r="AP53" i="13"/>
  <c r="AJ53" i="13"/>
  <c r="AI53" i="13"/>
  <c r="M53" i="13"/>
  <c r="AQ52" i="13"/>
  <c r="AP52" i="13"/>
  <c r="AJ52" i="13"/>
  <c r="AI52" i="13"/>
  <c r="M52" i="13"/>
  <c r="AV51" i="13"/>
  <c r="AS51" i="13"/>
  <c r="AL51" i="13"/>
  <c r="AM51" i="13" s="1"/>
  <c r="K51" i="13"/>
  <c r="AH51" i="13" s="1"/>
  <c r="I51" i="13"/>
  <c r="F51" i="13"/>
  <c r="D51" i="13"/>
  <c r="AQ50" i="13"/>
  <c r="AP50" i="13"/>
  <c r="AJ50" i="13"/>
  <c r="AI50" i="13"/>
  <c r="M50" i="13"/>
  <c r="AB50" i="13" s="1"/>
  <c r="AQ49" i="13"/>
  <c r="AP49" i="13"/>
  <c r="AJ49" i="13"/>
  <c r="AI49" i="13"/>
  <c r="M49" i="13"/>
  <c r="AQ48" i="13"/>
  <c r="AP48" i="13"/>
  <c r="AJ48" i="13"/>
  <c r="AI48" i="13"/>
  <c r="M48" i="13"/>
  <c r="AV47" i="13"/>
  <c r="AS47" i="13"/>
  <c r="AL47" i="13"/>
  <c r="AM47" i="13" s="1"/>
  <c r="K47" i="13"/>
  <c r="AH47" i="13" s="1"/>
  <c r="I47" i="13"/>
  <c r="F47" i="13"/>
  <c r="D47" i="13"/>
  <c r="AQ46" i="13"/>
  <c r="AP46" i="13"/>
  <c r="AJ46" i="13"/>
  <c r="AI46" i="13"/>
  <c r="M46" i="13"/>
  <c r="AB46" i="13" s="1"/>
  <c r="AQ45" i="13"/>
  <c r="AP45" i="13"/>
  <c r="AJ45" i="13"/>
  <c r="AI45" i="13"/>
  <c r="M45" i="13"/>
  <c r="AB45" i="13" s="1"/>
  <c r="AQ44" i="13"/>
  <c r="AP44" i="13"/>
  <c r="AJ44" i="13"/>
  <c r="AI44" i="13"/>
  <c r="M44" i="13"/>
  <c r="AV43" i="13"/>
  <c r="AS43" i="13"/>
  <c r="AL43" i="13"/>
  <c r="AM43" i="13" s="1"/>
  <c r="K43" i="13"/>
  <c r="AH43" i="13" s="1"/>
  <c r="I43" i="13"/>
  <c r="F43" i="13"/>
  <c r="D43" i="13"/>
  <c r="AQ42" i="13"/>
  <c r="AP42" i="13"/>
  <c r="AJ42" i="13"/>
  <c r="AI42" i="13"/>
  <c r="M42" i="13"/>
  <c r="AQ41" i="13"/>
  <c r="AP41" i="13"/>
  <c r="AJ41" i="13"/>
  <c r="AI41" i="13"/>
  <c r="M41" i="13"/>
  <c r="AQ40" i="13"/>
  <c r="AP40" i="13"/>
  <c r="AJ40" i="13"/>
  <c r="AI40" i="13"/>
  <c r="M40" i="13"/>
  <c r="AB40" i="13" s="1"/>
  <c r="AV39" i="13"/>
  <c r="AS39" i="13"/>
  <c r="AL39" i="13"/>
  <c r="AM39" i="13" s="1"/>
  <c r="K39" i="13"/>
  <c r="L39" i="13" s="1"/>
  <c r="AO39" i="13" s="1"/>
  <c r="I39" i="13"/>
  <c r="F39" i="13"/>
  <c r="D39" i="13"/>
  <c r="AQ38" i="13"/>
  <c r="AP38" i="13"/>
  <c r="AJ38" i="13"/>
  <c r="AI38" i="13"/>
  <c r="M38" i="13"/>
  <c r="AB38" i="13" s="1"/>
  <c r="AQ37" i="13"/>
  <c r="AP37" i="13"/>
  <c r="AJ37" i="13"/>
  <c r="AI37" i="13"/>
  <c r="M37" i="13"/>
  <c r="AB37" i="13" s="1"/>
  <c r="AQ36" i="13"/>
  <c r="AP36" i="13"/>
  <c r="AJ36" i="13"/>
  <c r="AI36" i="13"/>
  <c r="M36" i="13"/>
  <c r="AV35" i="13"/>
  <c r="AS35" i="13"/>
  <c r="AL35" i="13"/>
  <c r="AM35" i="13" s="1"/>
  <c r="K35" i="13"/>
  <c r="AH35" i="13" s="1"/>
  <c r="I35" i="13"/>
  <c r="F35" i="13"/>
  <c r="D35" i="13"/>
  <c r="AQ34" i="13"/>
  <c r="AP34" i="13"/>
  <c r="AJ34" i="13"/>
  <c r="AI34" i="13"/>
  <c r="M34" i="13"/>
  <c r="AB34" i="13" s="1"/>
  <c r="AQ33" i="13"/>
  <c r="AP33" i="13"/>
  <c r="AJ33" i="13"/>
  <c r="AI33" i="13"/>
  <c r="M33" i="13"/>
  <c r="AQ32" i="13"/>
  <c r="AP32" i="13"/>
  <c r="AJ32" i="13"/>
  <c r="AI32" i="13"/>
  <c r="M32" i="13"/>
  <c r="AV31" i="13"/>
  <c r="AS31" i="13"/>
  <c r="AL31" i="13"/>
  <c r="AM31" i="13" s="1"/>
  <c r="K31" i="13"/>
  <c r="AH31" i="13" s="1"/>
  <c r="I31" i="13"/>
  <c r="F31" i="13"/>
  <c r="D31" i="13"/>
  <c r="AQ30" i="13"/>
  <c r="AP30" i="13"/>
  <c r="AJ30" i="13"/>
  <c r="AI30" i="13"/>
  <c r="M30" i="13"/>
  <c r="AQ29" i="13"/>
  <c r="AP29" i="13"/>
  <c r="AJ29" i="13"/>
  <c r="AI29" i="13"/>
  <c r="M29" i="13"/>
  <c r="AQ28" i="13"/>
  <c r="AP28" i="13"/>
  <c r="AJ28" i="13"/>
  <c r="AI28" i="13"/>
  <c r="M28" i="13"/>
  <c r="AV27" i="13"/>
  <c r="AS27" i="13"/>
  <c r="AL27" i="13"/>
  <c r="AM27" i="13" s="1"/>
  <c r="K27" i="13"/>
  <c r="I27" i="13"/>
  <c r="F27" i="13"/>
  <c r="D27" i="13"/>
  <c r="AQ26" i="13"/>
  <c r="AP26" i="13"/>
  <c r="AJ26" i="13"/>
  <c r="AI26" i="13"/>
  <c r="M26" i="13"/>
  <c r="AQ25" i="13"/>
  <c r="AP25" i="13"/>
  <c r="AJ25" i="13"/>
  <c r="AI25" i="13"/>
  <c r="M25" i="13"/>
  <c r="AQ24" i="13"/>
  <c r="AP24" i="13"/>
  <c r="AJ24" i="13"/>
  <c r="AI24" i="13"/>
  <c r="M24" i="13"/>
  <c r="AB24" i="13" s="1"/>
  <c r="AV23" i="13"/>
  <c r="AS23" i="13"/>
  <c r="AL23" i="13"/>
  <c r="AM23" i="13" s="1"/>
  <c r="K23" i="13"/>
  <c r="AN23" i="13" s="1"/>
  <c r="I23" i="13"/>
  <c r="F23" i="13"/>
  <c r="D23" i="13"/>
  <c r="AQ22" i="13"/>
  <c r="AP22" i="13"/>
  <c r="AJ22" i="13"/>
  <c r="AI22" i="13"/>
  <c r="M22" i="13"/>
  <c r="AQ21" i="13"/>
  <c r="AP21" i="13"/>
  <c r="AI21" i="13"/>
  <c r="M21" i="13"/>
  <c r="AQ20" i="13"/>
  <c r="AP20" i="13"/>
  <c r="AJ20" i="13"/>
  <c r="AI20" i="13"/>
  <c r="M20" i="13"/>
  <c r="AV19" i="13"/>
  <c r="AS19" i="13"/>
  <c r="AL19" i="13"/>
  <c r="AM19" i="13" s="1"/>
  <c r="K19" i="13"/>
  <c r="AO19" i="13" s="1"/>
  <c r="I19" i="13"/>
  <c r="F19" i="13"/>
  <c r="D19" i="13"/>
  <c r="AQ18" i="13"/>
  <c r="AP18" i="13"/>
  <c r="AJ18" i="13"/>
  <c r="AI18" i="13"/>
  <c r="M18" i="13"/>
  <c r="AB18" i="13" s="1"/>
  <c r="AQ17" i="13"/>
  <c r="AP17" i="13"/>
  <c r="AJ17" i="13"/>
  <c r="AI17" i="13"/>
  <c r="M17" i="13"/>
  <c r="AQ16" i="13"/>
  <c r="AP16" i="13"/>
  <c r="AJ16" i="13"/>
  <c r="AI16" i="13"/>
  <c r="M16" i="13"/>
  <c r="AB16" i="13" s="1"/>
  <c r="AV15" i="13"/>
  <c r="AS15" i="13"/>
  <c r="AL15" i="13"/>
  <c r="AM15" i="13" s="1"/>
  <c r="K15" i="13"/>
  <c r="I15" i="13"/>
  <c r="F15" i="13"/>
  <c r="D15" i="13"/>
  <c r="AQ14" i="13"/>
  <c r="AP14" i="13"/>
  <c r="AJ14" i="13"/>
  <c r="AI14" i="13"/>
  <c r="M14" i="13"/>
  <c r="AQ13" i="13"/>
  <c r="AP13" i="13"/>
  <c r="AJ13" i="13"/>
  <c r="AI13" i="13"/>
  <c r="M13" i="13"/>
  <c r="AB13" i="13" s="1"/>
  <c r="AQ12" i="13"/>
  <c r="AP12" i="13"/>
  <c r="AJ12" i="13"/>
  <c r="AI12" i="13"/>
  <c r="M12" i="13"/>
  <c r="AV11" i="13"/>
  <c r="AS11" i="13"/>
  <c r="AL11" i="13"/>
  <c r="AM11" i="13" s="1"/>
  <c r="K11" i="13"/>
  <c r="AO11" i="13" s="1"/>
  <c r="I11" i="13"/>
  <c r="F11" i="13"/>
  <c r="D11" i="13"/>
  <c r="AQ10" i="13"/>
  <c r="AP10" i="13"/>
  <c r="AJ10" i="13"/>
  <c r="AI10" i="13"/>
  <c r="M10" i="13"/>
  <c r="AB10" i="13" s="1"/>
  <c r="AQ9" i="13"/>
  <c r="AP9" i="13"/>
  <c r="AJ9" i="13"/>
  <c r="AI9" i="13"/>
  <c r="M9" i="13"/>
  <c r="AQ8" i="13"/>
  <c r="AP8" i="13"/>
  <c r="AJ8" i="13"/>
  <c r="AI8" i="13"/>
  <c r="M8" i="13"/>
  <c r="AB8" i="13" s="1"/>
  <c r="AV7" i="13"/>
  <c r="AS7" i="13"/>
  <c r="AL7" i="13"/>
  <c r="AM7" i="13" s="1"/>
  <c r="K7" i="13"/>
  <c r="AO7" i="13" s="1"/>
  <c r="I7" i="13"/>
  <c r="F7" i="13"/>
  <c r="D7" i="13"/>
  <c r="AQ6" i="13"/>
  <c r="AP6" i="13"/>
  <c r="AJ6" i="13"/>
  <c r="AI6" i="13"/>
  <c r="M6" i="13"/>
  <c r="AQ5" i="13"/>
  <c r="AP5" i="13"/>
  <c r="AJ5" i="13"/>
  <c r="AI5" i="13"/>
  <c r="M5" i="13"/>
  <c r="AQ4" i="13"/>
  <c r="AP4" i="13"/>
  <c r="AJ4" i="13"/>
  <c r="AI4" i="13"/>
  <c r="M4" i="13"/>
  <c r="AP103" i="13" l="1"/>
  <c r="AG9" i="13"/>
  <c r="AB9" i="13"/>
  <c r="V26" i="13"/>
  <c r="AB26" i="13"/>
  <c r="AG28" i="13"/>
  <c r="AB28" i="13"/>
  <c r="X36" i="13"/>
  <c r="AB36" i="13"/>
  <c r="AB39" i="13" s="1"/>
  <c r="O58" i="13"/>
  <c r="AB58" i="13"/>
  <c r="AG60" i="13"/>
  <c r="AB60" i="13"/>
  <c r="AB63" i="13" s="1"/>
  <c r="AA63" i="13" s="1"/>
  <c r="AG66" i="13"/>
  <c r="AB66" i="13"/>
  <c r="AB109" i="13"/>
  <c r="AG5" i="3"/>
  <c r="AB5" i="3"/>
  <c r="V26" i="3"/>
  <c r="AB26" i="3"/>
  <c r="AE49" i="3"/>
  <c r="AK49" i="3" s="1"/>
  <c r="AB49" i="3"/>
  <c r="AE102" i="3"/>
  <c r="AK102" i="3" s="1"/>
  <c r="AB102" i="3"/>
  <c r="AE104" i="3"/>
  <c r="AK104" i="3" s="1"/>
  <c r="AB104" i="3"/>
  <c r="T126" i="3"/>
  <c r="AB126" i="3"/>
  <c r="AE45" i="14"/>
  <c r="AK45" i="14" s="1"/>
  <c r="AB45" i="14"/>
  <c r="AE58" i="14"/>
  <c r="AK58" i="14" s="1"/>
  <c r="AB58" i="14"/>
  <c r="AE97" i="14"/>
  <c r="AK97" i="14" s="1"/>
  <c r="AB97" i="14"/>
  <c r="AE118" i="14"/>
  <c r="AK118" i="14" s="1"/>
  <c r="AB118" i="14"/>
  <c r="V66" i="5"/>
  <c r="AB66" i="5"/>
  <c r="Z68" i="5"/>
  <c r="AB68" i="5"/>
  <c r="AB71" i="5" s="1"/>
  <c r="Z76" i="5"/>
  <c r="AB76" i="5"/>
  <c r="AE82" i="5"/>
  <c r="AK82" i="5" s="1"/>
  <c r="AB82" i="5"/>
  <c r="V98" i="5"/>
  <c r="AB98" i="5"/>
  <c r="AD100" i="5"/>
  <c r="AB100" i="5"/>
  <c r="AD106" i="5"/>
  <c r="AB106" i="5"/>
  <c r="AD108" i="5"/>
  <c r="AD111" i="5" s="1"/>
  <c r="AJ111" i="5" s="1"/>
  <c r="AB108" i="5"/>
  <c r="AG114" i="5"/>
  <c r="AB114" i="5"/>
  <c r="AE57" i="6"/>
  <c r="AK57" i="6" s="1"/>
  <c r="AB57" i="6"/>
  <c r="T29" i="7"/>
  <c r="AB29" i="7"/>
  <c r="T58" i="7"/>
  <c r="AB58" i="7"/>
  <c r="Q60" i="7"/>
  <c r="AB60" i="7"/>
  <c r="Z84" i="7"/>
  <c r="AB84" i="7"/>
  <c r="AB87" i="7" s="1"/>
  <c r="AD8" i="8"/>
  <c r="AB8" i="8"/>
  <c r="AE14" i="8"/>
  <c r="AK14" i="8" s="1"/>
  <c r="AB14" i="8"/>
  <c r="AE25" i="8"/>
  <c r="AK25" i="8" s="1"/>
  <c r="AB25" i="8"/>
  <c r="AE42" i="8"/>
  <c r="AK42" i="8" s="1"/>
  <c r="AB42" i="8"/>
  <c r="AB43" i="8" s="1"/>
  <c r="O44" i="8"/>
  <c r="AB44" i="8"/>
  <c r="X61" i="8"/>
  <c r="AB61" i="8"/>
  <c r="AB63" i="8" s="1"/>
  <c r="V69" i="8"/>
  <c r="AB69" i="8"/>
  <c r="AD101" i="8"/>
  <c r="AB101" i="8"/>
  <c r="AE126" i="8"/>
  <c r="AK126" i="8" s="1"/>
  <c r="AB126" i="8"/>
  <c r="AB23" i="10"/>
  <c r="AE26" i="10"/>
  <c r="AK26" i="10" s="1"/>
  <c r="AB26" i="10"/>
  <c r="AG73" i="10"/>
  <c r="AB73" i="10"/>
  <c r="AB75" i="10" s="1"/>
  <c r="AG96" i="10"/>
  <c r="AB96" i="10"/>
  <c r="AE102" i="10"/>
  <c r="AK102" i="10" s="1"/>
  <c r="AB102" i="10"/>
  <c r="Z4" i="15"/>
  <c r="AB4" i="15"/>
  <c r="AE10" i="15"/>
  <c r="AK10" i="15" s="1"/>
  <c r="AB10" i="15"/>
  <c r="AD34" i="15"/>
  <c r="AB34" i="15"/>
  <c r="AD84" i="15"/>
  <c r="AB84" i="15"/>
  <c r="V92" i="15"/>
  <c r="AB92" i="15"/>
  <c r="AB103" i="15"/>
  <c r="AE125" i="15"/>
  <c r="AK125" i="15" s="1"/>
  <c r="AB125" i="15"/>
  <c r="AE25" i="11"/>
  <c r="AK25" i="11" s="1"/>
  <c r="AB25" i="11"/>
  <c r="AG61" i="11"/>
  <c r="AB61" i="11"/>
  <c r="T69" i="11"/>
  <c r="AB69" i="11"/>
  <c r="X126" i="11"/>
  <c r="AB126" i="11"/>
  <c r="AE4" i="12"/>
  <c r="AK4" i="12" s="1"/>
  <c r="AB4" i="12"/>
  <c r="AB7" i="12" s="1"/>
  <c r="AE42" i="12"/>
  <c r="AK42" i="12" s="1"/>
  <c r="AB42" i="12"/>
  <c r="AE44" i="12"/>
  <c r="AK44" i="12" s="1"/>
  <c r="AB44" i="12"/>
  <c r="AG50" i="12"/>
  <c r="AB50" i="12"/>
  <c r="AE52" i="12"/>
  <c r="AK52" i="12" s="1"/>
  <c r="AB52" i="12"/>
  <c r="AB55" i="12" s="1"/>
  <c r="AG54" i="12"/>
  <c r="AB54" i="12"/>
  <c r="Z61" i="12"/>
  <c r="AB61" i="12"/>
  <c r="AB63" i="12" s="1"/>
  <c r="AD66" i="12"/>
  <c r="AB66" i="12"/>
  <c r="V81" i="12"/>
  <c r="AB81" i="12"/>
  <c r="X86" i="12"/>
  <c r="AB86" i="12"/>
  <c r="AG88" i="12"/>
  <c r="AB88" i="12"/>
  <c r="O110" i="12"/>
  <c r="AB110" i="12"/>
  <c r="AE112" i="12"/>
  <c r="AK112" i="12" s="1"/>
  <c r="AB112" i="12"/>
  <c r="AE118" i="12"/>
  <c r="AK118" i="12" s="1"/>
  <c r="AB118" i="12"/>
  <c r="X4" i="13"/>
  <c r="AB4" i="13"/>
  <c r="AG12" i="13"/>
  <c r="AB12" i="13"/>
  <c r="AG20" i="13"/>
  <c r="AE20" i="13" s="1"/>
  <c r="AK20" i="13" s="1"/>
  <c r="AB20" i="13"/>
  <c r="X29" i="13"/>
  <c r="AB29" i="13"/>
  <c r="AG53" i="13"/>
  <c r="AE53" i="13" s="1"/>
  <c r="AK53" i="13" s="1"/>
  <c r="AB53" i="13"/>
  <c r="Z61" i="13"/>
  <c r="AB61" i="13"/>
  <c r="AG69" i="13"/>
  <c r="AE69" i="13" s="1"/>
  <c r="AK69" i="13" s="1"/>
  <c r="AB69" i="13"/>
  <c r="AG82" i="13"/>
  <c r="AB103" i="13"/>
  <c r="AB110" i="13"/>
  <c r="X113" i="13"/>
  <c r="AE118" i="13"/>
  <c r="AK118" i="13" s="1"/>
  <c r="AB118" i="13"/>
  <c r="AB123" i="13"/>
  <c r="AE125" i="13"/>
  <c r="AK125" i="13" s="1"/>
  <c r="AB125" i="13"/>
  <c r="AE126" i="13"/>
  <c r="AK126" i="13" s="1"/>
  <c r="AB126" i="13"/>
  <c r="AB8" i="3"/>
  <c r="V14" i="3"/>
  <c r="AB14" i="3"/>
  <c r="AO19" i="3"/>
  <c r="AG21" i="3"/>
  <c r="AB21" i="3"/>
  <c r="V29" i="3"/>
  <c r="AB29" i="3"/>
  <c r="AE42" i="3"/>
  <c r="AK42" i="3" s="1"/>
  <c r="AB42" i="3"/>
  <c r="AE50" i="3"/>
  <c r="AK50" i="3" s="1"/>
  <c r="AB50" i="3"/>
  <c r="AD57" i="3"/>
  <c r="AB57" i="3"/>
  <c r="AE65" i="3"/>
  <c r="AK65" i="3" s="1"/>
  <c r="AB65" i="3"/>
  <c r="AG81" i="3"/>
  <c r="AB81" i="3"/>
  <c r="AE97" i="3"/>
  <c r="AK97" i="3" s="1"/>
  <c r="AB97" i="3"/>
  <c r="AE105" i="3"/>
  <c r="AK105" i="3" s="1"/>
  <c r="AB105" i="3"/>
  <c r="AD112" i="3"/>
  <c r="AB112" i="3"/>
  <c r="AD120" i="3"/>
  <c r="AB120" i="3"/>
  <c r="V125" i="3"/>
  <c r="L127" i="3"/>
  <c r="AO127" i="3" s="1"/>
  <c r="AE4" i="14"/>
  <c r="AK4" i="14" s="1"/>
  <c r="AB4" i="14"/>
  <c r="AE20" i="14"/>
  <c r="AK20" i="14" s="1"/>
  <c r="AB20" i="14"/>
  <c r="Q22" i="14"/>
  <c r="Z25" i="14"/>
  <c r="AE30" i="14"/>
  <c r="AK30" i="14" s="1"/>
  <c r="AB30" i="14"/>
  <c r="AE32" i="14"/>
  <c r="AK32" i="14" s="1"/>
  <c r="AB32" i="14"/>
  <c r="AE38" i="14"/>
  <c r="AK38" i="14" s="1"/>
  <c r="AB38" i="14"/>
  <c r="AE40" i="14"/>
  <c r="AK40" i="14" s="1"/>
  <c r="AB40" i="14"/>
  <c r="AE46" i="14"/>
  <c r="AK46" i="14" s="1"/>
  <c r="AB46" i="14"/>
  <c r="X48" i="14"/>
  <c r="AB48" i="14"/>
  <c r="Z54" i="14"/>
  <c r="AB54" i="14"/>
  <c r="X56" i="14"/>
  <c r="AB56" i="14"/>
  <c r="AG60" i="14"/>
  <c r="AB60" i="14"/>
  <c r="AG66" i="14"/>
  <c r="AB66" i="14"/>
  <c r="X68" i="14"/>
  <c r="AB68" i="14"/>
  <c r="AE74" i="14"/>
  <c r="AK74" i="14" s="1"/>
  <c r="AB74" i="14"/>
  <c r="Z76" i="14"/>
  <c r="AB76" i="14"/>
  <c r="AB87" i="14"/>
  <c r="AE90" i="14"/>
  <c r="AK90" i="14" s="1"/>
  <c r="AB90" i="14"/>
  <c r="Z92" i="14"/>
  <c r="AB92" i="14"/>
  <c r="AB95" i="14" s="1"/>
  <c r="AE98" i="14"/>
  <c r="AK98" i="14" s="1"/>
  <c r="AB98" i="14"/>
  <c r="AE100" i="14"/>
  <c r="AK100" i="14" s="1"/>
  <c r="AB100" i="14"/>
  <c r="AE106" i="14"/>
  <c r="AK106" i="14" s="1"/>
  <c r="AB106" i="14"/>
  <c r="AE113" i="14"/>
  <c r="AK113" i="14" s="1"/>
  <c r="AB113" i="14"/>
  <c r="AE121" i="14"/>
  <c r="AK121" i="14" s="1"/>
  <c r="AB121" i="14"/>
  <c r="AE125" i="14"/>
  <c r="AK125" i="14" s="1"/>
  <c r="AB125" i="14"/>
  <c r="Z9" i="5"/>
  <c r="AB9" i="5"/>
  <c r="AE25" i="5"/>
  <c r="AK25" i="5" s="1"/>
  <c r="AB25" i="5"/>
  <c r="AE33" i="5"/>
  <c r="AK33" i="5" s="1"/>
  <c r="AB33" i="5"/>
  <c r="AE41" i="5"/>
  <c r="AK41" i="5" s="1"/>
  <c r="AB41" i="5"/>
  <c r="AD49" i="5"/>
  <c r="AB49" i="5"/>
  <c r="AP63" i="5"/>
  <c r="AD77" i="5"/>
  <c r="AB77" i="5"/>
  <c r="T85" i="5"/>
  <c r="AB85" i="5"/>
  <c r="X93" i="5"/>
  <c r="AB93" i="5"/>
  <c r="X117" i="5"/>
  <c r="AB117" i="5"/>
  <c r="X122" i="5"/>
  <c r="AB122" i="5"/>
  <c r="AB123" i="5" s="1"/>
  <c r="AE124" i="5"/>
  <c r="AK124" i="5" s="1"/>
  <c r="AB124" i="5"/>
  <c r="AD6" i="6"/>
  <c r="AB6" i="6"/>
  <c r="V8" i="6"/>
  <c r="AB8" i="6"/>
  <c r="AD14" i="6"/>
  <c r="AB14" i="6"/>
  <c r="AE16" i="6"/>
  <c r="AK16" i="6" s="1"/>
  <c r="AB16" i="6"/>
  <c r="AB19" i="6" s="1"/>
  <c r="AB27" i="6"/>
  <c r="AE30" i="6"/>
  <c r="AK30" i="6" s="1"/>
  <c r="AB30" i="6"/>
  <c r="AD37" i="6"/>
  <c r="AB37" i="6"/>
  <c r="AE45" i="6"/>
  <c r="AK45" i="6" s="1"/>
  <c r="AB45" i="6"/>
  <c r="AE53" i="6"/>
  <c r="AK53" i="6" s="1"/>
  <c r="AB53" i="6"/>
  <c r="AG58" i="6"/>
  <c r="AB58" i="6"/>
  <c r="AE60" i="6"/>
  <c r="AK60" i="6" s="1"/>
  <c r="AB60" i="6"/>
  <c r="AE68" i="6"/>
  <c r="AK68" i="6" s="1"/>
  <c r="AB68" i="6"/>
  <c r="AG74" i="6"/>
  <c r="AB74" i="6"/>
  <c r="X76" i="6"/>
  <c r="AB76" i="6"/>
  <c r="AG84" i="6"/>
  <c r="AB84" i="6"/>
  <c r="AG92" i="6"/>
  <c r="AB92" i="6"/>
  <c r="AB95" i="6" s="1"/>
  <c r="X97" i="6"/>
  <c r="AB97" i="6"/>
  <c r="AB99" i="6" s="1"/>
  <c r="AE113" i="6"/>
  <c r="AK113" i="6" s="1"/>
  <c r="AB113" i="6"/>
  <c r="AE120" i="6"/>
  <c r="AK120" i="6" s="1"/>
  <c r="AB120" i="6"/>
  <c r="AE126" i="6"/>
  <c r="AK126" i="6" s="1"/>
  <c r="AB126" i="6"/>
  <c r="AE4" i="7"/>
  <c r="AK4" i="7" s="1"/>
  <c r="AB4" i="7"/>
  <c r="AB7" i="7" s="1"/>
  <c r="AE14" i="7"/>
  <c r="AK14" i="7" s="1"/>
  <c r="AB14" i="7"/>
  <c r="X16" i="7"/>
  <c r="AB16" i="7"/>
  <c r="AB27" i="7"/>
  <c r="AE38" i="7"/>
  <c r="AK38" i="7" s="1"/>
  <c r="AB38" i="7"/>
  <c r="AD45" i="7"/>
  <c r="AE69" i="7"/>
  <c r="AK69" i="7" s="1"/>
  <c r="AB69" i="7"/>
  <c r="X77" i="7"/>
  <c r="AB77" i="7"/>
  <c r="V85" i="7"/>
  <c r="AB85" i="7"/>
  <c r="Q90" i="7"/>
  <c r="AP103" i="7"/>
  <c r="Z102" i="7"/>
  <c r="T104" i="7"/>
  <c r="AB104" i="7"/>
  <c r="Q110" i="7"/>
  <c r="AB110" i="7"/>
  <c r="AD112" i="7"/>
  <c r="AB112" i="7"/>
  <c r="Q118" i="7"/>
  <c r="AB118" i="7"/>
  <c r="AD120" i="7"/>
  <c r="AB120" i="7"/>
  <c r="AB123" i="7" s="1"/>
  <c r="AD9" i="8"/>
  <c r="AB9" i="8"/>
  <c r="AG14" i="8"/>
  <c r="AD16" i="8"/>
  <c r="AB16" i="8"/>
  <c r="AI23" i="8"/>
  <c r="AG26" i="8"/>
  <c r="AB26" i="8"/>
  <c r="AD34" i="8"/>
  <c r="AB34" i="8"/>
  <c r="AG36" i="8"/>
  <c r="AB36" i="8"/>
  <c r="Z40" i="8"/>
  <c r="AG53" i="8"/>
  <c r="AB53" i="8"/>
  <c r="Z57" i="8"/>
  <c r="X62" i="8"/>
  <c r="AB62" i="8"/>
  <c r="AG70" i="8"/>
  <c r="AB70" i="8"/>
  <c r="AG72" i="8"/>
  <c r="AB72" i="8"/>
  <c r="X78" i="8"/>
  <c r="AB78" i="8"/>
  <c r="AE86" i="8"/>
  <c r="AK86" i="8" s="1"/>
  <c r="AB86" i="8"/>
  <c r="AE88" i="8"/>
  <c r="AK88" i="8" s="1"/>
  <c r="AB88" i="8"/>
  <c r="AD96" i="8"/>
  <c r="AB96" i="8"/>
  <c r="T101" i="8"/>
  <c r="Q114" i="8"/>
  <c r="AB114" i="8"/>
  <c r="AG116" i="8"/>
  <c r="AB116" i="8"/>
  <c r="Z120" i="8"/>
  <c r="Z123" i="8" s="1"/>
  <c r="T122" i="8"/>
  <c r="AE5" i="10"/>
  <c r="AK5" i="10" s="1"/>
  <c r="AB5" i="10"/>
  <c r="AB7" i="10" s="1"/>
  <c r="Z13" i="10"/>
  <c r="AB13" i="10"/>
  <c r="X21" i="10"/>
  <c r="AB21" i="10"/>
  <c r="AE29" i="10"/>
  <c r="AK29" i="10" s="1"/>
  <c r="AB29" i="10"/>
  <c r="AE38" i="10"/>
  <c r="AK38" i="10" s="1"/>
  <c r="AB38" i="10"/>
  <c r="X45" i="10"/>
  <c r="AB45" i="10"/>
  <c r="AE53" i="10"/>
  <c r="AK53" i="10" s="1"/>
  <c r="AB53" i="10"/>
  <c r="AG61" i="10"/>
  <c r="AB61" i="10"/>
  <c r="AE66" i="10"/>
  <c r="AK66" i="10" s="1"/>
  <c r="AB66" i="10"/>
  <c r="V68" i="10"/>
  <c r="AB68" i="10"/>
  <c r="V74" i="10"/>
  <c r="AB74" i="10"/>
  <c r="AG76" i="10"/>
  <c r="AB76" i="10"/>
  <c r="X82" i="10"/>
  <c r="AB82" i="10"/>
  <c r="AB87" i="10"/>
  <c r="X89" i="10"/>
  <c r="V97" i="10"/>
  <c r="AB97" i="10"/>
  <c r="AE105" i="10"/>
  <c r="AK105" i="10" s="1"/>
  <c r="AB105" i="10"/>
  <c r="AE113" i="10"/>
  <c r="AK113" i="10" s="1"/>
  <c r="AB113" i="10"/>
  <c r="AB115" i="10" s="1"/>
  <c r="AB15" i="15"/>
  <c r="AI31" i="15"/>
  <c r="AE29" i="15"/>
  <c r="AK29" i="15" s="1"/>
  <c r="AB29" i="15"/>
  <c r="AB31" i="15" s="1"/>
  <c r="M39" i="15"/>
  <c r="W39" i="15" s="1"/>
  <c r="AB37" i="15"/>
  <c r="AE45" i="15"/>
  <c r="AK45" i="15" s="1"/>
  <c r="AB45" i="15"/>
  <c r="AG53" i="15"/>
  <c r="AB53" i="15"/>
  <c r="AB55" i="15" s="1"/>
  <c r="AG61" i="15"/>
  <c r="AB61" i="15"/>
  <c r="AB63" i="15" s="1"/>
  <c r="AE85" i="15"/>
  <c r="AK85" i="15" s="1"/>
  <c r="AB85" i="15"/>
  <c r="Z93" i="15"/>
  <c r="AB93" i="15"/>
  <c r="T101" i="15"/>
  <c r="AB101" i="15"/>
  <c r="AD114" i="15"/>
  <c r="AB114" i="15"/>
  <c r="AB115" i="15" s="1"/>
  <c r="AE12" i="11"/>
  <c r="AK12" i="11" s="1"/>
  <c r="AB12" i="11"/>
  <c r="O16" i="11"/>
  <c r="O19" i="11" s="1"/>
  <c r="AE22" i="11"/>
  <c r="AK22" i="11" s="1"/>
  <c r="AB22" i="11"/>
  <c r="AE28" i="11"/>
  <c r="AK28" i="11" s="1"/>
  <c r="AB28" i="11"/>
  <c r="AE34" i="11"/>
  <c r="AK34" i="11" s="1"/>
  <c r="AB34" i="11"/>
  <c r="AE49" i="11"/>
  <c r="AK49" i="11" s="1"/>
  <c r="AB49" i="11"/>
  <c r="AE54" i="11"/>
  <c r="AK54" i="11" s="1"/>
  <c r="AB54" i="11"/>
  <c r="AG62" i="11"/>
  <c r="AB62" i="11"/>
  <c r="AG70" i="11"/>
  <c r="AB70" i="11"/>
  <c r="AE78" i="11"/>
  <c r="AK78" i="11" s="1"/>
  <c r="AB78" i="11"/>
  <c r="AG80" i="11"/>
  <c r="AB80" i="11"/>
  <c r="AE102" i="11"/>
  <c r="AK102" i="11" s="1"/>
  <c r="AB102" i="11"/>
  <c r="AE114" i="11"/>
  <c r="AK114" i="11" s="1"/>
  <c r="AB114" i="11"/>
  <c r="AE116" i="11"/>
  <c r="AK116" i="11" s="1"/>
  <c r="AB116" i="11"/>
  <c r="AB119" i="11" s="1"/>
  <c r="AB127" i="11"/>
  <c r="AE5" i="12"/>
  <c r="AK5" i="12" s="1"/>
  <c r="AB5" i="12"/>
  <c r="AE17" i="12"/>
  <c r="AK17" i="12" s="1"/>
  <c r="AB17" i="12"/>
  <c r="T40" i="12"/>
  <c r="AE45" i="12"/>
  <c r="AK45" i="12" s="1"/>
  <c r="AB45" i="12"/>
  <c r="AD52" i="12"/>
  <c r="V57" i="12"/>
  <c r="AB57" i="12"/>
  <c r="AQ59" i="12"/>
  <c r="AB67" i="12"/>
  <c r="AD74" i="12"/>
  <c r="AB74" i="12"/>
  <c r="AG82" i="12"/>
  <c r="AB82" i="12"/>
  <c r="AE89" i="12"/>
  <c r="AK89" i="12" s="1"/>
  <c r="AB89" i="12"/>
  <c r="AG97" i="12"/>
  <c r="AB97" i="12"/>
  <c r="AB99" i="12" s="1"/>
  <c r="AE105" i="13"/>
  <c r="AK105" i="13" s="1"/>
  <c r="AB105" i="13"/>
  <c r="AB23" i="3"/>
  <c r="AB31" i="3"/>
  <c r="Z56" i="3"/>
  <c r="AB56" i="3"/>
  <c r="AB59" i="3" s="1"/>
  <c r="AD62" i="3"/>
  <c r="AB62" i="3"/>
  <c r="Z70" i="3"/>
  <c r="AB70" i="3"/>
  <c r="AG72" i="3"/>
  <c r="AB72" i="3"/>
  <c r="AB75" i="3" s="1"/>
  <c r="X86" i="3"/>
  <c r="AB86" i="3"/>
  <c r="AG88" i="3"/>
  <c r="AB88" i="3"/>
  <c r="AB91" i="3" s="1"/>
  <c r="O94" i="3"/>
  <c r="AB94" i="3"/>
  <c r="V96" i="3"/>
  <c r="AB96" i="3"/>
  <c r="AB99" i="3" s="1"/>
  <c r="AD117" i="3"/>
  <c r="AB117" i="3"/>
  <c r="Z65" i="14"/>
  <c r="AB65" i="14"/>
  <c r="AG73" i="14"/>
  <c r="AB73" i="14"/>
  <c r="Z81" i="14"/>
  <c r="AB81" i="14"/>
  <c r="AE89" i="14"/>
  <c r="AK89" i="14" s="1"/>
  <c r="AB89" i="14"/>
  <c r="AE105" i="14"/>
  <c r="AK105" i="14" s="1"/>
  <c r="AB105" i="14"/>
  <c r="AE120" i="14"/>
  <c r="AK120" i="14" s="1"/>
  <c r="AB120" i="14"/>
  <c r="Z6" i="5"/>
  <c r="AB6" i="5"/>
  <c r="Z8" i="5"/>
  <c r="AB8" i="5"/>
  <c r="AB11" i="5" s="1"/>
  <c r="V54" i="5"/>
  <c r="AB54" i="5"/>
  <c r="V56" i="5"/>
  <c r="AB56" i="5"/>
  <c r="X90" i="5"/>
  <c r="AB90" i="5"/>
  <c r="AB91" i="5" s="1"/>
  <c r="AD21" i="6"/>
  <c r="AB21" i="6"/>
  <c r="AD29" i="6"/>
  <c r="AB29" i="6"/>
  <c r="AB31" i="6" s="1"/>
  <c r="AD42" i="6"/>
  <c r="AB42" i="6"/>
  <c r="AB43" i="6" s="1"/>
  <c r="AG65" i="6"/>
  <c r="AB65" i="6"/>
  <c r="AG89" i="6"/>
  <c r="AB89" i="6"/>
  <c r="AB91" i="6" s="1"/>
  <c r="AE13" i="7"/>
  <c r="AK13" i="7" s="1"/>
  <c r="AB13" i="7"/>
  <c r="AB15" i="7" s="1"/>
  <c r="T21" i="7"/>
  <c r="AB21" i="7"/>
  <c r="X94" i="7"/>
  <c r="AB94" i="7"/>
  <c r="T117" i="7"/>
  <c r="AB117" i="7"/>
  <c r="AD124" i="7"/>
  <c r="AB124" i="7"/>
  <c r="AB127" i="7" s="1"/>
  <c r="AG50" i="8"/>
  <c r="AB50" i="8"/>
  <c r="AD52" i="8"/>
  <c r="AB52" i="8"/>
  <c r="AG12" i="10"/>
  <c r="AB12" i="10"/>
  <c r="AE18" i="10"/>
  <c r="AK18" i="10" s="1"/>
  <c r="AB18" i="10"/>
  <c r="AE28" i="10"/>
  <c r="AK28" i="10" s="1"/>
  <c r="AB28" i="10"/>
  <c r="AE32" i="10"/>
  <c r="AK32" i="10" s="1"/>
  <c r="AB32" i="10"/>
  <c r="AE37" i="10"/>
  <c r="AK37" i="10" s="1"/>
  <c r="AB37" i="10"/>
  <c r="AB43" i="10"/>
  <c r="AE50" i="10"/>
  <c r="AK50" i="10" s="1"/>
  <c r="AB50" i="10"/>
  <c r="AB107" i="10"/>
  <c r="AE42" i="15"/>
  <c r="AK42" i="15" s="1"/>
  <c r="AB42" i="15"/>
  <c r="AB43" i="15" s="1"/>
  <c r="V44" i="15"/>
  <c r="AB44" i="15"/>
  <c r="AB47" i="15" s="1"/>
  <c r="AE50" i="15"/>
  <c r="AK50" i="15" s="1"/>
  <c r="AB50" i="15"/>
  <c r="AG21" i="11"/>
  <c r="AB21" i="11"/>
  <c r="AE101" i="11"/>
  <c r="AK101" i="11" s="1"/>
  <c r="AB101" i="11"/>
  <c r="AE12" i="12"/>
  <c r="AK12" i="12" s="1"/>
  <c r="AB12" i="12"/>
  <c r="X30" i="12"/>
  <c r="X31" i="12" s="1"/>
  <c r="AB30" i="12"/>
  <c r="X38" i="12"/>
  <c r="AB38" i="12"/>
  <c r="AG22" i="13"/>
  <c r="AE22" i="13" s="1"/>
  <c r="AK22" i="13" s="1"/>
  <c r="AB22" i="13"/>
  <c r="AB59" i="13"/>
  <c r="X64" i="13"/>
  <c r="AB64" i="13"/>
  <c r="AE116" i="13"/>
  <c r="AK116" i="13" s="1"/>
  <c r="AB116" i="13"/>
  <c r="AG17" i="3"/>
  <c r="AB17" i="3"/>
  <c r="AB19" i="3" s="1"/>
  <c r="AE24" i="3"/>
  <c r="AK24" i="3" s="1"/>
  <c r="AB24" i="3"/>
  <c r="AB27" i="3" s="1"/>
  <c r="V30" i="3"/>
  <c r="AB30" i="3"/>
  <c r="AE32" i="3"/>
  <c r="AK32" i="3" s="1"/>
  <c r="AB32" i="3"/>
  <c r="AB35" i="3" s="1"/>
  <c r="AE38" i="3"/>
  <c r="AK38" i="3" s="1"/>
  <c r="AB38" i="3"/>
  <c r="AE45" i="3"/>
  <c r="AK45" i="3" s="1"/>
  <c r="AB45" i="3"/>
  <c r="AB47" i="3" s="1"/>
  <c r="AE52" i="3"/>
  <c r="AK52" i="3" s="1"/>
  <c r="AB52" i="3"/>
  <c r="AE60" i="3"/>
  <c r="AK60" i="3" s="1"/>
  <c r="AB60" i="3"/>
  <c r="AB63" i="3" s="1"/>
  <c r="X66" i="3"/>
  <c r="AB66" i="3"/>
  <c r="AE68" i="3"/>
  <c r="AK68" i="3" s="1"/>
  <c r="AB68" i="3"/>
  <c r="AB71" i="3" s="1"/>
  <c r="AG74" i="3"/>
  <c r="AB74" i="3"/>
  <c r="AG84" i="3"/>
  <c r="AB84" i="3"/>
  <c r="Z92" i="3"/>
  <c r="AB92" i="3"/>
  <c r="AG98" i="3"/>
  <c r="AB98" i="3"/>
  <c r="AE100" i="3"/>
  <c r="AK100" i="3" s="1"/>
  <c r="AB100" i="3"/>
  <c r="AB103" i="3" s="1"/>
  <c r="AE106" i="3"/>
  <c r="AK106" i="3" s="1"/>
  <c r="AB106" i="3"/>
  <c r="X108" i="3"/>
  <c r="AB108" i="3"/>
  <c r="T113" i="3"/>
  <c r="AB113" i="3"/>
  <c r="Q121" i="3"/>
  <c r="AB121" i="3"/>
  <c r="AB123" i="3" s="1"/>
  <c r="AD125" i="3"/>
  <c r="AI7" i="14"/>
  <c r="AE5" i="14"/>
  <c r="AK5" i="14" s="1"/>
  <c r="AB5" i="14"/>
  <c r="AP11" i="14"/>
  <c r="X13" i="14"/>
  <c r="AB13" i="14"/>
  <c r="AB15" i="14" s="1"/>
  <c r="AE17" i="14"/>
  <c r="AK17" i="14" s="1"/>
  <c r="AB17" i="14"/>
  <c r="AE21" i="14"/>
  <c r="AK21" i="14" s="1"/>
  <c r="AB21" i="14"/>
  <c r="AE33" i="14"/>
  <c r="AK33" i="14" s="1"/>
  <c r="AB33" i="14"/>
  <c r="AP39" i="14"/>
  <c r="AE41" i="14"/>
  <c r="AK41" i="14" s="1"/>
  <c r="AB41" i="14"/>
  <c r="AG56" i="14"/>
  <c r="AN59" i="14"/>
  <c r="AE61" i="14"/>
  <c r="AK61" i="14" s="1"/>
  <c r="AB61" i="14"/>
  <c r="X69" i="14"/>
  <c r="AB69" i="14"/>
  <c r="AG77" i="14"/>
  <c r="AB77" i="14"/>
  <c r="AE93" i="14"/>
  <c r="AK93" i="14" s="1"/>
  <c r="AB93" i="14"/>
  <c r="AE101" i="14"/>
  <c r="AK101" i="14" s="1"/>
  <c r="AB101" i="14"/>
  <c r="AE109" i="14"/>
  <c r="AK109" i="14" s="1"/>
  <c r="AB109" i="14"/>
  <c r="AE114" i="14"/>
  <c r="AK114" i="14" s="1"/>
  <c r="AB114" i="14"/>
  <c r="AE116" i="14"/>
  <c r="AK116" i="14" s="1"/>
  <c r="AB116" i="14"/>
  <c r="AE122" i="14"/>
  <c r="AK122" i="14" s="1"/>
  <c r="AB122" i="14"/>
  <c r="AE126" i="14"/>
  <c r="AK126" i="14" s="1"/>
  <c r="AB126" i="14"/>
  <c r="Z4" i="5"/>
  <c r="AB4" i="5"/>
  <c r="AB7" i="5" s="1"/>
  <c r="Z12" i="5"/>
  <c r="AB12" i="5"/>
  <c r="AG18" i="5"/>
  <c r="AB18" i="5"/>
  <c r="Z26" i="5"/>
  <c r="AB26" i="5"/>
  <c r="AE28" i="5"/>
  <c r="AK28" i="5" s="1"/>
  <c r="AB28" i="5"/>
  <c r="AE36" i="5"/>
  <c r="AK36" i="5" s="1"/>
  <c r="AB36" i="5"/>
  <c r="Z42" i="5"/>
  <c r="AB42" i="5"/>
  <c r="AE44" i="5"/>
  <c r="AK44" i="5" s="1"/>
  <c r="AB44" i="5"/>
  <c r="V50" i="5"/>
  <c r="AB50" i="5"/>
  <c r="V58" i="5"/>
  <c r="AB58" i="5"/>
  <c r="L63" i="5"/>
  <c r="AO63" i="5" s="1"/>
  <c r="V64" i="5"/>
  <c r="AB64" i="5"/>
  <c r="V70" i="5"/>
  <c r="AB70" i="5"/>
  <c r="V72" i="5"/>
  <c r="AB72" i="5"/>
  <c r="AB75" i="5" s="1"/>
  <c r="AE78" i="5"/>
  <c r="AK78" i="5" s="1"/>
  <c r="AB78" i="5"/>
  <c r="X86" i="5"/>
  <c r="AB86" i="5"/>
  <c r="X88" i="5"/>
  <c r="AB88" i="5"/>
  <c r="X94" i="5"/>
  <c r="AB94" i="5"/>
  <c r="AG96" i="5"/>
  <c r="AB96" i="5"/>
  <c r="AE102" i="5"/>
  <c r="AK102" i="5" s="1"/>
  <c r="AB102" i="5"/>
  <c r="Q104" i="5"/>
  <c r="AB104" i="5"/>
  <c r="AD110" i="5"/>
  <c r="AB110" i="5"/>
  <c r="T112" i="5"/>
  <c r="AB112" i="5"/>
  <c r="AE125" i="5"/>
  <c r="AK125" i="5" s="1"/>
  <c r="AB125" i="5"/>
  <c r="AP7" i="6"/>
  <c r="V9" i="6"/>
  <c r="AB9" i="6"/>
  <c r="AI27" i="6"/>
  <c r="AD25" i="6"/>
  <c r="AB25" i="6"/>
  <c r="V33" i="6"/>
  <c r="AB33" i="6"/>
  <c r="AB35" i="6" s="1"/>
  <c r="AE48" i="6"/>
  <c r="AK48" i="6" s="1"/>
  <c r="AB48" i="6"/>
  <c r="AE56" i="6"/>
  <c r="AK56" i="6" s="1"/>
  <c r="AB56" i="6"/>
  <c r="AB59" i="6" s="1"/>
  <c r="Z61" i="6"/>
  <c r="AB61" i="6"/>
  <c r="AB63" i="6" s="1"/>
  <c r="AG77" i="6"/>
  <c r="AB77" i="6"/>
  <c r="AG85" i="6"/>
  <c r="AB85" i="6"/>
  <c r="X92" i="6"/>
  <c r="AE106" i="6"/>
  <c r="AK106" i="6" s="1"/>
  <c r="AB106" i="6"/>
  <c r="O113" i="6"/>
  <c r="AE121" i="6"/>
  <c r="AK121" i="6" s="1"/>
  <c r="AB121" i="6"/>
  <c r="AE9" i="7"/>
  <c r="AK9" i="7" s="1"/>
  <c r="AB9" i="7"/>
  <c r="AB11" i="7" s="1"/>
  <c r="AP31" i="7"/>
  <c r="AD33" i="7"/>
  <c r="AB33" i="7"/>
  <c r="AB35" i="7" s="1"/>
  <c r="T41" i="7"/>
  <c r="AB41" i="7"/>
  <c r="T46" i="7"/>
  <c r="AB46" i="7"/>
  <c r="AD48" i="7"/>
  <c r="AB48" i="7"/>
  <c r="AB51" i="7" s="1"/>
  <c r="AD54" i="7"/>
  <c r="AB54" i="7"/>
  <c r="AB55" i="7" s="1"/>
  <c r="AD56" i="7"/>
  <c r="AB56" i="7"/>
  <c r="AD62" i="7"/>
  <c r="AB62" i="7"/>
  <c r="AB63" i="7" s="1"/>
  <c r="AD64" i="7"/>
  <c r="AB64" i="7"/>
  <c r="AB67" i="7" s="1"/>
  <c r="AG78" i="7"/>
  <c r="AB78" i="7"/>
  <c r="Z86" i="7"/>
  <c r="AB86" i="7"/>
  <c r="AE90" i="7"/>
  <c r="AK90" i="7" s="1"/>
  <c r="Z92" i="7"/>
  <c r="AB92" i="7"/>
  <c r="X98" i="7"/>
  <c r="AB98" i="7"/>
  <c r="AB99" i="7" s="1"/>
  <c r="AE105" i="7"/>
  <c r="AK105" i="7" s="1"/>
  <c r="AB105" i="7"/>
  <c r="AE120" i="7"/>
  <c r="AK120" i="7" s="1"/>
  <c r="AD4" i="8"/>
  <c r="AB4" i="8"/>
  <c r="X10" i="8"/>
  <c r="AB10" i="8"/>
  <c r="Z12" i="8"/>
  <c r="AB12" i="8"/>
  <c r="AI19" i="8"/>
  <c r="AD17" i="8"/>
  <c r="AB17" i="8"/>
  <c r="O22" i="8"/>
  <c r="AB22" i="8"/>
  <c r="AE29" i="8"/>
  <c r="AK29" i="8" s="1"/>
  <c r="AB29" i="8"/>
  <c r="AB31" i="8" s="1"/>
  <c r="AE37" i="8"/>
  <c r="AK37" i="8" s="1"/>
  <c r="AB37" i="8"/>
  <c r="AG40" i="8"/>
  <c r="Z46" i="8"/>
  <c r="AB46" i="8"/>
  <c r="T48" i="8"/>
  <c r="AB48" i="8"/>
  <c r="AB51" i="8" s="1"/>
  <c r="V56" i="8"/>
  <c r="AB56" i="8"/>
  <c r="AG57" i="8"/>
  <c r="AI67" i="8"/>
  <c r="V65" i="8"/>
  <c r="AB65" i="8"/>
  <c r="X81" i="8"/>
  <c r="AB81" i="8"/>
  <c r="AB83" i="8" s="1"/>
  <c r="AI91" i="8"/>
  <c r="AE89" i="8"/>
  <c r="AK89" i="8" s="1"/>
  <c r="AB89" i="8"/>
  <c r="AP95" i="8"/>
  <c r="AG97" i="8"/>
  <c r="AB97" i="8"/>
  <c r="AG102" i="8"/>
  <c r="AB102" i="8"/>
  <c r="T109" i="8"/>
  <c r="AE117" i="8"/>
  <c r="AK117" i="8" s="1"/>
  <c r="AB117" i="8"/>
  <c r="AE124" i="8"/>
  <c r="AK124" i="8" s="1"/>
  <c r="AB124" i="8"/>
  <c r="AE8" i="10"/>
  <c r="AK8" i="10" s="1"/>
  <c r="AB8" i="10"/>
  <c r="AB11" i="10" s="1"/>
  <c r="AE16" i="10"/>
  <c r="AK16" i="10" s="1"/>
  <c r="AB16" i="10"/>
  <c r="T29" i="10"/>
  <c r="AE34" i="10"/>
  <c r="AK34" i="10" s="1"/>
  <c r="AB34" i="10"/>
  <c r="AE36" i="10"/>
  <c r="AK36" i="10" s="1"/>
  <c r="AB36" i="10"/>
  <c r="AB39" i="10" s="1"/>
  <c r="AG38" i="10"/>
  <c r="AD40" i="10"/>
  <c r="AB40" i="10"/>
  <c r="X46" i="10"/>
  <c r="AB46" i="10"/>
  <c r="V48" i="10"/>
  <c r="AB48" i="10"/>
  <c r="X56" i="10"/>
  <c r="AB56" i="10"/>
  <c r="AB59" i="10" s="1"/>
  <c r="V64" i="10"/>
  <c r="AB64" i="10"/>
  <c r="AE69" i="10"/>
  <c r="AK69" i="10" s="1"/>
  <c r="AB69" i="10"/>
  <c r="AG77" i="10"/>
  <c r="AB77" i="10"/>
  <c r="O90" i="10"/>
  <c r="AB90" i="10"/>
  <c r="AE92" i="10"/>
  <c r="AK92" i="10" s="1"/>
  <c r="AB92" i="10"/>
  <c r="X98" i="10"/>
  <c r="AB98" i="10"/>
  <c r="AE100" i="10"/>
  <c r="AK100" i="10" s="1"/>
  <c r="AB100" i="10"/>
  <c r="AQ103" i="10"/>
  <c r="AD108" i="10"/>
  <c r="AB108" i="10"/>
  <c r="AD114" i="10"/>
  <c r="AB114" i="10"/>
  <c r="X122" i="10"/>
  <c r="AB122" i="10"/>
  <c r="AB127" i="10"/>
  <c r="AE6" i="15"/>
  <c r="AK6" i="15" s="1"/>
  <c r="AB6" i="15"/>
  <c r="T8" i="15"/>
  <c r="AB8" i="15"/>
  <c r="AB11" i="15" s="1"/>
  <c r="AE24" i="15"/>
  <c r="AK24" i="15" s="1"/>
  <c r="AB24" i="15"/>
  <c r="AQ27" i="15"/>
  <c r="AD48" i="15"/>
  <c r="AB48" i="15"/>
  <c r="AG54" i="15"/>
  <c r="AB54" i="15"/>
  <c r="AQ59" i="15"/>
  <c r="AB67" i="15"/>
  <c r="AD70" i="15"/>
  <c r="AB70" i="15"/>
  <c r="AB71" i="15" s="1"/>
  <c r="AG72" i="15"/>
  <c r="AB72" i="15"/>
  <c r="AB75" i="15" s="1"/>
  <c r="AD78" i="15"/>
  <c r="AB78" i="15"/>
  <c r="AD88" i="15"/>
  <c r="AB88" i="15"/>
  <c r="AB91" i="15" s="1"/>
  <c r="V96" i="15"/>
  <c r="AB96" i="15"/>
  <c r="AB99" i="15" s="1"/>
  <c r="AD102" i="15"/>
  <c r="AB102" i="15"/>
  <c r="Q104" i="15"/>
  <c r="AB104" i="15"/>
  <c r="AB107" i="15" s="1"/>
  <c r="O110" i="15"/>
  <c r="AB110" i="15"/>
  <c r="AB111" i="15" s="1"/>
  <c r="AP127" i="15"/>
  <c r="AE17" i="11"/>
  <c r="AK17" i="11" s="1"/>
  <c r="AB17" i="11"/>
  <c r="Q22" i="11"/>
  <c r="AE29" i="11"/>
  <c r="AK29" i="11" s="1"/>
  <c r="AB29" i="11"/>
  <c r="AE37" i="11"/>
  <c r="AK37" i="11" s="1"/>
  <c r="AB37" i="11"/>
  <c r="AB39" i="11" s="1"/>
  <c r="O45" i="11"/>
  <c r="AB45" i="11"/>
  <c r="AB47" i="11" s="1"/>
  <c r="T50" i="11"/>
  <c r="AB50" i="11"/>
  <c r="AE57" i="11"/>
  <c r="AK57" i="11" s="1"/>
  <c r="AB57" i="11"/>
  <c r="AB59" i="11" s="1"/>
  <c r="AG65" i="11"/>
  <c r="AB65" i="11"/>
  <c r="AE73" i="11"/>
  <c r="AK73" i="11" s="1"/>
  <c r="AB73" i="11"/>
  <c r="AB75" i="11" s="1"/>
  <c r="X97" i="11"/>
  <c r="AB97" i="11"/>
  <c r="AB99" i="11" s="1"/>
  <c r="AE105" i="11"/>
  <c r="AK105" i="11" s="1"/>
  <c r="AB105" i="11"/>
  <c r="AB107" i="11" s="1"/>
  <c r="AE110" i="11"/>
  <c r="AK110" i="11" s="1"/>
  <c r="AB110" i="11"/>
  <c r="AB111" i="11" s="1"/>
  <c r="AE112" i="11"/>
  <c r="AK112" i="11" s="1"/>
  <c r="AB112" i="11"/>
  <c r="X124" i="11"/>
  <c r="O8" i="12"/>
  <c r="AB8" i="12"/>
  <c r="Z12" i="12"/>
  <c r="AE18" i="12"/>
  <c r="AK18" i="12" s="1"/>
  <c r="AB18" i="12"/>
  <c r="O20" i="12"/>
  <c r="AB20" i="12"/>
  <c r="X28" i="12"/>
  <c r="AB28" i="12"/>
  <c r="AQ31" i="12"/>
  <c r="AG40" i="12"/>
  <c r="AE46" i="12"/>
  <c r="AK46" i="12" s="1"/>
  <c r="AB46" i="12"/>
  <c r="AE53" i="12"/>
  <c r="AK53" i="12" s="1"/>
  <c r="AB53" i="12"/>
  <c r="AD58" i="12"/>
  <c r="AB58" i="12"/>
  <c r="V69" i="12"/>
  <c r="AE90" i="12"/>
  <c r="AK90" i="12" s="1"/>
  <c r="AB90" i="12"/>
  <c r="AG92" i="12"/>
  <c r="AB92" i="12"/>
  <c r="AB95" i="12" s="1"/>
  <c r="O114" i="12"/>
  <c r="AB114" i="12"/>
  <c r="AE116" i="12"/>
  <c r="AK116" i="12" s="1"/>
  <c r="AB116" i="12"/>
  <c r="AB119" i="12" s="1"/>
  <c r="AE124" i="12"/>
  <c r="AK124" i="12" s="1"/>
  <c r="AB124" i="12"/>
  <c r="AG17" i="13"/>
  <c r="AB17" i="13"/>
  <c r="Z42" i="13"/>
  <c r="AB42" i="13"/>
  <c r="AG44" i="13"/>
  <c r="AB44" i="13"/>
  <c r="AB47" i="13" s="1"/>
  <c r="AA47" i="13" s="1"/>
  <c r="AG52" i="13"/>
  <c r="AB52" i="13"/>
  <c r="AB55" i="13" s="1"/>
  <c r="V13" i="3"/>
  <c r="AB13" i="3"/>
  <c r="AE34" i="3"/>
  <c r="AK34" i="3" s="1"/>
  <c r="AB34" i="3"/>
  <c r="AE36" i="3"/>
  <c r="AK36" i="3" s="1"/>
  <c r="AB36" i="3"/>
  <c r="AB39" i="3" s="1"/>
  <c r="AE41" i="3"/>
  <c r="AK41" i="3" s="1"/>
  <c r="AB41" i="3"/>
  <c r="AE54" i="3"/>
  <c r="AK54" i="3" s="1"/>
  <c r="AB54" i="3"/>
  <c r="AB67" i="3"/>
  <c r="AE78" i="3"/>
  <c r="AK78" i="3" s="1"/>
  <c r="AB78" i="3"/>
  <c r="AB79" i="3" s="1"/>
  <c r="AG80" i="3"/>
  <c r="AB80" i="3"/>
  <c r="AB83" i="3" s="1"/>
  <c r="AE109" i="3"/>
  <c r="AK109" i="3" s="1"/>
  <c r="AB109" i="3"/>
  <c r="AB111" i="3" s="1"/>
  <c r="AE25" i="14"/>
  <c r="AK25" i="14" s="1"/>
  <c r="AB25" i="14"/>
  <c r="AE29" i="14"/>
  <c r="AK29" i="14" s="1"/>
  <c r="AB29" i="14"/>
  <c r="AE37" i="14"/>
  <c r="AK37" i="14" s="1"/>
  <c r="AB37" i="14"/>
  <c r="AG53" i="14"/>
  <c r="AB53" i="14"/>
  <c r="AE110" i="14"/>
  <c r="AK110" i="14" s="1"/>
  <c r="AB110" i="14"/>
  <c r="AE112" i="14"/>
  <c r="AK112" i="14" s="1"/>
  <c r="AB112" i="14"/>
  <c r="AB115" i="14" s="1"/>
  <c r="AE124" i="14"/>
  <c r="AK124" i="14" s="1"/>
  <c r="AB124" i="14"/>
  <c r="AG16" i="5"/>
  <c r="AB16" i="5"/>
  <c r="AB19" i="5" s="1"/>
  <c r="Z32" i="5"/>
  <c r="AB32" i="5"/>
  <c r="AB35" i="5" s="1"/>
  <c r="AE38" i="5"/>
  <c r="AK38" i="5" s="1"/>
  <c r="AB38" i="5"/>
  <c r="AE46" i="5"/>
  <c r="AK46" i="5" s="1"/>
  <c r="AB46" i="5"/>
  <c r="V48" i="5"/>
  <c r="AB48" i="5"/>
  <c r="AB51" i="5" s="1"/>
  <c r="V62" i="5"/>
  <c r="AB62" i="5"/>
  <c r="AB87" i="5"/>
  <c r="X92" i="5"/>
  <c r="X95" i="5" s="1"/>
  <c r="AB92" i="5"/>
  <c r="AB119" i="5"/>
  <c r="AG44" i="6"/>
  <c r="AB44" i="6"/>
  <c r="AB47" i="6" s="1"/>
  <c r="AE50" i="6"/>
  <c r="AK50" i="6" s="1"/>
  <c r="AB50" i="6"/>
  <c r="AE52" i="6"/>
  <c r="AK52" i="6" s="1"/>
  <c r="AB52" i="6"/>
  <c r="AB55" i="6" s="1"/>
  <c r="AE104" i="6"/>
  <c r="AK104" i="6" s="1"/>
  <c r="AB104" i="6"/>
  <c r="AB107" i="6" s="1"/>
  <c r="T110" i="6"/>
  <c r="AB110" i="6"/>
  <c r="AE112" i="6"/>
  <c r="AK112" i="6" s="1"/>
  <c r="AB112" i="6"/>
  <c r="AE125" i="6"/>
  <c r="AK125" i="6" s="1"/>
  <c r="AB125" i="6"/>
  <c r="AD37" i="7"/>
  <c r="AB37" i="7"/>
  <c r="Q68" i="7"/>
  <c r="AB68" i="7"/>
  <c r="AB71" i="7" s="1"/>
  <c r="X74" i="7"/>
  <c r="AB74" i="7"/>
  <c r="Z76" i="7"/>
  <c r="AB76" i="7"/>
  <c r="AB79" i="7" s="1"/>
  <c r="AE82" i="7"/>
  <c r="AK82" i="7" s="1"/>
  <c r="AB82" i="7"/>
  <c r="T109" i="7"/>
  <c r="AB109" i="7"/>
  <c r="Z85" i="8"/>
  <c r="AB85" i="8"/>
  <c r="AG106" i="8"/>
  <c r="AB106" i="8"/>
  <c r="AG108" i="8"/>
  <c r="AB108" i="8"/>
  <c r="AB111" i="8" s="1"/>
  <c r="AE120" i="8"/>
  <c r="AK120" i="8" s="1"/>
  <c r="AB120" i="8"/>
  <c r="AG122" i="8"/>
  <c r="AB122" i="8"/>
  <c r="Z10" i="10"/>
  <c r="AB10" i="10"/>
  <c r="AE30" i="10"/>
  <c r="AK30" i="10" s="1"/>
  <c r="AB30" i="10"/>
  <c r="X44" i="10"/>
  <c r="X47" i="10" s="1"/>
  <c r="AB44" i="10"/>
  <c r="AB47" i="10" s="1"/>
  <c r="AB55" i="10"/>
  <c r="O60" i="10"/>
  <c r="AB60" i="10"/>
  <c r="V81" i="10"/>
  <c r="AB81" i="10"/>
  <c r="X120" i="10"/>
  <c r="AB120" i="10"/>
  <c r="AB123" i="10" s="1"/>
  <c r="V26" i="15"/>
  <c r="AB26" i="15"/>
  <c r="AG36" i="15"/>
  <c r="AB36" i="15"/>
  <c r="AE76" i="15"/>
  <c r="AK76" i="15" s="1"/>
  <c r="AB76" i="15"/>
  <c r="AB79" i="15" s="1"/>
  <c r="Q33" i="11"/>
  <c r="AB33" i="11"/>
  <c r="AE41" i="11"/>
  <c r="AK41" i="11" s="1"/>
  <c r="AB41" i="11"/>
  <c r="X85" i="11"/>
  <c r="AB85" i="11"/>
  <c r="AB87" i="11" s="1"/>
  <c r="AE113" i="11"/>
  <c r="AK113" i="11" s="1"/>
  <c r="AB113" i="11"/>
  <c r="AE14" i="12"/>
  <c r="AK14" i="12" s="1"/>
  <c r="AB14" i="12"/>
  <c r="AE16" i="12"/>
  <c r="AK16" i="12" s="1"/>
  <c r="AB16" i="12"/>
  <c r="AE22" i="12"/>
  <c r="AK22" i="12" s="1"/>
  <c r="AB22" i="12"/>
  <c r="AB59" i="12"/>
  <c r="AE126" i="12"/>
  <c r="AK126" i="12" s="1"/>
  <c r="AB126" i="12"/>
  <c r="AD5" i="13"/>
  <c r="AB5" i="13"/>
  <c r="AD21" i="13"/>
  <c r="AB21" i="13"/>
  <c r="X30" i="13"/>
  <c r="AB30" i="13"/>
  <c r="X32" i="13"/>
  <c r="AB32" i="13"/>
  <c r="Z48" i="13"/>
  <c r="AB48" i="13"/>
  <c r="AG62" i="13"/>
  <c r="AE62" i="13" s="1"/>
  <c r="AK62" i="13" s="1"/>
  <c r="AB62" i="13"/>
  <c r="AB71" i="13"/>
  <c r="Z72" i="13"/>
  <c r="AB72" i="13"/>
  <c r="AB75" i="13" s="1"/>
  <c r="AA75" i="13" s="1"/>
  <c r="M83" i="13"/>
  <c r="AB80" i="13"/>
  <c r="AE106" i="13"/>
  <c r="AK106" i="13" s="1"/>
  <c r="AB106" i="13"/>
  <c r="AG108" i="13"/>
  <c r="AB108" i="13"/>
  <c r="AG6" i="13"/>
  <c r="AB6" i="13"/>
  <c r="AB11" i="13"/>
  <c r="AG14" i="13"/>
  <c r="AB14" i="13"/>
  <c r="AB15" i="13" s="1"/>
  <c r="AA15" i="13" s="1"/>
  <c r="AB19" i="13"/>
  <c r="AG25" i="13"/>
  <c r="AB25" i="13"/>
  <c r="AB27" i="13" s="1"/>
  <c r="AA27" i="13" s="1"/>
  <c r="X33" i="13"/>
  <c r="AB33" i="13"/>
  <c r="AG41" i="13"/>
  <c r="AB41" i="13"/>
  <c r="AB43" i="13" s="1"/>
  <c r="AA43" i="13" s="1"/>
  <c r="AG49" i="13"/>
  <c r="AB49" i="13"/>
  <c r="Z57" i="13"/>
  <c r="AB57" i="13"/>
  <c r="X65" i="13"/>
  <c r="AB65" i="13"/>
  <c r="AG73" i="13"/>
  <c r="AB73" i="13"/>
  <c r="AG81" i="13"/>
  <c r="AB81" i="13"/>
  <c r="AB104" i="13"/>
  <c r="T108" i="13"/>
  <c r="AG110" i="13"/>
  <c r="AE110" i="13" s="1"/>
  <c r="AK110" i="13" s="1"/>
  <c r="X112" i="13"/>
  <c r="AB112" i="13"/>
  <c r="AB115" i="13" s="1"/>
  <c r="AE117" i="13"/>
  <c r="AK117" i="13" s="1"/>
  <c r="AB117" i="13"/>
  <c r="AE124" i="13"/>
  <c r="AK124" i="13" s="1"/>
  <c r="AB124" i="13"/>
  <c r="AB127" i="13" s="1"/>
  <c r="T125" i="13"/>
  <c r="AG126" i="13"/>
  <c r="AG127" i="13" s="1"/>
  <c r="AG4" i="3"/>
  <c r="AB4" i="3"/>
  <c r="V10" i="3"/>
  <c r="AB10" i="3"/>
  <c r="Q38" i="3"/>
  <c r="AE40" i="3"/>
  <c r="AK40" i="3" s="1"/>
  <c r="AB40" i="3"/>
  <c r="AB43" i="3" s="1"/>
  <c r="AE48" i="3"/>
  <c r="AK48" i="3" s="1"/>
  <c r="AB48" i="3"/>
  <c r="AB51" i="3" s="1"/>
  <c r="AE53" i="3"/>
  <c r="AK53" i="3" s="1"/>
  <c r="AB53" i="3"/>
  <c r="X61" i="3"/>
  <c r="AB61" i="3"/>
  <c r="X69" i="3"/>
  <c r="AB69" i="3"/>
  <c r="AI75" i="3"/>
  <c r="AE85" i="3"/>
  <c r="AK85" i="3" s="1"/>
  <c r="AB85" i="3"/>
  <c r="AG93" i="3"/>
  <c r="AB93" i="3"/>
  <c r="AB95" i="3" s="1"/>
  <c r="AE101" i="3"/>
  <c r="AK101" i="3" s="1"/>
  <c r="AB101" i="3"/>
  <c r="AQ111" i="3"/>
  <c r="AB119" i="3"/>
  <c r="AD124" i="3"/>
  <c r="AB124" i="3"/>
  <c r="AE125" i="3"/>
  <c r="AK125" i="3" s="1"/>
  <c r="AE6" i="14"/>
  <c r="AK6" i="14" s="1"/>
  <c r="AB6" i="14"/>
  <c r="AB11" i="14"/>
  <c r="AE16" i="14"/>
  <c r="AK16" i="14" s="1"/>
  <c r="AB16" i="14"/>
  <c r="AB19" i="14" s="1"/>
  <c r="AE18" i="14"/>
  <c r="AK18" i="14" s="1"/>
  <c r="AB18" i="14"/>
  <c r="AE22" i="14"/>
  <c r="AK22" i="14" s="1"/>
  <c r="AB22" i="14"/>
  <c r="AG22" i="14"/>
  <c r="AE24" i="14"/>
  <c r="AK24" i="14" s="1"/>
  <c r="AB24" i="14"/>
  <c r="AB27" i="14" s="1"/>
  <c r="AE26" i="14"/>
  <c r="AK26" i="14" s="1"/>
  <c r="AB26" i="14"/>
  <c r="AE28" i="14"/>
  <c r="AK28" i="14" s="1"/>
  <c r="AB28" i="14"/>
  <c r="AB31" i="14" s="1"/>
  <c r="AE34" i="14"/>
  <c r="AK34" i="14" s="1"/>
  <c r="AB34" i="14"/>
  <c r="AE36" i="14"/>
  <c r="AK36" i="14" s="1"/>
  <c r="AB36" i="14"/>
  <c r="AB39" i="14" s="1"/>
  <c r="AE42" i="14"/>
  <c r="AK42" i="14" s="1"/>
  <c r="AB42" i="14"/>
  <c r="AE44" i="14"/>
  <c r="AK44" i="14" s="1"/>
  <c r="AB44" i="14"/>
  <c r="AB47" i="14" s="1"/>
  <c r="X50" i="14"/>
  <c r="AB50" i="14"/>
  <c r="AE52" i="14"/>
  <c r="AK52" i="14" s="1"/>
  <c r="AB52" i="14"/>
  <c r="AB55" i="14" s="1"/>
  <c r="AG57" i="14"/>
  <c r="AB57" i="14"/>
  <c r="O62" i="14"/>
  <c r="AB62" i="14"/>
  <c r="AG64" i="14"/>
  <c r="AB64" i="14"/>
  <c r="AG70" i="14"/>
  <c r="AB70" i="14"/>
  <c r="AG72" i="14"/>
  <c r="AB72" i="14"/>
  <c r="AB75" i="14" s="1"/>
  <c r="AE80" i="14"/>
  <c r="AK80" i="14" s="1"/>
  <c r="AB80" i="14"/>
  <c r="AB83" i="14" s="1"/>
  <c r="Z86" i="14"/>
  <c r="AB86" i="14"/>
  <c r="AE96" i="14"/>
  <c r="AK96" i="14" s="1"/>
  <c r="AB96" i="14"/>
  <c r="AB99" i="14" s="1"/>
  <c r="AE102" i="14"/>
  <c r="AK102" i="14" s="1"/>
  <c r="AB102" i="14"/>
  <c r="AE104" i="14"/>
  <c r="AK104" i="14" s="1"/>
  <c r="AB104" i="14"/>
  <c r="AB107" i="14" s="1"/>
  <c r="AD109" i="14"/>
  <c r="AE117" i="14"/>
  <c r="AK117" i="14" s="1"/>
  <c r="AB117" i="14"/>
  <c r="T122" i="14"/>
  <c r="Z5" i="5"/>
  <c r="AB5" i="5"/>
  <c r="Z13" i="5"/>
  <c r="AB13" i="5"/>
  <c r="AG21" i="5"/>
  <c r="AB21" i="5"/>
  <c r="AB23" i="5" s="1"/>
  <c r="Z29" i="5"/>
  <c r="AB29" i="5"/>
  <c r="AE45" i="5"/>
  <c r="AK45" i="5" s="1"/>
  <c r="AB45" i="5"/>
  <c r="AB47" i="5" s="1"/>
  <c r="AD53" i="5"/>
  <c r="AB53" i="5"/>
  <c r="AB55" i="5" s="1"/>
  <c r="AD61" i="5"/>
  <c r="AB61" i="5"/>
  <c r="AB63" i="5" s="1"/>
  <c r="AD65" i="5"/>
  <c r="AB65" i="5"/>
  <c r="AD73" i="5"/>
  <c r="AB73" i="5"/>
  <c r="AE81" i="5"/>
  <c r="AK81" i="5" s="1"/>
  <c r="AB81" i="5"/>
  <c r="AB83" i="5" s="1"/>
  <c r="Z89" i="5"/>
  <c r="AB89" i="5"/>
  <c r="AG97" i="5"/>
  <c r="AB97" i="5"/>
  <c r="Z105" i="5"/>
  <c r="AB105" i="5"/>
  <c r="AG113" i="5"/>
  <c r="AB113" i="5"/>
  <c r="AG126" i="5"/>
  <c r="AB126" i="5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AB39" i="6" s="1"/>
  <c r="O49" i="6"/>
  <c r="AB49" i="6"/>
  <c r="AG56" i="6"/>
  <c r="AE64" i="6"/>
  <c r="AK64" i="6" s="1"/>
  <c r="AB64" i="6"/>
  <c r="T70" i="6"/>
  <c r="AB70" i="6"/>
  <c r="O72" i="6"/>
  <c r="AB72" i="6"/>
  <c r="AB75" i="6" s="1"/>
  <c r="AB83" i="6"/>
  <c r="AG93" i="6"/>
  <c r="AB93" i="6"/>
  <c r="X101" i="6"/>
  <c r="AB101" i="6"/>
  <c r="AB103" i="6" s="1"/>
  <c r="AE109" i="6"/>
  <c r="AK109" i="6" s="1"/>
  <c r="AB109" i="6"/>
  <c r="AE114" i="6"/>
  <c r="AK114" i="6" s="1"/>
  <c r="AB114" i="6"/>
  <c r="X116" i="6"/>
  <c r="AB116" i="6"/>
  <c r="AB119" i="6" s="1"/>
  <c r="AE124" i="6"/>
  <c r="AK124" i="6" s="1"/>
  <c r="AB124" i="6"/>
  <c r="AB127" i="6" s="1"/>
  <c r="Z4" i="7"/>
  <c r="AE10" i="7"/>
  <c r="AK10" i="7" s="1"/>
  <c r="AB10" i="7"/>
  <c r="Z18" i="7"/>
  <c r="AB18" i="7"/>
  <c r="Z20" i="7"/>
  <c r="AB20" i="7"/>
  <c r="AB23" i="7" s="1"/>
  <c r="AB31" i="7"/>
  <c r="Z34" i="7"/>
  <c r="AB34" i="7"/>
  <c r="Z36" i="7"/>
  <c r="AB36" i="7"/>
  <c r="AB39" i="7" s="1"/>
  <c r="AB43" i="7"/>
  <c r="Z44" i="7"/>
  <c r="AB44" i="7"/>
  <c r="AB47" i="7" s="1"/>
  <c r="Z57" i="7"/>
  <c r="AB57" i="7"/>
  <c r="AP63" i="7"/>
  <c r="AI75" i="7"/>
  <c r="Z73" i="7"/>
  <c r="AB73" i="7"/>
  <c r="AB75" i="7" s="1"/>
  <c r="AG81" i="7"/>
  <c r="AB81" i="7"/>
  <c r="AB83" i="7" s="1"/>
  <c r="AI91" i="7"/>
  <c r="Z89" i="7"/>
  <c r="AB89" i="7"/>
  <c r="AB91" i="7" s="1"/>
  <c r="Q93" i="7"/>
  <c r="AB93" i="7"/>
  <c r="V101" i="7"/>
  <c r="AB101" i="7"/>
  <c r="AB103" i="7" s="1"/>
  <c r="AE106" i="7"/>
  <c r="AK106" i="7" s="1"/>
  <c r="AB106" i="7"/>
  <c r="X108" i="7"/>
  <c r="AB108" i="7"/>
  <c r="AD114" i="7"/>
  <c r="AB114" i="7"/>
  <c r="AD116" i="7"/>
  <c r="AB116" i="7"/>
  <c r="AB119" i="7" s="1"/>
  <c r="AE5" i="8"/>
  <c r="AK5" i="8" s="1"/>
  <c r="AB5" i="8"/>
  <c r="T13" i="8"/>
  <c r="AB13" i="8"/>
  <c r="AD18" i="8"/>
  <c r="AB18" i="8"/>
  <c r="Q20" i="8"/>
  <c r="AB20" i="8"/>
  <c r="AB23" i="8" s="1"/>
  <c r="Z22" i="8"/>
  <c r="Z24" i="8"/>
  <c r="AB24" i="8"/>
  <c r="AD32" i="8"/>
  <c r="AB32" i="8"/>
  <c r="AB35" i="8" s="1"/>
  <c r="AE38" i="8"/>
  <c r="AK38" i="8" s="1"/>
  <c r="AB38" i="8"/>
  <c r="AE41" i="8"/>
  <c r="AK41" i="8" s="1"/>
  <c r="AB41" i="8"/>
  <c r="AP47" i="8"/>
  <c r="Z58" i="8"/>
  <c r="AB58" i="8"/>
  <c r="X66" i="8"/>
  <c r="AB66" i="8"/>
  <c r="AB67" i="8" s="1"/>
  <c r="X68" i="8"/>
  <c r="AB68" i="8"/>
  <c r="AB71" i="8" s="1"/>
  <c r="Z74" i="8"/>
  <c r="AB74" i="8"/>
  <c r="AE76" i="8"/>
  <c r="AK76" i="8" s="1"/>
  <c r="AB76" i="8"/>
  <c r="AB79" i="8" s="1"/>
  <c r="AG82" i="8"/>
  <c r="AB82" i="8"/>
  <c r="AG84" i="8"/>
  <c r="AB84" i="8"/>
  <c r="AB87" i="8" s="1"/>
  <c r="AG90" i="8"/>
  <c r="AB90" i="8"/>
  <c r="AB91" i="8" s="1"/>
  <c r="AB95" i="8"/>
  <c r="T98" i="8"/>
  <c r="AB98" i="8"/>
  <c r="AB103" i="8"/>
  <c r="AD105" i="8"/>
  <c r="AB105" i="8"/>
  <c r="AB107" i="8" s="1"/>
  <c r="AG110" i="8"/>
  <c r="AB110" i="8"/>
  <c r="AD112" i="8"/>
  <c r="AB112" i="8"/>
  <c r="AB115" i="8" s="1"/>
  <c r="AE118" i="8"/>
  <c r="AK118" i="8" s="1"/>
  <c r="AB118" i="8"/>
  <c r="O121" i="8"/>
  <c r="AB121" i="8"/>
  <c r="AE125" i="8"/>
  <c r="AK125" i="8" s="1"/>
  <c r="AB125" i="8"/>
  <c r="V9" i="10"/>
  <c r="AB9" i="10"/>
  <c r="AG17" i="10"/>
  <c r="AB17" i="10"/>
  <c r="AE25" i="10"/>
  <c r="AK25" i="10" s="1"/>
  <c r="AB25" i="10"/>
  <c r="AB27" i="10" s="1"/>
  <c r="AG29" i="10"/>
  <c r="AG36" i="10"/>
  <c r="AE41" i="10"/>
  <c r="AK41" i="10" s="1"/>
  <c r="AB41" i="10"/>
  <c r="X49" i="10"/>
  <c r="AB49" i="10"/>
  <c r="V65" i="10"/>
  <c r="AB65" i="10"/>
  <c r="X78" i="10"/>
  <c r="AB78" i="10"/>
  <c r="AE80" i="10"/>
  <c r="AK80" i="10" s="1"/>
  <c r="AB80" i="10"/>
  <c r="AB83" i="10" s="1"/>
  <c r="X86" i="10"/>
  <c r="AB86" i="10"/>
  <c r="V88" i="10"/>
  <c r="AB88" i="10"/>
  <c r="AE93" i="10"/>
  <c r="AK93" i="10" s="1"/>
  <c r="AB93" i="10"/>
  <c r="AE101" i="10"/>
  <c r="AK101" i="10" s="1"/>
  <c r="AB101" i="10"/>
  <c r="AE109" i="10"/>
  <c r="AK109" i="10" s="1"/>
  <c r="AB109" i="10"/>
  <c r="AB111" i="10" s="1"/>
  <c r="AE117" i="10"/>
  <c r="AK117" i="10" s="1"/>
  <c r="AB117" i="10"/>
  <c r="AB119" i="10" s="1"/>
  <c r="X125" i="10"/>
  <c r="AB125" i="10"/>
  <c r="AE9" i="15"/>
  <c r="AK9" i="15" s="1"/>
  <c r="AB9" i="15"/>
  <c r="AI19" i="15"/>
  <c r="AE17" i="15"/>
  <c r="AK17" i="15" s="1"/>
  <c r="AB17" i="15"/>
  <c r="AB19" i="15" s="1"/>
  <c r="AI27" i="15"/>
  <c r="AG33" i="15"/>
  <c r="AB33" i="15"/>
  <c r="AB35" i="15" s="1"/>
  <c r="AG49" i="15"/>
  <c r="AB49" i="15"/>
  <c r="AG57" i="15"/>
  <c r="AB57" i="15"/>
  <c r="AB59" i="15" s="1"/>
  <c r="AG65" i="15"/>
  <c r="AB65" i="15"/>
  <c r="AE73" i="15"/>
  <c r="AK73" i="15" s="1"/>
  <c r="AB73" i="15"/>
  <c r="AE81" i="15"/>
  <c r="AK81" i="15" s="1"/>
  <c r="AB81" i="15"/>
  <c r="AB83" i="15" s="1"/>
  <c r="X110" i="15"/>
  <c r="AD120" i="15"/>
  <c r="AB120" i="15"/>
  <c r="AB123" i="15" s="1"/>
  <c r="AE124" i="15"/>
  <c r="AK124" i="15" s="1"/>
  <c r="AB124" i="15"/>
  <c r="AB127" i="15" s="1"/>
  <c r="AE6" i="11"/>
  <c r="AK6" i="11" s="1"/>
  <c r="AB6" i="11"/>
  <c r="AB7" i="11" s="1"/>
  <c r="AE8" i="11"/>
  <c r="AK8" i="11" s="1"/>
  <c r="AB8" i="11"/>
  <c r="AB11" i="11" s="1"/>
  <c r="AE14" i="11"/>
  <c r="AK14" i="11" s="1"/>
  <c r="AB14" i="11"/>
  <c r="AB15" i="11" s="1"/>
  <c r="AE18" i="11"/>
  <c r="AK18" i="11" s="1"/>
  <c r="AB18" i="11"/>
  <c r="AB19" i="11" s="1"/>
  <c r="AE20" i="11"/>
  <c r="AK20" i="11" s="1"/>
  <c r="AB20" i="11"/>
  <c r="AB23" i="11" s="1"/>
  <c r="T22" i="11"/>
  <c r="Z24" i="11"/>
  <c r="AB24" i="11"/>
  <c r="AE30" i="11"/>
  <c r="AK30" i="11" s="1"/>
  <c r="AB30" i="11"/>
  <c r="O32" i="11"/>
  <c r="AB32" i="11"/>
  <c r="X40" i="11"/>
  <c r="AB40" i="11"/>
  <c r="AB43" i="11" s="1"/>
  <c r="AE46" i="11"/>
  <c r="AK46" i="11" s="1"/>
  <c r="AB46" i="11"/>
  <c r="T48" i="11"/>
  <c r="AB48" i="11"/>
  <c r="AB51" i="11" s="1"/>
  <c r="AE53" i="11"/>
  <c r="AK53" i="11" s="1"/>
  <c r="AB53" i="11"/>
  <c r="AB55" i="11" s="1"/>
  <c r="AG58" i="11"/>
  <c r="AB58" i="11"/>
  <c r="Z60" i="11"/>
  <c r="AB60" i="11"/>
  <c r="AB67" i="11"/>
  <c r="AB71" i="11"/>
  <c r="AE76" i="11"/>
  <c r="AK76" i="11" s="1"/>
  <c r="AB76" i="11"/>
  <c r="Q82" i="11"/>
  <c r="AB82" i="11"/>
  <c r="X84" i="11"/>
  <c r="AB84" i="11"/>
  <c r="AE90" i="11"/>
  <c r="AK90" i="11" s="1"/>
  <c r="AB90" i="11"/>
  <c r="AB91" i="11" s="1"/>
  <c r="AE92" i="11"/>
  <c r="AK92" i="11" s="1"/>
  <c r="AB92" i="11"/>
  <c r="AB95" i="11" s="1"/>
  <c r="AG100" i="11"/>
  <c r="AB100" i="11"/>
  <c r="AB103" i="11" s="1"/>
  <c r="AD105" i="11"/>
  <c r="AB123" i="11"/>
  <c r="Z9" i="12"/>
  <c r="AB9" i="12"/>
  <c r="AE13" i="12"/>
  <c r="AK13" i="12" s="1"/>
  <c r="AB13" i="12"/>
  <c r="AE21" i="12"/>
  <c r="AK21" i="12" s="1"/>
  <c r="AB21" i="12"/>
  <c r="X29" i="12"/>
  <c r="AB29" i="12"/>
  <c r="X37" i="12"/>
  <c r="AB37" i="12"/>
  <c r="AB39" i="12" s="1"/>
  <c r="AE41" i="12"/>
  <c r="AK41" i="12" s="1"/>
  <c r="AB41" i="12"/>
  <c r="T49" i="12"/>
  <c r="AB49" i="12"/>
  <c r="AB51" i="12" s="1"/>
  <c r="AG53" i="12"/>
  <c r="AH59" i="12"/>
  <c r="AQ67" i="12"/>
  <c r="AD70" i="12"/>
  <c r="AB70" i="12"/>
  <c r="AB71" i="12" s="1"/>
  <c r="AD72" i="12"/>
  <c r="AB72" i="12"/>
  <c r="AB75" i="12" s="1"/>
  <c r="AB83" i="12"/>
  <c r="AE85" i="12"/>
  <c r="AK85" i="12" s="1"/>
  <c r="AB85" i="12"/>
  <c r="AB87" i="12" s="1"/>
  <c r="Z101" i="12"/>
  <c r="AB101" i="12"/>
  <c r="AB103" i="12" s="1"/>
  <c r="AB111" i="12"/>
  <c r="AE117" i="12"/>
  <c r="AK117" i="12" s="1"/>
  <c r="AB117" i="12"/>
  <c r="AE125" i="12"/>
  <c r="AK125" i="12" s="1"/>
  <c r="AB125" i="12"/>
  <c r="AB98" i="13"/>
  <c r="AB97" i="13"/>
  <c r="AG96" i="13"/>
  <c r="AE96" i="13" s="1"/>
  <c r="AK96" i="13" s="1"/>
  <c r="AB96" i="13"/>
  <c r="T96" i="13"/>
  <c r="AB95" i="13"/>
  <c r="AB90" i="13"/>
  <c r="Q90" i="13"/>
  <c r="AG90" i="13"/>
  <c r="AE90" i="13" s="1"/>
  <c r="AK90" i="13" s="1"/>
  <c r="AP91" i="13"/>
  <c r="AB89" i="13"/>
  <c r="M91" i="13"/>
  <c r="AB88" i="13"/>
  <c r="AD88" i="13"/>
  <c r="AB86" i="13"/>
  <c r="AP87" i="13"/>
  <c r="AB85" i="13"/>
  <c r="AI11" i="12"/>
  <c r="O50" i="12"/>
  <c r="Z72" i="12"/>
  <c r="AD4" i="12"/>
  <c r="Z50" i="12"/>
  <c r="O9" i="12"/>
  <c r="O17" i="12"/>
  <c r="Z13" i="12"/>
  <c r="Z17" i="12"/>
  <c r="T88" i="12"/>
  <c r="AG52" i="12"/>
  <c r="AG55" i="12" s="1"/>
  <c r="AI91" i="12"/>
  <c r="AP119" i="12"/>
  <c r="AP11" i="12"/>
  <c r="AG45" i="12"/>
  <c r="AI87" i="12"/>
  <c r="AG41" i="12"/>
  <c r="O117" i="12"/>
  <c r="O92" i="12"/>
  <c r="O21" i="12"/>
  <c r="M39" i="12"/>
  <c r="Z45" i="12"/>
  <c r="V92" i="12"/>
  <c r="Z8" i="12"/>
  <c r="X36" i="12"/>
  <c r="AD45" i="12"/>
  <c r="Z52" i="12"/>
  <c r="AI95" i="12"/>
  <c r="AD125" i="12"/>
  <c r="T44" i="12"/>
  <c r="AH71" i="12"/>
  <c r="T5" i="12"/>
  <c r="Z18" i="12"/>
  <c r="Z44" i="12"/>
  <c r="T70" i="12"/>
  <c r="T82" i="12"/>
  <c r="O112" i="12"/>
  <c r="Z118" i="12"/>
  <c r="AF127" i="12"/>
  <c r="O14" i="12"/>
  <c r="O49" i="12"/>
  <c r="X89" i="12"/>
  <c r="O124" i="12"/>
  <c r="Z5" i="12"/>
  <c r="AP15" i="12"/>
  <c r="O22" i="12"/>
  <c r="AD44" i="12"/>
  <c r="V70" i="12"/>
  <c r="T86" i="12"/>
  <c r="AI111" i="12"/>
  <c r="T112" i="12"/>
  <c r="Z124" i="12"/>
  <c r="AH127" i="12"/>
  <c r="Q5" i="12"/>
  <c r="Z16" i="12"/>
  <c r="AI43" i="12"/>
  <c r="Q70" i="12"/>
  <c r="O118" i="12"/>
  <c r="Q124" i="12"/>
  <c r="AG5" i="12"/>
  <c r="AP19" i="12"/>
  <c r="AD124" i="12"/>
  <c r="O126" i="12"/>
  <c r="AH87" i="12"/>
  <c r="AD46" i="12"/>
  <c r="AN95" i="12"/>
  <c r="AQ119" i="12"/>
  <c r="Q126" i="12"/>
  <c r="Q4" i="12"/>
  <c r="AP23" i="12"/>
  <c r="T41" i="12"/>
  <c r="AG46" i="12"/>
  <c r="AD53" i="12"/>
  <c r="V90" i="12"/>
  <c r="AP115" i="12"/>
  <c r="AD33" i="11"/>
  <c r="Q61" i="11"/>
  <c r="O76" i="11"/>
  <c r="AD78" i="11"/>
  <c r="O114" i="11"/>
  <c r="O37" i="11"/>
  <c r="O101" i="11"/>
  <c r="O103" i="11" s="1"/>
  <c r="Z76" i="11"/>
  <c r="Q37" i="11"/>
  <c r="AP43" i="11"/>
  <c r="AP119" i="11"/>
  <c r="T37" i="11"/>
  <c r="AP115" i="11"/>
  <c r="AI19" i="11"/>
  <c r="Z37" i="11"/>
  <c r="O34" i="11"/>
  <c r="AD37" i="11"/>
  <c r="Q34" i="11"/>
  <c r="AG37" i="11"/>
  <c r="AG39" i="11" s="1"/>
  <c r="M55" i="11"/>
  <c r="Z54" i="11"/>
  <c r="Q92" i="11"/>
  <c r="Q12" i="11"/>
  <c r="AG14" i="11"/>
  <c r="Z18" i="11"/>
  <c r="Z34" i="11"/>
  <c r="AD54" i="11"/>
  <c r="AD92" i="11"/>
  <c r="Q20" i="11"/>
  <c r="O25" i="11"/>
  <c r="O116" i="11"/>
  <c r="AD20" i="11"/>
  <c r="Z25" i="11"/>
  <c r="O29" i="11"/>
  <c r="O52" i="11"/>
  <c r="T100" i="11"/>
  <c r="Z116" i="11"/>
  <c r="AG20" i="11"/>
  <c r="O22" i="11"/>
  <c r="AQ47" i="11"/>
  <c r="AP51" i="11"/>
  <c r="Z52" i="11"/>
  <c r="Q54" i="11"/>
  <c r="AI119" i="11"/>
  <c r="AI71" i="11"/>
  <c r="T80" i="11"/>
  <c r="O102" i="11"/>
  <c r="AP55" i="11"/>
  <c r="AQ35" i="11"/>
  <c r="AD49" i="11"/>
  <c r="T102" i="11"/>
  <c r="AH123" i="11"/>
  <c r="X28" i="11"/>
  <c r="O30" i="11"/>
  <c r="L31" i="11"/>
  <c r="AO31" i="11" s="1"/>
  <c r="AP59" i="11"/>
  <c r="Z102" i="11"/>
  <c r="AD110" i="11"/>
  <c r="AG82" i="11"/>
  <c r="AG83" i="11" s="1"/>
  <c r="O8" i="11"/>
  <c r="Q30" i="11"/>
  <c r="M31" i="11"/>
  <c r="AA31" i="11" s="1"/>
  <c r="AP39" i="11"/>
  <c r="AP83" i="11"/>
  <c r="AD102" i="11"/>
  <c r="Q41" i="11"/>
  <c r="Q58" i="11"/>
  <c r="Z113" i="11"/>
  <c r="AG22" i="11"/>
  <c r="Q49" i="11"/>
  <c r="AP99" i="11"/>
  <c r="AD113" i="11"/>
  <c r="Z8" i="11"/>
  <c r="T12" i="11"/>
  <c r="X30" i="11"/>
  <c r="AQ63" i="11"/>
  <c r="V69" i="11"/>
  <c r="T101" i="11"/>
  <c r="AG102" i="11"/>
  <c r="Q112" i="11"/>
  <c r="AP23" i="11"/>
  <c r="AG41" i="11"/>
  <c r="Q62" i="11"/>
  <c r="Q102" i="11"/>
  <c r="AD12" i="11"/>
  <c r="O18" i="11"/>
  <c r="AG30" i="11"/>
  <c r="AN31" i="11"/>
  <c r="AG40" i="11"/>
  <c r="AG57" i="11"/>
  <c r="AD69" i="11"/>
  <c r="AQ87" i="11"/>
  <c r="Z101" i="11"/>
  <c r="Z112" i="11"/>
  <c r="T114" i="15"/>
  <c r="AI123" i="15"/>
  <c r="O70" i="15"/>
  <c r="AG42" i="15"/>
  <c r="T70" i="15"/>
  <c r="AP115" i="15"/>
  <c r="AQ115" i="15"/>
  <c r="AG10" i="15"/>
  <c r="AI115" i="15"/>
  <c r="AP11" i="15"/>
  <c r="O17" i="15"/>
  <c r="AI23" i="15"/>
  <c r="Z17" i="15"/>
  <c r="Z81" i="15"/>
  <c r="AP107" i="15"/>
  <c r="Z96" i="15"/>
  <c r="AQ107" i="15"/>
  <c r="O26" i="15"/>
  <c r="AP39" i="15"/>
  <c r="Z92" i="15"/>
  <c r="AQ39" i="15"/>
  <c r="T73" i="15"/>
  <c r="O53" i="15"/>
  <c r="T61" i="15"/>
  <c r="T45" i="15"/>
  <c r="T53" i="15"/>
  <c r="AQ119" i="15"/>
  <c r="AE102" i="15"/>
  <c r="AK102" i="15" s="1"/>
  <c r="AD53" i="15"/>
  <c r="AF31" i="15"/>
  <c r="V72" i="15"/>
  <c r="T76" i="15"/>
  <c r="Q78" i="15"/>
  <c r="Z84" i="15"/>
  <c r="AQ103" i="15"/>
  <c r="AP35" i="15"/>
  <c r="AQ51" i="15"/>
  <c r="AQ31" i="15"/>
  <c r="M55" i="15"/>
  <c r="AA55" i="15" s="1"/>
  <c r="AP91" i="15"/>
  <c r="AQ95" i="15"/>
  <c r="AG44" i="15"/>
  <c r="AI55" i="15"/>
  <c r="AQ71" i="15"/>
  <c r="AP75" i="15"/>
  <c r="AQ91" i="15"/>
  <c r="AQ47" i="15"/>
  <c r="O61" i="15"/>
  <c r="O4" i="15"/>
  <c r="T6" i="15"/>
  <c r="T24" i="15"/>
  <c r="AP79" i="15"/>
  <c r="T110" i="15"/>
  <c r="X4" i="15"/>
  <c r="AG6" i="15"/>
  <c r="O10" i="15"/>
  <c r="AG24" i="15"/>
  <c r="AI35" i="15"/>
  <c r="AP55" i="15"/>
  <c r="AQ67" i="15"/>
  <c r="Z102" i="10"/>
  <c r="AD102" i="10"/>
  <c r="AP123" i="10"/>
  <c r="AQ39" i="10"/>
  <c r="AP27" i="10"/>
  <c r="O113" i="10"/>
  <c r="AQ27" i="10"/>
  <c r="AI55" i="10"/>
  <c r="O101" i="10"/>
  <c r="O103" i="10" s="1"/>
  <c r="Z113" i="10"/>
  <c r="O117" i="10"/>
  <c r="Q102" i="10"/>
  <c r="X48" i="10"/>
  <c r="V61" i="10"/>
  <c r="X97" i="10"/>
  <c r="AD113" i="10"/>
  <c r="T102" i="10"/>
  <c r="AG9" i="10"/>
  <c r="AG93" i="10"/>
  <c r="AI95" i="10"/>
  <c r="X81" i="10"/>
  <c r="AI123" i="10"/>
  <c r="AP39" i="10"/>
  <c r="AE13" i="10"/>
  <c r="AK13" i="10" s="1"/>
  <c r="Q26" i="10"/>
  <c r="AI51" i="10"/>
  <c r="AE10" i="10"/>
  <c r="AK10" i="10" s="1"/>
  <c r="AD25" i="10"/>
  <c r="AI31" i="10"/>
  <c r="AG30" i="10"/>
  <c r="AG37" i="10"/>
  <c r="V49" i="10"/>
  <c r="AG80" i="10"/>
  <c r="V82" i="10"/>
  <c r="Q100" i="10"/>
  <c r="AG101" i="10"/>
  <c r="AI111" i="10"/>
  <c r="AG117" i="10"/>
  <c r="AG13" i="10"/>
  <c r="Z26" i="10"/>
  <c r="L15" i="10"/>
  <c r="T101" i="10"/>
  <c r="T117" i="10"/>
  <c r="T25" i="10"/>
  <c r="Z101" i="10"/>
  <c r="AG10" i="10"/>
  <c r="AG25" i="10"/>
  <c r="Z32" i="10"/>
  <c r="O34" i="10"/>
  <c r="Z41" i="10"/>
  <c r="AI83" i="10"/>
  <c r="T100" i="10"/>
  <c r="AP115" i="10"/>
  <c r="Q114" i="10"/>
  <c r="T37" i="10"/>
  <c r="AD32" i="10"/>
  <c r="Z34" i="10"/>
  <c r="AD41" i="10"/>
  <c r="X64" i="10"/>
  <c r="X68" i="10"/>
  <c r="AD100" i="10"/>
  <c r="AF35" i="10"/>
  <c r="O100" i="10"/>
  <c r="Z117" i="10"/>
  <c r="AI35" i="10"/>
  <c r="O105" i="10"/>
  <c r="AQ111" i="10"/>
  <c r="AP23" i="10"/>
  <c r="T26" i="10"/>
  <c r="AP127" i="10"/>
  <c r="O10" i="10"/>
  <c r="O25" i="10"/>
  <c r="AP51" i="10"/>
  <c r="Q101" i="10"/>
  <c r="Q117" i="10"/>
  <c r="Q10" i="10"/>
  <c r="Q25" i="10"/>
  <c r="AG26" i="10"/>
  <c r="AI107" i="10"/>
  <c r="V10" i="10"/>
  <c r="AF15" i="10"/>
  <c r="T28" i="10"/>
  <c r="AQ47" i="10"/>
  <c r="AG16" i="10"/>
  <c r="T18" i="10"/>
  <c r="T36" i="10"/>
  <c r="AQ75" i="10"/>
  <c r="AQ83" i="10"/>
  <c r="Q105" i="10"/>
  <c r="AG18" i="10"/>
  <c r="AP35" i="10"/>
  <c r="AP67" i="10"/>
  <c r="T105" i="10"/>
  <c r="O109" i="10"/>
  <c r="Q113" i="10"/>
  <c r="AP119" i="10"/>
  <c r="Z42" i="8"/>
  <c r="Z117" i="8"/>
  <c r="AG42" i="8"/>
  <c r="AD117" i="8"/>
  <c r="Q124" i="8"/>
  <c r="O126" i="8"/>
  <c r="T20" i="8"/>
  <c r="AI47" i="8"/>
  <c r="AG117" i="8"/>
  <c r="AD124" i="8"/>
  <c r="Z126" i="8"/>
  <c r="Z108" i="8"/>
  <c r="Q110" i="8"/>
  <c r="AG126" i="8"/>
  <c r="AD126" i="8"/>
  <c r="Z110" i="8"/>
  <c r="AP11" i="8"/>
  <c r="AN55" i="8"/>
  <c r="AQ79" i="8"/>
  <c r="T112" i="8"/>
  <c r="Z102" i="8"/>
  <c r="AP15" i="8"/>
  <c r="O29" i="8"/>
  <c r="Q29" i="8"/>
  <c r="Q118" i="8"/>
  <c r="Q9" i="8"/>
  <c r="AD29" i="8"/>
  <c r="X88" i="8"/>
  <c r="AP119" i="8"/>
  <c r="AG5" i="8"/>
  <c r="X9" i="8"/>
  <c r="AG88" i="8"/>
  <c r="AP115" i="8"/>
  <c r="T120" i="8"/>
  <c r="O14" i="8"/>
  <c r="AI39" i="8"/>
  <c r="AG38" i="8"/>
  <c r="V72" i="8"/>
  <c r="T117" i="8"/>
  <c r="AD118" i="8"/>
  <c r="T14" i="8"/>
  <c r="AD25" i="8"/>
  <c r="AE72" i="8"/>
  <c r="AK72" i="8" s="1"/>
  <c r="Q88" i="8"/>
  <c r="T125" i="8"/>
  <c r="Z5" i="8"/>
  <c r="Z14" i="8"/>
  <c r="AG25" i="8"/>
  <c r="T42" i="8"/>
  <c r="AP99" i="8"/>
  <c r="Q85" i="8"/>
  <c r="Z13" i="8"/>
  <c r="AD24" i="8"/>
  <c r="Z44" i="8"/>
  <c r="AF63" i="8"/>
  <c r="L79" i="8"/>
  <c r="AO79" i="8" s="1"/>
  <c r="V85" i="8"/>
  <c r="T97" i="8"/>
  <c r="Z125" i="8"/>
  <c r="AG24" i="8"/>
  <c r="AP39" i="8"/>
  <c r="AG44" i="8"/>
  <c r="Q50" i="8"/>
  <c r="AG85" i="8"/>
  <c r="Z97" i="8"/>
  <c r="T105" i="8"/>
  <c r="AD125" i="8"/>
  <c r="Q48" i="8"/>
  <c r="Z50" i="8"/>
  <c r="AN83" i="8"/>
  <c r="T124" i="8"/>
  <c r="AG125" i="8"/>
  <c r="Q8" i="8"/>
  <c r="Q32" i="8"/>
  <c r="T36" i="8"/>
  <c r="AE56" i="8"/>
  <c r="AK56" i="8" s="1"/>
  <c r="O82" i="8"/>
  <c r="Z124" i="8"/>
  <c r="Z127" i="8" s="1"/>
  <c r="X8" i="8"/>
  <c r="AP27" i="8"/>
  <c r="X32" i="8"/>
  <c r="Z36" i="8"/>
  <c r="T38" i="8"/>
  <c r="AE82" i="8"/>
  <c r="AK82" i="8" s="1"/>
  <c r="O117" i="8"/>
  <c r="AG65" i="8"/>
  <c r="Z38" i="8"/>
  <c r="AP43" i="8"/>
  <c r="AP51" i="8"/>
  <c r="O72" i="8"/>
  <c r="Q117" i="8"/>
  <c r="Z118" i="8"/>
  <c r="AG124" i="8"/>
  <c r="O13" i="7"/>
  <c r="V62" i="7"/>
  <c r="T54" i="7"/>
  <c r="Z60" i="7"/>
  <c r="AE62" i="7"/>
  <c r="AK62" i="7" s="1"/>
  <c r="AD106" i="7"/>
  <c r="AI111" i="7"/>
  <c r="Q108" i="7"/>
  <c r="Q111" i="7" s="1"/>
  <c r="T20" i="7"/>
  <c r="Q105" i="7"/>
  <c r="AP95" i="7"/>
  <c r="AI43" i="7"/>
  <c r="AH59" i="7"/>
  <c r="AQ91" i="7"/>
  <c r="T106" i="7"/>
  <c r="AG82" i="7"/>
  <c r="O105" i="7"/>
  <c r="AQ23" i="7"/>
  <c r="AG86" i="7"/>
  <c r="AQ19" i="7"/>
  <c r="AI39" i="7"/>
  <c r="V120" i="7"/>
  <c r="AP111" i="7"/>
  <c r="Q33" i="7"/>
  <c r="V41" i="7"/>
  <c r="Q92" i="7"/>
  <c r="Z94" i="7"/>
  <c r="AD4" i="7"/>
  <c r="T33" i="7"/>
  <c r="Z74" i="7"/>
  <c r="Q117" i="7"/>
  <c r="AP127" i="7"/>
  <c r="AE33" i="7"/>
  <c r="AK33" i="7" s="1"/>
  <c r="Z117" i="7"/>
  <c r="T62" i="7"/>
  <c r="AP107" i="7"/>
  <c r="Q106" i="7"/>
  <c r="AE117" i="7"/>
  <c r="AK117" i="7" s="1"/>
  <c r="X85" i="7"/>
  <c r="AG101" i="7"/>
  <c r="Z106" i="7"/>
  <c r="L123" i="7"/>
  <c r="AO123" i="7" s="1"/>
  <c r="AE34" i="7"/>
  <c r="AK34" i="7" s="1"/>
  <c r="AP47" i="7"/>
  <c r="T57" i="7"/>
  <c r="T105" i="7"/>
  <c r="T107" i="7" s="1"/>
  <c r="AD108" i="7"/>
  <c r="AQ67" i="7"/>
  <c r="Z105" i="7"/>
  <c r="Z118" i="7"/>
  <c r="AG10" i="7"/>
  <c r="Q14" i="7"/>
  <c r="AE18" i="7"/>
  <c r="AK18" i="7" s="1"/>
  <c r="O125" i="6"/>
  <c r="AI23" i="6"/>
  <c r="AP27" i="6"/>
  <c r="AF71" i="6"/>
  <c r="Q125" i="6"/>
  <c r="O57" i="6"/>
  <c r="Q61" i="6"/>
  <c r="AI87" i="6"/>
  <c r="Z125" i="6"/>
  <c r="AE61" i="6"/>
  <c r="AK61" i="6" s="1"/>
  <c r="O74" i="6"/>
  <c r="L99" i="6"/>
  <c r="AO99" i="6" s="1"/>
  <c r="AF103" i="6"/>
  <c r="AQ91" i="6"/>
  <c r="AD125" i="6"/>
  <c r="T74" i="6"/>
  <c r="AH115" i="6"/>
  <c r="AI75" i="6"/>
  <c r="Q124" i="6"/>
  <c r="Q60" i="6"/>
  <c r="O106" i="6"/>
  <c r="AI123" i="6"/>
  <c r="AP47" i="6"/>
  <c r="AG104" i="6"/>
  <c r="Q106" i="6"/>
  <c r="Q112" i="6"/>
  <c r="AE9" i="6"/>
  <c r="AK9" i="6" s="1"/>
  <c r="AQ35" i="6"/>
  <c r="V92" i="6"/>
  <c r="Z106" i="6"/>
  <c r="Q6" i="6"/>
  <c r="AP103" i="6"/>
  <c r="Q114" i="6"/>
  <c r="T6" i="6"/>
  <c r="Q10" i="6"/>
  <c r="AP31" i="6"/>
  <c r="AI95" i="6"/>
  <c r="AP99" i="6"/>
  <c r="Z114" i="6"/>
  <c r="AE10" i="6"/>
  <c r="AK10" i="6" s="1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Z56" i="6"/>
  <c r="AP83" i="6"/>
  <c r="AD104" i="6"/>
  <c r="T126" i="5"/>
  <c r="Q82" i="5"/>
  <c r="O82" i="5"/>
  <c r="AI11" i="5"/>
  <c r="V76" i="5"/>
  <c r="Z82" i="5"/>
  <c r="AD82" i="5"/>
  <c r="AP67" i="5"/>
  <c r="AP91" i="5"/>
  <c r="AP87" i="5"/>
  <c r="T62" i="5"/>
  <c r="AQ83" i="5"/>
  <c r="O44" i="5"/>
  <c r="X113" i="5"/>
  <c r="V68" i="5"/>
  <c r="T90" i="5"/>
  <c r="M87" i="5"/>
  <c r="AA87" i="5" s="1"/>
  <c r="AD102" i="5"/>
  <c r="Q110" i="5"/>
  <c r="Z108" i="5"/>
  <c r="AI19" i="5"/>
  <c r="Q33" i="5"/>
  <c r="V65" i="5"/>
  <c r="AP95" i="5"/>
  <c r="AQ103" i="5"/>
  <c r="AG112" i="5"/>
  <c r="T114" i="5"/>
  <c r="Q124" i="5"/>
  <c r="AF31" i="5"/>
  <c r="AG33" i="5"/>
  <c r="Q45" i="5"/>
  <c r="AE53" i="5"/>
  <c r="AK53" i="5" s="1"/>
  <c r="AE65" i="5"/>
  <c r="AK65" i="5" s="1"/>
  <c r="T124" i="5"/>
  <c r="Q70" i="5"/>
  <c r="AG44" i="5"/>
  <c r="AQ7" i="5"/>
  <c r="O36" i="5"/>
  <c r="AG46" i="5"/>
  <c r="AG90" i="5"/>
  <c r="AD98" i="5"/>
  <c r="O92" i="5"/>
  <c r="AG94" i="5"/>
  <c r="Q108" i="5"/>
  <c r="AP55" i="5"/>
  <c r="X45" i="5"/>
  <c r="AD85" i="5"/>
  <c r="V105" i="5"/>
  <c r="Z124" i="5"/>
  <c r="AQ11" i="5"/>
  <c r="T50" i="5"/>
  <c r="AP75" i="5"/>
  <c r="AD5" i="5"/>
  <c r="V18" i="5"/>
  <c r="AQ59" i="5"/>
  <c r="Q125" i="5"/>
  <c r="Z81" i="5"/>
  <c r="X112" i="5"/>
  <c r="M123" i="5"/>
  <c r="O124" i="5"/>
  <c r="AD125" i="5"/>
  <c r="Q62" i="5"/>
  <c r="AG93" i="5"/>
  <c r="AD124" i="5"/>
  <c r="AI59" i="5"/>
  <c r="O81" i="5"/>
  <c r="T110" i="5"/>
  <c r="O33" i="5"/>
  <c r="AQ71" i="5"/>
  <c r="AP15" i="5"/>
  <c r="M83" i="5"/>
  <c r="AG124" i="5"/>
  <c r="AD124" i="14"/>
  <c r="Z33" i="14"/>
  <c r="Q109" i="14"/>
  <c r="AP119" i="14"/>
  <c r="Q25" i="14"/>
  <c r="Z109" i="14"/>
  <c r="T117" i="14"/>
  <c r="T46" i="14"/>
  <c r="Z38" i="14"/>
  <c r="AG46" i="14"/>
  <c r="Q4" i="14"/>
  <c r="O40" i="14"/>
  <c r="T4" i="14"/>
  <c r="AP23" i="14"/>
  <c r="Z24" i="14"/>
  <c r="AI39" i="14"/>
  <c r="Z40" i="14"/>
  <c r="AG76" i="14"/>
  <c r="AF95" i="14"/>
  <c r="AN111" i="14"/>
  <c r="AD4" i="14"/>
  <c r="AD24" i="14"/>
  <c r="AP47" i="14"/>
  <c r="Z104" i="14"/>
  <c r="O118" i="14"/>
  <c r="AD104" i="14"/>
  <c r="AD110" i="14"/>
  <c r="Z118" i="14"/>
  <c r="Q122" i="14"/>
  <c r="AP43" i="14"/>
  <c r="AG118" i="14"/>
  <c r="AP35" i="14"/>
  <c r="L63" i="14"/>
  <c r="AO63" i="14" s="1"/>
  <c r="AP15" i="14"/>
  <c r="O18" i="14"/>
  <c r="O24" i="14"/>
  <c r="O46" i="14"/>
  <c r="V73" i="14"/>
  <c r="AQ87" i="14"/>
  <c r="Q93" i="14"/>
  <c r="Q112" i="14"/>
  <c r="Q18" i="14"/>
  <c r="Q21" i="14"/>
  <c r="Q24" i="14"/>
  <c r="AQ39" i="14"/>
  <c r="Q46" i="14"/>
  <c r="AE54" i="14"/>
  <c r="AK54" i="14" s="1"/>
  <c r="AN63" i="14"/>
  <c r="AE73" i="14"/>
  <c r="AK73" i="14" s="1"/>
  <c r="AP79" i="14"/>
  <c r="AD101" i="14"/>
  <c r="O109" i="14"/>
  <c r="O122" i="14"/>
  <c r="Z5" i="14"/>
  <c r="O30" i="14"/>
  <c r="V70" i="14"/>
  <c r="O90" i="14"/>
  <c r="M111" i="14"/>
  <c r="AD122" i="14"/>
  <c r="AD5" i="14"/>
  <c r="AG17" i="14"/>
  <c r="O20" i="14"/>
  <c r="AP27" i="14"/>
  <c r="Q26" i="14"/>
  <c r="Q30" i="14"/>
  <c r="Z41" i="14"/>
  <c r="T45" i="14"/>
  <c r="AQ55" i="14"/>
  <c r="AE70" i="14"/>
  <c r="AK70" i="14" s="1"/>
  <c r="Z90" i="14"/>
  <c r="T105" i="14"/>
  <c r="O108" i="14"/>
  <c r="O113" i="14"/>
  <c r="Z114" i="14"/>
  <c r="T121" i="14"/>
  <c r="AG122" i="14"/>
  <c r="AF123" i="14"/>
  <c r="Z17" i="14"/>
  <c r="Q77" i="14"/>
  <c r="AD106" i="14"/>
  <c r="Q114" i="14"/>
  <c r="AD125" i="14"/>
  <c r="AG18" i="14"/>
  <c r="Z68" i="14"/>
  <c r="Q105" i="14"/>
  <c r="T20" i="14"/>
  <c r="AQ27" i="14"/>
  <c r="Z30" i="14"/>
  <c r="AI91" i="14"/>
  <c r="O104" i="14"/>
  <c r="Z105" i="14"/>
  <c r="Z108" i="14"/>
  <c r="Q113" i="14"/>
  <c r="AG114" i="14"/>
  <c r="Z121" i="14"/>
  <c r="O60" i="14"/>
  <c r="L75" i="14"/>
  <c r="AO75" i="14" s="1"/>
  <c r="O114" i="14"/>
  <c r="Q125" i="14"/>
  <c r="Q5" i="14"/>
  <c r="AD18" i="14"/>
  <c r="AI23" i="14"/>
  <c r="O36" i="14"/>
  <c r="V76" i="14"/>
  <c r="X96" i="14"/>
  <c r="Q104" i="14"/>
  <c r="AD105" i="14"/>
  <c r="T113" i="14"/>
  <c r="Q124" i="14"/>
  <c r="Q127" i="14" s="1"/>
  <c r="Z106" i="14"/>
  <c r="AP115" i="14"/>
  <c r="V60" i="14"/>
  <c r="O70" i="14"/>
  <c r="AD17" i="14"/>
  <c r="O41" i="14"/>
  <c r="O45" i="14"/>
  <c r="AG106" i="14"/>
  <c r="T114" i="14"/>
  <c r="O121" i="14"/>
  <c r="Z4" i="14"/>
  <c r="Z16" i="14"/>
  <c r="T22" i="14"/>
  <c r="O25" i="14"/>
  <c r="AP31" i="14"/>
  <c r="AI35" i="14"/>
  <c r="Z36" i="14"/>
  <c r="AQ71" i="14"/>
  <c r="AE76" i="14"/>
  <c r="AK76" i="14" s="1"/>
  <c r="AG96" i="14"/>
  <c r="T104" i="14"/>
  <c r="AG105" i="14"/>
  <c r="AD113" i="14"/>
  <c r="T118" i="14"/>
  <c r="AI79" i="3"/>
  <c r="AE17" i="3"/>
  <c r="AK17" i="3" s="1"/>
  <c r="AP47" i="3"/>
  <c r="T68" i="3"/>
  <c r="Q72" i="3"/>
  <c r="Q98" i="3"/>
  <c r="AP115" i="3"/>
  <c r="AG68" i="3"/>
  <c r="Q45" i="3"/>
  <c r="AP67" i="3"/>
  <c r="AI59" i="3"/>
  <c r="AQ95" i="3"/>
  <c r="AG97" i="3"/>
  <c r="AD113" i="3"/>
  <c r="X41" i="3"/>
  <c r="AG29" i="3"/>
  <c r="AP19" i="3"/>
  <c r="AD108" i="3"/>
  <c r="AQ83" i="3"/>
  <c r="AF19" i="3"/>
  <c r="M43" i="3"/>
  <c r="AA43" i="3" s="1"/>
  <c r="AI67" i="3"/>
  <c r="AQ107" i="3"/>
  <c r="T60" i="3"/>
  <c r="AQ71" i="3"/>
  <c r="AQ79" i="3"/>
  <c r="Z81" i="3"/>
  <c r="AF91" i="3"/>
  <c r="T124" i="3"/>
  <c r="V8" i="3"/>
  <c r="AQ59" i="3"/>
  <c r="Z88" i="3"/>
  <c r="Z94" i="3"/>
  <c r="Q109" i="3"/>
  <c r="X40" i="3"/>
  <c r="X42" i="3"/>
  <c r="L95" i="3"/>
  <c r="AO95" i="3" s="1"/>
  <c r="V112" i="3"/>
  <c r="AG26" i="3"/>
  <c r="AI55" i="3"/>
  <c r="AI115" i="3"/>
  <c r="O102" i="3"/>
  <c r="O108" i="3"/>
  <c r="T109" i="3"/>
  <c r="AE112" i="3"/>
  <c r="AK112" i="3" s="1"/>
  <c r="AI119" i="3"/>
  <c r="AG10" i="3"/>
  <c r="AE10" i="3" s="1"/>
  <c r="AK10" i="3" s="1"/>
  <c r="AQ63" i="3"/>
  <c r="AN95" i="3"/>
  <c r="AQ47" i="3"/>
  <c r="T102" i="3"/>
  <c r="Q108" i="3"/>
  <c r="AD109" i="3"/>
  <c r="Q36" i="3"/>
  <c r="Q24" i="3"/>
  <c r="AE30" i="3"/>
  <c r="AK30" i="3" s="1"/>
  <c r="AI39" i="3"/>
  <c r="V124" i="3"/>
  <c r="V24" i="3"/>
  <c r="V94" i="3"/>
  <c r="O109" i="3"/>
  <c r="X53" i="3"/>
  <c r="V74" i="3"/>
  <c r="AP87" i="3"/>
  <c r="T108" i="3"/>
  <c r="Z117" i="3"/>
  <c r="AD89" i="13"/>
  <c r="AG89" i="13"/>
  <c r="AE89" i="13" s="1"/>
  <c r="AK89" i="13" s="1"/>
  <c r="AP99" i="13"/>
  <c r="AG116" i="13"/>
  <c r="AD124" i="13"/>
  <c r="O86" i="13"/>
  <c r="AQ107" i="13"/>
  <c r="AG105" i="13"/>
  <c r="Q126" i="13"/>
  <c r="T90" i="13"/>
  <c r="Q104" i="13"/>
  <c r="Q125" i="13"/>
  <c r="Z126" i="13"/>
  <c r="Q89" i="13"/>
  <c r="AD104" i="13"/>
  <c r="Z125" i="13"/>
  <c r="Z127" i="13" s="1"/>
  <c r="T104" i="13"/>
  <c r="T89" i="13"/>
  <c r="AD106" i="13"/>
  <c r="O124" i="13"/>
  <c r="AD125" i="13"/>
  <c r="AD19" i="8"/>
  <c r="AJ19" i="8" s="1"/>
  <c r="AE54" i="6"/>
  <c r="AK54" i="6" s="1"/>
  <c r="AG54" i="6"/>
  <c r="T54" i="6"/>
  <c r="AD69" i="6"/>
  <c r="AE69" i="6"/>
  <c r="AK69" i="6" s="1"/>
  <c r="AG73" i="6"/>
  <c r="X73" i="6"/>
  <c r="V73" i="6"/>
  <c r="AG98" i="6"/>
  <c r="V98" i="6"/>
  <c r="O98" i="6"/>
  <c r="M91" i="7"/>
  <c r="W91" i="7" s="1"/>
  <c r="AG88" i="7"/>
  <c r="AE104" i="7"/>
  <c r="AK104" i="7" s="1"/>
  <c r="AD104" i="7"/>
  <c r="Z104" i="7"/>
  <c r="Z107" i="7" s="1"/>
  <c r="O104" i="7"/>
  <c r="V126" i="7"/>
  <c r="Q126" i="7"/>
  <c r="Z100" i="8"/>
  <c r="T100" i="8"/>
  <c r="O54" i="10"/>
  <c r="AE54" i="10"/>
  <c r="AK54" i="10" s="1"/>
  <c r="V58" i="10"/>
  <c r="X58" i="10"/>
  <c r="M59" i="11"/>
  <c r="AA59" i="11" s="1"/>
  <c r="T56" i="11"/>
  <c r="AG56" i="11"/>
  <c r="AG59" i="11" s="1"/>
  <c r="AE72" i="11"/>
  <c r="AK72" i="11" s="1"/>
  <c r="Z72" i="11"/>
  <c r="O72" i="11"/>
  <c r="AG88" i="13"/>
  <c r="AE88" i="13" s="1"/>
  <c r="AK88" i="13" s="1"/>
  <c r="Z104" i="13"/>
  <c r="AD105" i="13"/>
  <c r="AG106" i="13"/>
  <c r="M111" i="13"/>
  <c r="AH115" i="13"/>
  <c r="T117" i="13"/>
  <c r="AG124" i="13"/>
  <c r="Q8" i="3"/>
  <c r="V21" i="3"/>
  <c r="X36" i="3"/>
  <c r="X38" i="3"/>
  <c r="AG41" i="3"/>
  <c r="AQ67" i="3"/>
  <c r="V68" i="3"/>
  <c r="V81" i="3"/>
  <c r="O21" i="14"/>
  <c r="O23" i="14" s="1"/>
  <c r="O26" i="14"/>
  <c r="O27" i="14" s="1"/>
  <c r="O33" i="14"/>
  <c r="O38" i="14"/>
  <c r="L95" i="14"/>
  <c r="AO95" i="14" s="1"/>
  <c r="Q101" i="14"/>
  <c r="O112" i="14"/>
  <c r="O117" i="14"/>
  <c r="Q53" i="5"/>
  <c r="Q102" i="5"/>
  <c r="AE49" i="6"/>
  <c r="AK49" i="6" s="1"/>
  <c r="Z49" i="6"/>
  <c r="Q49" i="6"/>
  <c r="AN79" i="6"/>
  <c r="AF79" i="6"/>
  <c r="AD25" i="7"/>
  <c r="AE25" i="7"/>
  <c r="AK25" i="7" s="1"/>
  <c r="V25" i="7"/>
  <c r="T25" i="7"/>
  <c r="Q25" i="7"/>
  <c r="Q104" i="7"/>
  <c r="Q107" i="7" s="1"/>
  <c r="Z126" i="7"/>
  <c r="AE6" i="8"/>
  <c r="AK6" i="8" s="1"/>
  <c r="AG6" i="8"/>
  <c r="Z6" i="8"/>
  <c r="T6" i="8"/>
  <c r="O6" i="8"/>
  <c r="AP19" i="8"/>
  <c r="M55" i="8"/>
  <c r="AC55" i="8" s="1"/>
  <c r="T52" i="8"/>
  <c r="Q100" i="8"/>
  <c r="Z104" i="8"/>
  <c r="Q104" i="8"/>
  <c r="AH7" i="10"/>
  <c r="AF7" i="10"/>
  <c r="L7" i="10"/>
  <c r="AG54" i="10"/>
  <c r="AI63" i="10"/>
  <c r="AE116" i="10"/>
  <c r="AK116" i="10" s="1"/>
  <c r="AG116" i="10"/>
  <c r="AD116" i="10"/>
  <c r="Z116" i="10"/>
  <c r="T116" i="10"/>
  <c r="O116" i="10"/>
  <c r="Q116" i="10"/>
  <c r="AD126" i="15"/>
  <c r="T126" i="15"/>
  <c r="AE10" i="11"/>
  <c r="AK10" i="11" s="1"/>
  <c r="Z10" i="11"/>
  <c r="Z11" i="11" s="1"/>
  <c r="O10" i="11"/>
  <c r="T64" i="11"/>
  <c r="Z64" i="11"/>
  <c r="Z77" i="12"/>
  <c r="V77" i="12"/>
  <c r="AH75" i="8"/>
  <c r="AF75" i="8"/>
  <c r="Z97" i="15"/>
  <c r="AE97" i="15"/>
  <c r="AK97" i="15" s="1"/>
  <c r="AG97" i="13"/>
  <c r="AE97" i="13" s="1"/>
  <c r="AK97" i="13" s="1"/>
  <c r="AQ103" i="13"/>
  <c r="AG104" i="13"/>
  <c r="AE104" i="13" s="1"/>
  <c r="AP7" i="3"/>
  <c r="AG8" i="3"/>
  <c r="AE8" i="3" s="1"/>
  <c r="AK8" i="3" s="1"/>
  <c r="M15" i="3"/>
  <c r="X45" i="3"/>
  <c r="O49" i="3"/>
  <c r="O52" i="3"/>
  <c r="T65" i="3"/>
  <c r="Z72" i="3"/>
  <c r="X74" i="3"/>
  <c r="Q78" i="3"/>
  <c r="AQ103" i="3"/>
  <c r="Q102" i="3"/>
  <c r="Q105" i="3"/>
  <c r="Z108" i="3"/>
  <c r="AG4" i="14"/>
  <c r="AQ11" i="14"/>
  <c r="AG16" i="14"/>
  <c r="Q20" i="14"/>
  <c r="T21" i="14"/>
  <c r="T23" i="14" s="1"/>
  <c r="Z22" i="14"/>
  <c r="Z26" i="14"/>
  <c r="Z27" i="14" s="1"/>
  <c r="O29" i="14"/>
  <c r="AD30" i="14"/>
  <c r="Z46" i="14"/>
  <c r="AQ63" i="14"/>
  <c r="V72" i="14"/>
  <c r="AF75" i="14"/>
  <c r="T90" i="14"/>
  <c r="O98" i="14"/>
  <c r="AG104" i="14"/>
  <c r="Q108" i="14"/>
  <c r="T112" i="14"/>
  <c r="Z113" i="14"/>
  <c r="AD114" i="14"/>
  <c r="Z117" i="14"/>
  <c r="O120" i="14"/>
  <c r="AG121" i="14"/>
  <c r="AG26" i="5"/>
  <c r="AP51" i="5"/>
  <c r="V67" i="5"/>
  <c r="Q73" i="5"/>
  <c r="O78" i="5"/>
  <c r="Q81" i="5"/>
  <c r="O84" i="5"/>
  <c r="AG92" i="5"/>
  <c r="T97" i="5"/>
  <c r="AI103" i="5"/>
  <c r="AQ27" i="6"/>
  <c r="AD49" i="6"/>
  <c r="AE58" i="6"/>
  <c r="AK58" i="6" s="1"/>
  <c r="AD58" i="6"/>
  <c r="AD59" i="6" s="1"/>
  <c r="AJ59" i="6" s="1"/>
  <c r="Z58" i="6"/>
  <c r="T58" i="6"/>
  <c r="Q58" i="6"/>
  <c r="O58" i="6"/>
  <c r="V68" i="7"/>
  <c r="AG72" i="7"/>
  <c r="V72" i="7"/>
  <c r="Q72" i="7"/>
  <c r="AI99" i="7"/>
  <c r="AG104" i="7"/>
  <c r="AI127" i="7"/>
  <c r="X11" i="8"/>
  <c r="AD10" i="8"/>
  <c r="Q10" i="8"/>
  <c r="L75" i="8"/>
  <c r="AO75" i="8" s="1"/>
  <c r="AE40" i="10"/>
  <c r="AK40" i="10" s="1"/>
  <c r="Z40" i="10"/>
  <c r="Q40" i="10"/>
  <c r="O40" i="10"/>
  <c r="AD32" i="15"/>
  <c r="AG32" i="15"/>
  <c r="AE32" i="15"/>
  <c r="AK32" i="15" s="1"/>
  <c r="V32" i="15"/>
  <c r="O32" i="15"/>
  <c r="T32" i="15"/>
  <c r="X69" i="15"/>
  <c r="O69" i="15"/>
  <c r="AE4" i="11"/>
  <c r="AK4" i="11" s="1"/>
  <c r="AD4" i="11"/>
  <c r="Z4" i="11"/>
  <c r="O4" i="11"/>
  <c r="Q4" i="11"/>
  <c r="AI107" i="13"/>
  <c r="Q52" i="3"/>
  <c r="Q53" i="13"/>
  <c r="O85" i="13"/>
  <c r="Q86" i="13"/>
  <c r="X49" i="3"/>
  <c r="X52" i="3"/>
  <c r="O57" i="3"/>
  <c r="V60" i="3"/>
  <c r="O62" i="3"/>
  <c r="AG65" i="3"/>
  <c r="AG78" i="3"/>
  <c r="X96" i="3"/>
  <c r="M99" i="3"/>
  <c r="O101" i="3"/>
  <c r="Z102" i="3"/>
  <c r="Z20" i="14"/>
  <c r="AD21" i="14"/>
  <c r="Z29" i="14"/>
  <c r="X62" i="14"/>
  <c r="O89" i="14"/>
  <c r="AG90" i="14"/>
  <c r="AN95" i="14"/>
  <c r="AG98" i="14"/>
  <c r="AG99" i="14" s="1"/>
  <c r="AD108" i="14"/>
  <c r="AD111" i="14" s="1"/>
  <c r="AJ111" i="14" s="1"/>
  <c r="AD112" i="14"/>
  <c r="AD115" i="14" s="1"/>
  <c r="AJ115" i="14" s="1"/>
  <c r="AG113" i="14"/>
  <c r="Z120" i="14"/>
  <c r="Z123" i="14" s="1"/>
  <c r="Q61" i="5"/>
  <c r="L71" i="5"/>
  <c r="AO71" i="5" s="1"/>
  <c r="AE73" i="5"/>
  <c r="AK73" i="5" s="1"/>
  <c r="O80" i="5"/>
  <c r="AD81" i="5"/>
  <c r="Q86" i="5"/>
  <c r="X120" i="5"/>
  <c r="AE46" i="6"/>
  <c r="AK46" i="6" s="1"/>
  <c r="AG46" i="6"/>
  <c r="M111" i="6"/>
  <c r="T108" i="6"/>
  <c r="AP127" i="6"/>
  <c r="AE21" i="8"/>
  <c r="AK21" i="8" s="1"/>
  <c r="AG21" i="8"/>
  <c r="AD21" i="8"/>
  <c r="Z21" i="8"/>
  <c r="Z23" i="8" s="1"/>
  <c r="Q21" i="8"/>
  <c r="O21" i="8"/>
  <c r="AI27" i="8"/>
  <c r="M31" i="8"/>
  <c r="AG28" i="8"/>
  <c r="AD28" i="8"/>
  <c r="T28" i="8"/>
  <c r="Q28" i="8"/>
  <c r="AD33" i="8"/>
  <c r="Q33" i="8"/>
  <c r="AE45" i="8"/>
  <c r="AK45" i="8" s="1"/>
  <c r="AG45" i="8"/>
  <c r="Z45" i="8"/>
  <c r="T45" i="8"/>
  <c r="O45" i="8"/>
  <c r="AE93" i="8"/>
  <c r="AK93" i="8" s="1"/>
  <c r="AG93" i="8"/>
  <c r="Q93" i="8"/>
  <c r="O116" i="8"/>
  <c r="AE38" i="11"/>
  <c r="AK38" i="11" s="1"/>
  <c r="AG38" i="11"/>
  <c r="AD38" i="11"/>
  <c r="T38" i="11"/>
  <c r="O38" i="11"/>
  <c r="Z38" i="11"/>
  <c r="Q38" i="11"/>
  <c r="AE77" i="11"/>
  <c r="AK77" i="11" s="1"/>
  <c r="Z77" i="11"/>
  <c r="Z79" i="11" s="1"/>
  <c r="O77" i="11"/>
  <c r="AE89" i="11"/>
  <c r="AK89" i="11" s="1"/>
  <c r="AD89" i="11"/>
  <c r="Q89" i="11"/>
  <c r="V78" i="3"/>
  <c r="Z21" i="14"/>
  <c r="AD26" i="14"/>
  <c r="Q29" i="14"/>
  <c r="AE26" i="8"/>
  <c r="AK26" i="8" s="1"/>
  <c r="AD26" i="8"/>
  <c r="Z26" i="8"/>
  <c r="T26" i="8"/>
  <c r="Q26" i="8"/>
  <c r="O26" i="8"/>
  <c r="AE42" i="10"/>
  <c r="AK42" i="10" s="1"/>
  <c r="AD42" i="10"/>
  <c r="AD43" i="10" s="1"/>
  <c r="AJ43" i="10" s="1"/>
  <c r="Z42" i="10"/>
  <c r="Z43" i="10" s="1"/>
  <c r="Q42" i="10"/>
  <c r="O42" i="10"/>
  <c r="V53" i="13"/>
  <c r="Q85" i="13"/>
  <c r="AD90" i="13"/>
  <c r="M99" i="13"/>
  <c r="T116" i="13"/>
  <c r="O126" i="13"/>
  <c r="O127" i="13" s="1"/>
  <c r="V5" i="3"/>
  <c r="AG49" i="3"/>
  <c r="AG52" i="3"/>
  <c r="AG55" i="3" s="1"/>
  <c r="O54" i="3"/>
  <c r="T57" i="3"/>
  <c r="AG60" i="3"/>
  <c r="T62" i="3"/>
  <c r="AQ87" i="3"/>
  <c r="AI99" i="3"/>
  <c r="O98" i="3"/>
  <c r="T101" i="3"/>
  <c r="AD102" i="3"/>
  <c r="Q113" i="3"/>
  <c r="O6" i="14"/>
  <c r="AP19" i="14"/>
  <c r="AD20" i="14"/>
  <c r="AG21" i="14"/>
  <c r="O28" i="14"/>
  <c r="AD29" i="14"/>
  <c r="O32" i="14"/>
  <c r="O37" i="14"/>
  <c r="O42" i="14"/>
  <c r="Z45" i="14"/>
  <c r="AI51" i="14"/>
  <c r="O52" i="14"/>
  <c r="O57" i="14"/>
  <c r="AE60" i="14"/>
  <c r="AK60" i="14" s="1"/>
  <c r="AG69" i="14"/>
  <c r="AQ83" i="14"/>
  <c r="T89" i="14"/>
  <c r="O97" i="14"/>
  <c r="Q100" i="14"/>
  <c r="AG112" i="14"/>
  <c r="O116" i="14"/>
  <c r="AG120" i="14"/>
  <c r="AG123" i="14" s="1"/>
  <c r="Q126" i="14"/>
  <c r="O41" i="5"/>
  <c r="O46" i="5"/>
  <c r="Q50" i="5"/>
  <c r="AE61" i="5"/>
  <c r="AK61" i="5" s="1"/>
  <c r="Q66" i="5"/>
  <c r="Q77" i="5"/>
  <c r="Q80" i="5"/>
  <c r="Q83" i="5" s="1"/>
  <c r="T86" i="5"/>
  <c r="O94" i="5"/>
  <c r="AP103" i="5"/>
  <c r="V106" i="5"/>
  <c r="T113" i="5"/>
  <c r="T115" i="5" s="1"/>
  <c r="AQ19" i="6"/>
  <c r="AE44" i="6"/>
  <c r="AK44" i="6" s="1"/>
  <c r="T44" i="6"/>
  <c r="T46" i="6"/>
  <c r="AD80" i="6"/>
  <c r="T80" i="6"/>
  <c r="O80" i="6"/>
  <c r="AG108" i="6"/>
  <c r="V28" i="7"/>
  <c r="Z28" i="7"/>
  <c r="O93" i="7"/>
  <c r="AE93" i="7"/>
  <c r="AK93" i="7" s="1"/>
  <c r="X93" i="7"/>
  <c r="L115" i="7"/>
  <c r="AO115" i="7" s="1"/>
  <c r="AH115" i="7"/>
  <c r="T21" i="8"/>
  <c r="O28" i="8"/>
  <c r="X33" i="8"/>
  <c r="O93" i="8"/>
  <c r="AE42" i="11"/>
  <c r="AK42" i="11" s="1"/>
  <c r="AG42" i="11"/>
  <c r="T42" i="11"/>
  <c r="AD42" i="11"/>
  <c r="Q42" i="11"/>
  <c r="L75" i="11"/>
  <c r="AO75" i="11" s="1"/>
  <c r="AH75" i="11"/>
  <c r="AE81" i="11"/>
  <c r="AK81" i="11" s="1"/>
  <c r="AG81" i="11"/>
  <c r="T81" i="11"/>
  <c r="AD78" i="12"/>
  <c r="AE78" i="12"/>
  <c r="AK78" i="12" s="1"/>
  <c r="T78" i="12"/>
  <c r="Q78" i="12"/>
  <c r="AP127" i="13"/>
  <c r="X98" i="14"/>
  <c r="T120" i="14"/>
  <c r="T73" i="5"/>
  <c r="Z30" i="7"/>
  <c r="T30" i="7"/>
  <c r="Q30" i="7"/>
  <c r="Z68" i="7"/>
  <c r="T85" i="13"/>
  <c r="Z86" i="13"/>
  <c r="L35" i="3"/>
  <c r="AO35" i="3" s="1"/>
  <c r="AP43" i="3"/>
  <c r="Q54" i="3"/>
  <c r="V57" i="3"/>
  <c r="AI63" i="3"/>
  <c r="V62" i="3"/>
  <c r="AQ75" i="3"/>
  <c r="Z101" i="3"/>
  <c r="AG102" i="3"/>
  <c r="AQ123" i="3"/>
  <c r="AQ7" i="14"/>
  <c r="Q6" i="14"/>
  <c r="Q7" i="14" s="1"/>
  <c r="AG20" i="14"/>
  <c r="Q28" i="14"/>
  <c r="Z32" i="14"/>
  <c r="Z37" i="14"/>
  <c r="Z42" i="14"/>
  <c r="T52" i="14"/>
  <c r="V57" i="14"/>
  <c r="AQ67" i="14"/>
  <c r="Z89" i="14"/>
  <c r="Q97" i="14"/>
  <c r="AD100" i="14"/>
  <c r="Z116" i="14"/>
  <c r="AD126" i="14"/>
  <c r="Z7" i="5"/>
  <c r="AD12" i="5"/>
  <c r="Q41" i="5"/>
  <c r="AP59" i="5"/>
  <c r="AQ67" i="5"/>
  <c r="T77" i="5"/>
  <c r="Z80" i="5"/>
  <c r="Z83" i="5" s="1"/>
  <c r="AG86" i="5"/>
  <c r="AE5" i="6"/>
  <c r="AK5" i="6" s="1"/>
  <c r="V5" i="6"/>
  <c r="T5" i="6"/>
  <c r="AP15" i="6"/>
  <c r="AE6" i="7"/>
  <c r="AK6" i="7" s="1"/>
  <c r="T6" i="7"/>
  <c r="AP71" i="7"/>
  <c r="Z125" i="7"/>
  <c r="AE125" i="7"/>
  <c r="AK125" i="7" s="1"/>
  <c r="Z28" i="8"/>
  <c r="AQ39" i="8"/>
  <c r="AH91" i="8"/>
  <c r="AF91" i="8"/>
  <c r="AD105" i="3"/>
  <c r="AG82" i="6"/>
  <c r="T82" i="6"/>
  <c r="O82" i="6"/>
  <c r="AE110" i="6"/>
  <c r="AK110" i="6" s="1"/>
  <c r="AG110" i="6"/>
  <c r="AG111" i="6" s="1"/>
  <c r="Z85" i="13"/>
  <c r="AD86" i="13"/>
  <c r="O106" i="13"/>
  <c r="O107" i="13" s="1"/>
  <c r="AP115" i="13"/>
  <c r="T118" i="13"/>
  <c r="AQ19" i="3"/>
  <c r="X54" i="3"/>
  <c r="AE57" i="3"/>
  <c r="AK57" i="3" s="1"/>
  <c r="AE62" i="3"/>
  <c r="AK62" i="3" s="1"/>
  <c r="V84" i="3"/>
  <c r="Z86" i="3"/>
  <c r="Z98" i="3"/>
  <c r="AG101" i="3"/>
  <c r="Q104" i="3"/>
  <c r="Z6" i="14"/>
  <c r="AO7" i="14"/>
  <c r="Z28" i="14"/>
  <c r="Z31" i="14" s="1"/>
  <c r="O34" i="14"/>
  <c r="AP51" i="14"/>
  <c r="Z52" i="14"/>
  <c r="AE57" i="14"/>
  <c r="AK57" i="14" s="1"/>
  <c r="O64" i="14"/>
  <c r="AQ75" i="14"/>
  <c r="AI83" i="14"/>
  <c r="AG89" i="14"/>
  <c r="AP95" i="14"/>
  <c r="X97" i="14"/>
  <c r="Q102" i="14"/>
  <c r="O106" i="14"/>
  <c r="O110" i="14"/>
  <c r="AD4" i="5"/>
  <c r="AI7" i="5"/>
  <c r="AD8" i="5"/>
  <c r="AP19" i="5"/>
  <c r="AQ31" i="5"/>
  <c r="L39" i="5"/>
  <c r="AO39" i="5" s="1"/>
  <c r="X41" i="5"/>
  <c r="AI51" i="5"/>
  <c r="Q54" i="5"/>
  <c r="T70" i="5"/>
  <c r="V77" i="5"/>
  <c r="AD80" i="5"/>
  <c r="O88" i="5"/>
  <c r="T96" i="5"/>
  <c r="L99" i="5"/>
  <c r="AO99" i="5" s="1"/>
  <c r="AP123" i="5"/>
  <c r="AI79" i="6"/>
  <c r="AE105" i="6"/>
  <c r="AK105" i="6" s="1"/>
  <c r="AD105" i="6"/>
  <c r="Z105" i="6"/>
  <c r="T105" i="6"/>
  <c r="Q105" i="6"/>
  <c r="O105" i="6"/>
  <c r="X118" i="6"/>
  <c r="M119" i="6"/>
  <c r="AA119" i="6" s="1"/>
  <c r="AE122" i="6"/>
  <c r="AK122" i="6" s="1"/>
  <c r="AG122" i="6"/>
  <c r="AD122" i="6"/>
  <c r="Z122" i="6"/>
  <c r="Q122" i="6"/>
  <c r="O122" i="6"/>
  <c r="AG6" i="7"/>
  <c r="AE8" i="7"/>
  <c r="AK8" i="7" s="1"/>
  <c r="AG8" i="7"/>
  <c r="AE12" i="7"/>
  <c r="AK12" i="7" s="1"/>
  <c r="AD12" i="7"/>
  <c r="Z12" i="7"/>
  <c r="T12" i="7"/>
  <c r="Q12" i="7"/>
  <c r="O12" i="7"/>
  <c r="AP43" i="7"/>
  <c r="AQ47" i="7"/>
  <c r="AG30" i="8"/>
  <c r="AD30" i="8"/>
  <c r="Z30" i="8"/>
  <c r="O30" i="8"/>
  <c r="AI43" i="8"/>
  <c r="L91" i="8"/>
  <c r="AO91" i="8" s="1"/>
  <c r="AE5" i="11"/>
  <c r="AK5" i="11" s="1"/>
  <c r="Z5" i="11"/>
  <c r="O5" i="11"/>
  <c r="AE118" i="11"/>
  <c r="AK118" i="11" s="1"/>
  <c r="T118" i="11"/>
  <c r="Z118" i="11"/>
  <c r="AE48" i="12"/>
  <c r="AK48" i="12" s="1"/>
  <c r="AG48" i="12"/>
  <c r="AD48" i="12"/>
  <c r="AD51" i="12" s="1"/>
  <c r="AJ51" i="12" s="1"/>
  <c r="T48" i="12"/>
  <c r="O48" i="12"/>
  <c r="Z48" i="12"/>
  <c r="Q48" i="12"/>
  <c r="Q51" i="12" s="1"/>
  <c r="AI107" i="14"/>
  <c r="AG117" i="14"/>
  <c r="Z78" i="5"/>
  <c r="Z84" i="5"/>
  <c r="Z109" i="7"/>
  <c r="AE109" i="7"/>
  <c r="AK109" i="7" s="1"/>
  <c r="AD109" i="7"/>
  <c r="Q109" i="7"/>
  <c r="O109" i="7"/>
  <c r="M15" i="8"/>
  <c r="AG12" i="8"/>
  <c r="T12" i="8"/>
  <c r="O12" i="8"/>
  <c r="AG27" i="8"/>
  <c r="AD85" i="13"/>
  <c r="AG86" i="13"/>
  <c r="AE86" i="13" s="1"/>
  <c r="AK86" i="13" s="1"/>
  <c r="T98" i="13"/>
  <c r="O105" i="13"/>
  <c r="Q106" i="13"/>
  <c r="T109" i="13"/>
  <c r="T111" i="13" s="1"/>
  <c r="AG118" i="13"/>
  <c r="Q124" i="13"/>
  <c r="AG13" i="3"/>
  <c r="AG24" i="3"/>
  <c r="Q32" i="3"/>
  <c r="Q34" i="3"/>
  <c r="X48" i="3"/>
  <c r="X51" i="3" s="1"/>
  <c r="M51" i="3"/>
  <c r="AA51" i="3" s="1"/>
  <c r="AG54" i="3"/>
  <c r="AG57" i="3"/>
  <c r="AG62" i="3"/>
  <c r="AD104" i="3"/>
  <c r="T121" i="3"/>
  <c r="AP127" i="3"/>
  <c r="O5" i="14"/>
  <c r="AD6" i="14"/>
  <c r="O17" i="14"/>
  <c r="AD28" i="14"/>
  <c r="Z34" i="14"/>
  <c r="AQ43" i="14"/>
  <c r="O44" i="14"/>
  <c r="AG52" i="14"/>
  <c r="O54" i="14"/>
  <c r="Z64" i="14"/>
  <c r="O76" i="14"/>
  <c r="AG97" i="14"/>
  <c r="AD102" i="14"/>
  <c r="O105" i="14"/>
  <c r="Q106" i="14"/>
  <c r="Q110" i="14"/>
  <c r="AQ35" i="5"/>
  <c r="Q36" i="5"/>
  <c r="O38" i="5"/>
  <c r="AG41" i="5"/>
  <c r="T54" i="5"/>
  <c r="Q65" i="5"/>
  <c r="AQ75" i="5"/>
  <c r="AE77" i="5"/>
  <c r="AK77" i="5" s="1"/>
  <c r="T88" i="5"/>
  <c r="O93" i="5"/>
  <c r="O95" i="5" s="1"/>
  <c r="X96" i="5"/>
  <c r="AP107" i="5"/>
  <c r="AE110" i="5"/>
  <c r="AK110" i="5" s="1"/>
  <c r="AG105" i="6"/>
  <c r="AG107" i="6" s="1"/>
  <c r="T122" i="6"/>
  <c r="T8" i="7"/>
  <c r="AG12" i="7"/>
  <c r="Q30" i="8"/>
  <c r="AE90" i="8"/>
  <c r="AK90" i="8" s="1"/>
  <c r="X90" i="8"/>
  <c r="Q90" i="8"/>
  <c r="AE106" i="10"/>
  <c r="AK106" i="10" s="1"/>
  <c r="AG106" i="10"/>
  <c r="AD106" i="10"/>
  <c r="T106" i="10"/>
  <c r="O106" i="10"/>
  <c r="Z106" i="10"/>
  <c r="Q106" i="10"/>
  <c r="AQ123" i="10"/>
  <c r="AE5" i="15"/>
  <c r="AK5" i="15" s="1"/>
  <c r="T5" i="15"/>
  <c r="AG5" i="15"/>
  <c r="AG25" i="15"/>
  <c r="V25" i="15"/>
  <c r="L7" i="11"/>
  <c r="AN7" i="11"/>
  <c r="AE13" i="11"/>
  <c r="AK13" i="11" s="1"/>
  <c r="AD13" i="11"/>
  <c r="AD15" i="11" s="1"/>
  <c r="AJ15" i="11" s="1"/>
  <c r="T13" i="11"/>
  <c r="Q13" i="11"/>
  <c r="AE109" i="11"/>
  <c r="AK109" i="11" s="1"/>
  <c r="AD109" i="11"/>
  <c r="O118" i="11"/>
  <c r="AP83" i="12"/>
  <c r="Z98" i="12"/>
  <c r="X98" i="12"/>
  <c r="O98" i="12"/>
  <c r="V65" i="3"/>
  <c r="X97" i="5"/>
  <c r="AE116" i="8"/>
  <c r="AK116" i="8" s="1"/>
  <c r="Z116" i="8"/>
  <c r="T116" i="8"/>
  <c r="AG85" i="13"/>
  <c r="AE85" i="13" s="1"/>
  <c r="AK85" i="13" s="1"/>
  <c r="Q88" i="13"/>
  <c r="AG98" i="13"/>
  <c r="O104" i="13"/>
  <c r="Q105" i="13"/>
  <c r="T106" i="13"/>
  <c r="AG109" i="13"/>
  <c r="AE109" i="13" s="1"/>
  <c r="AK109" i="13" s="1"/>
  <c r="AP119" i="13"/>
  <c r="T124" i="13"/>
  <c r="AD126" i="13"/>
  <c r="Q17" i="3"/>
  <c r="X32" i="3"/>
  <c r="X34" i="3"/>
  <c r="L39" i="3"/>
  <c r="AO39" i="3" s="1"/>
  <c r="O41" i="3"/>
  <c r="Q56" i="3"/>
  <c r="O88" i="3"/>
  <c r="Q100" i="3"/>
  <c r="Q106" i="3"/>
  <c r="Q112" i="3"/>
  <c r="AQ127" i="3"/>
  <c r="O4" i="14"/>
  <c r="O16" i="14"/>
  <c r="Q17" i="14"/>
  <c r="Z44" i="14"/>
  <c r="V54" i="14"/>
  <c r="O73" i="14"/>
  <c r="Q76" i="14"/>
  <c r="O96" i="14"/>
  <c r="T106" i="14"/>
  <c r="Z110" i="14"/>
  <c r="Z111" i="14" s="1"/>
  <c r="AP7" i="5"/>
  <c r="V21" i="5"/>
  <c r="AG29" i="5"/>
  <c r="AG36" i="5"/>
  <c r="Q38" i="5"/>
  <c r="AD54" i="5"/>
  <c r="Q58" i="5"/>
  <c r="T65" i="5"/>
  <c r="O85" i="5"/>
  <c r="AG88" i="5"/>
  <c r="O90" i="5"/>
  <c r="T93" i="5"/>
  <c r="AQ83" i="6"/>
  <c r="X90" i="7"/>
  <c r="O90" i="7"/>
  <c r="AE13" i="8"/>
  <c r="AK13" i="8" s="1"/>
  <c r="AG13" i="8"/>
  <c r="O13" i="8"/>
  <c r="T30" i="8"/>
  <c r="AE46" i="8"/>
  <c r="AK46" i="8" s="1"/>
  <c r="AG46" i="8"/>
  <c r="T46" i="8"/>
  <c r="O46" i="8"/>
  <c r="Q61" i="8"/>
  <c r="O90" i="8"/>
  <c r="AG70" i="10"/>
  <c r="M71" i="10"/>
  <c r="L127" i="10"/>
  <c r="AO127" i="10" s="1"/>
  <c r="AN127" i="10"/>
  <c r="AG13" i="11"/>
  <c r="AE74" i="11"/>
  <c r="AK74" i="11" s="1"/>
  <c r="O74" i="11"/>
  <c r="Z74" i="11"/>
  <c r="AE94" i="11"/>
  <c r="AK94" i="11" s="1"/>
  <c r="AD94" i="11"/>
  <c r="Q94" i="11"/>
  <c r="Q109" i="11"/>
  <c r="Z109" i="12"/>
  <c r="AE109" i="12"/>
  <c r="AK109" i="12" s="1"/>
  <c r="O109" i="12"/>
  <c r="Q49" i="3"/>
  <c r="AI19" i="14"/>
  <c r="AQ59" i="14"/>
  <c r="Z112" i="14"/>
  <c r="AE114" i="12"/>
  <c r="AK114" i="12" s="1"/>
  <c r="AG114" i="12"/>
  <c r="Z114" i="12"/>
  <c r="Q114" i="12"/>
  <c r="AD114" i="12"/>
  <c r="T114" i="12"/>
  <c r="M87" i="13"/>
  <c r="T88" i="13"/>
  <c r="AP95" i="13"/>
  <c r="T105" i="13"/>
  <c r="Z106" i="13"/>
  <c r="V17" i="3"/>
  <c r="AF39" i="3"/>
  <c r="Q41" i="3"/>
  <c r="X56" i="3"/>
  <c r="Q88" i="3"/>
  <c r="AF95" i="3"/>
  <c r="Q97" i="3"/>
  <c r="AG100" i="3"/>
  <c r="AD106" i="3"/>
  <c r="Q16" i="14"/>
  <c r="T17" i="14"/>
  <c r="T19" i="14" s="1"/>
  <c r="AQ103" i="14"/>
  <c r="AP11" i="5"/>
  <c r="AQ15" i="5"/>
  <c r="AI39" i="5"/>
  <c r="AG38" i="5"/>
  <c r="AQ51" i="5"/>
  <c r="T58" i="5"/>
  <c r="AP83" i="5"/>
  <c r="AE126" i="5"/>
  <c r="AK126" i="5" s="1"/>
  <c r="AD126" i="5"/>
  <c r="Z126" i="5"/>
  <c r="Q126" i="5"/>
  <c r="O126" i="5"/>
  <c r="AD41" i="6"/>
  <c r="V41" i="6"/>
  <c r="T41" i="6"/>
  <c r="V112" i="7"/>
  <c r="T112" i="7"/>
  <c r="Q112" i="7"/>
  <c r="AE22" i="8"/>
  <c r="AK22" i="8" s="1"/>
  <c r="AG22" i="8"/>
  <c r="AD22" i="8"/>
  <c r="T22" i="8"/>
  <c r="Q22" i="8"/>
  <c r="Q23" i="8" s="1"/>
  <c r="AQ43" i="8"/>
  <c r="AH59" i="8"/>
  <c r="L59" i="8"/>
  <c r="AO59" i="8" s="1"/>
  <c r="AG98" i="8"/>
  <c r="Q98" i="8"/>
  <c r="AE121" i="8"/>
  <c r="AK121" i="8" s="1"/>
  <c r="AG121" i="8"/>
  <c r="Z121" i="8"/>
  <c r="T121" i="8"/>
  <c r="AE114" i="10"/>
  <c r="AK114" i="10" s="1"/>
  <c r="Z114" i="10"/>
  <c r="O114" i="10"/>
  <c r="Z10" i="12"/>
  <c r="Z11" i="12" s="1"/>
  <c r="O10" i="12"/>
  <c r="V61" i="12"/>
  <c r="AG125" i="5"/>
  <c r="Q50" i="6"/>
  <c r="AG53" i="6"/>
  <c r="AD56" i="6"/>
  <c r="AG57" i="6"/>
  <c r="AD61" i="6"/>
  <c r="AD72" i="6"/>
  <c r="AP123" i="6"/>
  <c r="AI15" i="7"/>
  <c r="AI19" i="7"/>
  <c r="AI11" i="8"/>
  <c r="AP23" i="8"/>
  <c r="AI111" i="8"/>
  <c r="T119" i="8"/>
  <c r="AE17" i="10"/>
  <c r="AK17" i="10" s="1"/>
  <c r="T17" i="10"/>
  <c r="AI47" i="15"/>
  <c r="AI75" i="15"/>
  <c r="AE9" i="11"/>
  <c r="AK9" i="11" s="1"/>
  <c r="Z9" i="11"/>
  <c r="O9" i="11"/>
  <c r="AE16" i="11"/>
  <c r="AK16" i="11" s="1"/>
  <c r="Z16" i="11"/>
  <c r="AE45" i="11"/>
  <c r="AK45" i="11" s="1"/>
  <c r="Z45" i="11"/>
  <c r="AD84" i="11"/>
  <c r="Q84" i="11"/>
  <c r="AE88" i="11"/>
  <c r="AK88" i="11" s="1"/>
  <c r="AD88" i="11"/>
  <c r="Q88" i="11"/>
  <c r="AE20" i="12"/>
  <c r="AK20" i="12" s="1"/>
  <c r="Z20" i="12"/>
  <c r="AE49" i="12"/>
  <c r="AK49" i="12" s="1"/>
  <c r="AG49" i="12"/>
  <c r="Z49" i="12"/>
  <c r="Q49" i="12"/>
  <c r="X88" i="12"/>
  <c r="M91" i="12"/>
  <c r="V88" i="12"/>
  <c r="AE6" i="6"/>
  <c r="AK6" i="6" s="1"/>
  <c r="AQ39" i="6"/>
  <c r="AD74" i="6"/>
  <c r="Z113" i="6"/>
  <c r="AP27" i="7"/>
  <c r="AD105" i="7"/>
  <c r="AG106" i="7"/>
  <c r="AP123" i="7"/>
  <c r="AQ11" i="8"/>
  <c r="M23" i="8"/>
  <c r="T29" i="8"/>
  <c r="T31" i="8" s="1"/>
  <c r="M91" i="8"/>
  <c r="AA91" i="8" s="1"/>
  <c r="AI115" i="8"/>
  <c r="AG118" i="8"/>
  <c r="AE33" i="10"/>
  <c r="AK33" i="10" s="1"/>
  <c r="AD33" i="10"/>
  <c r="Z33" i="10"/>
  <c r="Q33" i="10"/>
  <c r="O33" i="10"/>
  <c r="AG84" i="10"/>
  <c r="O84" i="10"/>
  <c r="V94" i="10"/>
  <c r="X94" i="10"/>
  <c r="AE104" i="10"/>
  <c r="AK104" i="10" s="1"/>
  <c r="AG104" i="10"/>
  <c r="AD104" i="10"/>
  <c r="Z104" i="10"/>
  <c r="T104" i="10"/>
  <c r="O104" i="10"/>
  <c r="AE21" i="15"/>
  <c r="AK21" i="15" s="1"/>
  <c r="T21" i="15"/>
  <c r="AP27" i="15"/>
  <c r="AP87" i="15"/>
  <c r="AD49" i="12"/>
  <c r="AI107" i="12"/>
  <c r="AQ7" i="6"/>
  <c r="AD33" i="6"/>
  <c r="T52" i="6"/>
  <c r="T55" i="6" s="1"/>
  <c r="AD60" i="6"/>
  <c r="AQ75" i="6"/>
  <c r="AG76" i="6"/>
  <c r="O85" i="6"/>
  <c r="AP111" i="6"/>
  <c r="O112" i="6"/>
  <c r="AD113" i="6"/>
  <c r="O121" i="6"/>
  <c r="AP7" i="7"/>
  <c r="T10" i="7"/>
  <c r="O14" i="7"/>
  <c r="AI31" i="7"/>
  <c r="Q54" i="7"/>
  <c r="AQ79" i="7"/>
  <c r="O92" i="7"/>
  <c r="AQ99" i="7"/>
  <c r="AG105" i="7"/>
  <c r="O108" i="7"/>
  <c r="AP119" i="7"/>
  <c r="O20" i="8"/>
  <c r="O23" i="8" s="1"/>
  <c r="Z29" i="8"/>
  <c r="Z31" i="8" s="1"/>
  <c r="O38" i="8"/>
  <c r="O42" i="8"/>
  <c r="AQ47" i="8"/>
  <c r="Q56" i="8"/>
  <c r="AQ75" i="8"/>
  <c r="Q97" i="8"/>
  <c r="Q102" i="8"/>
  <c r="V12" i="10"/>
  <c r="AE14" i="10"/>
  <c r="AK14" i="10" s="1"/>
  <c r="X14" i="10"/>
  <c r="V84" i="10"/>
  <c r="X88" i="10"/>
  <c r="Q104" i="10"/>
  <c r="AG21" i="15"/>
  <c r="AQ35" i="15"/>
  <c r="AG41" i="15"/>
  <c r="V41" i="15"/>
  <c r="AP19" i="11"/>
  <c r="AQ55" i="11"/>
  <c r="AG66" i="11"/>
  <c r="Q66" i="11"/>
  <c r="AE70" i="11"/>
  <c r="AK70" i="11" s="1"/>
  <c r="AD70" i="11"/>
  <c r="Z70" i="11"/>
  <c r="T70" i="11"/>
  <c r="Q70" i="11"/>
  <c r="O70" i="11"/>
  <c r="AE54" i="12"/>
  <c r="AK54" i="12" s="1"/>
  <c r="AD54" i="12"/>
  <c r="Z54" i="12"/>
  <c r="T54" i="12"/>
  <c r="Q54" i="12"/>
  <c r="O54" i="12"/>
  <c r="AQ87" i="12"/>
  <c r="AP11" i="6"/>
  <c r="T10" i="6"/>
  <c r="Q48" i="6"/>
  <c r="AI55" i="6"/>
  <c r="Z112" i="6"/>
  <c r="Z115" i="6" s="1"/>
  <c r="Q120" i="6"/>
  <c r="T121" i="6"/>
  <c r="Q126" i="6"/>
  <c r="Q13" i="7"/>
  <c r="T14" i="7"/>
  <c r="AP39" i="7"/>
  <c r="V54" i="7"/>
  <c r="AI83" i="7"/>
  <c r="V92" i="7"/>
  <c r="T108" i="7"/>
  <c r="AI119" i="7"/>
  <c r="AP7" i="8"/>
  <c r="AQ19" i="8"/>
  <c r="AG29" i="8"/>
  <c r="AP103" i="8"/>
  <c r="AQ115" i="8"/>
  <c r="AI119" i="8"/>
  <c r="AE24" i="10"/>
  <c r="AK24" i="10" s="1"/>
  <c r="AD24" i="10"/>
  <c r="T24" i="10"/>
  <c r="AI47" i="10"/>
  <c r="AH79" i="10"/>
  <c r="L79" i="10"/>
  <c r="AO79" i="10" s="1"/>
  <c r="AE118" i="10"/>
  <c r="AK118" i="10" s="1"/>
  <c r="AG118" i="10"/>
  <c r="AD118" i="10"/>
  <c r="T118" i="10"/>
  <c r="O118" i="10"/>
  <c r="AH83" i="15"/>
  <c r="L83" i="15"/>
  <c r="AO83" i="15" s="1"/>
  <c r="AE93" i="11"/>
  <c r="AK93" i="11" s="1"/>
  <c r="AD93" i="11"/>
  <c r="Q93" i="11"/>
  <c r="Q95" i="11" s="1"/>
  <c r="AD56" i="12"/>
  <c r="Z56" i="12"/>
  <c r="AE113" i="12"/>
  <c r="AK113" i="12" s="1"/>
  <c r="AG113" i="12"/>
  <c r="AD113" i="12"/>
  <c r="T113" i="12"/>
  <c r="O113" i="12"/>
  <c r="O115" i="12" s="1"/>
  <c r="O125" i="5"/>
  <c r="V10" i="6"/>
  <c r="V11" i="6" s="1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AP51" i="7"/>
  <c r="AE54" i="7"/>
  <c r="AK54" i="7" s="1"/>
  <c r="AG84" i="7"/>
  <c r="O86" i="7"/>
  <c r="AE92" i="7"/>
  <c r="AK92" i="7" s="1"/>
  <c r="Z108" i="7"/>
  <c r="V118" i="7"/>
  <c r="AI15" i="8"/>
  <c r="M27" i="8"/>
  <c r="AA27" i="8" s="1"/>
  <c r="O25" i="8"/>
  <c r="Q34" i="8"/>
  <c r="Q35" i="8" s="1"/>
  <c r="O37" i="8"/>
  <c r="O41" i="8"/>
  <c r="Q53" i="8"/>
  <c r="AI59" i="8"/>
  <c r="AP87" i="8"/>
  <c r="O86" i="8"/>
  <c r="O89" i="8"/>
  <c r="AP15" i="10"/>
  <c r="O24" i="10"/>
  <c r="AQ55" i="10"/>
  <c r="AF79" i="10"/>
  <c r="AE110" i="10"/>
  <c r="AK110" i="10" s="1"/>
  <c r="Z110" i="10"/>
  <c r="O110" i="10"/>
  <c r="AQ119" i="10"/>
  <c r="Q118" i="10"/>
  <c r="AP43" i="15"/>
  <c r="AD104" i="15"/>
  <c r="M47" i="11"/>
  <c r="Z44" i="11"/>
  <c r="O44" i="11"/>
  <c r="L91" i="11"/>
  <c r="AO91" i="11" s="1"/>
  <c r="AH91" i="11"/>
  <c r="AE104" i="11"/>
  <c r="AK104" i="11" s="1"/>
  <c r="Q104" i="11"/>
  <c r="AE106" i="11"/>
  <c r="AK106" i="11" s="1"/>
  <c r="Q106" i="11"/>
  <c r="AD60" i="12"/>
  <c r="Q60" i="12"/>
  <c r="AD62" i="12"/>
  <c r="AE62" i="12"/>
  <c r="AK62" i="12" s="1"/>
  <c r="Q62" i="12"/>
  <c r="AH75" i="12"/>
  <c r="Q113" i="12"/>
  <c r="V26" i="6"/>
  <c r="AQ31" i="6"/>
  <c r="AG45" i="6"/>
  <c r="AD48" i="6"/>
  <c r="O56" i="6"/>
  <c r="Q57" i="6"/>
  <c r="AQ79" i="6"/>
  <c r="AI83" i="6"/>
  <c r="V84" i="6"/>
  <c r="O93" i="6"/>
  <c r="O97" i="6"/>
  <c r="Q104" i="6"/>
  <c r="AG109" i="6"/>
  <c r="AQ119" i="6"/>
  <c r="Z120" i="6"/>
  <c r="AD121" i="6"/>
  <c r="AD126" i="6"/>
  <c r="Z13" i="7"/>
  <c r="AD14" i="7"/>
  <c r="AP35" i="7"/>
  <c r="AI47" i="7"/>
  <c r="AQ51" i="7"/>
  <c r="V58" i="7"/>
  <c r="V69" i="7"/>
  <c r="Q86" i="7"/>
  <c r="AG92" i="7"/>
  <c r="AD20" i="8"/>
  <c r="O24" i="8"/>
  <c r="Q25" i="8"/>
  <c r="X34" i="8"/>
  <c r="T37" i="8"/>
  <c r="T39" i="8" s="1"/>
  <c r="T41" i="8"/>
  <c r="M47" i="8"/>
  <c r="Z53" i="8"/>
  <c r="AP59" i="8"/>
  <c r="Q69" i="8"/>
  <c r="Q76" i="8"/>
  <c r="L83" i="8"/>
  <c r="AO83" i="8" s="1"/>
  <c r="AQ87" i="8"/>
  <c r="AG86" i="8"/>
  <c r="AG87" i="8" s="1"/>
  <c r="AG89" i="8"/>
  <c r="Q106" i="8"/>
  <c r="AE122" i="8"/>
  <c r="AK122" i="8" s="1"/>
  <c r="O122" i="8"/>
  <c r="AI19" i="10"/>
  <c r="Q24" i="10"/>
  <c r="Q27" i="10" s="1"/>
  <c r="AP47" i="10"/>
  <c r="AI103" i="10"/>
  <c r="AQ107" i="10"/>
  <c r="Q110" i="10"/>
  <c r="Z118" i="10"/>
  <c r="AP119" i="15"/>
  <c r="AP123" i="15"/>
  <c r="AQ127" i="15"/>
  <c r="AI11" i="11"/>
  <c r="AE24" i="11"/>
  <c r="AK24" i="11" s="1"/>
  <c r="O24" i="11"/>
  <c r="AP35" i="11"/>
  <c r="AE50" i="11"/>
  <c r="AK50" i="11" s="1"/>
  <c r="AD50" i="11"/>
  <c r="Q50" i="11"/>
  <c r="AD104" i="11"/>
  <c r="AD107" i="11" s="1"/>
  <c r="AJ107" i="11" s="1"/>
  <c r="AD106" i="11"/>
  <c r="M111" i="11"/>
  <c r="AD108" i="11"/>
  <c r="Q108" i="11"/>
  <c r="Q111" i="11" s="1"/>
  <c r="AE117" i="11"/>
  <c r="AK117" i="11" s="1"/>
  <c r="Z117" i="11"/>
  <c r="O117" i="11"/>
  <c r="AE50" i="12"/>
  <c r="AK50" i="12" s="1"/>
  <c r="AD50" i="12"/>
  <c r="T50" i="12"/>
  <c r="Z60" i="12"/>
  <c r="Z113" i="12"/>
  <c r="T125" i="5"/>
  <c r="T9" i="6"/>
  <c r="Q56" i="6"/>
  <c r="X84" i="6"/>
  <c r="T93" i="6"/>
  <c r="V97" i="6"/>
  <c r="AQ103" i="6"/>
  <c r="T104" i="6"/>
  <c r="AD106" i="6"/>
  <c r="AD120" i="6"/>
  <c r="AG121" i="6"/>
  <c r="T9" i="7"/>
  <c r="AD13" i="7"/>
  <c r="AG14" i="7"/>
  <c r="V29" i="7"/>
  <c r="T36" i="7"/>
  <c r="V86" i="7"/>
  <c r="AG108" i="7"/>
  <c r="L111" i="7"/>
  <c r="AO111" i="7" s="1"/>
  <c r="Q120" i="7"/>
  <c r="O5" i="8"/>
  <c r="AG20" i="8"/>
  <c r="Q24" i="8"/>
  <c r="T25" i="8"/>
  <c r="AP35" i="8"/>
  <c r="M39" i="8"/>
  <c r="Z37" i="8"/>
  <c r="M43" i="8"/>
  <c r="AA43" i="8" s="1"/>
  <c r="Z41" i="8"/>
  <c r="X69" i="8"/>
  <c r="AF83" i="8"/>
  <c r="Z106" i="8"/>
  <c r="AI123" i="8"/>
  <c r="AE6" i="10"/>
  <c r="AK6" i="10" s="1"/>
  <c r="X6" i="10"/>
  <c r="Z24" i="10"/>
  <c r="AD110" i="10"/>
  <c r="AE112" i="10"/>
  <c r="AK112" i="10" s="1"/>
  <c r="AD112" i="10"/>
  <c r="Z112" i="10"/>
  <c r="Z115" i="10" s="1"/>
  <c r="Q112" i="10"/>
  <c r="O112" i="10"/>
  <c r="AE16" i="15"/>
  <c r="AK16" i="15" s="1"/>
  <c r="O16" i="15"/>
  <c r="AD50" i="15"/>
  <c r="AG50" i="15"/>
  <c r="T50" i="15"/>
  <c r="V66" i="15"/>
  <c r="AD66" i="15"/>
  <c r="AE21" i="11"/>
  <c r="AK21" i="11" s="1"/>
  <c r="AD21" i="11"/>
  <c r="Q21" i="11"/>
  <c r="Q23" i="11" s="1"/>
  <c r="AE26" i="11"/>
  <c r="AK26" i="11" s="1"/>
  <c r="Z26" i="11"/>
  <c r="O26" i="11"/>
  <c r="M39" i="11"/>
  <c r="AA39" i="11" s="1"/>
  <c r="AG36" i="11"/>
  <c r="AD36" i="11"/>
  <c r="Z36" i="11"/>
  <c r="T36" i="11"/>
  <c r="O36" i="11"/>
  <c r="X39" i="12"/>
  <c r="Z125" i="5"/>
  <c r="AP19" i="6"/>
  <c r="AI35" i="6"/>
  <c r="AI39" i="6"/>
  <c r="AI43" i="6"/>
  <c r="T56" i="6"/>
  <c r="Z57" i="6"/>
  <c r="O61" i="6"/>
  <c r="AP75" i="6"/>
  <c r="AD77" i="6"/>
  <c r="Z104" i="6"/>
  <c r="AG106" i="6"/>
  <c r="O114" i="6"/>
  <c r="O115" i="6" s="1"/>
  <c r="AG120" i="6"/>
  <c r="AG123" i="6" s="1"/>
  <c r="O4" i="7"/>
  <c r="AG9" i="7"/>
  <c r="AG13" i="7"/>
  <c r="Q18" i="7"/>
  <c r="AP23" i="7"/>
  <c r="AI27" i="7"/>
  <c r="AP59" i="7"/>
  <c r="Q62" i="7"/>
  <c r="AE86" i="7"/>
  <c r="AK86" i="7" s="1"/>
  <c r="O106" i="7"/>
  <c r="O107" i="7" s="1"/>
  <c r="T120" i="7"/>
  <c r="AQ127" i="7"/>
  <c r="T5" i="8"/>
  <c r="AQ15" i="8"/>
  <c r="T24" i="8"/>
  <c r="Z25" i="8"/>
  <c r="AP31" i="8"/>
  <c r="O36" i="8"/>
  <c r="AG37" i="8"/>
  <c r="AG39" i="8" s="1"/>
  <c r="O40" i="8"/>
  <c r="AG41" i="8"/>
  <c r="T44" i="8"/>
  <c r="T47" i="8" s="1"/>
  <c r="Z48" i="8"/>
  <c r="T50" i="8"/>
  <c r="AP75" i="8"/>
  <c r="V82" i="8"/>
  <c r="O85" i="8"/>
  <c r="O88" i="8"/>
  <c r="AP107" i="8"/>
  <c r="Q108" i="8"/>
  <c r="O118" i="8"/>
  <c r="AP19" i="10"/>
  <c r="AG24" i="10"/>
  <c r="AG74" i="10"/>
  <c r="O74" i="10"/>
  <c r="AI7" i="15"/>
  <c r="AE8" i="15"/>
  <c r="AK8" i="15" s="1"/>
  <c r="AG8" i="15"/>
  <c r="Z16" i="15"/>
  <c r="Z19" i="15" s="1"/>
  <c r="AE18" i="15"/>
  <c r="AK18" i="15" s="1"/>
  <c r="Z18" i="15"/>
  <c r="O18" i="15"/>
  <c r="AD26" i="15"/>
  <c r="AE26" i="15"/>
  <c r="AK26" i="15" s="1"/>
  <c r="O50" i="15"/>
  <c r="AG64" i="15"/>
  <c r="AD64" i="15"/>
  <c r="AD76" i="15"/>
  <c r="AG76" i="15"/>
  <c r="V76" i="15"/>
  <c r="O76" i="15"/>
  <c r="AD82" i="15"/>
  <c r="AE82" i="15"/>
  <c r="AK82" i="15" s="1"/>
  <c r="V82" i="15"/>
  <c r="T82" i="15"/>
  <c r="Q82" i="15"/>
  <c r="V109" i="15"/>
  <c r="AE109" i="15"/>
  <c r="AK109" i="15" s="1"/>
  <c r="AD121" i="15"/>
  <c r="V121" i="15"/>
  <c r="AQ7" i="11"/>
  <c r="AP11" i="11"/>
  <c r="T21" i="11"/>
  <c r="AE33" i="11"/>
  <c r="AK33" i="11" s="1"/>
  <c r="Z33" i="11"/>
  <c r="O33" i="11"/>
  <c r="O35" i="11" s="1"/>
  <c r="Q36" i="11"/>
  <c r="AG50" i="11"/>
  <c r="AE82" i="11"/>
  <c r="AK82" i="11" s="1"/>
  <c r="T82" i="11"/>
  <c r="AE100" i="11"/>
  <c r="AK100" i="11" s="1"/>
  <c r="Z100" i="11"/>
  <c r="O100" i="11"/>
  <c r="AH23" i="12"/>
  <c r="Q50" i="12"/>
  <c r="AG110" i="12"/>
  <c r="Q110" i="12"/>
  <c r="AI7" i="10"/>
  <c r="Z25" i="10"/>
  <c r="AD26" i="10"/>
  <c r="Z100" i="10"/>
  <c r="AD101" i="10"/>
  <c r="AG102" i="10"/>
  <c r="AP111" i="10"/>
  <c r="AP47" i="15"/>
  <c r="AI51" i="15"/>
  <c r="AP103" i="15"/>
  <c r="AD22" i="11"/>
  <c r="AD34" i="11"/>
  <c r="AP63" i="11"/>
  <c r="AI75" i="11"/>
  <c r="AG101" i="11"/>
  <c r="AD112" i="11"/>
  <c r="AD5" i="12"/>
  <c r="AG44" i="12"/>
  <c r="AG47" i="12" s="1"/>
  <c r="AE70" i="12"/>
  <c r="AK70" i="12" s="1"/>
  <c r="AQ75" i="12"/>
  <c r="AI99" i="12"/>
  <c r="AI127" i="8"/>
  <c r="AP7" i="10"/>
  <c r="AQ23" i="10"/>
  <c r="AQ35" i="10"/>
  <c r="Q34" i="10"/>
  <c r="AI43" i="10"/>
  <c r="AI87" i="10"/>
  <c r="AG100" i="10"/>
  <c r="T10" i="15"/>
  <c r="AQ83" i="15"/>
  <c r="AQ11" i="11"/>
  <c r="AG29" i="11"/>
  <c r="M35" i="11"/>
  <c r="AA35" i="11" s="1"/>
  <c r="Z53" i="11"/>
  <c r="AP75" i="11"/>
  <c r="AQ83" i="11"/>
  <c r="AI107" i="11"/>
  <c r="Z22" i="12"/>
  <c r="AP55" i="12"/>
  <c r="AQ107" i="12"/>
  <c r="AQ111" i="12"/>
  <c r="Q112" i="12"/>
  <c r="Z117" i="12"/>
  <c r="AQ123" i="12"/>
  <c r="AP127" i="8"/>
  <c r="AI27" i="10"/>
  <c r="AG28" i="10"/>
  <c r="AG31" i="10" s="1"/>
  <c r="AD34" i="10"/>
  <c r="AP43" i="10"/>
  <c r="AI59" i="10"/>
  <c r="AI67" i="10"/>
  <c r="AI71" i="10"/>
  <c r="AI75" i="10"/>
  <c r="AQ87" i="10"/>
  <c r="AI91" i="10"/>
  <c r="Z105" i="10"/>
  <c r="Q109" i="10"/>
  <c r="V45" i="15"/>
  <c r="AG73" i="15"/>
  <c r="AE78" i="15"/>
  <c r="AK78" i="15" s="1"/>
  <c r="AI119" i="15"/>
  <c r="AG12" i="11"/>
  <c r="AQ19" i="11"/>
  <c r="T20" i="11"/>
  <c r="AI27" i="11"/>
  <c r="Q32" i="11"/>
  <c r="Q35" i="11" s="1"/>
  <c r="T41" i="11"/>
  <c r="T49" i="11"/>
  <c r="T58" i="11"/>
  <c r="T61" i="11"/>
  <c r="AP67" i="11"/>
  <c r="AQ99" i="11"/>
  <c r="AP107" i="11"/>
  <c r="AQ115" i="11"/>
  <c r="Q114" i="11"/>
  <c r="AP127" i="11"/>
  <c r="AO7" i="12"/>
  <c r="Z14" i="12"/>
  <c r="AI27" i="12"/>
  <c r="AP39" i="12"/>
  <c r="X90" i="12"/>
  <c r="Z112" i="12"/>
  <c r="AQ127" i="8"/>
  <c r="O5" i="10"/>
  <c r="T30" i="10"/>
  <c r="T31" i="10" s="1"/>
  <c r="AQ43" i="10"/>
  <c r="X53" i="10"/>
  <c r="AI79" i="10"/>
  <c r="AP103" i="10"/>
  <c r="AD105" i="10"/>
  <c r="M111" i="10"/>
  <c r="AA111" i="10" s="1"/>
  <c r="Z109" i="10"/>
  <c r="AD117" i="10"/>
  <c r="AG45" i="15"/>
  <c r="V49" i="15"/>
  <c r="V54" i="15"/>
  <c r="AI67" i="15"/>
  <c r="L87" i="15"/>
  <c r="AO87" i="15" s="1"/>
  <c r="AH91" i="15"/>
  <c r="T125" i="15"/>
  <c r="AI15" i="11"/>
  <c r="Z32" i="11"/>
  <c r="AQ59" i="11"/>
  <c r="AD58" i="11"/>
  <c r="AP71" i="11"/>
  <c r="O73" i="11"/>
  <c r="O78" i="11"/>
  <c r="Z114" i="11"/>
  <c r="AN115" i="11"/>
  <c r="AP7" i="12"/>
  <c r="AP31" i="12"/>
  <c r="AP35" i="12"/>
  <c r="T42" i="12"/>
  <c r="O46" i="12"/>
  <c r="O53" i="12"/>
  <c r="Q66" i="12"/>
  <c r="AQ91" i="12"/>
  <c r="AF95" i="12"/>
  <c r="L107" i="12"/>
  <c r="AO107" i="12" s="1"/>
  <c r="AD112" i="12"/>
  <c r="Z126" i="12"/>
  <c r="Q5" i="10"/>
  <c r="O13" i="10"/>
  <c r="M51" i="10"/>
  <c r="AA51" i="10" s="1"/>
  <c r="AQ63" i="10"/>
  <c r="AE96" i="10"/>
  <c r="AK96" i="10" s="1"/>
  <c r="AG105" i="10"/>
  <c r="O108" i="10"/>
  <c r="O111" i="10" s="1"/>
  <c r="AD109" i="10"/>
  <c r="AD111" i="10" s="1"/>
  <c r="AJ111" i="10" s="1"/>
  <c r="T9" i="15"/>
  <c r="AP15" i="15"/>
  <c r="T29" i="15"/>
  <c r="T42" i="15"/>
  <c r="AI59" i="15"/>
  <c r="AP63" i="15"/>
  <c r="AF75" i="15"/>
  <c r="O6" i="11"/>
  <c r="O17" i="11"/>
  <c r="Q28" i="11"/>
  <c r="AD32" i="11"/>
  <c r="AD35" i="11" s="1"/>
  <c r="AJ35" i="11" s="1"/>
  <c r="O46" i="11"/>
  <c r="AG49" i="11"/>
  <c r="Z73" i="11"/>
  <c r="Q78" i="11"/>
  <c r="AI91" i="11"/>
  <c r="Q90" i="11"/>
  <c r="AP103" i="11"/>
  <c r="AI111" i="11"/>
  <c r="O110" i="11"/>
  <c r="O113" i="11"/>
  <c r="AD114" i="11"/>
  <c r="AQ15" i="12"/>
  <c r="O16" i="12"/>
  <c r="O19" i="12" s="1"/>
  <c r="AP27" i="12"/>
  <c r="AG42" i="12"/>
  <c r="AG43" i="12" s="1"/>
  <c r="O45" i="12"/>
  <c r="Q46" i="12"/>
  <c r="Q47" i="12" s="1"/>
  <c r="O52" i="12"/>
  <c r="Q53" i="12"/>
  <c r="T66" i="12"/>
  <c r="AP71" i="12"/>
  <c r="AP75" i="12"/>
  <c r="AF107" i="12"/>
  <c r="AG112" i="12"/>
  <c r="O116" i="12"/>
  <c r="AF119" i="12"/>
  <c r="O125" i="12"/>
  <c r="O127" i="12" s="1"/>
  <c r="AD126" i="12"/>
  <c r="AN127" i="12"/>
  <c r="O125" i="8"/>
  <c r="Q126" i="8"/>
  <c r="X5" i="10"/>
  <c r="Q13" i="10"/>
  <c r="T16" i="10"/>
  <c r="AP31" i="10"/>
  <c r="O32" i="10"/>
  <c r="O41" i="10"/>
  <c r="O43" i="10" s="1"/>
  <c r="AQ67" i="10"/>
  <c r="O80" i="10"/>
  <c r="AQ91" i="10"/>
  <c r="V98" i="10"/>
  <c r="O102" i="10"/>
  <c r="Q108" i="10"/>
  <c r="AG9" i="15"/>
  <c r="AQ19" i="15"/>
  <c r="AG29" i="15"/>
  <c r="AI43" i="15"/>
  <c r="AQ55" i="15"/>
  <c r="AE70" i="15"/>
  <c r="AK70" i="15" s="1"/>
  <c r="AP83" i="15"/>
  <c r="Z6" i="11"/>
  <c r="AP15" i="11"/>
  <c r="Q14" i="11"/>
  <c r="Q15" i="11" s="1"/>
  <c r="Z17" i="11"/>
  <c r="AQ27" i="11"/>
  <c r="Q40" i="11"/>
  <c r="Z46" i="11"/>
  <c r="Z47" i="11" s="1"/>
  <c r="M51" i="11"/>
  <c r="AA51" i="11" s="1"/>
  <c r="Q57" i="11"/>
  <c r="M63" i="11"/>
  <c r="Q65" i="11"/>
  <c r="AP79" i="11"/>
  <c r="Z78" i="11"/>
  <c r="AP87" i="11"/>
  <c r="AD90" i="11"/>
  <c r="Q105" i="11"/>
  <c r="Q110" i="11"/>
  <c r="Q113" i="11"/>
  <c r="Q115" i="11" s="1"/>
  <c r="Z21" i="12"/>
  <c r="Z23" i="12" s="1"/>
  <c r="AP43" i="12"/>
  <c r="O44" i="12"/>
  <c r="Q45" i="12"/>
  <c r="T46" i="12"/>
  <c r="Q52" i="12"/>
  <c r="T53" i="12"/>
  <c r="AP63" i="12"/>
  <c r="V66" i="12"/>
  <c r="AQ71" i="12"/>
  <c r="AP79" i="12"/>
  <c r="O89" i="12"/>
  <c r="AQ95" i="12"/>
  <c r="Z116" i="12"/>
  <c r="Q125" i="12"/>
  <c r="O120" i="8"/>
  <c r="O124" i="8"/>
  <c r="Q125" i="8"/>
  <c r="T126" i="8"/>
  <c r="AG5" i="10"/>
  <c r="V13" i="10"/>
  <c r="O26" i="10"/>
  <c r="Q32" i="10"/>
  <c r="AI39" i="10"/>
  <c r="T38" i="10"/>
  <c r="Q41" i="10"/>
  <c r="O61" i="10"/>
  <c r="Q80" i="10"/>
  <c r="AI99" i="10"/>
  <c r="Z108" i="10"/>
  <c r="X44" i="15"/>
  <c r="Q102" i="15"/>
  <c r="AP7" i="11"/>
  <c r="T14" i="11"/>
  <c r="AI31" i="11"/>
  <c r="T40" i="11"/>
  <c r="AP47" i="11"/>
  <c r="O54" i="11"/>
  <c r="T57" i="11"/>
  <c r="T60" i="11"/>
  <c r="T65" i="11"/>
  <c r="AP91" i="11"/>
  <c r="O5" i="12"/>
  <c r="O13" i="12"/>
  <c r="O18" i="12"/>
  <c r="Q44" i="12"/>
  <c r="T45" i="12"/>
  <c r="Z46" i="12"/>
  <c r="T52" i="12"/>
  <c r="Z53" i="12"/>
  <c r="Z55" i="12" s="1"/>
  <c r="AP67" i="12"/>
  <c r="AE66" i="12"/>
  <c r="AK66" i="12" s="1"/>
  <c r="O86" i="12"/>
  <c r="T89" i="12"/>
  <c r="Z125" i="12"/>
  <c r="AH11" i="13"/>
  <c r="AF55" i="13"/>
  <c r="O84" i="13"/>
  <c r="AD84" i="13"/>
  <c r="Q84" i="13"/>
  <c r="AG84" i="13"/>
  <c r="AE84" i="13" s="1"/>
  <c r="AK84" i="13" s="1"/>
  <c r="T84" i="13"/>
  <c r="Z84" i="13"/>
  <c r="AE82" i="13"/>
  <c r="AK82" i="13" s="1"/>
  <c r="T82" i="13"/>
  <c r="AP83" i="13"/>
  <c r="T81" i="13"/>
  <c r="AE81" i="13"/>
  <c r="AK81" i="13" s="1"/>
  <c r="AG80" i="13"/>
  <c r="AG83" i="13" s="1"/>
  <c r="T80" i="13"/>
  <c r="AG78" i="13"/>
  <c r="AE78" i="13" s="1"/>
  <c r="AK78" i="13" s="1"/>
  <c r="T78" i="13"/>
  <c r="AP79" i="13"/>
  <c r="M79" i="13"/>
  <c r="AA79" i="13" s="1"/>
  <c r="T77" i="13"/>
  <c r="AG77" i="13"/>
  <c r="AE77" i="13" s="1"/>
  <c r="AK77" i="13" s="1"/>
  <c r="T76" i="13"/>
  <c r="AG76" i="13"/>
  <c r="AP75" i="13"/>
  <c r="Z73" i="13"/>
  <c r="Q73" i="13"/>
  <c r="O72" i="13"/>
  <c r="AG72" i="13"/>
  <c r="Q72" i="13"/>
  <c r="AE72" i="13"/>
  <c r="AK72" i="13" s="1"/>
  <c r="V72" i="13"/>
  <c r="AQ71" i="13"/>
  <c r="M71" i="13"/>
  <c r="V69" i="13"/>
  <c r="AG68" i="13"/>
  <c r="V66" i="13"/>
  <c r="AG65" i="13"/>
  <c r="AE65" i="13" s="1"/>
  <c r="AK65" i="13" s="1"/>
  <c r="L63" i="13"/>
  <c r="AO63" i="13" s="1"/>
  <c r="Z64" i="13"/>
  <c r="AN63" i="13"/>
  <c r="AF63" i="13"/>
  <c r="Q60" i="13"/>
  <c r="Z60" i="13"/>
  <c r="X58" i="13"/>
  <c r="Z58" i="13"/>
  <c r="AF59" i="13"/>
  <c r="Q56" i="13"/>
  <c r="V56" i="13"/>
  <c r="AG56" i="13"/>
  <c r="AE56" i="13" s="1"/>
  <c r="AK56" i="13" s="1"/>
  <c r="AQ55" i="13"/>
  <c r="X52" i="13"/>
  <c r="AQ47" i="13"/>
  <c r="Q44" i="13"/>
  <c r="Z44" i="13"/>
  <c r="O44" i="13"/>
  <c r="O41" i="13"/>
  <c r="V41" i="13"/>
  <c r="AI39" i="13"/>
  <c r="AQ39" i="13"/>
  <c r="AI35" i="13"/>
  <c r="AQ35" i="13"/>
  <c r="V32" i="13"/>
  <c r="AQ31" i="13"/>
  <c r="AI31" i="13"/>
  <c r="O28" i="13"/>
  <c r="V28" i="13"/>
  <c r="X26" i="13"/>
  <c r="AQ27" i="13"/>
  <c r="O25" i="13"/>
  <c r="V25" i="13"/>
  <c r="X25" i="13"/>
  <c r="AI27" i="13"/>
  <c r="V22" i="13"/>
  <c r="T22" i="13"/>
  <c r="X21" i="13"/>
  <c r="AI23" i="13"/>
  <c r="T20" i="13"/>
  <c r="V20" i="13"/>
  <c r="AI19" i="13"/>
  <c r="AQ19" i="13"/>
  <c r="AE17" i="13"/>
  <c r="AK17" i="13" s="1"/>
  <c r="T17" i="13"/>
  <c r="V17" i="13"/>
  <c r="AI15" i="13"/>
  <c r="AP15" i="13"/>
  <c r="T12" i="13"/>
  <c r="V12" i="13"/>
  <c r="V9" i="13"/>
  <c r="AI11" i="13"/>
  <c r="AQ11" i="13"/>
  <c r="AE9" i="13"/>
  <c r="AK9" i="13" s="1"/>
  <c r="T9" i="13"/>
  <c r="V6" i="13"/>
  <c r="T6" i="13"/>
  <c r="AF7" i="13"/>
  <c r="AI7" i="13"/>
  <c r="AQ7" i="13"/>
  <c r="L7" i="13"/>
  <c r="AP7" i="13"/>
  <c r="AP19" i="13"/>
  <c r="AG54" i="13"/>
  <c r="AE54" i="13" s="1"/>
  <c r="AK54" i="13" s="1"/>
  <c r="Q54" i="13"/>
  <c r="O54" i="13"/>
  <c r="AG93" i="13"/>
  <c r="AE93" i="13" s="1"/>
  <c r="AK93" i="13" s="1"/>
  <c r="T93" i="13"/>
  <c r="Z93" i="13"/>
  <c r="O93" i="13"/>
  <c r="AD93" i="13"/>
  <c r="Q93" i="13"/>
  <c r="AG101" i="13"/>
  <c r="AE101" i="13" s="1"/>
  <c r="AK101" i="13" s="1"/>
  <c r="T101" i="13"/>
  <c r="Z101" i="13"/>
  <c r="AD101" i="13"/>
  <c r="Q101" i="13"/>
  <c r="O101" i="13"/>
  <c r="M103" i="13"/>
  <c r="AE121" i="13"/>
  <c r="AK121" i="13" s="1"/>
  <c r="AG121" i="13"/>
  <c r="T121" i="13"/>
  <c r="Z121" i="13"/>
  <c r="O121" i="13"/>
  <c r="AD121" i="13"/>
  <c r="Q121" i="13"/>
  <c r="M123" i="13"/>
  <c r="V16" i="3"/>
  <c r="AG16" i="3"/>
  <c r="AE20" i="3"/>
  <c r="AK20" i="3" s="1"/>
  <c r="Q20" i="3"/>
  <c r="V20" i="3"/>
  <c r="AG82" i="3"/>
  <c r="AG83" i="3" s="1"/>
  <c r="Z82" i="3"/>
  <c r="Q82" i="3"/>
  <c r="O82" i="3"/>
  <c r="AE9" i="14"/>
  <c r="AK9" i="14" s="1"/>
  <c r="AG9" i="14"/>
  <c r="T9" i="14"/>
  <c r="AD9" i="14"/>
  <c r="Q9" i="14"/>
  <c r="Z9" i="14"/>
  <c r="O9" i="14"/>
  <c r="X9" i="14"/>
  <c r="AH23" i="5"/>
  <c r="AO23" i="5"/>
  <c r="AF23" i="5"/>
  <c r="AE37" i="5"/>
  <c r="AK37" i="5" s="1"/>
  <c r="X37" i="5"/>
  <c r="Q37" i="5"/>
  <c r="AG37" i="5"/>
  <c r="O37" i="5"/>
  <c r="Z37" i="5"/>
  <c r="AP11" i="13"/>
  <c r="AQ15" i="13"/>
  <c r="AP23" i="13"/>
  <c r="X38" i="13"/>
  <c r="V38" i="13"/>
  <c r="M55" i="13"/>
  <c r="X101" i="13"/>
  <c r="X121" i="13"/>
  <c r="X123" i="13" s="1"/>
  <c r="AQ23" i="3"/>
  <c r="AO15" i="13"/>
  <c r="AH15" i="13"/>
  <c r="AH27" i="13"/>
  <c r="AN27" i="13"/>
  <c r="AF27" i="13"/>
  <c r="L27" i="13"/>
  <c r="V50" i="13"/>
  <c r="AG50" i="13"/>
  <c r="AE50" i="13" s="1"/>
  <c r="AK50" i="13" s="1"/>
  <c r="Q50" i="13"/>
  <c r="AG114" i="13"/>
  <c r="AE114" i="13" s="1"/>
  <c r="AK114" i="13" s="1"/>
  <c r="T114" i="13"/>
  <c r="Z114" i="13"/>
  <c r="O114" i="13"/>
  <c r="AD114" i="13"/>
  <c r="Q114" i="13"/>
  <c r="V18" i="3"/>
  <c r="AG18" i="3"/>
  <c r="Q18" i="3"/>
  <c r="AE18" i="3"/>
  <c r="AK18" i="3" s="1"/>
  <c r="O18" i="3"/>
  <c r="AG20" i="3"/>
  <c r="AE44" i="3"/>
  <c r="AK44" i="3" s="1"/>
  <c r="X44" i="3"/>
  <c r="M47" i="3"/>
  <c r="AA47" i="3" s="1"/>
  <c r="Q44" i="3"/>
  <c r="AG44" i="3"/>
  <c r="O44" i="3"/>
  <c r="AH55" i="3"/>
  <c r="L55" i="3"/>
  <c r="AO55" i="3" s="1"/>
  <c r="AF55" i="3"/>
  <c r="O38" i="13"/>
  <c r="X42" i="13"/>
  <c r="O50" i="13"/>
  <c r="AQ67" i="13"/>
  <c r="AG70" i="13"/>
  <c r="AE70" i="13" s="1"/>
  <c r="AK70" i="13" s="1"/>
  <c r="Z70" i="13"/>
  <c r="O70" i="13"/>
  <c r="Q70" i="13"/>
  <c r="M95" i="13"/>
  <c r="AG92" i="13"/>
  <c r="T92" i="13"/>
  <c r="Z92" i="13"/>
  <c r="O92" i="13"/>
  <c r="AD92" i="13"/>
  <c r="Q92" i="13"/>
  <c r="AG94" i="13"/>
  <c r="AE94" i="13" s="1"/>
  <c r="AK94" i="13" s="1"/>
  <c r="T94" i="13"/>
  <c r="Z94" i="13"/>
  <c r="O94" i="13"/>
  <c r="AD94" i="13"/>
  <c r="Q94" i="13"/>
  <c r="AE100" i="13"/>
  <c r="AK100" i="13" s="1"/>
  <c r="AG100" i="13"/>
  <c r="T100" i="13"/>
  <c r="O100" i="13"/>
  <c r="AD100" i="13"/>
  <c r="Q100" i="13"/>
  <c r="Z100" i="13"/>
  <c r="AG102" i="13"/>
  <c r="AE102" i="13" s="1"/>
  <c r="AK102" i="13" s="1"/>
  <c r="T102" i="13"/>
  <c r="Z102" i="13"/>
  <c r="O102" i="13"/>
  <c r="AD102" i="13"/>
  <c r="Q102" i="13"/>
  <c r="X114" i="13"/>
  <c r="X115" i="13" s="1"/>
  <c r="T119" i="13"/>
  <c r="AG119" i="13"/>
  <c r="AE120" i="13"/>
  <c r="AK120" i="13" s="1"/>
  <c r="AG120" i="13"/>
  <c r="T120" i="13"/>
  <c r="Z120" i="13"/>
  <c r="O120" i="13"/>
  <c r="AD120" i="13"/>
  <c r="Q120" i="13"/>
  <c r="AE122" i="13"/>
  <c r="AK122" i="13" s="1"/>
  <c r="AG122" i="13"/>
  <c r="T122" i="13"/>
  <c r="AD122" i="13"/>
  <c r="Q122" i="13"/>
  <c r="Z122" i="13"/>
  <c r="O122" i="13"/>
  <c r="AH7" i="3"/>
  <c r="L7" i="3"/>
  <c r="AO7" i="3"/>
  <c r="AF7" i="3"/>
  <c r="AN7" i="3"/>
  <c r="AH11" i="3"/>
  <c r="AO11" i="3"/>
  <c r="AF11" i="3"/>
  <c r="AN11" i="3"/>
  <c r="L11" i="3"/>
  <c r="Z18" i="3"/>
  <c r="AE33" i="3"/>
  <c r="AK33" i="3" s="1"/>
  <c r="X33" i="3"/>
  <c r="M35" i="3"/>
  <c r="AA35" i="3" s="1"/>
  <c r="O33" i="3"/>
  <c r="Q33" i="3"/>
  <c r="AG33" i="3"/>
  <c r="AE37" i="3"/>
  <c r="AK37" i="3" s="1"/>
  <c r="X37" i="3"/>
  <c r="X39" i="3" s="1"/>
  <c r="M39" i="3"/>
  <c r="AA39" i="3" s="1"/>
  <c r="O37" i="3"/>
  <c r="O39" i="3" s="1"/>
  <c r="Q37" i="3"/>
  <c r="AG37" i="3"/>
  <c r="Z44" i="3"/>
  <c r="AE46" i="3"/>
  <c r="AK46" i="3" s="1"/>
  <c r="X46" i="3"/>
  <c r="AG46" i="3"/>
  <c r="O46" i="3"/>
  <c r="Q46" i="3"/>
  <c r="AQ55" i="3"/>
  <c r="AH71" i="3"/>
  <c r="AF71" i="3"/>
  <c r="AH79" i="3"/>
  <c r="L79" i="3"/>
  <c r="AO79" i="3" s="1"/>
  <c r="AH87" i="3"/>
  <c r="L87" i="3"/>
  <c r="AO87" i="3" s="1"/>
  <c r="M11" i="14"/>
  <c r="Y11" i="14" s="1"/>
  <c r="Z14" i="5"/>
  <c r="AD14" i="5"/>
  <c r="T14" i="5"/>
  <c r="V57" i="5"/>
  <c r="V59" i="5" s="1"/>
  <c r="T57" i="5"/>
  <c r="AE57" i="5"/>
  <c r="AK57" i="5" s="1"/>
  <c r="Q57" i="5"/>
  <c r="AD57" i="5"/>
  <c r="Z54" i="13"/>
  <c r="AG57" i="13"/>
  <c r="AE57" i="13" s="1"/>
  <c r="AK57" i="13" s="1"/>
  <c r="Q57" i="13"/>
  <c r="O57" i="13"/>
  <c r="X93" i="13"/>
  <c r="AG112" i="13"/>
  <c r="AE112" i="13" s="1"/>
  <c r="AK112" i="13" s="1"/>
  <c r="T112" i="13"/>
  <c r="AD112" i="13"/>
  <c r="Q112" i="13"/>
  <c r="Z112" i="13"/>
  <c r="O112" i="13"/>
  <c r="Z73" i="3"/>
  <c r="X73" i="3"/>
  <c r="O73" i="3"/>
  <c r="AE82" i="3"/>
  <c r="AK82" i="3" s="1"/>
  <c r="M23" i="5"/>
  <c r="AA23" i="5" s="1"/>
  <c r="AE20" i="5"/>
  <c r="AK20" i="5" s="1"/>
  <c r="V20" i="5"/>
  <c r="Q20" i="5"/>
  <c r="AG20" i="5"/>
  <c r="V14" i="13"/>
  <c r="T14" i="13"/>
  <c r="AQ23" i="13"/>
  <c r="AE14" i="13"/>
  <c r="AK14" i="13" s="1"/>
  <c r="V29" i="13"/>
  <c r="AG38" i="13"/>
  <c r="AE38" i="13" s="1"/>
  <c r="AK38" i="13" s="1"/>
  <c r="AH39" i="13"/>
  <c r="AN39" i="13"/>
  <c r="AF39" i="13"/>
  <c r="Z50" i="13"/>
  <c r="Q91" i="13"/>
  <c r="X92" i="13"/>
  <c r="X94" i="13"/>
  <c r="X100" i="13"/>
  <c r="X102" i="13"/>
  <c r="AG113" i="13"/>
  <c r="AE113" i="13" s="1"/>
  <c r="AK113" i="13" s="1"/>
  <c r="T113" i="13"/>
  <c r="Z113" i="13"/>
  <c r="O113" i="13"/>
  <c r="AD113" i="13"/>
  <c r="Q113" i="13"/>
  <c r="M115" i="13"/>
  <c r="X120" i="13"/>
  <c r="X122" i="13"/>
  <c r="Z33" i="3"/>
  <c r="Z37" i="3"/>
  <c r="Z46" i="3"/>
  <c r="AP63" i="3"/>
  <c r="M83" i="3"/>
  <c r="AG85" i="3"/>
  <c r="Z85" i="3"/>
  <c r="Q85" i="3"/>
  <c r="O85" i="3"/>
  <c r="AG85" i="14"/>
  <c r="X85" i="14"/>
  <c r="V85" i="14"/>
  <c r="Z10" i="5"/>
  <c r="AD10" i="5"/>
  <c r="T10" i="5"/>
  <c r="V69" i="5"/>
  <c r="V71" i="5" s="1"/>
  <c r="T69" i="5"/>
  <c r="AE69" i="5"/>
  <c r="AK69" i="5" s="1"/>
  <c r="Q69" i="5"/>
  <c r="AD69" i="5"/>
  <c r="Z69" i="13"/>
  <c r="X77" i="13"/>
  <c r="X78" i="13"/>
  <c r="X81" i="13"/>
  <c r="X82" i="13"/>
  <c r="X108" i="13"/>
  <c r="X110" i="13"/>
  <c r="X116" i="13"/>
  <c r="X118" i="13"/>
  <c r="M119" i="13"/>
  <c r="P119" i="13" s="1"/>
  <c r="AQ15" i="3"/>
  <c r="Z21" i="3"/>
  <c r="AI23" i="3"/>
  <c r="AG30" i="3"/>
  <c r="Z42" i="3"/>
  <c r="Z48" i="3"/>
  <c r="Z50" i="3"/>
  <c r="Z53" i="3"/>
  <c r="AI71" i="3"/>
  <c r="AI83" i="3"/>
  <c r="Z84" i="3"/>
  <c r="AI87" i="3"/>
  <c r="AQ91" i="3"/>
  <c r="AI95" i="3"/>
  <c r="V116" i="3"/>
  <c r="T116" i="3"/>
  <c r="AE116" i="3"/>
  <c r="AK116" i="3" s="1"/>
  <c r="Q116" i="3"/>
  <c r="AP119" i="3"/>
  <c r="AE12" i="14"/>
  <c r="AK12" i="14" s="1"/>
  <c r="AG12" i="14"/>
  <c r="T12" i="14"/>
  <c r="AD12" i="14"/>
  <c r="Q12" i="14"/>
  <c r="Z12" i="14"/>
  <c r="O12" i="14"/>
  <c r="AE14" i="14"/>
  <c r="AK14" i="14" s="1"/>
  <c r="AG14" i="14"/>
  <c r="T14" i="14"/>
  <c r="AD14" i="14"/>
  <c r="Q14" i="14"/>
  <c r="Z14" i="14"/>
  <c r="O14" i="14"/>
  <c r="AQ23" i="14"/>
  <c r="AE49" i="14"/>
  <c r="AK49" i="14" s="1"/>
  <c r="AG49" i="14"/>
  <c r="T49" i="14"/>
  <c r="AD49" i="14"/>
  <c r="Q49" i="14"/>
  <c r="Z49" i="14"/>
  <c r="O49" i="14"/>
  <c r="M51" i="14"/>
  <c r="AA51" i="14" s="1"/>
  <c r="AE94" i="14"/>
  <c r="AK94" i="14" s="1"/>
  <c r="X94" i="14"/>
  <c r="Q94" i="14"/>
  <c r="AG94" i="14"/>
  <c r="O94" i="14"/>
  <c r="AP103" i="14"/>
  <c r="AE17" i="5"/>
  <c r="AK17" i="5" s="1"/>
  <c r="V17" i="5"/>
  <c r="Q17" i="5"/>
  <c r="AG24" i="5"/>
  <c r="Z24" i="5"/>
  <c r="Q24" i="5"/>
  <c r="O24" i="5"/>
  <c r="V30" i="5"/>
  <c r="AG30" i="5"/>
  <c r="Q30" i="5"/>
  <c r="AE30" i="5"/>
  <c r="AK30" i="5" s="1"/>
  <c r="O30" i="5"/>
  <c r="AE34" i="5"/>
  <c r="AK34" i="5" s="1"/>
  <c r="X34" i="5"/>
  <c r="Q34" i="5"/>
  <c r="AG34" i="5"/>
  <c r="O34" i="5"/>
  <c r="Z60" i="5"/>
  <c r="V60" i="5"/>
  <c r="AD18" i="6"/>
  <c r="V18" i="6"/>
  <c r="AE102" i="6"/>
  <c r="AK102" i="6" s="1"/>
  <c r="AG102" i="6"/>
  <c r="T102" i="6"/>
  <c r="AD102" i="6"/>
  <c r="Q102" i="6"/>
  <c r="Z102" i="6"/>
  <c r="O102" i="6"/>
  <c r="X102" i="6"/>
  <c r="V70" i="7"/>
  <c r="T70" i="7"/>
  <c r="AE70" i="7"/>
  <c r="AK70" i="7" s="1"/>
  <c r="Q70" i="7"/>
  <c r="AD70" i="7"/>
  <c r="AE6" i="13"/>
  <c r="AK6" i="13" s="1"/>
  <c r="AH7" i="13"/>
  <c r="AE12" i="13"/>
  <c r="AK12" i="13" s="1"/>
  <c r="X28" i="13"/>
  <c r="X31" i="13" s="1"/>
  <c r="AP31" i="13"/>
  <c r="X41" i="13"/>
  <c r="AQ43" i="13"/>
  <c r="AI47" i="13"/>
  <c r="AI51" i="13"/>
  <c r="AI55" i="13"/>
  <c r="Z53" i="13"/>
  <c r="Z56" i="13"/>
  <c r="AQ59" i="13"/>
  <c r="AE60" i="13"/>
  <c r="AK60" i="13" s="1"/>
  <c r="AI63" i="13"/>
  <c r="AI67" i="13"/>
  <c r="O66" i="13"/>
  <c r="AE66" i="13"/>
  <c r="AK66" i="13" s="1"/>
  <c r="V68" i="13"/>
  <c r="O69" i="13"/>
  <c r="L71" i="13"/>
  <c r="AO71" i="13" s="1"/>
  <c r="AF71" i="13"/>
  <c r="AE73" i="13"/>
  <c r="AK73" i="13" s="1"/>
  <c r="O76" i="13"/>
  <c r="Z76" i="13"/>
  <c r="O77" i="13"/>
  <c r="Z77" i="13"/>
  <c r="O78" i="13"/>
  <c r="Z78" i="13"/>
  <c r="O80" i="13"/>
  <c r="Z80" i="13"/>
  <c r="O81" i="13"/>
  <c r="Z81" i="13"/>
  <c r="O82" i="13"/>
  <c r="Z82" i="13"/>
  <c r="X88" i="13"/>
  <c r="X89" i="13"/>
  <c r="X90" i="13"/>
  <c r="O96" i="13"/>
  <c r="Z96" i="13"/>
  <c r="O97" i="13"/>
  <c r="Z97" i="13"/>
  <c r="O98" i="13"/>
  <c r="Z98" i="13"/>
  <c r="O108" i="13"/>
  <c r="Z108" i="13"/>
  <c r="O109" i="13"/>
  <c r="Z109" i="13"/>
  <c r="O110" i="13"/>
  <c r="Z110" i="13"/>
  <c r="O116" i="13"/>
  <c r="Z116" i="13"/>
  <c r="O117" i="13"/>
  <c r="Z117" i="13"/>
  <c r="O118" i="13"/>
  <c r="Z118" i="13"/>
  <c r="V4" i="3"/>
  <c r="O5" i="3"/>
  <c r="AE5" i="3"/>
  <c r="AK5" i="3" s="1"/>
  <c r="Z8" i="3"/>
  <c r="AI11" i="3"/>
  <c r="AI15" i="3"/>
  <c r="Q14" i="3"/>
  <c r="L15" i="3"/>
  <c r="O21" i="3"/>
  <c r="AE21" i="3"/>
  <c r="AK21" i="3" s="1"/>
  <c r="Z24" i="3"/>
  <c r="AI27" i="3"/>
  <c r="AI31" i="3"/>
  <c r="Q30" i="3"/>
  <c r="L31" i="3"/>
  <c r="AO31" i="3" s="1"/>
  <c r="AN31" i="3"/>
  <c r="Z32" i="3"/>
  <c r="AP35" i="3"/>
  <c r="Z34" i="3"/>
  <c r="Z36" i="3"/>
  <c r="Z38" i="3"/>
  <c r="O40" i="3"/>
  <c r="AG40" i="3"/>
  <c r="AQ43" i="3"/>
  <c r="O42" i="3"/>
  <c r="AG42" i="3"/>
  <c r="AI47" i="3"/>
  <c r="Z45" i="3"/>
  <c r="O48" i="3"/>
  <c r="AG48" i="3"/>
  <c r="AQ51" i="3"/>
  <c r="O50" i="3"/>
  <c r="AG50" i="3"/>
  <c r="O53" i="3"/>
  <c r="AG53" i="3"/>
  <c r="M55" i="3"/>
  <c r="AD56" i="3"/>
  <c r="AD60" i="3"/>
  <c r="AF63" i="3"/>
  <c r="AD65" i="3"/>
  <c r="AD68" i="3"/>
  <c r="AD71" i="3" s="1"/>
  <c r="AJ71" i="3" s="1"/>
  <c r="AE72" i="3"/>
  <c r="AK72" i="3" s="1"/>
  <c r="Z78" i="3"/>
  <c r="O81" i="3"/>
  <c r="AE81" i="3"/>
  <c r="AK81" i="3" s="1"/>
  <c r="L83" i="3"/>
  <c r="AO83" i="3" s="1"/>
  <c r="AN83" i="3"/>
  <c r="O84" i="3"/>
  <c r="AE84" i="3"/>
  <c r="AK84" i="3" s="1"/>
  <c r="O86" i="3"/>
  <c r="AI91" i="3"/>
  <c r="AP107" i="3"/>
  <c r="AD116" i="3"/>
  <c r="AE8" i="14"/>
  <c r="AK8" i="14" s="1"/>
  <c r="AG8" i="14"/>
  <c r="T8" i="14"/>
  <c r="AD8" i="14"/>
  <c r="Q8" i="14"/>
  <c r="Z8" i="14"/>
  <c r="O8" i="14"/>
  <c r="AE10" i="14"/>
  <c r="AK10" i="14" s="1"/>
  <c r="AG10" i="14"/>
  <c r="T10" i="14"/>
  <c r="AD10" i="14"/>
  <c r="Q10" i="14"/>
  <c r="Z10" i="14"/>
  <c r="O10" i="14"/>
  <c r="X12" i="14"/>
  <c r="X14" i="14"/>
  <c r="X49" i="14"/>
  <c r="M75" i="14"/>
  <c r="AH79" i="14"/>
  <c r="AF79" i="14"/>
  <c r="AN79" i="14"/>
  <c r="L79" i="14"/>
  <c r="AO79" i="14" s="1"/>
  <c r="AG82" i="14"/>
  <c r="X82" i="14"/>
  <c r="AE88" i="14"/>
  <c r="AK88" i="14" s="1"/>
  <c r="X88" i="14"/>
  <c r="Q88" i="14"/>
  <c r="M91" i="14"/>
  <c r="AA91" i="14" s="1"/>
  <c r="O88" i="14"/>
  <c r="Z94" i="14"/>
  <c r="AD103" i="14"/>
  <c r="AJ103" i="14" s="1"/>
  <c r="AG107" i="14"/>
  <c r="AG17" i="5"/>
  <c r="AG19" i="5" s="1"/>
  <c r="AI23" i="5"/>
  <c r="AE24" i="5"/>
  <c r="AK24" i="5" s="1"/>
  <c r="Z30" i="5"/>
  <c r="Z34" i="5"/>
  <c r="AE40" i="5"/>
  <c r="AK40" i="5" s="1"/>
  <c r="M43" i="5"/>
  <c r="AA43" i="5" s="1"/>
  <c r="X40" i="5"/>
  <c r="X43" i="5" s="1"/>
  <c r="Q40" i="5"/>
  <c r="AG40" i="5"/>
  <c r="O40" i="5"/>
  <c r="AP43" i="5"/>
  <c r="AQ47" i="5"/>
  <c r="Z52" i="5"/>
  <c r="V52" i="5"/>
  <c r="AP71" i="5"/>
  <c r="V74" i="5"/>
  <c r="AD74" i="5"/>
  <c r="T74" i="5"/>
  <c r="Q74" i="5"/>
  <c r="Z101" i="5"/>
  <c r="V101" i="5"/>
  <c r="L103" i="5"/>
  <c r="AO103" i="5" s="1"/>
  <c r="AH103" i="5"/>
  <c r="AE118" i="5"/>
  <c r="AK118" i="5" s="1"/>
  <c r="AG118" i="5"/>
  <c r="T118" i="5"/>
  <c r="AD118" i="5"/>
  <c r="Q118" i="5"/>
  <c r="Z118" i="5"/>
  <c r="O118" i="5"/>
  <c r="X118" i="5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X103" i="6" s="1"/>
  <c r="AE117" i="6"/>
  <c r="AK117" i="6" s="1"/>
  <c r="AG117" i="6"/>
  <c r="T117" i="6"/>
  <c r="AD117" i="6"/>
  <c r="Q117" i="6"/>
  <c r="Z117" i="6"/>
  <c r="O117" i="6"/>
  <c r="X117" i="6"/>
  <c r="X119" i="6" s="1"/>
  <c r="AE53" i="7"/>
  <c r="AK53" i="7" s="1"/>
  <c r="V53" i="7"/>
  <c r="Z65" i="7"/>
  <c r="V65" i="7"/>
  <c r="T65" i="7"/>
  <c r="V60" i="8"/>
  <c r="AE60" i="8"/>
  <c r="AK60" i="8" s="1"/>
  <c r="O60" i="8"/>
  <c r="AG60" i="8"/>
  <c r="Z60" i="8"/>
  <c r="Q60" i="8"/>
  <c r="M95" i="8"/>
  <c r="AA95" i="8" s="1"/>
  <c r="Q92" i="8"/>
  <c r="AG92" i="8"/>
  <c r="O92" i="8"/>
  <c r="X92" i="8"/>
  <c r="Z92" i="8"/>
  <c r="Z66" i="13"/>
  <c r="AI71" i="13"/>
  <c r="X76" i="13"/>
  <c r="X80" i="13"/>
  <c r="X96" i="13"/>
  <c r="X97" i="13"/>
  <c r="X98" i="13"/>
  <c r="AP107" i="13"/>
  <c r="X109" i="13"/>
  <c r="X117" i="13"/>
  <c r="Z5" i="3"/>
  <c r="AI7" i="3"/>
  <c r="AQ11" i="3"/>
  <c r="AG14" i="3"/>
  <c r="AE14" i="3" s="1"/>
  <c r="AK14" i="3" s="1"/>
  <c r="AN15" i="3"/>
  <c r="AQ27" i="3"/>
  <c r="AQ31" i="3"/>
  <c r="Z40" i="3"/>
  <c r="AP59" i="3"/>
  <c r="AG61" i="14"/>
  <c r="Z61" i="14"/>
  <c r="Q61" i="14"/>
  <c r="O61" i="14"/>
  <c r="AG74" i="14"/>
  <c r="Z74" i="14"/>
  <c r="Q74" i="14"/>
  <c r="O74" i="14"/>
  <c r="AE86" i="14"/>
  <c r="AK86" i="14" s="1"/>
  <c r="X86" i="14"/>
  <c r="Q86" i="14"/>
  <c r="AG86" i="14"/>
  <c r="O86" i="14"/>
  <c r="AE92" i="14"/>
  <c r="AK92" i="14" s="1"/>
  <c r="M95" i="14"/>
  <c r="X92" i="14"/>
  <c r="X95" i="14" s="1"/>
  <c r="Q92" i="14"/>
  <c r="AG92" i="14"/>
  <c r="O92" i="14"/>
  <c r="L107" i="14"/>
  <c r="AO107" i="14" s="1"/>
  <c r="AF107" i="14"/>
  <c r="L115" i="14"/>
  <c r="AO115" i="14" s="1"/>
  <c r="AF115" i="14"/>
  <c r="AQ23" i="5"/>
  <c r="AH27" i="5"/>
  <c r="AF27" i="5"/>
  <c r="AN27" i="5"/>
  <c r="L27" i="5"/>
  <c r="AE42" i="5"/>
  <c r="AK42" i="5" s="1"/>
  <c r="X42" i="5"/>
  <c r="Q42" i="5"/>
  <c r="AG42" i="5"/>
  <c r="O42" i="5"/>
  <c r="V49" i="5"/>
  <c r="T49" i="5"/>
  <c r="AE49" i="5"/>
  <c r="AK49" i="5" s="1"/>
  <c r="Q49" i="5"/>
  <c r="AI43" i="13"/>
  <c r="AE44" i="13"/>
  <c r="AK44" i="13" s="1"/>
  <c r="O53" i="13"/>
  <c r="O56" i="13"/>
  <c r="AP59" i="13"/>
  <c r="AI59" i="13"/>
  <c r="L59" i="13"/>
  <c r="AO59" i="13" s="1"/>
  <c r="AN59" i="13"/>
  <c r="O60" i="13"/>
  <c r="Q66" i="13"/>
  <c r="X68" i="13"/>
  <c r="AP71" i="13"/>
  <c r="Q69" i="13"/>
  <c r="O73" i="13"/>
  <c r="Q76" i="13"/>
  <c r="AD76" i="13"/>
  <c r="Q77" i="13"/>
  <c r="AD77" i="13"/>
  <c r="Q78" i="13"/>
  <c r="AD78" i="13"/>
  <c r="Q80" i="13"/>
  <c r="AD80" i="13"/>
  <c r="Q81" i="13"/>
  <c r="AD81" i="13"/>
  <c r="Q82" i="13"/>
  <c r="AD82" i="13"/>
  <c r="X84" i="13"/>
  <c r="X85" i="13"/>
  <c r="X86" i="13"/>
  <c r="O88" i="13"/>
  <c r="Z88" i="13"/>
  <c r="O89" i="13"/>
  <c r="Z89" i="13"/>
  <c r="O90" i="13"/>
  <c r="Z90" i="13"/>
  <c r="Q96" i="13"/>
  <c r="AD96" i="13"/>
  <c r="Q97" i="13"/>
  <c r="AD97" i="13"/>
  <c r="Q98" i="13"/>
  <c r="AD98" i="13"/>
  <c r="X104" i="13"/>
  <c r="X105" i="13"/>
  <c r="X106" i="13"/>
  <c r="M107" i="13"/>
  <c r="Q108" i="13"/>
  <c r="AD108" i="13"/>
  <c r="Q109" i="13"/>
  <c r="AD109" i="13"/>
  <c r="Q110" i="13"/>
  <c r="AD110" i="13"/>
  <c r="Q116" i="13"/>
  <c r="AD116" i="13"/>
  <c r="Q117" i="13"/>
  <c r="AD117" i="13"/>
  <c r="Q118" i="13"/>
  <c r="AD118" i="13"/>
  <c r="AH123" i="13"/>
  <c r="X124" i="13"/>
  <c r="X127" i="13" s="1"/>
  <c r="X125" i="13"/>
  <c r="X126" i="13"/>
  <c r="M127" i="13"/>
  <c r="AA127" i="13" s="1"/>
  <c r="AQ7" i="3"/>
  <c r="Q5" i="3"/>
  <c r="O8" i="3"/>
  <c r="AI19" i="3"/>
  <c r="L19" i="3"/>
  <c r="AN19" i="3"/>
  <c r="AP23" i="3"/>
  <c r="Q21" i="3"/>
  <c r="O24" i="3"/>
  <c r="AF31" i="3"/>
  <c r="O32" i="3"/>
  <c r="AG32" i="3"/>
  <c r="O34" i="3"/>
  <c r="AG34" i="3"/>
  <c r="O36" i="3"/>
  <c r="AG36" i="3"/>
  <c r="AQ39" i="3"/>
  <c r="O38" i="3"/>
  <c r="AG38" i="3"/>
  <c r="Q40" i="3"/>
  <c r="AI43" i="3"/>
  <c r="Z41" i="3"/>
  <c r="Q42" i="3"/>
  <c r="L43" i="3"/>
  <c r="AO43" i="3" s="1"/>
  <c r="AF43" i="3"/>
  <c r="O45" i="3"/>
  <c r="AG45" i="3"/>
  <c r="Q48" i="3"/>
  <c r="AI51" i="3"/>
  <c r="Z49" i="3"/>
  <c r="Q50" i="3"/>
  <c r="L51" i="3"/>
  <c r="AO51" i="3" s="1"/>
  <c r="Z52" i="3"/>
  <c r="Q53" i="3"/>
  <c r="Z54" i="3"/>
  <c r="O56" i="3"/>
  <c r="AH59" i="3"/>
  <c r="O60" i="3"/>
  <c r="O65" i="3"/>
  <c r="AH67" i="3"/>
  <c r="O68" i="3"/>
  <c r="AP71" i="3"/>
  <c r="O72" i="3"/>
  <c r="O78" i="3"/>
  <c r="AP83" i="3"/>
  <c r="Q81" i="3"/>
  <c r="Q84" i="3"/>
  <c r="AE88" i="3"/>
  <c r="AK88" i="3" s="1"/>
  <c r="L91" i="3"/>
  <c r="AO91" i="3" s="1"/>
  <c r="AN91" i="3"/>
  <c r="AG94" i="3"/>
  <c r="Q94" i="3"/>
  <c r="AE94" i="3"/>
  <c r="AK94" i="3" s="1"/>
  <c r="V120" i="3"/>
  <c r="T120" i="3"/>
  <c r="AE120" i="3"/>
  <c r="AK120" i="3" s="1"/>
  <c r="Q120" i="3"/>
  <c r="AP123" i="3"/>
  <c r="AP7" i="14"/>
  <c r="X8" i="14"/>
  <c r="X10" i="14"/>
  <c r="AE13" i="14"/>
  <c r="AK13" i="14" s="1"/>
  <c r="AG13" i="14"/>
  <c r="T13" i="14"/>
  <c r="AD13" i="14"/>
  <c r="Q13" i="14"/>
  <c r="Z13" i="14"/>
  <c r="O13" i="14"/>
  <c r="M15" i="14"/>
  <c r="AA15" i="14" s="1"/>
  <c r="AH23" i="14"/>
  <c r="AO23" i="14"/>
  <c r="O43" i="14"/>
  <c r="AE48" i="14"/>
  <c r="AK48" i="14" s="1"/>
  <c r="AG48" i="14"/>
  <c r="T48" i="14"/>
  <c r="AD48" i="14"/>
  <c r="Q48" i="14"/>
  <c r="Z48" i="14"/>
  <c r="O48" i="14"/>
  <c r="AE50" i="14"/>
  <c r="AK50" i="14" s="1"/>
  <c r="AG50" i="14"/>
  <c r="T50" i="14"/>
  <c r="AD50" i="14"/>
  <c r="Q50" i="14"/>
  <c r="Z50" i="14"/>
  <c r="O50" i="14"/>
  <c r="AG58" i="14"/>
  <c r="Z58" i="14"/>
  <c r="Q58" i="14"/>
  <c r="O58" i="14"/>
  <c r="AG80" i="14"/>
  <c r="Z80" i="14"/>
  <c r="Q80" i="14"/>
  <c r="O80" i="14"/>
  <c r="Z84" i="14"/>
  <c r="M87" i="14"/>
  <c r="X84" i="14"/>
  <c r="O84" i="14"/>
  <c r="Z88" i="14"/>
  <c r="AP127" i="14"/>
  <c r="AI15" i="5"/>
  <c r="AE32" i="5"/>
  <c r="AK32" i="5" s="1"/>
  <c r="X32" i="5"/>
  <c r="M35" i="5"/>
  <c r="AA35" i="5" s="1"/>
  <c r="Q32" i="5"/>
  <c r="AG32" i="5"/>
  <c r="O32" i="5"/>
  <c r="AP35" i="5"/>
  <c r="Z40" i="5"/>
  <c r="AE74" i="5"/>
  <c r="AK74" i="5" s="1"/>
  <c r="AI91" i="5"/>
  <c r="AE89" i="5"/>
  <c r="AK89" i="5" s="1"/>
  <c r="AD89" i="5"/>
  <c r="Q89" i="5"/>
  <c r="X89" i="5"/>
  <c r="X91" i="5" s="1"/>
  <c r="T89" i="5"/>
  <c r="T91" i="5" s="1"/>
  <c r="AG89" i="5"/>
  <c r="O89" i="5"/>
  <c r="AG115" i="5"/>
  <c r="AE116" i="5"/>
  <c r="AK116" i="5" s="1"/>
  <c r="AG116" i="5"/>
  <c r="T116" i="5"/>
  <c r="AD116" i="5"/>
  <c r="Q116" i="5"/>
  <c r="Z116" i="5"/>
  <c r="O116" i="5"/>
  <c r="M119" i="5"/>
  <c r="AA119" i="5" s="1"/>
  <c r="X116" i="5"/>
  <c r="N123" i="5"/>
  <c r="AG90" i="6"/>
  <c r="AD90" i="6"/>
  <c r="T90" i="6"/>
  <c r="O90" i="6"/>
  <c r="AE90" i="6"/>
  <c r="AK90" i="6" s="1"/>
  <c r="AQ43" i="7"/>
  <c r="V50" i="7"/>
  <c r="T50" i="7"/>
  <c r="AE50" i="7"/>
  <c r="AK50" i="7" s="1"/>
  <c r="Q50" i="7"/>
  <c r="AD50" i="7"/>
  <c r="AG81" i="6"/>
  <c r="X81" i="6"/>
  <c r="V81" i="6"/>
  <c r="AN87" i="6"/>
  <c r="AF87" i="6"/>
  <c r="AE5" i="7"/>
  <c r="AK5" i="7" s="1"/>
  <c r="AG5" i="7"/>
  <c r="T5" i="7"/>
  <c r="AD5" i="7"/>
  <c r="Q5" i="7"/>
  <c r="Z5" i="7"/>
  <c r="O5" i="7"/>
  <c r="X5" i="7"/>
  <c r="AH95" i="7"/>
  <c r="AF95" i="7"/>
  <c r="L95" i="7"/>
  <c r="AO95" i="7" s="1"/>
  <c r="AN95" i="7"/>
  <c r="AG96" i="3"/>
  <c r="AG99" i="3" s="1"/>
  <c r="AQ99" i="3"/>
  <c r="V97" i="3"/>
  <c r="AE98" i="3"/>
  <c r="AK98" i="3" s="1"/>
  <c r="V100" i="3"/>
  <c r="X101" i="3"/>
  <c r="X102" i="3"/>
  <c r="M103" i="3"/>
  <c r="AA103" i="3" s="1"/>
  <c r="T104" i="3"/>
  <c r="AG104" i="3"/>
  <c r="T105" i="3"/>
  <c r="AG105" i="3"/>
  <c r="T106" i="3"/>
  <c r="AG106" i="3"/>
  <c r="AH107" i="3"/>
  <c r="AI111" i="3"/>
  <c r="Z109" i="3"/>
  <c r="T112" i="3"/>
  <c r="AQ119" i="3"/>
  <c r="AD121" i="3"/>
  <c r="X4" i="14"/>
  <c r="T5" i="14"/>
  <c r="AG5" i="14"/>
  <c r="AG7" i="14" s="1"/>
  <c r="T6" i="14"/>
  <c r="AG6" i="14"/>
  <c r="X16" i="14"/>
  <c r="X17" i="14"/>
  <c r="X18" i="14"/>
  <c r="M19" i="14"/>
  <c r="X20" i="14"/>
  <c r="X21" i="14"/>
  <c r="X22" i="14"/>
  <c r="M23" i="14"/>
  <c r="T24" i="14"/>
  <c r="AG24" i="14"/>
  <c r="T25" i="14"/>
  <c r="AG25" i="14"/>
  <c r="T26" i="14"/>
  <c r="AG26" i="14"/>
  <c r="T28" i="14"/>
  <c r="AG28" i="14"/>
  <c r="T29" i="14"/>
  <c r="AG29" i="14"/>
  <c r="T30" i="14"/>
  <c r="AG30" i="14"/>
  <c r="Q32" i="14"/>
  <c r="AD32" i="14"/>
  <c r="Q33" i="14"/>
  <c r="AD33" i="14"/>
  <c r="Q34" i="14"/>
  <c r="AD34" i="14"/>
  <c r="Q36" i="14"/>
  <c r="AD36" i="14"/>
  <c r="Q37" i="14"/>
  <c r="Q39" i="14" s="1"/>
  <c r="AD37" i="14"/>
  <c r="Q38" i="14"/>
  <c r="AD38" i="14"/>
  <c r="Q40" i="14"/>
  <c r="AD40" i="14"/>
  <c r="Q41" i="14"/>
  <c r="AD41" i="14"/>
  <c r="Q42" i="14"/>
  <c r="AD42" i="14"/>
  <c r="Q44" i="14"/>
  <c r="AD44" i="14"/>
  <c r="Q45" i="14"/>
  <c r="AD45" i="14"/>
  <c r="AD46" i="14"/>
  <c r="X52" i="14"/>
  <c r="AI55" i="14"/>
  <c r="Q54" i="14"/>
  <c r="AG54" i="14"/>
  <c r="AI59" i="14"/>
  <c r="Z57" i="14"/>
  <c r="Z60" i="14"/>
  <c r="Z63" i="14" s="1"/>
  <c r="Z62" i="14"/>
  <c r="AE64" i="14"/>
  <c r="AK64" i="14" s="1"/>
  <c r="AI67" i="14"/>
  <c r="Z70" i="14"/>
  <c r="AI75" i="14"/>
  <c r="Z73" i="14"/>
  <c r="Z77" i="14"/>
  <c r="AI79" i="14"/>
  <c r="X89" i="14"/>
  <c r="X90" i="14"/>
  <c r="AQ95" i="14"/>
  <c r="X93" i="14"/>
  <c r="Q96" i="14"/>
  <c r="AI99" i="14"/>
  <c r="Z97" i="14"/>
  <c r="Q98" i="14"/>
  <c r="M99" i="14"/>
  <c r="T100" i="14"/>
  <c r="AG100" i="14"/>
  <c r="T101" i="14"/>
  <c r="AG101" i="14"/>
  <c r="T102" i="14"/>
  <c r="AG102" i="14"/>
  <c r="X104" i="14"/>
  <c r="X105" i="14"/>
  <c r="X106" i="14"/>
  <c r="M107" i="14"/>
  <c r="T108" i="14"/>
  <c r="AG108" i="14"/>
  <c r="T109" i="14"/>
  <c r="AG109" i="14"/>
  <c r="T110" i="14"/>
  <c r="AG110" i="14"/>
  <c r="X112" i="14"/>
  <c r="X113" i="14"/>
  <c r="X114" i="14"/>
  <c r="M115" i="14"/>
  <c r="AA115" i="14" s="1"/>
  <c r="Q116" i="14"/>
  <c r="AD116" i="14"/>
  <c r="Q117" i="14"/>
  <c r="AD117" i="14"/>
  <c r="Q118" i="14"/>
  <c r="AD118" i="14"/>
  <c r="Q120" i="14"/>
  <c r="AD120" i="14"/>
  <c r="Q121" i="14"/>
  <c r="AD121" i="14"/>
  <c r="AH123" i="14"/>
  <c r="T124" i="14"/>
  <c r="AG124" i="14"/>
  <c r="T125" i="14"/>
  <c r="AG125" i="14"/>
  <c r="AG127" i="14" s="1"/>
  <c r="T126" i="14"/>
  <c r="AG126" i="14"/>
  <c r="Z18" i="5"/>
  <c r="Z21" i="5"/>
  <c r="AQ27" i="5"/>
  <c r="AI31" i="5"/>
  <c r="X33" i="5"/>
  <c r="X36" i="5"/>
  <c r="X38" i="5"/>
  <c r="M39" i="5"/>
  <c r="AA39" i="5" s="1"/>
  <c r="AQ43" i="5"/>
  <c r="Q44" i="5"/>
  <c r="AI47" i="5"/>
  <c r="Z45" i="5"/>
  <c r="AP47" i="5"/>
  <c r="Q46" i="5"/>
  <c r="M47" i="5"/>
  <c r="AA47" i="5" s="1"/>
  <c r="AD50" i="5"/>
  <c r="T53" i="5"/>
  <c r="AE54" i="5"/>
  <c r="AK54" i="5" s="1"/>
  <c r="AD58" i="5"/>
  <c r="T61" i="5"/>
  <c r="AE62" i="5"/>
  <c r="AK62" i="5" s="1"/>
  <c r="AI67" i="5"/>
  <c r="T66" i="5"/>
  <c r="AD70" i="5"/>
  <c r="V73" i="5"/>
  <c r="Q78" i="5"/>
  <c r="AD78" i="5"/>
  <c r="AP79" i="5"/>
  <c r="T80" i="5"/>
  <c r="AG80" i="5"/>
  <c r="T81" i="5"/>
  <c r="AG81" i="5"/>
  <c r="T82" i="5"/>
  <c r="AG82" i="5"/>
  <c r="Q84" i="5"/>
  <c r="AD84" i="5"/>
  <c r="Q85" i="5"/>
  <c r="AG85" i="5"/>
  <c r="T92" i="5"/>
  <c r="AE93" i="5"/>
  <c r="AK93" i="5" s="1"/>
  <c r="AD93" i="5"/>
  <c r="Q93" i="5"/>
  <c r="Z93" i="5"/>
  <c r="T94" i="5"/>
  <c r="M95" i="5"/>
  <c r="V102" i="5"/>
  <c r="T102" i="5"/>
  <c r="AE112" i="5"/>
  <c r="AK112" i="5" s="1"/>
  <c r="AD112" i="5"/>
  <c r="Q112" i="5"/>
  <c r="Z112" i="5"/>
  <c r="O112" i="5"/>
  <c r="M115" i="5"/>
  <c r="AE113" i="5"/>
  <c r="AK113" i="5" s="1"/>
  <c r="AD113" i="5"/>
  <c r="Q113" i="5"/>
  <c r="Z113" i="5"/>
  <c r="O113" i="5"/>
  <c r="AE114" i="5"/>
  <c r="AK114" i="5" s="1"/>
  <c r="AD114" i="5"/>
  <c r="Q114" i="5"/>
  <c r="Z114" i="5"/>
  <c r="O114" i="5"/>
  <c r="X114" i="5"/>
  <c r="X115" i="5" s="1"/>
  <c r="AI123" i="5"/>
  <c r="AE121" i="5"/>
  <c r="AK121" i="5" s="1"/>
  <c r="AG121" i="5"/>
  <c r="T121" i="5"/>
  <c r="AD121" i="5"/>
  <c r="Q121" i="5"/>
  <c r="Z121" i="5"/>
  <c r="O121" i="5"/>
  <c r="AP59" i="6"/>
  <c r="M91" i="6"/>
  <c r="AD88" i="6"/>
  <c r="T88" i="6"/>
  <c r="O88" i="6"/>
  <c r="V17" i="7"/>
  <c r="T17" i="7"/>
  <c r="AE17" i="7"/>
  <c r="AK17" i="7" s="1"/>
  <c r="Q17" i="7"/>
  <c r="Z26" i="7"/>
  <c r="T26" i="7"/>
  <c r="Q26" i="7"/>
  <c r="Z32" i="7"/>
  <c r="V32" i="7"/>
  <c r="T32" i="7"/>
  <c r="AQ35" i="7"/>
  <c r="AQ59" i="7"/>
  <c r="AQ63" i="7"/>
  <c r="V66" i="7"/>
  <c r="T66" i="7"/>
  <c r="AE66" i="7"/>
  <c r="AK66" i="7" s="1"/>
  <c r="Q66" i="7"/>
  <c r="Z97" i="3"/>
  <c r="Z100" i="3"/>
  <c r="X104" i="3"/>
  <c r="X105" i="3"/>
  <c r="X106" i="3"/>
  <c r="M107" i="3"/>
  <c r="X5" i="14"/>
  <c r="X6" i="14"/>
  <c r="M7" i="14"/>
  <c r="X24" i="14"/>
  <c r="X25" i="14"/>
  <c r="X26" i="14"/>
  <c r="M27" i="14"/>
  <c r="AA27" i="14" s="1"/>
  <c r="X28" i="14"/>
  <c r="X29" i="14"/>
  <c r="X30" i="14"/>
  <c r="M31" i="14"/>
  <c r="AA31" i="14" s="1"/>
  <c r="T32" i="14"/>
  <c r="AG32" i="14"/>
  <c r="T33" i="14"/>
  <c r="AG33" i="14"/>
  <c r="T34" i="14"/>
  <c r="AG34" i="14"/>
  <c r="T36" i="14"/>
  <c r="AG36" i="14"/>
  <c r="T37" i="14"/>
  <c r="AG37" i="14"/>
  <c r="T38" i="14"/>
  <c r="AG38" i="14"/>
  <c r="T40" i="14"/>
  <c r="AG40" i="14"/>
  <c r="T41" i="14"/>
  <c r="AG41" i="14"/>
  <c r="T42" i="14"/>
  <c r="AG42" i="14"/>
  <c r="T44" i="14"/>
  <c r="AG44" i="14"/>
  <c r="AG45" i="14"/>
  <c r="M59" i="14"/>
  <c r="AP63" i="14"/>
  <c r="AI63" i="14"/>
  <c r="AI71" i="14"/>
  <c r="AE77" i="14"/>
  <c r="AK77" i="14" s="1"/>
  <c r="X81" i="14"/>
  <c r="Z93" i="14"/>
  <c r="X100" i="14"/>
  <c r="X101" i="14"/>
  <c r="X102" i="14"/>
  <c r="M103" i="14"/>
  <c r="AA103" i="14" s="1"/>
  <c r="X108" i="14"/>
  <c r="X109" i="14"/>
  <c r="X110" i="14"/>
  <c r="T116" i="14"/>
  <c r="AG116" i="14"/>
  <c r="AG119" i="14"/>
  <c r="X124" i="14"/>
  <c r="X125" i="14"/>
  <c r="X126" i="14"/>
  <c r="M127" i="14"/>
  <c r="AA127" i="14" s="1"/>
  <c r="T6" i="5"/>
  <c r="Z11" i="5"/>
  <c r="T9" i="5"/>
  <c r="Z15" i="5"/>
  <c r="T13" i="5"/>
  <c r="V16" i="5"/>
  <c r="O18" i="5"/>
  <c r="AE18" i="5"/>
  <c r="AK18" i="5" s="1"/>
  <c r="O21" i="5"/>
  <c r="AE21" i="5"/>
  <c r="AK21" i="5" s="1"/>
  <c r="AI27" i="5"/>
  <c r="V29" i="5"/>
  <c r="Z33" i="5"/>
  <c r="Z36" i="5"/>
  <c r="Z38" i="5"/>
  <c r="Z41" i="5"/>
  <c r="L43" i="5"/>
  <c r="AO43" i="5" s="1"/>
  <c r="AF43" i="5"/>
  <c r="X44" i="5"/>
  <c r="O45" i="5"/>
  <c r="O47" i="5" s="1"/>
  <c r="AG45" i="5"/>
  <c r="X46" i="5"/>
  <c r="AE50" i="5"/>
  <c r="AK50" i="5" s="1"/>
  <c r="AQ55" i="5"/>
  <c r="V53" i="5"/>
  <c r="AE58" i="5"/>
  <c r="AK58" i="5" s="1"/>
  <c r="AQ63" i="5"/>
  <c r="V61" i="5"/>
  <c r="AD66" i="5"/>
  <c r="AE70" i="5"/>
  <c r="AK70" i="5" s="1"/>
  <c r="AI75" i="5"/>
  <c r="T78" i="5"/>
  <c r="AG78" i="5"/>
  <c r="X80" i="5"/>
  <c r="X81" i="5"/>
  <c r="X82" i="5"/>
  <c r="T84" i="5"/>
  <c r="AG84" i="5"/>
  <c r="AE86" i="5"/>
  <c r="AK86" i="5" s="1"/>
  <c r="Z86" i="5"/>
  <c r="O86" i="5"/>
  <c r="O87" i="5" s="1"/>
  <c r="AD86" i="5"/>
  <c r="AD87" i="5" s="1"/>
  <c r="AJ87" i="5" s="1"/>
  <c r="M91" i="5"/>
  <c r="AD88" i="5"/>
  <c r="AD91" i="5" s="1"/>
  <c r="AJ91" i="5" s="1"/>
  <c r="Q88" i="5"/>
  <c r="Z88" i="5"/>
  <c r="AE90" i="5"/>
  <c r="AK90" i="5" s="1"/>
  <c r="AD90" i="5"/>
  <c r="Q90" i="5"/>
  <c r="Z90" i="5"/>
  <c r="M99" i="5"/>
  <c r="AA99" i="5" s="1"/>
  <c r="AD96" i="5"/>
  <c r="Q96" i="5"/>
  <c r="Z96" i="5"/>
  <c r="O96" i="5"/>
  <c r="AE97" i="5"/>
  <c r="AK97" i="5" s="1"/>
  <c r="AD97" i="5"/>
  <c r="Q97" i="5"/>
  <c r="Z97" i="5"/>
  <c r="O97" i="5"/>
  <c r="T98" i="5"/>
  <c r="T99" i="5" s="1"/>
  <c r="AE98" i="5"/>
  <c r="AK98" i="5" s="1"/>
  <c r="Q98" i="5"/>
  <c r="AQ107" i="5"/>
  <c r="AE117" i="5"/>
  <c r="AK117" i="5" s="1"/>
  <c r="AG117" i="5"/>
  <c r="T117" i="5"/>
  <c r="AD117" i="5"/>
  <c r="Q117" i="5"/>
  <c r="Z117" i="5"/>
  <c r="O117" i="5"/>
  <c r="AI15" i="6"/>
  <c r="AE13" i="6"/>
  <c r="AK13" i="6" s="1"/>
  <c r="V13" i="6"/>
  <c r="T13" i="6"/>
  <c r="AQ67" i="6"/>
  <c r="AE88" i="6"/>
  <c r="AK88" i="6" s="1"/>
  <c r="AI103" i="6"/>
  <c r="AE101" i="6"/>
  <c r="AK101" i="6" s="1"/>
  <c r="AG101" i="6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O119" i="6" s="1"/>
  <c r="AE118" i="6"/>
  <c r="AK118" i="6" s="1"/>
  <c r="AG118" i="6"/>
  <c r="T118" i="6"/>
  <c r="AD118" i="6"/>
  <c r="Q118" i="6"/>
  <c r="Z118" i="6"/>
  <c r="O118" i="6"/>
  <c r="AP15" i="7"/>
  <c r="AD17" i="7"/>
  <c r="AP19" i="7"/>
  <c r="AE26" i="7"/>
  <c r="AK26" i="7" s="1"/>
  <c r="V37" i="7"/>
  <c r="T37" i="7"/>
  <c r="AE37" i="7"/>
  <c r="AK37" i="7" s="1"/>
  <c r="Q37" i="7"/>
  <c r="V45" i="7"/>
  <c r="T45" i="7"/>
  <c r="AE45" i="7"/>
  <c r="AK45" i="7" s="1"/>
  <c r="Q45" i="7"/>
  <c r="AP55" i="7"/>
  <c r="AP67" i="7"/>
  <c r="AD66" i="7"/>
  <c r="V73" i="7"/>
  <c r="AG73" i="7"/>
  <c r="Q73" i="7"/>
  <c r="AE73" i="7"/>
  <c r="AK73" i="7" s="1"/>
  <c r="O73" i="7"/>
  <c r="V76" i="7"/>
  <c r="AG76" i="7"/>
  <c r="Q76" i="7"/>
  <c r="AE76" i="7"/>
  <c r="AK76" i="7" s="1"/>
  <c r="O76" i="7"/>
  <c r="X80" i="7"/>
  <c r="AE80" i="7"/>
  <c r="AK80" i="7" s="1"/>
  <c r="Q80" i="7"/>
  <c r="M83" i="7"/>
  <c r="O80" i="7"/>
  <c r="AQ83" i="7"/>
  <c r="AH83" i="7"/>
  <c r="AN83" i="7"/>
  <c r="AD11" i="8"/>
  <c r="AJ11" i="8" s="1"/>
  <c r="AD35" i="8"/>
  <c r="AJ35" i="8" s="1"/>
  <c r="O97" i="3"/>
  <c r="D128" i="3"/>
  <c r="L99" i="3"/>
  <c r="AO99" i="3" s="1"/>
  <c r="O100" i="3"/>
  <c r="O103" i="3" s="1"/>
  <c r="Q101" i="3"/>
  <c r="AD101" i="3"/>
  <c r="O104" i="3"/>
  <c r="Z104" i="3"/>
  <c r="O105" i="3"/>
  <c r="Z105" i="3"/>
  <c r="O106" i="3"/>
  <c r="Z106" i="3"/>
  <c r="AP111" i="3"/>
  <c r="T117" i="3"/>
  <c r="AI123" i="3"/>
  <c r="AD23" i="14"/>
  <c r="AJ23" i="14" s="1"/>
  <c r="X32" i="14"/>
  <c r="X33" i="14"/>
  <c r="X34" i="14"/>
  <c r="M35" i="14"/>
  <c r="AA35" i="14" s="1"/>
  <c r="X36" i="14"/>
  <c r="X37" i="14"/>
  <c r="X38" i="14"/>
  <c r="M39" i="14"/>
  <c r="X40" i="14"/>
  <c r="X41" i="14"/>
  <c r="X42" i="14"/>
  <c r="M43" i="14"/>
  <c r="AA43" i="14" s="1"/>
  <c r="X44" i="14"/>
  <c r="X45" i="14"/>
  <c r="X46" i="14"/>
  <c r="M47" i="14"/>
  <c r="AA47" i="14" s="1"/>
  <c r="Q52" i="14"/>
  <c r="AD52" i="14"/>
  <c r="AP59" i="14"/>
  <c r="Q57" i="14"/>
  <c r="Q60" i="14"/>
  <c r="AF63" i="14"/>
  <c r="Q64" i="14"/>
  <c r="Q70" i="14"/>
  <c r="X72" i="14"/>
  <c r="AP75" i="14"/>
  <c r="Q73" i="14"/>
  <c r="O77" i="14"/>
  <c r="AQ79" i="14"/>
  <c r="Q89" i="14"/>
  <c r="AD89" i="14"/>
  <c r="Q90" i="14"/>
  <c r="AD90" i="14"/>
  <c r="O93" i="14"/>
  <c r="AG93" i="14"/>
  <c r="Z96" i="14"/>
  <c r="Z98" i="14"/>
  <c r="O100" i="14"/>
  <c r="Z100" i="14"/>
  <c r="O101" i="14"/>
  <c r="Z101" i="14"/>
  <c r="O102" i="14"/>
  <c r="Z102" i="14"/>
  <c r="AP107" i="14"/>
  <c r="X116" i="14"/>
  <c r="X117" i="14"/>
  <c r="X118" i="14"/>
  <c r="M119" i="14"/>
  <c r="AA119" i="14" s="1"/>
  <c r="X120" i="14"/>
  <c r="X121" i="14"/>
  <c r="X122" i="14"/>
  <c r="M123" i="14"/>
  <c r="AA123" i="14" s="1"/>
  <c r="AN123" i="14"/>
  <c r="O124" i="14"/>
  <c r="Z124" i="14"/>
  <c r="O125" i="14"/>
  <c r="Z125" i="14"/>
  <c r="O126" i="14"/>
  <c r="Z126" i="14"/>
  <c r="T4" i="5"/>
  <c r="T5" i="5"/>
  <c r="AD6" i="5"/>
  <c r="T8" i="5"/>
  <c r="AD9" i="5"/>
  <c r="T12" i="5"/>
  <c r="AD13" i="5"/>
  <c r="AQ19" i="5"/>
  <c r="Q18" i="5"/>
  <c r="Q21" i="5"/>
  <c r="V26" i="5"/>
  <c r="Z44" i="5"/>
  <c r="Z46" i="5"/>
  <c r="AE66" i="5"/>
  <c r="AK66" i="5" s="1"/>
  <c r="X78" i="5"/>
  <c r="X84" i="5"/>
  <c r="AE85" i="5"/>
  <c r="AK85" i="5" s="1"/>
  <c r="Z85" i="5"/>
  <c r="X85" i="5"/>
  <c r="AE92" i="5"/>
  <c r="AK92" i="5" s="1"/>
  <c r="AD92" i="5"/>
  <c r="Q92" i="5"/>
  <c r="Q95" i="5" s="1"/>
  <c r="Z92" i="5"/>
  <c r="AE94" i="5"/>
  <c r="AK94" i="5" s="1"/>
  <c r="AD94" i="5"/>
  <c r="Q94" i="5"/>
  <c r="Z94" i="5"/>
  <c r="T106" i="5"/>
  <c r="AE106" i="5"/>
  <c r="AK106" i="5" s="1"/>
  <c r="Q106" i="5"/>
  <c r="AP111" i="5"/>
  <c r="AE120" i="5"/>
  <c r="AK120" i="5" s="1"/>
  <c r="AG120" i="5"/>
  <c r="T120" i="5"/>
  <c r="AD120" i="5"/>
  <c r="Q120" i="5"/>
  <c r="Z120" i="5"/>
  <c r="O120" i="5"/>
  <c r="O123" i="5" s="1"/>
  <c r="AE122" i="5"/>
  <c r="AK122" i="5" s="1"/>
  <c r="AG122" i="5"/>
  <c r="T122" i="5"/>
  <c r="AD122" i="5"/>
  <c r="Q122" i="5"/>
  <c r="Z122" i="5"/>
  <c r="O122" i="5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Z49" i="7"/>
  <c r="V49" i="7"/>
  <c r="T49" i="7"/>
  <c r="Z52" i="7"/>
  <c r="V52" i="7"/>
  <c r="Q52" i="7"/>
  <c r="X81" i="7"/>
  <c r="V81" i="7"/>
  <c r="O81" i="7"/>
  <c r="X97" i="7"/>
  <c r="O97" i="7"/>
  <c r="AG97" i="7"/>
  <c r="V97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X111" i="6" s="1"/>
  <c r="AS128" i="6"/>
  <c r="X6" i="7"/>
  <c r="X8" i="7"/>
  <c r="X9" i="7"/>
  <c r="X10" i="7"/>
  <c r="M11" i="7"/>
  <c r="AI23" i="7"/>
  <c r="AD21" i="7"/>
  <c r="AQ27" i="7"/>
  <c r="AD29" i="7"/>
  <c r="AD41" i="7"/>
  <c r="AD58" i="7"/>
  <c r="AI63" i="7"/>
  <c r="AI79" i="7"/>
  <c r="AG85" i="7"/>
  <c r="AG87" i="7" s="1"/>
  <c r="AG89" i="7"/>
  <c r="Q89" i="7"/>
  <c r="AE89" i="7"/>
  <c r="AK89" i="7" s="1"/>
  <c r="AQ95" i="7"/>
  <c r="AG102" i="7"/>
  <c r="O102" i="7"/>
  <c r="AE116" i="7"/>
  <c r="AK116" i="7" s="1"/>
  <c r="Q116" i="7"/>
  <c r="AQ119" i="7"/>
  <c r="AE124" i="7"/>
  <c r="AK124" i="7" s="1"/>
  <c r="Q124" i="7"/>
  <c r="M7" i="8"/>
  <c r="Z4" i="8"/>
  <c r="O4" i="8"/>
  <c r="AG4" i="8"/>
  <c r="T4" i="8"/>
  <c r="M19" i="8"/>
  <c r="AG16" i="8"/>
  <c r="T16" i="8"/>
  <c r="Z16" i="8"/>
  <c r="O16" i="8"/>
  <c r="AE17" i="8"/>
  <c r="AK17" i="8" s="1"/>
  <c r="AG17" i="8"/>
  <c r="T17" i="8"/>
  <c r="Z17" i="8"/>
  <c r="O17" i="8"/>
  <c r="AE18" i="8"/>
  <c r="AK18" i="8" s="1"/>
  <c r="AG18" i="8"/>
  <c r="T18" i="8"/>
  <c r="Z18" i="8"/>
  <c r="O18" i="8"/>
  <c r="AQ23" i="8"/>
  <c r="AG49" i="8"/>
  <c r="Z49" i="8"/>
  <c r="Q49" i="8"/>
  <c r="AD54" i="8"/>
  <c r="Z54" i="8"/>
  <c r="Q54" i="8"/>
  <c r="AE70" i="8"/>
  <c r="AK70" i="8" s="1"/>
  <c r="O70" i="8"/>
  <c r="V70" i="8"/>
  <c r="AG73" i="8"/>
  <c r="Z73" i="8"/>
  <c r="O73" i="8"/>
  <c r="AI75" i="8"/>
  <c r="Z77" i="8"/>
  <c r="O77" i="8"/>
  <c r="V110" i="5"/>
  <c r="X124" i="5"/>
  <c r="X125" i="5"/>
  <c r="X126" i="5"/>
  <c r="M127" i="5"/>
  <c r="AA127" i="5" s="1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T50" i="6"/>
  <c r="AG50" i="6"/>
  <c r="O52" i="6"/>
  <c r="Z52" i="6"/>
  <c r="O53" i="6"/>
  <c r="Z53" i="6"/>
  <c r="O54" i="6"/>
  <c r="Z54" i="6"/>
  <c r="X56" i="6"/>
  <c r="X57" i="6"/>
  <c r="X58" i="6"/>
  <c r="M59" i="6"/>
  <c r="AA59" i="6" s="1"/>
  <c r="T60" i="6"/>
  <c r="AG60" i="6"/>
  <c r="AQ63" i="6"/>
  <c r="T61" i="6"/>
  <c r="X64" i="6"/>
  <c r="X68" i="6"/>
  <c r="O69" i="6"/>
  <c r="M75" i="6"/>
  <c r="AA75" i="6" s="1"/>
  <c r="AE72" i="6"/>
  <c r="AK72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T113" i="6"/>
  <c r="AG113" i="6"/>
  <c r="AG115" i="6" s="1"/>
  <c r="T114" i="6"/>
  <c r="AG114" i="6"/>
  <c r="X120" i="6"/>
  <c r="X121" i="6"/>
  <c r="X122" i="6"/>
  <c r="M123" i="6"/>
  <c r="T124" i="6"/>
  <c r="AG124" i="6"/>
  <c r="T125" i="6"/>
  <c r="AG125" i="6"/>
  <c r="T126" i="6"/>
  <c r="AG126" i="6"/>
  <c r="T4" i="7"/>
  <c r="AG4" i="7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AE21" i="7"/>
  <c r="AK21" i="7" s="1"/>
  <c r="T28" i="7"/>
  <c r="Q29" i="7"/>
  <c r="AE29" i="7"/>
  <c r="AK29" i="7" s="1"/>
  <c r="AE30" i="7"/>
  <c r="AK30" i="7" s="1"/>
  <c r="V33" i="7"/>
  <c r="Q41" i="7"/>
  <c r="AE41" i="7"/>
  <c r="AK41" i="7" s="1"/>
  <c r="V48" i="7"/>
  <c r="Q58" i="7"/>
  <c r="AE58" i="7"/>
  <c r="AK58" i="7" s="1"/>
  <c r="V64" i="7"/>
  <c r="L67" i="7"/>
  <c r="AO67" i="7" s="1"/>
  <c r="X72" i="7"/>
  <c r="AP75" i="7"/>
  <c r="M75" i="7"/>
  <c r="AA75" i="7" s="1"/>
  <c r="O78" i="7"/>
  <c r="Q82" i="7"/>
  <c r="O84" i="7"/>
  <c r="Q85" i="7"/>
  <c r="Q88" i="7"/>
  <c r="O89" i="7"/>
  <c r="L91" i="7"/>
  <c r="AO91" i="7" s="1"/>
  <c r="X101" i="7"/>
  <c r="Q101" i="7"/>
  <c r="Q102" i="7"/>
  <c r="AQ107" i="7"/>
  <c r="AQ111" i="7"/>
  <c r="V110" i="7"/>
  <c r="AE112" i="7"/>
  <c r="AK112" i="7" s="1"/>
  <c r="AP115" i="7"/>
  <c r="Q114" i="7"/>
  <c r="T116" i="7"/>
  <c r="T124" i="7"/>
  <c r="Q125" i="7"/>
  <c r="Q4" i="8"/>
  <c r="AN15" i="8"/>
  <c r="AO15" i="8"/>
  <c r="Q16" i="8"/>
  <c r="Q17" i="8"/>
  <c r="Q18" i="8"/>
  <c r="T23" i="8"/>
  <c r="AQ27" i="8"/>
  <c r="T49" i="8"/>
  <c r="T54" i="8"/>
  <c r="AE57" i="8"/>
  <c r="AK57" i="8" s="1"/>
  <c r="O57" i="8"/>
  <c r="V57" i="8"/>
  <c r="O65" i="8"/>
  <c r="X65" i="8"/>
  <c r="AH67" i="8"/>
  <c r="AF67" i="8"/>
  <c r="Q70" i="8"/>
  <c r="Q73" i="8"/>
  <c r="AG76" i="8"/>
  <c r="O76" i="8"/>
  <c r="Z76" i="8"/>
  <c r="X77" i="8"/>
  <c r="Z94" i="8"/>
  <c r="T94" i="8"/>
  <c r="Q94" i="8"/>
  <c r="AP99" i="5"/>
  <c r="AH119" i="5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0" i="6"/>
  <c r="AK80" i="6" s="1"/>
  <c r="AE82" i="6"/>
  <c r="AK82" i="6" s="1"/>
  <c r="X89" i="6"/>
  <c r="AE93" i="6"/>
  <c r="AK93" i="6" s="1"/>
  <c r="AI99" i="6"/>
  <c r="Q108" i="6"/>
  <c r="AD108" i="6"/>
  <c r="Q109" i="6"/>
  <c r="AD109" i="6"/>
  <c r="Q110" i="6"/>
  <c r="AD110" i="6"/>
  <c r="X112" i="6"/>
  <c r="X113" i="6"/>
  <c r="X114" i="6"/>
  <c r="M115" i="6"/>
  <c r="AA115" i="6" s="1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Q75" i="7"/>
  <c r="AF75" i="7"/>
  <c r="AP87" i="7"/>
  <c r="V88" i="7"/>
  <c r="V89" i="7"/>
  <c r="V102" i="7"/>
  <c r="Z110" i="7"/>
  <c r="AI115" i="7"/>
  <c r="V116" i="7"/>
  <c r="V124" i="7"/>
  <c r="T125" i="7"/>
  <c r="X4" i="8"/>
  <c r="AN7" i="8"/>
  <c r="AO7" i="8"/>
  <c r="M11" i="8"/>
  <c r="Z8" i="8"/>
  <c r="O8" i="8"/>
  <c r="AG8" i="8"/>
  <c r="T8" i="8"/>
  <c r="AE9" i="8"/>
  <c r="AK9" i="8" s="1"/>
  <c r="Z9" i="8"/>
  <c r="O9" i="8"/>
  <c r="AG9" i="8"/>
  <c r="T9" i="8"/>
  <c r="AE10" i="8"/>
  <c r="AK10" i="8" s="1"/>
  <c r="Z10" i="8"/>
  <c r="O10" i="8"/>
  <c r="AG10" i="8"/>
  <c r="T10" i="8"/>
  <c r="Z15" i="8"/>
  <c r="X16" i="8"/>
  <c r="X17" i="8"/>
  <c r="X18" i="8"/>
  <c r="M35" i="8"/>
  <c r="Z32" i="8"/>
  <c r="O32" i="8"/>
  <c r="AG32" i="8"/>
  <c r="T32" i="8"/>
  <c r="AE33" i="8"/>
  <c r="AK33" i="8" s="1"/>
  <c r="Z33" i="8"/>
  <c r="O33" i="8"/>
  <c r="AG33" i="8"/>
  <c r="T33" i="8"/>
  <c r="AG34" i="8"/>
  <c r="Z34" i="8"/>
  <c r="O34" i="8"/>
  <c r="T34" i="8"/>
  <c r="AD49" i="8"/>
  <c r="AG52" i="8"/>
  <c r="Q52" i="8"/>
  <c r="Z52" i="8"/>
  <c r="AE54" i="8"/>
  <c r="AK54" i="8" s="1"/>
  <c r="AH55" i="8"/>
  <c r="L55" i="8"/>
  <c r="AO55" i="8" s="1"/>
  <c r="AI63" i="8"/>
  <c r="Z70" i="8"/>
  <c r="AE73" i="8"/>
  <c r="AK73" i="8" s="1"/>
  <c r="AI79" i="8"/>
  <c r="AG78" i="8"/>
  <c r="V78" i="8"/>
  <c r="AI83" i="8"/>
  <c r="AC91" i="8"/>
  <c r="R91" i="8"/>
  <c r="M99" i="8"/>
  <c r="T96" i="8"/>
  <c r="Q96" i="8"/>
  <c r="Z96" i="8"/>
  <c r="Z113" i="8"/>
  <c r="Z115" i="8" s="1"/>
  <c r="AG113" i="8"/>
  <c r="O113" i="8"/>
  <c r="X113" i="8"/>
  <c r="AD113" i="8"/>
  <c r="T113" i="8"/>
  <c r="T115" i="8" s="1"/>
  <c r="M115" i="8"/>
  <c r="AI95" i="7"/>
  <c r="X104" i="7"/>
  <c r="X105" i="7"/>
  <c r="X106" i="7"/>
  <c r="M107" i="7"/>
  <c r="AA107" i="7" s="1"/>
  <c r="AQ7" i="8"/>
  <c r="Q5" i="8"/>
  <c r="Q7" i="8" s="1"/>
  <c r="AD5" i="8"/>
  <c r="Q6" i="8"/>
  <c r="AD6" i="8"/>
  <c r="Q12" i="8"/>
  <c r="AD12" i="8"/>
  <c r="Q13" i="8"/>
  <c r="AD13" i="8"/>
  <c r="Q14" i="8"/>
  <c r="AD14" i="8"/>
  <c r="AO19" i="8"/>
  <c r="X20" i="8"/>
  <c r="X21" i="8"/>
  <c r="X22" i="8"/>
  <c r="X24" i="8"/>
  <c r="X25" i="8"/>
  <c r="X26" i="8"/>
  <c r="X28" i="8"/>
  <c r="AI31" i="8"/>
  <c r="X29" i="8"/>
  <c r="X30" i="8"/>
  <c r="AQ35" i="8"/>
  <c r="Q36" i="8"/>
  <c r="AD36" i="8"/>
  <c r="Q37" i="8"/>
  <c r="AD37" i="8"/>
  <c r="Q38" i="8"/>
  <c r="AD38" i="8"/>
  <c r="Q40" i="8"/>
  <c r="AD40" i="8"/>
  <c r="Q41" i="8"/>
  <c r="AD41" i="8"/>
  <c r="Q42" i="8"/>
  <c r="AD42" i="8"/>
  <c r="Q44" i="8"/>
  <c r="AD44" i="8"/>
  <c r="Q45" i="8"/>
  <c r="AD45" i="8"/>
  <c r="Q46" i="8"/>
  <c r="AD46" i="8"/>
  <c r="AD50" i="8"/>
  <c r="T53" i="8"/>
  <c r="AG56" i="8"/>
  <c r="AN59" i="8"/>
  <c r="AP63" i="8"/>
  <c r="AQ63" i="8"/>
  <c r="AQ67" i="8"/>
  <c r="AG69" i="8"/>
  <c r="Z72" i="8"/>
  <c r="Z82" i="8"/>
  <c r="Z86" i="8"/>
  <c r="Z89" i="8"/>
  <c r="AG109" i="8"/>
  <c r="AG111" i="8" s="1"/>
  <c r="Q109" i="8"/>
  <c r="Z109" i="8"/>
  <c r="Z111" i="8" s="1"/>
  <c r="AE114" i="8"/>
  <c r="AK114" i="8" s="1"/>
  <c r="AG114" i="8"/>
  <c r="T114" i="8"/>
  <c r="Z114" i="8"/>
  <c r="O114" i="8"/>
  <c r="AG123" i="8"/>
  <c r="AQ123" i="8"/>
  <c r="AE4" i="10"/>
  <c r="AK4" i="10" s="1"/>
  <c r="X4" i="10"/>
  <c r="X7" i="10" s="1"/>
  <c r="AG4" i="10"/>
  <c r="O4" i="10"/>
  <c r="M7" i="10"/>
  <c r="L19" i="10"/>
  <c r="AF19" i="10"/>
  <c r="AO19" i="10"/>
  <c r="AE20" i="10"/>
  <c r="AK20" i="10" s="1"/>
  <c r="AG20" i="10"/>
  <c r="T20" i="10"/>
  <c r="AD20" i="10"/>
  <c r="Q20" i="10"/>
  <c r="Z20" i="10"/>
  <c r="O20" i="10"/>
  <c r="AE22" i="10"/>
  <c r="AK22" i="10" s="1"/>
  <c r="AG22" i="10"/>
  <c r="T22" i="10"/>
  <c r="AD22" i="10"/>
  <c r="Q22" i="10"/>
  <c r="Z22" i="10"/>
  <c r="O22" i="10"/>
  <c r="X85" i="10"/>
  <c r="V85" i="10"/>
  <c r="AE121" i="10"/>
  <c r="AK121" i="10" s="1"/>
  <c r="AG121" i="10"/>
  <c r="T121" i="10"/>
  <c r="AD121" i="10"/>
  <c r="Q121" i="10"/>
  <c r="Z121" i="10"/>
  <c r="O121" i="10"/>
  <c r="M123" i="10"/>
  <c r="AE12" i="15"/>
  <c r="AK12" i="15" s="1"/>
  <c r="AG12" i="15"/>
  <c r="T12" i="15"/>
  <c r="AD12" i="15"/>
  <c r="Q12" i="15"/>
  <c r="Z12" i="15"/>
  <c r="O12" i="15"/>
  <c r="M15" i="15"/>
  <c r="AA15" i="15" s="1"/>
  <c r="X12" i="15"/>
  <c r="Q4" i="10"/>
  <c r="X20" i="10"/>
  <c r="X22" i="10"/>
  <c r="L39" i="10"/>
  <c r="AO39" i="10" s="1"/>
  <c r="AF39" i="10"/>
  <c r="AE44" i="10"/>
  <c r="AK44" i="10" s="1"/>
  <c r="AG44" i="10"/>
  <c r="T44" i="10"/>
  <c r="AD44" i="10"/>
  <c r="Q44" i="10"/>
  <c r="Z44" i="10"/>
  <c r="O44" i="10"/>
  <c r="AE46" i="10"/>
  <c r="AK46" i="10" s="1"/>
  <c r="AG46" i="10"/>
  <c r="T46" i="10"/>
  <c r="AD46" i="10"/>
  <c r="Q46" i="10"/>
  <c r="Z46" i="10"/>
  <c r="O46" i="10"/>
  <c r="AQ51" i="10"/>
  <c r="X121" i="10"/>
  <c r="X123" i="10" s="1"/>
  <c r="AE124" i="10"/>
  <c r="AK124" i="10" s="1"/>
  <c r="AG124" i="10"/>
  <c r="T124" i="10"/>
  <c r="AD124" i="10"/>
  <c r="Q124" i="10"/>
  <c r="Z124" i="10"/>
  <c r="O124" i="10"/>
  <c r="AE126" i="10"/>
  <c r="AK126" i="10" s="1"/>
  <c r="AG126" i="10"/>
  <c r="T126" i="10"/>
  <c r="AD126" i="10"/>
  <c r="Q126" i="10"/>
  <c r="Z126" i="10"/>
  <c r="O126" i="10"/>
  <c r="V90" i="15"/>
  <c r="T90" i="15"/>
  <c r="AE90" i="15"/>
  <c r="AK90" i="15" s="1"/>
  <c r="Q90" i="15"/>
  <c r="AD90" i="15"/>
  <c r="AD112" i="15"/>
  <c r="V112" i="15"/>
  <c r="T112" i="15"/>
  <c r="X5" i="8"/>
  <c r="X6" i="8"/>
  <c r="X12" i="8"/>
  <c r="X13" i="8"/>
  <c r="X14" i="8"/>
  <c r="X36" i="8"/>
  <c r="X37" i="8"/>
  <c r="X38" i="8"/>
  <c r="X40" i="8"/>
  <c r="X41" i="8"/>
  <c r="X42" i="8"/>
  <c r="X44" i="8"/>
  <c r="X45" i="8"/>
  <c r="X46" i="8"/>
  <c r="M51" i="8"/>
  <c r="AD48" i="8"/>
  <c r="AQ51" i="8"/>
  <c r="AI55" i="8"/>
  <c r="AD53" i="8"/>
  <c r="Q72" i="8"/>
  <c r="Q82" i="8"/>
  <c r="AI87" i="8"/>
  <c r="Q86" i="8"/>
  <c r="Z88" i="8"/>
  <c r="Q89" i="8"/>
  <c r="Z90" i="8"/>
  <c r="X93" i="8"/>
  <c r="AD97" i="8"/>
  <c r="Z98" i="8"/>
  <c r="AG105" i="8"/>
  <c r="Q105" i="8"/>
  <c r="Z105" i="8"/>
  <c r="AP111" i="8"/>
  <c r="AD109" i="8"/>
  <c r="Z112" i="8"/>
  <c r="X112" i="8"/>
  <c r="AG112" i="8"/>
  <c r="O112" i="8"/>
  <c r="X114" i="8"/>
  <c r="AQ119" i="8"/>
  <c r="Z4" i="10"/>
  <c r="AQ7" i="10"/>
  <c r="AH11" i="10"/>
  <c r="L11" i="10"/>
  <c r="AG19" i="10"/>
  <c r="AQ19" i="10"/>
  <c r="AI23" i="10"/>
  <c r="AE21" i="10"/>
  <c r="AK21" i="10" s="1"/>
  <c r="AG21" i="10"/>
  <c r="T21" i="10"/>
  <c r="AD21" i="10"/>
  <c r="Q21" i="10"/>
  <c r="Z21" i="10"/>
  <c r="O21" i="10"/>
  <c r="M23" i="10"/>
  <c r="AA23" i="10" s="1"/>
  <c r="AQ31" i="10"/>
  <c r="AE51" i="10"/>
  <c r="U51" i="10"/>
  <c r="X62" i="10"/>
  <c r="V62" i="10"/>
  <c r="AH67" i="10"/>
  <c r="AN67" i="10"/>
  <c r="AF67" i="10"/>
  <c r="X77" i="10"/>
  <c r="V77" i="10"/>
  <c r="O77" i="10"/>
  <c r="AQ95" i="10"/>
  <c r="AQ99" i="10"/>
  <c r="AP107" i="10"/>
  <c r="AE120" i="10"/>
  <c r="AK120" i="10" s="1"/>
  <c r="AG120" i="10"/>
  <c r="T120" i="10"/>
  <c r="AD120" i="10"/>
  <c r="Q120" i="10"/>
  <c r="Z120" i="10"/>
  <c r="O120" i="10"/>
  <c r="AE122" i="10"/>
  <c r="AK122" i="10" s="1"/>
  <c r="AG122" i="10"/>
  <c r="T122" i="10"/>
  <c r="AD122" i="10"/>
  <c r="Q122" i="10"/>
  <c r="Z122" i="10"/>
  <c r="O122" i="10"/>
  <c r="X124" i="10"/>
  <c r="X127" i="10" s="1"/>
  <c r="X126" i="10"/>
  <c r="AE14" i="15"/>
  <c r="AK14" i="15" s="1"/>
  <c r="AG14" i="15"/>
  <c r="T14" i="15"/>
  <c r="AD14" i="15"/>
  <c r="Q14" i="15"/>
  <c r="Z14" i="15"/>
  <c r="O14" i="15"/>
  <c r="X14" i="15"/>
  <c r="V106" i="15"/>
  <c r="T106" i="15"/>
  <c r="AE106" i="15"/>
  <c r="AK106" i="15" s="1"/>
  <c r="Q106" i="15"/>
  <c r="AD106" i="15"/>
  <c r="X86" i="8"/>
  <c r="AG91" i="8"/>
  <c r="AQ91" i="8"/>
  <c r="X89" i="8"/>
  <c r="X91" i="8" s="1"/>
  <c r="Z93" i="8"/>
  <c r="AD98" i="8"/>
  <c r="AD99" i="8" s="1"/>
  <c r="AJ99" i="8" s="1"/>
  <c r="M103" i="8"/>
  <c r="AD100" i="8"/>
  <c r="AG101" i="8"/>
  <c r="Z101" i="8"/>
  <c r="Z103" i="8" s="1"/>
  <c r="Q101" i="8"/>
  <c r="AD114" i="8"/>
  <c r="AE45" i="10"/>
  <c r="AK45" i="10" s="1"/>
  <c r="AG45" i="10"/>
  <c r="T45" i="10"/>
  <c r="AD45" i="10"/>
  <c r="Q45" i="10"/>
  <c r="Z45" i="10"/>
  <c r="O45" i="10"/>
  <c r="M47" i="10"/>
  <c r="M55" i="10"/>
  <c r="X52" i="10"/>
  <c r="V52" i="10"/>
  <c r="AQ59" i="10"/>
  <c r="AQ71" i="10"/>
  <c r="AF99" i="10"/>
  <c r="AH99" i="10"/>
  <c r="L99" i="10"/>
  <c r="AO99" i="10" s="1"/>
  <c r="AE125" i="10"/>
  <c r="AK125" i="10" s="1"/>
  <c r="AG125" i="10"/>
  <c r="T125" i="10"/>
  <c r="AD125" i="10"/>
  <c r="Q125" i="10"/>
  <c r="Z125" i="10"/>
  <c r="O125" i="10"/>
  <c r="M127" i="10"/>
  <c r="AP99" i="15"/>
  <c r="V98" i="15"/>
  <c r="T98" i="15"/>
  <c r="AE98" i="15"/>
  <c r="AK98" i="15" s="1"/>
  <c r="Q98" i="15"/>
  <c r="AD98" i="15"/>
  <c r="Z27" i="11"/>
  <c r="AD102" i="8"/>
  <c r="M107" i="8"/>
  <c r="AD104" i="8"/>
  <c r="AQ107" i="8"/>
  <c r="T106" i="8"/>
  <c r="AD108" i="8"/>
  <c r="AQ111" i="8"/>
  <c r="T110" i="8"/>
  <c r="Q116" i="8"/>
  <c r="AD116" i="8"/>
  <c r="AD119" i="8" s="1"/>
  <c r="AJ119" i="8" s="1"/>
  <c r="X120" i="8"/>
  <c r="X121" i="8"/>
  <c r="X122" i="8"/>
  <c r="M123" i="8"/>
  <c r="Z6" i="10"/>
  <c r="Z14" i="10"/>
  <c r="X16" i="10"/>
  <c r="X17" i="10"/>
  <c r="X18" i="10"/>
  <c r="M19" i="10"/>
  <c r="X28" i="10"/>
  <c r="X29" i="10"/>
  <c r="X30" i="10"/>
  <c r="M31" i="10"/>
  <c r="X36" i="10"/>
  <c r="X37" i="10"/>
  <c r="X38" i="10"/>
  <c r="M39" i="10"/>
  <c r="AG48" i="10"/>
  <c r="AG58" i="10"/>
  <c r="AG64" i="10"/>
  <c r="M67" i="10"/>
  <c r="AG81" i="10"/>
  <c r="AG94" i="10"/>
  <c r="AG97" i="10"/>
  <c r="L7" i="15"/>
  <c r="AF7" i="15"/>
  <c r="AG58" i="15"/>
  <c r="AD58" i="15"/>
  <c r="T58" i="15"/>
  <c r="O58" i="15"/>
  <c r="AE113" i="15"/>
  <c r="AK113" i="15" s="1"/>
  <c r="AD113" i="15"/>
  <c r="AD115" i="15" s="1"/>
  <c r="AJ115" i="15" s="1"/>
  <c r="AQ123" i="15"/>
  <c r="AG23" i="11"/>
  <c r="AQ23" i="11"/>
  <c r="O6" i="10"/>
  <c r="AG6" i="10"/>
  <c r="AO7" i="10"/>
  <c r="AQ11" i="10"/>
  <c r="AI15" i="10"/>
  <c r="O14" i="10"/>
  <c r="AG14" i="10"/>
  <c r="AG15" i="10" s="1"/>
  <c r="AO15" i="10"/>
  <c r="O16" i="10"/>
  <c r="Z16" i="10"/>
  <c r="O17" i="10"/>
  <c r="Z17" i="10"/>
  <c r="O18" i="10"/>
  <c r="Z18" i="10"/>
  <c r="X24" i="10"/>
  <c r="X25" i="10"/>
  <c r="X26" i="10"/>
  <c r="M27" i="10"/>
  <c r="AO27" i="10"/>
  <c r="O28" i="10"/>
  <c r="Z28" i="10"/>
  <c r="O29" i="10"/>
  <c r="Z29" i="10"/>
  <c r="O30" i="10"/>
  <c r="Z30" i="10"/>
  <c r="T32" i="10"/>
  <c r="AG32" i="10"/>
  <c r="T33" i="10"/>
  <c r="AG33" i="10"/>
  <c r="T34" i="10"/>
  <c r="AG34" i="10"/>
  <c r="O36" i="10"/>
  <c r="Z36" i="10"/>
  <c r="O37" i="10"/>
  <c r="Z37" i="10"/>
  <c r="O38" i="10"/>
  <c r="Z38" i="10"/>
  <c r="T40" i="10"/>
  <c r="AG40" i="10"/>
  <c r="T41" i="10"/>
  <c r="AG41" i="10"/>
  <c r="T42" i="10"/>
  <c r="AG42" i="10"/>
  <c r="O48" i="10"/>
  <c r="X50" i="10"/>
  <c r="O58" i="10"/>
  <c r="AF59" i="10"/>
  <c r="AN59" i="10"/>
  <c r="X61" i="10"/>
  <c r="O64" i="10"/>
  <c r="X66" i="10"/>
  <c r="X69" i="10"/>
  <c r="O70" i="10"/>
  <c r="X74" i="10"/>
  <c r="AP79" i="10"/>
  <c r="V78" i="10"/>
  <c r="V80" i="10"/>
  <c r="O81" i="10"/>
  <c r="X84" i="10"/>
  <c r="AP87" i="10"/>
  <c r="O94" i="10"/>
  <c r="L95" i="10"/>
  <c r="AO95" i="10" s="1"/>
  <c r="O97" i="10"/>
  <c r="X100" i="10"/>
  <c r="X101" i="10"/>
  <c r="X102" i="10"/>
  <c r="M103" i="10"/>
  <c r="AA103" i="10" s="1"/>
  <c r="X104" i="10"/>
  <c r="X105" i="10"/>
  <c r="X106" i="10"/>
  <c r="M107" i="10"/>
  <c r="T108" i="10"/>
  <c r="AG108" i="10"/>
  <c r="T109" i="10"/>
  <c r="AG109" i="10"/>
  <c r="T110" i="10"/>
  <c r="AG110" i="10"/>
  <c r="T112" i="10"/>
  <c r="AG112" i="10"/>
  <c r="T113" i="10"/>
  <c r="AG113" i="10"/>
  <c r="AG115" i="10" s="1"/>
  <c r="T114" i="10"/>
  <c r="AG114" i="10"/>
  <c r="X116" i="10"/>
  <c r="X117" i="10"/>
  <c r="X118" i="10"/>
  <c r="M119" i="10"/>
  <c r="AA119" i="10" s="1"/>
  <c r="AH127" i="10"/>
  <c r="AE13" i="15"/>
  <c r="AK13" i="15" s="1"/>
  <c r="AG13" i="15"/>
  <c r="T13" i="15"/>
  <c r="AD13" i="15"/>
  <c r="Q13" i="15"/>
  <c r="Z13" i="15"/>
  <c r="O13" i="15"/>
  <c r="AG28" i="15"/>
  <c r="M31" i="15"/>
  <c r="V28" i="15"/>
  <c r="AI39" i="15"/>
  <c r="V37" i="15"/>
  <c r="AG37" i="15"/>
  <c r="T37" i="15"/>
  <c r="AE37" i="15"/>
  <c r="AK37" i="15" s="1"/>
  <c r="O37" i="15"/>
  <c r="V40" i="15"/>
  <c r="AG40" i="15"/>
  <c r="T40" i="15"/>
  <c r="AE40" i="15"/>
  <c r="AK40" i="15" s="1"/>
  <c r="O40" i="15"/>
  <c r="M59" i="15"/>
  <c r="AA59" i="15" s="1"/>
  <c r="AD56" i="15"/>
  <c r="T56" i="15"/>
  <c r="O56" i="15"/>
  <c r="AP59" i="15"/>
  <c r="AE58" i="15"/>
  <c r="AK58" i="15" s="1"/>
  <c r="AG62" i="15"/>
  <c r="X62" i="15"/>
  <c r="V62" i="15"/>
  <c r="V68" i="15"/>
  <c r="AG68" i="15"/>
  <c r="T68" i="15"/>
  <c r="AE68" i="15"/>
  <c r="AK68" i="15" s="1"/>
  <c r="O68" i="15"/>
  <c r="Z80" i="15"/>
  <c r="V80" i="15"/>
  <c r="V86" i="15"/>
  <c r="T86" i="15"/>
  <c r="AE86" i="15"/>
  <c r="AK86" i="15" s="1"/>
  <c r="Q86" i="15"/>
  <c r="V94" i="15"/>
  <c r="T94" i="15"/>
  <c r="AE94" i="15"/>
  <c r="AK94" i="15" s="1"/>
  <c r="Q94" i="15"/>
  <c r="AQ111" i="15"/>
  <c r="AD118" i="15"/>
  <c r="V118" i="15"/>
  <c r="T118" i="15"/>
  <c r="AQ15" i="11"/>
  <c r="T102" i="8"/>
  <c r="T103" i="8" s="1"/>
  <c r="T104" i="8"/>
  <c r="AD106" i="8"/>
  <c r="T108" i="8"/>
  <c r="AD110" i="8"/>
  <c r="X116" i="8"/>
  <c r="X117" i="8"/>
  <c r="X118" i="8"/>
  <c r="M119" i="8"/>
  <c r="Q120" i="8"/>
  <c r="AD120" i="8"/>
  <c r="Q121" i="8"/>
  <c r="AD121" i="8"/>
  <c r="Q122" i="8"/>
  <c r="AD122" i="8"/>
  <c r="X124" i="8"/>
  <c r="X125" i="8"/>
  <c r="X126" i="8"/>
  <c r="M127" i="8"/>
  <c r="Z5" i="10"/>
  <c r="Q6" i="10"/>
  <c r="AI11" i="10"/>
  <c r="M15" i="10"/>
  <c r="AA15" i="10" s="1"/>
  <c r="Q14" i="10"/>
  <c r="Q16" i="10"/>
  <c r="AD16" i="10"/>
  <c r="Q17" i="10"/>
  <c r="AD17" i="10"/>
  <c r="Q18" i="10"/>
  <c r="AD18" i="10"/>
  <c r="AO23" i="10"/>
  <c r="AF27" i="10"/>
  <c r="Q28" i="10"/>
  <c r="AD28" i="10"/>
  <c r="Q29" i="10"/>
  <c r="AD29" i="10"/>
  <c r="Q30" i="10"/>
  <c r="AD30" i="10"/>
  <c r="X32" i="10"/>
  <c r="X33" i="10"/>
  <c r="X34" i="10"/>
  <c r="M35" i="10"/>
  <c r="Y35" i="10" s="1"/>
  <c r="Q36" i="10"/>
  <c r="AD36" i="10"/>
  <c r="Q37" i="10"/>
  <c r="AD37" i="10"/>
  <c r="Q38" i="10"/>
  <c r="AD38" i="10"/>
  <c r="X40" i="10"/>
  <c r="X41" i="10"/>
  <c r="X42" i="10"/>
  <c r="M43" i="10"/>
  <c r="AF55" i="10"/>
  <c r="AN55" i="10"/>
  <c r="AE70" i="10"/>
  <c r="AK70" i="10" s="1"/>
  <c r="AQ79" i="10"/>
  <c r="AP83" i="10"/>
  <c r="AF95" i="10"/>
  <c r="AP99" i="10"/>
  <c r="X108" i="10"/>
  <c r="X109" i="10"/>
  <c r="X110" i="10"/>
  <c r="X112" i="10"/>
  <c r="X113" i="10"/>
  <c r="X114" i="10"/>
  <c r="M115" i="10"/>
  <c r="AA115" i="10" s="1"/>
  <c r="AH123" i="10"/>
  <c r="AE4" i="15"/>
  <c r="AK4" i="15" s="1"/>
  <c r="AG4" i="15"/>
  <c r="T4" i="15"/>
  <c r="AD4" i="15"/>
  <c r="Q4" i="15"/>
  <c r="M7" i="15"/>
  <c r="X13" i="15"/>
  <c r="AG20" i="15"/>
  <c r="M23" i="15"/>
  <c r="V20" i="15"/>
  <c r="AQ23" i="15"/>
  <c r="V34" i="15"/>
  <c r="AG34" i="15"/>
  <c r="T34" i="15"/>
  <c r="AE34" i="15"/>
  <c r="AK34" i="15" s="1"/>
  <c r="O34" i="15"/>
  <c r="AD37" i="15"/>
  <c r="AD40" i="15"/>
  <c r="AQ43" i="15"/>
  <c r="V48" i="15"/>
  <c r="AG48" i="15"/>
  <c r="AG51" i="15" s="1"/>
  <c r="T48" i="15"/>
  <c r="AE48" i="15"/>
  <c r="AK48" i="15" s="1"/>
  <c r="O48" i="15"/>
  <c r="AP51" i="15"/>
  <c r="AE56" i="15"/>
  <c r="AK56" i="15" s="1"/>
  <c r="AD68" i="15"/>
  <c r="AQ75" i="15"/>
  <c r="Z77" i="15"/>
  <c r="V77" i="15"/>
  <c r="AD86" i="15"/>
  <c r="AI91" i="15"/>
  <c r="Z89" i="15"/>
  <c r="V89" i="15"/>
  <c r="T89" i="15"/>
  <c r="AP95" i="15"/>
  <c r="AD94" i="15"/>
  <c r="AI107" i="15"/>
  <c r="Z105" i="15"/>
  <c r="V105" i="15"/>
  <c r="T105" i="15"/>
  <c r="AI111" i="15"/>
  <c r="Z7" i="11"/>
  <c r="AQ39" i="11"/>
  <c r="X5" i="15"/>
  <c r="X6" i="15"/>
  <c r="X8" i="15"/>
  <c r="X9" i="15"/>
  <c r="X10" i="15"/>
  <c r="M11" i="15"/>
  <c r="Q16" i="15"/>
  <c r="AD16" i="15"/>
  <c r="Q17" i="15"/>
  <c r="AD17" i="15"/>
  <c r="AP19" i="15"/>
  <c r="Q18" i="15"/>
  <c r="AD18" i="15"/>
  <c r="V21" i="15"/>
  <c r="V24" i="15"/>
  <c r="T26" i="15"/>
  <c r="AG26" i="15"/>
  <c r="V29" i="15"/>
  <c r="X41" i="15"/>
  <c r="V42" i="15"/>
  <c r="X49" i="15"/>
  <c r="X54" i="15"/>
  <c r="AE64" i="15"/>
  <c r="AK64" i="15" s="1"/>
  <c r="AG66" i="15"/>
  <c r="AP71" i="15"/>
  <c r="V69" i="15"/>
  <c r="AG70" i="15"/>
  <c r="X72" i="15"/>
  <c r="V73" i="15"/>
  <c r="T78" i="15"/>
  <c r="AI95" i="15"/>
  <c r="T102" i="15"/>
  <c r="AE110" i="15"/>
  <c r="AK110" i="15" s="1"/>
  <c r="V125" i="15"/>
  <c r="V126" i="15"/>
  <c r="T4" i="11"/>
  <c r="AG4" i="11"/>
  <c r="Q5" i="11"/>
  <c r="AD5" i="11"/>
  <c r="Q6" i="11"/>
  <c r="AD6" i="11"/>
  <c r="Q8" i="11"/>
  <c r="AD8" i="11"/>
  <c r="Q9" i="11"/>
  <c r="AD9" i="11"/>
  <c r="Q10" i="11"/>
  <c r="AD10" i="11"/>
  <c r="X12" i="11"/>
  <c r="X13" i="11"/>
  <c r="X14" i="11"/>
  <c r="M15" i="11"/>
  <c r="Q16" i="11"/>
  <c r="AD16" i="11"/>
  <c r="Q17" i="11"/>
  <c r="AD17" i="11"/>
  <c r="Q18" i="11"/>
  <c r="AD18" i="11"/>
  <c r="X20" i="11"/>
  <c r="X21" i="11"/>
  <c r="X22" i="11"/>
  <c r="M23" i="11"/>
  <c r="Q24" i="11"/>
  <c r="AD24" i="11"/>
  <c r="AP27" i="11"/>
  <c r="Q25" i="11"/>
  <c r="AD25" i="11"/>
  <c r="Q26" i="11"/>
  <c r="AG26" i="11"/>
  <c r="Z28" i="11"/>
  <c r="AP31" i="11"/>
  <c r="Q29" i="11"/>
  <c r="Z30" i="11"/>
  <c r="T32" i="11"/>
  <c r="AG32" i="11"/>
  <c r="T33" i="11"/>
  <c r="AG33" i="11"/>
  <c r="T34" i="11"/>
  <c r="AG34" i="11"/>
  <c r="X36" i="11"/>
  <c r="X37" i="11"/>
  <c r="X38" i="11"/>
  <c r="T51" i="11"/>
  <c r="M71" i="11"/>
  <c r="T68" i="11"/>
  <c r="T71" i="11" s="1"/>
  <c r="AE86" i="11"/>
  <c r="AK86" i="11" s="1"/>
  <c r="AG86" i="11"/>
  <c r="T86" i="11"/>
  <c r="AD86" i="11"/>
  <c r="Q86" i="11"/>
  <c r="Z86" i="11"/>
  <c r="O86" i="11"/>
  <c r="X86" i="11"/>
  <c r="X87" i="11" s="1"/>
  <c r="AE120" i="11"/>
  <c r="AK120" i="11" s="1"/>
  <c r="AG120" i="11"/>
  <c r="T120" i="11"/>
  <c r="AD120" i="11"/>
  <c r="Q120" i="11"/>
  <c r="Z120" i="11"/>
  <c r="O120" i="11"/>
  <c r="M123" i="11"/>
  <c r="X120" i="11"/>
  <c r="AE32" i="12"/>
  <c r="AK32" i="12" s="1"/>
  <c r="AG32" i="12"/>
  <c r="T32" i="12"/>
  <c r="AD32" i="12"/>
  <c r="Q32" i="12"/>
  <c r="Z32" i="12"/>
  <c r="O32" i="12"/>
  <c r="M35" i="12"/>
  <c r="X32" i="12"/>
  <c r="O5" i="15"/>
  <c r="Z5" i="15"/>
  <c r="O6" i="15"/>
  <c r="Z6" i="15"/>
  <c r="O8" i="15"/>
  <c r="Z8" i="15"/>
  <c r="O9" i="15"/>
  <c r="Z9" i="15"/>
  <c r="Z10" i="15"/>
  <c r="T16" i="15"/>
  <c r="AG16" i="15"/>
  <c r="T17" i="15"/>
  <c r="AG17" i="15"/>
  <c r="T18" i="15"/>
  <c r="AG18" i="15"/>
  <c r="AD21" i="15"/>
  <c r="AD24" i="15"/>
  <c r="AD29" i="15"/>
  <c r="AD42" i="15"/>
  <c r="AD45" i="15"/>
  <c r="M47" i="15"/>
  <c r="V50" i="15"/>
  <c r="AE53" i="15"/>
  <c r="AK53" i="15" s="1"/>
  <c r="AD61" i="15"/>
  <c r="O64" i="15"/>
  <c r="O66" i="15"/>
  <c r="V70" i="15"/>
  <c r="AD73" i="15"/>
  <c r="AQ79" i="15"/>
  <c r="V78" i="15"/>
  <c r="T85" i="15"/>
  <c r="Q88" i="15"/>
  <c r="Q92" i="15"/>
  <c r="V93" i="15"/>
  <c r="L99" i="15"/>
  <c r="AO99" i="15" s="1"/>
  <c r="V102" i="15"/>
  <c r="L103" i="15"/>
  <c r="AO103" i="15" s="1"/>
  <c r="L115" i="15"/>
  <c r="AO115" i="15" s="1"/>
  <c r="X4" i="11"/>
  <c r="AI7" i="11"/>
  <c r="T5" i="11"/>
  <c r="AG5" i="11"/>
  <c r="T6" i="11"/>
  <c r="AG6" i="11"/>
  <c r="AF7" i="11"/>
  <c r="T8" i="11"/>
  <c r="AG8" i="11"/>
  <c r="T9" i="11"/>
  <c r="AG9" i="11"/>
  <c r="T10" i="11"/>
  <c r="AG10" i="11"/>
  <c r="O12" i="11"/>
  <c r="Z12" i="11"/>
  <c r="O13" i="11"/>
  <c r="Z13" i="11"/>
  <c r="O14" i="11"/>
  <c r="Z14" i="11"/>
  <c r="T16" i="11"/>
  <c r="AG16" i="11"/>
  <c r="T17" i="11"/>
  <c r="AG17" i="11"/>
  <c r="T18" i="11"/>
  <c r="AG18" i="11"/>
  <c r="O20" i="11"/>
  <c r="Z20" i="11"/>
  <c r="O21" i="11"/>
  <c r="Z21" i="11"/>
  <c r="Z22" i="11"/>
  <c r="T24" i="11"/>
  <c r="AG24" i="11"/>
  <c r="T25" i="11"/>
  <c r="AG25" i="11"/>
  <c r="T26" i="11"/>
  <c r="M27" i="11"/>
  <c r="O28" i="11"/>
  <c r="AG28" i="11"/>
  <c r="AQ31" i="11"/>
  <c r="X29" i="11"/>
  <c r="X32" i="11"/>
  <c r="X33" i="11"/>
  <c r="X34" i="11"/>
  <c r="M43" i="11"/>
  <c r="Z40" i="11"/>
  <c r="O40" i="11"/>
  <c r="AD40" i="11"/>
  <c r="AQ51" i="11"/>
  <c r="AE25" i="12"/>
  <c r="AK25" i="12" s="1"/>
  <c r="AG25" i="12"/>
  <c r="T25" i="12"/>
  <c r="AD25" i="12"/>
  <c r="Q25" i="12"/>
  <c r="Z25" i="12"/>
  <c r="O25" i="12"/>
  <c r="X25" i="12"/>
  <c r="M27" i="12"/>
  <c r="Q5" i="15"/>
  <c r="AD5" i="15"/>
  <c r="Q6" i="15"/>
  <c r="AD6" i="15"/>
  <c r="Q8" i="15"/>
  <c r="AD8" i="15"/>
  <c r="Q9" i="15"/>
  <c r="AD9" i="15"/>
  <c r="Q10" i="15"/>
  <c r="AD10" i="15"/>
  <c r="X16" i="15"/>
  <c r="X17" i="15"/>
  <c r="X18" i="15"/>
  <c r="M19" i="15"/>
  <c r="O21" i="15"/>
  <c r="AH23" i="15"/>
  <c r="O24" i="15"/>
  <c r="O29" i="15"/>
  <c r="V33" i="15"/>
  <c r="L35" i="15"/>
  <c r="AO35" i="15" s="1"/>
  <c r="V36" i="15"/>
  <c r="O42" i="15"/>
  <c r="O45" i="15"/>
  <c r="AE61" i="15"/>
  <c r="AK61" i="15" s="1"/>
  <c r="T64" i="15"/>
  <c r="T66" i="15"/>
  <c r="O73" i="15"/>
  <c r="AH75" i="15"/>
  <c r="AQ99" i="15"/>
  <c r="L107" i="15"/>
  <c r="AO107" i="15" s="1"/>
  <c r="AP111" i="15"/>
  <c r="X5" i="11"/>
  <c r="X6" i="11"/>
  <c r="M7" i="11"/>
  <c r="AA7" i="11" s="1"/>
  <c r="X8" i="11"/>
  <c r="X9" i="11"/>
  <c r="X10" i="11"/>
  <c r="M11" i="11"/>
  <c r="X16" i="11"/>
  <c r="X17" i="11"/>
  <c r="X18" i="11"/>
  <c r="M19" i="11"/>
  <c r="X24" i="11"/>
  <c r="X25" i="11"/>
  <c r="X26" i="11"/>
  <c r="Z29" i="11"/>
  <c r="AQ43" i="11"/>
  <c r="AE122" i="11"/>
  <c r="AK122" i="11" s="1"/>
  <c r="AG122" i="11"/>
  <c r="T122" i="11"/>
  <c r="AD122" i="11"/>
  <c r="Q122" i="11"/>
  <c r="Z122" i="11"/>
  <c r="O122" i="11"/>
  <c r="X122" i="11"/>
  <c r="X41" i="11"/>
  <c r="X42" i="11"/>
  <c r="Q44" i="11"/>
  <c r="AD44" i="11"/>
  <c r="Q45" i="11"/>
  <c r="AD45" i="11"/>
  <c r="Q46" i="11"/>
  <c r="AD46" i="11"/>
  <c r="X48" i="11"/>
  <c r="X49" i="11"/>
  <c r="X50" i="11"/>
  <c r="Q52" i="11"/>
  <c r="AD52" i="11"/>
  <c r="Q53" i="11"/>
  <c r="AD53" i="11"/>
  <c r="X56" i="11"/>
  <c r="AI59" i="11"/>
  <c r="X57" i="11"/>
  <c r="X58" i="11"/>
  <c r="AD60" i="11"/>
  <c r="Z61" i="11"/>
  <c r="T62" i="11"/>
  <c r="M67" i="11"/>
  <c r="AD64" i="11"/>
  <c r="AQ67" i="11"/>
  <c r="Z65" i="11"/>
  <c r="T66" i="11"/>
  <c r="Q72" i="11"/>
  <c r="AD72" i="11"/>
  <c r="Q73" i="11"/>
  <c r="AD73" i="11"/>
  <c r="Q74" i="11"/>
  <c r="AD74" i="11"/>
  <c r="Q76" i="11"/>
  <c r="AD76" i="11"/>
  <c r="Q77" i="11"/>
  <c r="AD77" i="11"/>
  <c r="AE80" i="11"/>
  <c r="AK80" i="11" s="1"/>
  <c r="M83" i="11"/>
  <c r="AA83" i="11" s="1"/>
  <c r="X80" i="11"/>
  <c r="X81" i="11"/>
  <c r="X82" i="11"/>
  <c r="AP95" i="11"/>
  <c r="AE96" i="11"/>
  <c r="AK96" i="11" s="1"/>
  <c r="AG96" i="11"/>
  <c r="T96" i="11"/>
  <c r="AD96" i="11"/>
  <c r="Q96" i="11"/>
  <c r="Z96" i="11"/>
  <c r="O96" i="11"/>
  <c r="AE98" i="11"/>
  <c r="AK98" i="11" s="1"/>
  <c r="AG98" i="11"/>
  <c r="T98" i="11"/>
  <c r="AD98" i="11"/>
  <c r="Q98" i="11"/>
  <c r="Z98" i="11"/>
  <c r="O98" i="11"/>
  <c r="AE125" i="11"/>
  <c r="AK125" i="11" s="1"/>
  <c r="AG125" i="11"/>
  <c r="T125" i="11"/>
  <c r="AD125" i="11"/>
  <c r="Q125" i="11"/>
  <c r="Z125" i="11"/>
  <c r="O125" i="11"/>
  <c r="M127" i="11"/>
  <c r="AA127" i="11" s="1"/>
  <c r="AE6" i="12"/>
  <c r="AK6" i="12" s="1"/>
  <c r="AG6" i="12"/>
  <c r="T6" i="12"/>
  <c r="AD6" i="12"/>
  <c r="AD7" i="12" s="1"/>
  <c r="AJ7" i="12" s="1"/>
  <c r="Q6" i="12"/>
  <c r="Z6" i="12"/>
  <c r="O6" i="12"/>
  <c r="O41" i="11"/>
  <c r="Z41" i="11"/>
  <c r="O42" i="11"/>
  <c r="Z42" i="11"/>
  <c r="Z43" i="11" s="1"/>
  <c r="T44" i="11"/>
  <c r="AG44" i="11"/>
  <c r="T45" i="11"/>
  <c r="AG45" i="11"/>
  <c r="T46" i="11"/>
  <c r="AG46" i="11"/>
  <c r="W47" i="11"/>
  <c r="O48" i="11"/>
  <c r="Z48" i="11"/>
  <c r="O49" i="11"/>
  <c r="Z49" i="11"/>
  <c r="O50" i="11"/>
  <c r="Z50" i="11"/>
  <c r="T52" i="11"/>
  <c r="AG52" i="11"/>
  <c r="T53" i="11"/>
  <c r="AG53" i="11"/>
  <c r="T54" i="11"/>
  <c r="AG54" i="11"/>
  <c r="W55" i="11"/>
  <c r="O56" i="11"/>
  <c r="Z56" i="11"/>
  <c r="O57" i="11"/>
  <c r="Z57" i="11"/>
  <c r="Z59" i="11" s="1"/>
  <c r="O58" i="11"/>
  <c r="Z58" i="11"/>
  <c r="Q60" i="11"/>
  <c r="AD61" i="11"/>
  <c r="Z62" i="11"/>
  <c r="Q64" i="11"/>
  <c r="AI67" i="11"/>
  <c r="AD65" i="11"/>
  <c r="Z66" i="11"/>
  <c r="X70" i="11"/>
  <c r="AF71" i="11"/>
  <c r="T72" i="11"/>
  <c r="AG72" i="11"/>
  <c r="T73" i="11"/>
  <c r="AG73" i="11"/>
  <c r="T74" i="11"/>
  <c r="AG74" i="11"/>
  <c r="T76" i="11"/>
  <c r="AG76" i="11"/>
  <c r="T77" i="11"/>
  <c r="AG77" i="11"/>
  <c r="T78" i="11"/>
  <c r="AG78" i="11"/>
  <c r="O80" i="11"/>
  <c r="Z80" i="11"/>
  <c r="O81" i="11"/>
  <c r="Z81" i="11"/>
  <c r="O82" i="11"/>
  <c r="Z82" i="11"/>
  <c r="AE84" i="11"/>
  <c r="AK84" i="11" s="1"/>
  <c r="AG84" i="11"/>
  <c r="T84" i="11"/>
  <c r="Z84" i="11"/>
  <c r="O84" i="11"/>
  <c r="AI87" i="11"/>
  <c r="AE85" i="11"/>
  <c r="AK85" i="11" s="1"/>
  <c r="AG85" i="11"/>
  <c r="T85" i="11"/>
  <c r="AD85" i="11"/>
  <c r="Q85" i="11"/>
  <c r="Z85" i="11"/>
  <c r="O85" i="11"/>
  <c r="M87" i="11"/>
  <c r="AA87" i="11" s="1"/>
  <c r="AD95" i="11"/>
  <c r="AJ95" i="11" s="1"/>
  <c r="X96" i="11"/>
  <c r="X98" i="11"/>
  <c r="AE121" i="11"/>
  <c r="AK121" i="11" s="1"/>
  <c r="AG121" i="11"/>
  <c r="T121" i="11"/>
  <c r="AD121" i="11"/>
  <c r="Q121" i="11"/>
  <c r="Z121" i="11"/>
  <c r="O121" i="11"/>
  <c r="X125" i="11"/>
  <c r="X127" i="11" s="1"/>
  <c r="X6" i="12"/>
  <c r="AE34" i="12"/>
  <c r="AK34" i="12" s="1"/>
  <c r="AG34" i="12"/>
  <c r="T34" i="12"/>
  <c r="AD34" i="12"/>
  <c r="Q34" i="12"/>
  <c r="Z34" i="12"/>
  <c r="O34" i="12"/>
  <c r="X34" i="12"/>
  <c r="AE39" i="12"/>
  <c r="AD41" i="11"/>
  <c r="X44" i="11"/>
  <c r="X45" i="11"/>
  <c r="X46" i="11"/>
  <c r="Q48" i="11"/>
  <c r="AD48" i="11"/>
  <c r="AD51" i="11" s="1"/>
  <c r="AJ51" i="11" s="1"/>
  <c r="X52" i="11"/>
  <c r="X53" i="11"/>
  <c r="X54" i="11"/>
  <c r="Q56" i="11"/>
  <c r="AD56" i="11"/>
  <c r="AD57" i="11"/>
  <c r="AD62" i="11"/>
  <c r="AD66" i="11"/>
  <c r="X72" i="11"/>
  <c r="X73" i="11"/>
  <c r="X74" i="11"/>
  <c r="M75" i="11"/>
  <c r="X76" i="11"/>
  <c r="X77" i="11"/>
  <c r="X78" i="11"/>
  <c r="M79" i="11"/>
  <c r="Q80" i="11"/>
  <c r="AD80" i="11"/>
  <c r="Q81" i="11"/>
  <c r="AD81" i="11"/>
  <c r="AD82" i="11"/>
  <c r="AE97" i="11"/>
  <c r="AK97" i="11" s="1"/>
  <c r="AG97" i="11"/>
  <c r="T97" i="11"/>
  <c r="AD97" i="11"/>
  <c r="Q97" i="11"/>
  <c r="Z97" i="11"/>
  <c r="O97" i="11"/>
  <c r="M99" i="11"/>
  <c r="AA99" i="11" s="1"/>
  <c r="AQ103" i="11"/>
  <c r="Z119" i="11"/>
  <c r="X121" i="11"/>
  <c r="AE124" i="11"/>
  <c r="AK124" i="11" s="1"/>
  <c r="AG124" i="11"/>
  <c r="T124" i="11"/>
  <c r="AD124" i="11"/>
  <c r="Q124" i="11"/>
  <c r="Z124" i="11"/>
  <c r="O124" i="11"/>
  <c r="AE126" i="11"/>
  <c r="AK126" i="11" s="1"/>
  <c r="AG126" i="11"/>
  <c r="T126" i="11"/>
  <c r="AD126" i="11"/>
  <c r="Q126" i="11"/>
  <c r="Z126" i="11"/>
  <c r="O126" i="11"/>
  <c r="M7" i="12"/>
  <c r="AA7" i="12" s="1"/>
  <c r="T88" i="11"/>
  <c r="AG88" i="11"/>
  <c r="T89" i="11"/>
  <c r="AG89" i="11"/>
  <c r="T90" i="11"/>
  <c r="AG90" i="11"/>
  <c r="T92" i="11"/>
  <c r="AG92" i="11"/>
  <c r="T93" i="11"/>
  <c r="AG93" i="11"/>
  <c r="T94" i="11"/>
  <c r="AG94" i="11"/>
  <c r="X100" i="11"/>
  <c r="X101" i="11"/>
  <c r="X102" i="11"/>
  <c r="M103" i="11"/>
  <c r="T104" i="11"/>
  <c r="AG104" i="11"/>
  <c r="T105" i="11"/>
  <c r="AG105" i="11"/>
  <c r="T106" i="11"/>
  <c r="AG106" i="11"/>
  <c r="T108" i="11"/>
  <c r="AG108" i="11"/>
  <c r="T109" i="11"/>
  <c r="AG109" i="11"/>
  <c r="T110" i="11"/>
  <c r="AG110" i="11"/>
  <c r="T112" i="11"/>
  <c r="AG112" i="11"/>
  <c r="T113" i="11"/>
  <c r="AG113" i="11"/>
  <c r="T114" i="11"/>
  <c r="AG114" i="11"/>
  <c r="AH115" i="11"/>
  <c r="Q116" i="11"/>
  <c r="AD116" i="11"/>
  <c r="Q117" i="11"/>
  <c r="AD117" i="11"/>
  <c r="Q118" i="11"/>
  <c r="AD118" i="11"/>
  <c r="T4" i="12"/>
  <c r="AG4" i="12"/>
  <c r="AE8" i="12"/>
  <c r="AK8" i="12" s="1"/>
  <c r="AG8" i="12"/>
  <c r="T8" i="12"/>
  <c r="AD8" i="12"/>
  <c r="Q8" i="12"/>
  <c r="AE9" i="12"/>
  <c r="AK9" i="12" s="1"/>
  <c r="AG9" i="12"/>
  <c r="T9" i="12"/>
  <c r="AD9" i="12"/>
  <c r="Q9" i="12"/>
  <c r="AE10" i="12"/>
  <c r="AK10" i="12" s="1"/>
  <c r="AG10" i="12"/>
  <c r="T10" i="12"/>
  <c r="AD10" i="12"/>
  <c r="Q10" i="12"/>
  <c r="M11" i="12"/>
  <c r="AA11" i="12" s="1"/>
  <c r="AE28" i="12"/>
  <c r="AK28" i="12" s="1"/>
  <c r="AG28" i="12"/>
  <c r="T28" i="12"/>
  <c r="AD28" i="12"/>
  <c r="Q28" i="12"/>
  <c r="Z28" i="12"/>
  <c r="O28" i="12"/>
  <c r="AE30" i="12"/>
  <c r="AK30" i="12" s="1"/>
  <c r="AG30" i="12"/>
  <c r="T30" i="12"/>
  <c r="AD30" i="12"/>
  <c r="Q30" i="12"/>
  <c r="Z30" i="12"/>
  <c r="O30" i="12"/>
  <c r="AE37" i="12"/>
  <c r="AK37" i="12" s="1"/>
  <c r="AG37" i="12"/>
  <c r="T37" i="12"/>
  <c r="AD37" i="12"/>
  <c r="Q37" i="12"/>
  <c r="Q39" i="12" s="1"/>
  <c r="Z37" i="12"/>
  <c r="O37" i="12"/>
  <c r="Z104" i="12"/>
  <c r="X104" i="12"/>
  <c r="O104" i="12"/>
  <c r="M107" i="12"/>
  <c r="AE120" i="12"/>
  <c r="AK120" i="12" s="1"/>
  <c r="AG120" i="12"/>
  <c r="T120" i="12"/>
  <c r="AD120" i="12"/>
  <c r="Q120" i="12"/>
  <c r="Z120" i="12"/>
  <c r="O120" i="12"/>
  <c r="M123" i="12"/>
  <c r="X120" i="12"/>
  <c r="X88" i="11"/>
  <c r="X89" i="11"/>
  <c r="X90" i="11"/>
  <c r="M91" i="11"/>
  <c r="X92" i="11"/>
  <c r="X93" i="11"/>
  <c r="X94" i="11"/>
  <c r="M95" i="11"/>
  <c r="AA95" i="11" s="1"/>
  <c r="X104" i="11"/>
  <c r="X105" i="11"/>
  <c r="X106" i="11"/>
  <c r="M107" i="11"/>
  <c r="X108" i="11"/>
  <c r="X109" i="11"/>
  <c r="X110" i="11"/>
  <c r="X112" i="11"/>
  <c r="X113" i="11"/>
  <c r="X114" i="11"/>
  <c r="M115" i="11"/>
  <c r="AA115" i="11" s="1"/>
  <c r="T116" i="11"/>
  <c r="AG116" i="11"/>
  <c r="T117" i="11"/>
  <c r="AG117" i="11"/>
  <c r="AG118" i="11"/>
  <c r="X4" i="12"/>
  <c r="AE24" i="12"/>
  <c r="AK24" i="12" s="1"/>
  <c r="AG24" i="12"/>
  <c r="T24" i="12"/>
  <c r="AD24" i="12"/>
  <c r="Q24" i="12"/>
  <c r="Z24" i="12"/>
  <c r="O24" i="12"/>
  <c r="AE26" i="12"/>
  <c r="AK26" i="12" s="1"/>
  <c r="AG26" i="12"/>
  <c r="T26" i="12"/>
  <c r="AD26" i="12"/>
  <c r="Q26" i="12"/>
  <c r="Z26" i="12"/>
  <c r="O26" i="12"/>
  <c r="AE33" i="12"/>
  <c r="AK33" i="12" s="1"/>
  <c r="AG33" i="12"/>
  <c r="T33" i="12"/>
  <c r="AD33" i="12"/>
  <c r="Q33" i="12"/>
  <c r="Z33" i="12"/>
  <c r="O33" i="12"/>
  <c r="AG100" i="12"/>
  <c r="Z100" i="12"/>
  <c r="Q100" i="12"/>
  <c r="O100" i="12"/>
  <c r="AE100" i="12"/>
  <c r="AK100" i="12" s="1"/>
  <c r="O88" i="11"/>
  <c r="Z88" i="11"/>
  <c r="O89" i="11"/>
  <c r="Z89" i="11"/>
  <c r="O90" i="11"/>
  <c r="Z90" i="11"/>
  <c r="O92" i="11"/>
  <c r="Z92" i="11"/>
  <c r="O93" i="11"/>
  <c r="Z93" i="11"/>
  <c r="O94" i="11"/>
  <c r="Z94" i="11"/>
  <c r="Q100" i="11"/>
  <c r="AD100" i="11"/>
  <c r="Q101" i="11"/>
  <c r="AD101" i="11"/>
  <c r="O104" i="11"/>
  <c r="Z104" i="11"/>
  <c r="O105" i="11"/>
  <c r="Z105" i="11"/>
  <c r="O106" i="11"/>
  <c r="Z106" i="11"/>
  <c r="O108" i="11"/>
  <c r="Z108" i="11"/>
  <c r="O109" i="11"/>
  <c r="Z109" i="11"/>
  <c r="Z110" i="11"/>
  <c r="O115" i="11"/>
  <c r="X116" i="11"/>
  <c r="X117" i="11"/>
  <c r="X118" i="11"/>
  <c r="M119" i="11"/>
  <c r="O4" i="12"/>
  <c r="Z4" i="12"/>
  <c r="Z7" i="12" s="1"/>
  <c r="X5" i="12"/>
  <c r="X8" i="12"/>
  <c r="X9" i="12"/>
  <c r="X10" i="12"/>
  <c r="X24" i="12"/>
  <c r="X26" i="12"/>
  <c r="AE29" i="12"/>
  <c r="AK29" i="12" s="1"/>
  <c r="AG29" i="12"/>
  <c r="T29" i="12"/>
  <c r="AD29" i="12"/>
  <c r="Q29" i="12"/>
  <c r="Q31" i="12" s="1"/>
  <c r="Z29" i="12"/>
  <c r="O29" i="12"/>
  <c r="M31" i="12"/>
  <c r="X33" i="12"/>
  <c r="AE36" i="12"/>
  <c r="AK36" i="12" s="1"/>
  <c r="AG36" i="12"/>
  <c r="T36" i="12"/>
  <c r="AD36" i="12"/>
  <c r="Q36" i="12"/>
  <c r="Z36" i="12"/>
  <c r="O36" i="12"/>
  <c r="AE38" i="12"/>
  <c r="AK38" i="12" s="1"/>
  <c r="AG38" i="12"/>
  <c r="T38" i="12"/>
  <c r="AD38" i="12"/>
  <c r="Q38" i="12"/>
  <c r="Z38" i="12"/>
  <c r="O38" i="12"/>
  <c r="AE122" i="12"/>
  <c r="AK122" i="12" s="1"/>
  <c r="AG122" i="12"/>
  <c r="T122" i="12"/>
  <c r="AD122" i="12"/>
  <c r="AD123" i="12" s="1"/>
  <c r="AJ123" i="12" s="1"/>
  <c r="Q122" i="12"/>
  <c r="Z122" i="12"/>
  <c r="O122" i="12"/>
  <c r="X122" i="12"/>
  <c r="Q12" i="12"/>
  <c r="AD12" i="12"/>
  <c r="Q13" i="12"/>
  <c r="AD13" i="12"/>
  <c r="Q14" i="12"/>
  <c r="AD14" i="12"/>
  <c r="Q16" i="12"/>
  <c r="AD16" i="12"/>
  <c r="Q17" i="12"/>
  <c r="AD17" i="12"/>
  <c r="Q18" i="12"/>
  <c r="AD18" i="12"/>
  <c r="Q20" i="12"/>
  <c r="AD20" i="12"/>
  <c r="Q21" i="12"/>
  <c r="AD21" i="12"/>
  <c r="Q22" i="12"/>
  <c r="Q23" i="12" s="1"/>
  <c r="AD22" i="12"/>
  <c r="AE40" i="12"/>
  <c r="AK40" i="12" s="1"/>
  <c r="M43" i="12"/>
  <c r="X40" i="12"/>
  <c r="X41" i="12"/>
  <c r="X42" i="12"/>
  <c r="AP47" i="12"/>
  <c r="AP51" i="12"/>
  <c r="AP59" i="12"/>
  <c r="AD76" i="12"/>
  <c r="Q76" i="12"/>
  <c r="O94" i="12"/>
  <c r="AE94" i="12"/>
  <c r="AK94" i="12" s="1"/>
  <c r="AG105" i="12"/>
  <c r="X105" i="12"/>
  <c r="V105" i="12"/>
  <c r="AN115" i="12"/>
  <c r="AH115" i="12"/>
  <c r="T12" i="12"/>
  <c r="AG12" i="12"/>
  <c r="T13" i="12"/>
  <c r="AG13" i="12"/>
  <c r="T14" i="12"/>
  <c r="AG14" i="12"/>
  <c r="T16" i="12"/>
  <c r="AG16" i="12"/>
  <c r="T17" i="12"/>
  <c r="AG17" i="12"/>
  <c r="T18" i="12"/>
  <c r="AG18" i="12"/>
  <c r="T20" i="12"/>
  <c r="AG20" i="12"/>
  <c r="T21" i="12"/>
  <c r="AG21" i="12"/>
  <c r="T22" i="12"/>
  <c r="AG22" i="12"/>
  <c r="O40" i="12"/>
  <c r="Z40" i="12"/>
  <c r="O41" i="12"/>
  <c r="Z41" i="12"/>
  <c r="Z43" i="12" s="1"/>
  <c r="O42" i="12"/>
  <c r="Z42" i="12"/>
  <c r="AQ47" i="12"/>
  <c r="AQ55" i="12"/>
  <c r="L63" i="12"/>
  <c r="AO63" i="12" s="1"/>
  <c r="AH63" i="12"/>
  <c r="Z68" i="12"/>
  <c r="AD68" i="12"/>
  <c r="Q68" i="12"/>
  <c r="V74" i="12"/>
  <c r="T74" i="12"/>
  <c r="AE74" i="12"/>
  <c r="AK74" i="12" s="1"/>
  <c r="Q74" i="12"/>
  <c r="AP87" i="12"/>
  <c r="V106" i="12"/>
  <c r="AG106" i="12"/>
  <c r="Q106" i="12"/>
  <c r="AE106" i="12"/>
  <c r="AK106" i="12" s="1"/>
  <c r="O106" i="12"/>
  <c r="AG108" i="12"/>
  <c r="M111" i="12"/>
  <c r="X108" i="12"/>
  <c r="V108" i="12"/>
  <c r="AI123" i="12"/>
  <c r="AE121" i="12"/>
  <c r="AK121" i="12" s="1"/>
  <c r="AG121" i="12"/>
  <c r="T121" i="12"/>
  <c r="AD121" i="12"/>
  <c r="Q121" i="12"/>
  <c r="Z121" i="12"/>
  <c r="O121" i="12"/>
  <c r="X12" i="12"/>
  <c r="X13" i="12"/>
  <c r="X14" i="12"/>
  <c r="M15" i="12"/>
  <c r="X16" i="12"/>
  <c r="X17" i="12"/>
  <c r="X18" i="12"/>
  <c r="M19" i="12"/>
  <c r="AA19" i="12" s="1"/>
  <c r="X20" i="12"/>
  <c r="X21" i="12"/>
  <c r="X22" i="12"/>
  <c r="M23" i="12"/>
  <c r="Q40" i="12"/>
  <c r="AD40" i="12"/>
  <c r="Q41" i="12"/>
  <c r="AD41" i="12"/>
  <c r="Q42" i="12"/>
  <c r="AD42" i="12"/>
  <c r="V58" i="12"/>
  <c r="T58" i="12"/>
  <c r="AE58" i="12"/>
  <c r="AK58" i="12" s="1"/>
  <c r="Q58" i="12"/>
  <c r="Z106" i="12"/>
  <c r="T115" i="12"/>
  <c r="X121" i="12"/>
  <c r="X44" i="12"/>
  <c r="X45" i="12"/>
  <c r="X46" i="12"/>
  <c r="M47" i="12"/>
  <c r="X48" i="12"/>
  <c r="X49" i="12"/>
  <c r="X50" i="12"/>
  <c r="M51" i="12"/>
  <c r="X52" i="12"/>
  <c r="X53" i="12"/>
  <c r="X54" i="12"/>
  <c r="M55" i="12"/>
  <c r="T62" i="12"/>
  <c r="AQ79" i="12"/>
  <c r="V78" i="12"/>
  <c r="V82" i="12"/>
  <c r="AF83" i="12"/>
  <c r="AE86" i="12"/>
  <c r="AK86" i="12" s="1"/>
  <c r="X92" i="12"/>
  <c r="AP111" i="12"/>
  <c r="Q109" i="12"/>
  <c r="AG109" i="12"/>
  <c r="Z110" i="12"/>
  <c r="AF111" i="12"/>
  <c r="X112" i="12"/>
  <c r="X113" i="12"/>
  <c r="X114" i="12"/>
  <c r="M115" i="12"/>
  <c r="Q116" i="12"/>
  <c r="AD116" i="12"/>
  <c r="Q117" i="12"/>
  <c r="AD117" i="12"/>
  <c r="Q118" i="12"/>
  <c r="AD118" i="12"/>
  <c r="T124" i="12"/>
  <c r="AG124" i="12"/>
  <c r="T125" i="12"/>
  <c r="AG125" i="12"/>
  <c r="T126" i="12"/>
  <c r="AG126" i="12"/>
  <c r="AQ63" i="12"/>
  <c r="V62" i="12"/>
  <c r="AQ83" i="12"/>
  <c r="X82" i="12"/>
  <c r="AQ103" i="12"/>
  <c r="V109" i="12"/>
  <c r="AE110" i="12"/>
  <c r="AK110" i="12" s="1"/>
  <c r="T116" i="12"/>
  <c r="AG116" i="12"/>
  <c r="T117" i="12"/>
  <c r="AG117" i="12"/>
  <c r="T118" i="12"/>
  <c r="AG118" i="12"/>
  <c r="AP123" i="12"/>
  <c r="X124" i="12"/>
  <c r="X125" i="12"/>
  <c r="X126" i="12"/>
  <c r="M127" i="12"/>
  <c r="AI59" i="12"/>
  <c r="AI75" i="12"/>
  <c r="AP91" i="12"/>
  <c r="AQ99" i="12"/>
  <c r="AI103" i="12"/>
  <c r="X116" i="12"/>
  <c r="X117" i="12"/>
  <c r="X118" i="12"/>
  <c r="M119" i="12"/>
  <c r="AS128" i="12"/>
  <c r="L91" i="12"/>
  <c r="AO91" i="12" s="1"/>
  <c r="L103" i="12"/>
  <c r="AO103" i="12" s="1"/>
  <c r="AN103" i="12"/>
  <c r="AH111" i="12"/>
  <c r="AF123" i="12"/>
  <c r="L67" i="12"/>
  <c r="AO67" i="12" s="1"/>
  <c r="L79" i="12"/>
  <c r="AO79" i="12" s="1"/>
  <c r="AH83" i="12"/>
  <c r="L99" i="12"/>
  <c r="AO99" i="12" s="1"/>
  <c r="AN99" i="12"/>
  <c r="AF103" i="12"/>
  <c r="AO11" i="12"/>
  <c r="AH15" i="12"/>
  <c r="AO27" i="12"/>
  <c r="L87" i="12"/>
  <c r="AO87" i="12" s="1"/>
  <c r="AF91" i="12"/>
  <c r="AN91" i="12"/>
  <c r="L95" i="12"/>
  <c r="AO95" i="12" s="1"/>
  <c r="AF99" i="12"/>
  <c r="AN107" i="12"/>
  <c r="AN111" i="12"/>
  <c r="AF19" i="11"/>
  <c r="AN111" i="11"/>
  <c r="AN75" i="11"/>
  <c r="AN79" i="11"/>
  <c r="AF87" i="11"/>
  <c r="AN91" i="11"/>
  <c r="AN95" i="11"/>
  <c r="AN103" i="11"/>
  <c r="AN123" i="11"/>
  <c r="AF11" i="11"/>
  <c r="AN11" i="11"/>
  <c r="AN15" i="11"/>
  <c r="AN19" i="11"/>
  <c r="AN23" i="11"/>
  <c r="AN27" i="11"/>
  <c r="AH31" i="11"/>
  <c r="AH87" i="11"/>
  <c r="AF103" i="11"/>
  <c r="AF115" i="11"/>
  <c r="AF123" i="11"/>
  <c r="AF15" i="11"/>
  <c r="AF23" i="11"/>
  <c r="AF27" i="11"/>
  <c r="AH79" i="11"/>
  <c r="AH95" i="11"/>
  <c r="AH103" i="11"/>
  <c r="AN11" i="15"/>
  <c r="AF39" i="15"/>
  <c r="AN43" i="15"/>
  <c r="L55" i="15"/>
  <c r="AO55" i="15" s="1"/>
  <c r="L63" i="15"/>
  <c r="AO63" i="15" s="1"/>
  <c r="L71" i="15"/>
  <c r="AO71" i="15" s="1"/>
  <c r="L79" i="15"/>
  <c r="AO79" i="15" s="1"/>
  <c r="L95" i="15"/>
  <c r="AO95" i="15" s="1"/>
  <c r="AH107" i="15"/>
  <c r="AF11" i="15"/>
  <c r="AH39" i="15"/>
  <c r="AF47" i="15"/>
  <c r="AF55" i="15"/>
  <c r="AF63" i="15"/>
  <c r="AF67" i="15"/>
  <c r="L123" i="15"/>
  <c r="AO123" i="15" s="1"/>
  <c r="AH11" i="15"/>
  <c r="AF23" i="15"/>
  <c r="L27" i="15"/>
  <c r="AH31" i="15"/>
  <c r="AH47" i="15"/>
  <c r="AH55" i="15"/>
  <c r="AH63" i="15"/>
  <c r="AH67" i="15"/>
  <c r="AN67" i="15"/>
  <c r="AN51" i="10"/>
  <c r="AF11" i="10"/>
  <c r="AO11" i="10"/>
  <c r="AF23" i="10"/>
  <c r="AF31" i="10"/>
  <c r="L51" i="10"/>
  <c r="AO51" i="10" s="1"/>
  <c r="L63" i="10"/>
  <c r="AO63" i="10" s="1"/>
  <c r="AF71" i="10"/>
  <c r="AN71" i="10"/>
  <c r="L75" i="10"/>
  <c r="AO75" i="10" s="1"/>
  <c r="AN79" i="10"/>
  <c r="L87" i="10"/>
  <c r="AO87" i="10" s="1"/>
  <c r="L91" i="10"/>
  <c r="AO91" i="10" s="1"/>
  <c r="AN95" i="10"/>
  <c r="AN103" i="10"/>
  <c r="AN107" i="10"/>
  <c r="AF51" i="10"/>
  <c r="AN111" i="10"/>
  <c r="AN39" i="10"/>
  <c r="AN43" i="10"/>
  <c r="L55" i="10"/>
  <c r="AO55" i="10" s="1"/>
  <c r="AF63" i="10"/>
  <c r="AN63" i="10"/>
  <c r="L67" i="10"/>
  <c r="AO67" i="10" s="1"/>
  <c r="L71" i="10"/>
  <c r="AO71" i="10" s="1"/>
  <c r="AF75" i="10"/>
  <c r="AN75" i="10"/>
  <c r="L83" i="10"/>
  <c r="AO83" i="10" s="1"/>
  <c r="AF87" i="10"/>
  <c r="AN87" i="10"/>
  <c r="AF91" i="10"/>
  <c r="AN91" i="10"/>
  <c r="AF107" i="10"/>
  <c r="AH111" i="10"/>
  <c r="AN123" i="10"/>
  <c r="AN15" i="10"/>
  <c r="AN19" i="10"/>
  <c r="AN23" i="10"/>
  <c r="AN27" i="10"/>
  <c r="AN31" i="10"/>
  <c r="AN35" i="10"/>
  <c r="AF43" i="10"/>
  <c r="L59" i="10"/>
  <c r="AO59" i="10" s="1"/>
  <c r="AF83" i="10"/>
  <c r="AN83" i="10"/>
  <c r="AN99" i="10"/>
  <c r="AF103" i="10"/>
  <c r="AF123" i="10"/>
  <c r="AO23" i="8"/>
  <c r="AF59" i="8"/>
  <c r="L71" i="8"/>
  <c r="AO71" i="8" s="1"/>
  <c r="AN71" i="8"/>
  <c r="AF79" i="8"/>
  <c r="AN79" i="8"/>
  <c r="AO11" i="8"/>
  <c r="L67" i="8"/>
  <c r="AO67" i="8" s="1"/>
  <c r="AF71" i="8"/>
  <c r="L87" i="8"/>
  <c r="AO87" i="8" s="1"/>
  <c r="AN87" i="8"/>
  <c r="AO27" i="8"/>
  <c r="L63" i="8"/>
  <c r="AO63" i="8" s="1"/>
  <c r="AN63" i="8"/>
  <c r="AN67" i="8"/>
  <c r="AN75" i="8"/>
  <c r="AF87" i="8"/>
  <c r="AN91" i="8"/>
  <c r="AF15" i="7"/>
  <c r="L51" i="7"/>
  <c r="AO51" i="7" s="1"/>
  <c r="L63" i="7"/>
  <c r="AO63" i="7" s="1"/>
  <c r="L71" i="7"/>
  <c r="AO71" i="7" s="1"/>
  <c r="AF83" i="7"/>
  <c r="L87" i="7"/>
  <c r="AO87" i="7" s="1"/>
  <c r="AN87" i="7"/>
  <c r="AN91" i="7"/>
  <c r="L99" i="7"/>
  <c r="AO99" i="7" s="1"/>
  <c r="AN71" i="7"/>
  <c r="AF11" i="7"/>
  <c r="L23" i="7"/>
  <c r="L55" i="7"/>
  <c r="AO55" i="7" s="1"/>
  <c r="L75" i="7"/>
  <c r="AO75" i="7" s="1"/>
  <c r="L79" i="7"/>
  <c r="AO79" i="7" s="1"/>
  <c r="AN79" i="7"/>
  <c r="L83" i="7"/>
  <c r="AO83" i="7" s="1"/>
  <c r="AF87" i="7"/>
  <c r="AF91" i="7"/>
  <c r="AF99" i="7"/>
  <c r="AN99" i="7"/>
  <c r="L19" i="7"/>
  <c r="AN75" i="7"/>
  <c r="AF7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N111" i="5"/>
  <c r="L19" i="5"/>
  <c r="AN19" i="5"/>
  <c r="AO27" i="5"/>
  <c r="L35" i="5"/>
  <c r="AO35" i="5" s="1"/>
  <c r="AF35" i="5"/>
  <c r="AN35" i="5"/>
  <c r="L47" i="5"/>
  <c r="AO47" i="5" s="1"/>
  <c r="AF47" i="5"/>
  <c r="L51" i="5"/>
  <c r="AO51" i="5" s="1"/>
  <c r="L67" i="5"/>
  <c r="AO67" i="5" s="1"/>
  <c r="L107" i="5"/>
  <c r="AO107" i="5" s="1"/>
  <c r="AF111" i="5"/>
  <c r="AN119" i="5"/>
  <c r="AF19" i="5"/>
  <c r="AO19" i="5"/>
  <c r="L23" i="5"/>
  <c r="AN39" i="5"/>
  <c r="L55" i="5"/>
  <c r="AO55" i="5" s="1"/>
  <c r="AH111" i="5"/>
  <c r="AF119" i="5"/>
  <c r="AN23" i="5"/>
  <c r="L31" i="5"/>
  <c r="AO31" i="5" s="1"/>
  <c r="AN31" i="5"/>
  <c r="AF39" i="5"/>
  <c r="AN43" i="5"/>
  <c r="L59" i="5"/>
  <c r="AO59" i="5" s="1"/>
  <c r="L75" i="5"/>
  <c r="AO75" i="5" s="1"/>
  <c r="AF59" i="14"/>
  <c r="L87" i="14"/>
  <c r="AO87" i="14" s="1"/>
  <c r="AH99" i="14"/>
  <c r="L55" i="14"/>
  <c r="AO55" i="14" s="1"/>
  <c r="AN55" i="14"/>
  <c r="L59" i="14"/>
  <c r="AO59" i="14" s="1"/>
  <c r="AF67" i="14"/>
  <c r="L71" i="14"/>
  <c r="AO71" i="14" s="1"/>
  <c r="AN71" i="14"/>
  <c r="L83" i="14"/>
  <c r="AO83" i="14" s="1"/>
  <c r="AN83" i="14"/>
  <c r="AN91" i="14"/>
  <c r="L99" i="14"/>
  <c r="AO99" i="14" s="1"/>
  <c r="AH115" i="14"/>
  <c r="AF87" i="14"/>
  <c r="L67" i="14"/>
  <c r="AO67" i="14" s="1"/>
  <c r="AN67" i="14"/>
  <c r="AF55" i="14"/>
  <c r="AF71" i="14"/>
  <c r="AN75" i="14"/>
  <c r="AF83" i="14"/>
  <c r="AN87" i="14"/>
  <c r="AF91" i="14"/>
  <c r="AN99" i="14"/>
  <c r="AF15" i="3"/>
  <c r="AO15" i="3"/>
  <c r="L23" i="3"/>
  <c r="AN23" i="3"/>
  <c r="L27" i="3"/>
  <c r="AN27" i="3"/>
  <c r="AN35" i="3"/>
  <c r="L47" i="3"/>
  <c r="AO47" i="3" s="1"/>
  <c r="AF47" i="3"/>
  <c r="AN51" i="3"/>
  <c r="L75" i="3"/>
  <c r="AO75" i="3" s="1"/>
  <c r="AF79" i="3"/>
  <c r="AF83" i="3"/>
  <c r="AF87" i="3"/>
  <c r="AN99" i="3"/>
  <c r="AN47" i="3"/>
  <c r="AF23" i="3"/>
  <c r="AO23" i="3"/>
  <c r="AF27" i="3"/>
  <c r="AO27" i="3"/>
  <c r="AF35" i="3"/>
  <c r="AN39" i="3"/>
  <c r="AF51" i="3"/>
  <c r="AN55" i="3"/>
  <c r="L63" i="3"/>
  <c r="AO63" i="3" s="1"/>
  <c r="L71" i="3"/>
  <c r="AO71" i="3" s="1"/>
  <c r="AN71" i="3"/>
  <c r="AF75" i="3"/>
  <c r="AN75" i="3"/>
  <c r="AF99" i="3"/>
  <c r="AN107" i="3"/>
  <c r="AN43" i="3"/>
  <c r="AF107" i="3"/>
  <c r="L15" i="13"/>
  <c r="AH19" i="13"/>
  <c r="L23" i="13"/>
  <c r="L31" i="13"/>
  <c r="AO31" i="13" s="1"/>
  <c r="L35" i="13"/>
  <c r="AO35" i="13" s="1"/>
  <c r="L43" i="13"/>
  <c r="AO43" i="13" s="1"/>
  <c r="AN43" i="13"/>
  <c r="AF47" i="13"/>
  <c r="AF51" i="13"/>
  <c r="AF67" i="13"/>
  <c r="AN71" i="13"/>
  <c r="AN115" i="13"/>
  <c r="AN123" i="13"/>
  <c r="L47" i="13"/>
  <c r="AO47" i="13" s="1"/>
  <c r="AN47" i="13"/>
  <c r="L51" i="13"/>
  <c r="AO51" i="13" s="1"/>
  <c r="AN51" i="13"/>
  <c r="L55" i="13"/>
  <c r="AO55" i="13" s="1"/>
  <c r="L67" i="13"/>
  <c r="AO67" i="13" s="1"/>
  <c r="AN67" i="13"/>
  <c r="AF107" i="13"/>
  <c r="AH111" i="13"/>
  <c r="AF15" i="13"/>
  <c r="AF31" i="13"/>
  <c r="AN31" i="13"/>
  <c r="AF35" i="13"/>
  <c r="AN35" i="13"/>
  <c r="AF43" i="13"/>
  <c r="AN55" i="13"/>
  <c r="AF115" i="13"/>
  <c r="AF123" i="13"/>
  <c r="AN19" i="12"/>
  <c r="AF19" i="12"/>
  <c r="L19" i="12"/>
  <c r="AN35" i="12"/>
  <c r="AF35" i="12"/>
  <c r="L35" i="12"/>
  <c r="AO35" i="12" s="1"/>
  <c r="M67" i="12"/>
  <c r="AA67" i="12" s="1"/>
  <c r="AG64" i="12"/>
  <c r="X64" i="12"/>
  <c r="O64" i="12"/>
  <c r="V64" i="12"/>
  <c r="AE64" i="12"/>
  <c r="AK64" i="12" s="1"/>
  <c r="T64" i="12"/>
  <c r="AI67" i="12"/>
  <c r="AG73" i="12"/>
  <c r="X73" i="12"/>
  <c r="O73" i="12"/>
  <c r="AE73" i="12"/>
  <c r="AK73" i="12" s="1"/>
  <c r="T73" i="12"/>
  <c r="AD73" i="12"/>
  <c r="AD75" i="12" s="1"/>
  <c r="AJ75" i="12" s="1"/>
  <c r="Q73" i="12"/>
  <c r="AG80" i="12"/>
  <c r="X80" i="12"/>
  <c r="O80" i="12"/>
  <c r="V80" i="12"/>
  <c r="M83" i="12"/>
  <c r="AA83" i="12" s="1"/>
  <c r="AE80" i="12"/>
  <c r="AK80" i="12" s="1"/>
  <c r="T80" i="12"/>
  <c r="AN7" i="12"/>
  <c r="AF7" i="12"/>
  <c r="L7" i="12"/>
  <c r="AI15" i="12"/>
  <c r="AQ19" i="12"/>
  <c r="AN23" i="12"/>
  <c r="AF23" i="12"/>
  <c r="L23" i="12"/>
  <c r="AI31" i="12"/>
  <c r="AQ35" i="12"/>
  <c r="AN39" i="12"/>
  <c r="AF39" i="12"/>
  <c r="L39" i="12"/>
  <c r="AO39" i="12" s="1"/>
  <c r="AI47" i="12"/>
  <c r="AQ51" i="12"/>
  <c r="AN55" i="12"/>
  <c r="AF55" i="12"/>
  <c r="L55" i="12"/>
  <c r="AO55" i="12" s="1"/>
  <c r="M63" i="12"/>
  <c r="AA63" i="12" s="1"/>
  <c r="AG60" i="12"/>
  <c r="X60" i="12"/>
  <c r="O60" i="12"/>
  <c r="V60" i="12"/>
  <c r="AE60" i="12"/>
  <c r="AK60" i="12" s="1"/>
  <c r="T60" i="12"/>
  <c r="AI63" i="12"/>
  <c r="Q64" i="12"/>
  <c r="AG69" i="12"/>
  <c r="X69" i="12"/>
  <c r="O69" i="12"/>
  <c r="AE69" i="12"/>
  <c r="AK69" i="12" s="1"/>
  <c r="T69" i="12"/>
  <c r="AD69" i="12"/>
  <c r="AD71" i="12" s="1"/>
  <c r="AJ71" i="12" s="1"/>
  <c r="Q69" i="12"/>
  <c r="V73" i="12"/>
  <c r="M79" i="12"/>
  <c r="AA79" i="12" s="1"/>
  <c r="AG76" i="12"/>
  <c r="X76" i="12"/>
  <c r="O76" i="12"/>
  <c r="V76" i="12"/>
  <c r="AE76" i="12"/>
  <c r="AK76" i="12" s="1"/>
  <c r="T76" i="12"/>
  <c r="AI79" i="12"/>
  <c r="Q80" i="12"/>
  <c r="Z85" i="12"/>
  <c r="Q85" i="12"/>
  <c r="AD85" i="12"/>
  <c r="O85" i="12"/>
  <c r="X85" i="12"/>
  <c r="T85" i="12"/>
  <c r="V85" i="12"/>
  <c r="AG85" i="12"/>
  <c r="AG57" i="12"/>
  <c r="X57" i="12"/>
  <c r="O57" i="12"/>
  <c r="AE57" i="12"/>
  <c r="AK57" i="12" s="1"/>
  <c r="T57" i="12"/>
  <c r="AD57" i="12"/>
  <c r="Q57" i="12"/>
  <c r="AQ7" i="12"/>
  <c r="AN11" i="12"/>
  <c r="AF11" i="12"/>
  <c r="L11" i="12"/>
  <c r="Z15" i="12"/>
  <c r="AI19" i="12"/>
  <c r="AO19" i="12"/>
  <c r="AQ23" i="12"/>
  <c r="AN27" i="12"/>
  <c r="AF27" i="12"/>
  <c r="L27" i="12"/>
  <c r="AI35" i="12"/>
  <c r="AQ39" i="12"/>
  <c r="AN43" i="12"/>
  <c r="AF43" i="12"/>
  <c r="L43" i="12"/>
  <c r="AO43" i="12" s="1"/>
  <c r="Z47" i="12"/>
  <c r="AI51" i="12"/>
  <c r="M59" i="12"/>
  <c r="AA59" i="12" s="1"/>
  <c r="AG56" i="12"/>
  <c r="X56" i="12"/>
  <c r="O56" i="12"/>
  <c r="V56" i="12"/>
  <c r="AE56" i="12"/>
  <c r="AK56" i="12" s="1"/>
  <c r="T56" i="12"/>
  <c r="Z57" i="12"/>
  <c r="Z64" i="12"/>
  <c r="AG65" i="12"/>
  <c r="X65" i="12"/>
  <c r="O65" i="12"/>
  <c r="AE65" i="12"/>
  <c r="AK65" i="12" s="1"/>
  <c r="T65" i="12"/>
  <c r="AD65" i="12"/>
  <c r="Q65" i="12"/>
  <c r="M75" i="12"/>
  <c r="AA75" i="12" s="1"/>
  <c r="AG72" i="12"/>
  <c r="X72" i="12"/>
  <c r="O72" i="12"/>
  <c r="V72" i="12"/>
  <c r="AE72" i="12"/>
  <c r="AK72" i="12" s="1"/>
  <c r="T72" i="12"/>
  <c r="Z73" i="12"/>
  <c r="Z80" i="12"/>
  <c r="Z84" i="12"/>
  <c r="Q84" i="12"/>
  <c r="M87" i="12"/>
  <c r="AA87" i="12" s="1"/>
  <c r="AG84" i="12"/>
  <c r="V84" i="12"/>
  <c r="X84" i="12"/>
  <c r="X87" i="12" s="1"/>
  <c r="AE84" i="12"/>
  <c r="AK84" i="12" s="1"/>
  <c r="T84" i="12"/>
  <c r="O84" i="12"/>
  <c r="AD93" i="12"/>
  <c r="T93" i="12"/>
  <c r="Z93" i="12"/>
  <c r="Q93" i="12"/>
  <c r="AG93" i="12"/>
  <c r="O93" i="12"/>
  <c r="AE93" i="12"/>
  <c r="AK93" i="12" s="1"/>
  <c r="X93" i="12"/>
  <c r="V93" i="12"/>
  <c r="AN51" i="12"/>
  <c r="AF51" i="12"/>
  <c r="L51" i="12"/>
  <c r="AO51" i="12" s="1"/>
  <c r="AI7" i="12"/>
  <c r="AQ11" i="12"/>
  <c r="AN15" i="12"/>
  <c r="AF15" i="12"/>
  <c r="L15" i="12"/>
  <c r="AH19" i="12"/>
  <c r="AI23" i="12"/>
  <c r="AQ27" i="12"/>
  <c r="AN31" i="12"/>
  <c r="AF31" i="12"/>
  <c r="L31" i="12"/>
  <c r="AO31" i="12" s="1"/>
  <c r="AH35" i="12"/>
  <c r="AI39" i="12"/>
  <c r="AQ43" i="12"/>
  <c r="AN47" i="12"/>
  <c r="AF47" i="12"/>
  <c r="L47" i="12"/>
  <c r="AO47" i="12" s="1"/>
  <c r="Z51" i="12"/>
  <c r="AH51" i="12"/>
  <c r="AI55" i="12"/>
  <c r="Q56" i="12"/>
  <c r="AG61" i="12"/>
  <c r="X61" i="12"/>
  <c r="O61" i="12"/>
  <c r="AE61" i="12"/>
  <c r="AK61" i="12" s="1"/>
  <c r="T61" i="12"/>
  <c r="AD61" i="12"/>
  <c r="Q61" i="12"/>
  <c r="AD64" i="12"/>
  <c r="V65" i="12"/>
  <c r="M71" i="12"/>
  <c r="AA71" i="12" s="1"/>
  <c r="AG68" i="12"/>
  <c r="X68" i="12"/>
  <c r="O68" i="12"/>
  <c r="V68" i="12"/>
  <c r="V71" i="12" s="1"/>
  <c r="AE68" i="12"/>
  <c r="AK68" i="12" s="1"/>
  <c r="T68" i="12"/>
  <c r="AI71" i="12"/>
  <c r="Z69" i="12"/>
  <c r="Q72" i="12"/>
  <c r="Z76" i="12"/>
  <c r="AG77" i="12"/>
  <c r="X77" i="12"/>
  <c r="O77" i="12"/>
  <c r="AE77" i="12"/>
  <c r="AK77" i="12" s="1"/>
  <c r="T77" i="12"/>
  <c r="AD77" i="12"/>
  <c r="AD79" i="12" s="1"/>
  <c r="AJ79" i="12" s="1"/>
  <c r="Q77" i="12"/>
  <c r="AD80" i="12"/>
  <c r="AD84" i="12"/>
  <c r="X91" i="12"/>
  <c r="M95" i="12"/>
  <c r="AA95" i="12" s="1"/>
  <c r="AG81" i="12"/>
  <c r="X81" i="12"/>
  <c r="O81" i="12"/>
  <c r="Z81" i="12"/>
  <c r="AG94" i="12"/>
  <c r="AD96" i="12"/>
  <c r="T96" i="12"/>
  <c r="M99" i="12"/>
  <c r="AA99" i="12" s="1"/>
  <c r="Z96" i="12"/>
  <c r="Q96" i="12"/>
  <c r="V96" i="12"/>
  <c r="AG96" i="12"/>
  <c r="O96" i="12"/>
  <c r="AD97" i="12"/>
  <c r="T97" i="12"/>
  <c r="Z97" i="12"/>
  <c r="Q97" i="12"/>
  <c r="X97" i="12"/>
  <c r="V97" i="12"/>
  <c r="AD102" i="12"/>
  <c r="T102" i="12"/>
  <c r="AE102" i="12"/>
  <c r="AK102" i="12" s="1"/>
  <c r="Q102" i="12"/>
  <c r="Z102" i="12"/>
  <c r="O102" i="12"/>
  <c r="X102" i="12"/>
  <c r="V102" i="12"/>
  <c r="I128" i="12"/>
  <c r="V4" i="12"/>
  <c r="V5" i="12"/>
  <c r="V6" i="12"/>
  <c r="P7" i="12"/>
  <c r="U7" i="12"/>
  <c r="Y7" i="12"/>
  <c r="V8" i="12"/>
  <c r="V9" i="12"/>
  <c r="V10" i="12"/>
  <c r="U11" i="12"/>
  <c r="V12" i="12"/>
  <c r="V13" i="12"/>
  <c r="V14" i="12"/>
  <c r="V16" i="12"/>
  <c r="V17" i="12"/>
  <c r="V18" i="12"/>
  <c r="P19" i="12"/>
  <c r="U19" i="12"/>
  <c r="Y19" i="12"/>
  <c r="V20" i="12"/>
  <c r="V21" i="12"/>
  <c r="V22" i="12"/>
  <c r="P23" i="12"/>
  <c r="V24" i="12"/>
  <c r="V25" i="12"/>
  <c r="V26" i="12"/>
  <c r="U27" i="12"/>
  <c r="V28" i="12"/>
  <c r="V29" i="12"/>
  <c r="V30" i="12"/>
  <c r="P31" i="12"/>
  <c r="Y31" i="12"/>
  <c r="V32" i="12"/>
  <c r="V33" i="12"/>
  <c r="V34" i="12"/>
  <c r="U35" i="12"/>
  <c r="V36" i="12"/>
  <c r="V37" i="12"/>
  <c r="V38" i="12"/>
  <c r="V40" i="12"/>
  <c r="V41" i="12"/>
  <c r="V42" i="12"/>
  <c r="V44" i="12"/>
  <c r="V45" i="12"/>
  <c r="V46" i="12"/>
  <c r="P47" i="12"/>
  <c r="Y47" i="12"/>
  <c r="V48" i="12"/>
  <c r="V49" i="12"/>
  <c r="V50" i="12"/>
  <c r="U51" i="12"/>
  <c r="V52" i="12"/>
  <c r="V53" i="12"/>
  <c r="V54" i="12"/>
  <c r="AG58" i="12"/>
  <c r="X58" i="12"/>
  <c r="O58" i="12"/>
  <c r="Z58" i="12"/>
  <c r="AN59" i="12"/>
  <c r="AF59" i="12"/>
  <c r="AG62" i="12"/>
  <c r="X62" i="12"/>
  <c r="O62" i="12"/>
  <c r="Z62" i="12"/>
  <c r="Z63" i="12" s="1"/>
  <c r="AN63" i="12"/>
  <c r="AF63" i="12"/>
  <c r="AG66" i="12"/>
  <c r="X66" i="12"/>
  <c r="O66" i="12"/>
  <c r="Z66" i="12"/>
  <c r="AN67" i="12"/>
  <c r="AF67" i="12"/>
  <c r="AG70" i="12"/>
  <c r="X70" i="12"/>
  <c r="O70" i="12"/>
  <c r="Z70" i="12"/>
  <c r="AN71" i="12"/>
  <c r="AF71" i="12"/>
  <c r="AG74" i="12"/>
  <c r="X74" i="12"/>
  <c r="O74" i="12"/>
  <c r="Z74" i="12"/>
  <c r="AN75" i="12"/>
  <c r="AF75" i="12"/>
  <c r="AG78" i="12"/>
  <c r="X78" i="12"/>
  <c r="O78" i="12"/>
  <c r="Z78" i="12"/>
  <c r="AN79" i="12"/>
  <c r="AF79" i="12"/>
  <c r="Q81" i="12"/>
  <c r="AD81" i="12"/>
  <c r="Z82" i="12"/>
  <c r="Q82" i="12"/>
  <c r="AD82" i="12"/>
  <c r="O82" i="12"/>
  <c r="AE82" i="12"/>
  <c r="AK82" i="12" s="1"/>
  <c r="AN87" i="12"/>
  <c r="Z89" i="12"/>
  <c r="Q89" i="12"/>
  <c r="AG89" i="12"/>
  <c r="V89" i="12"/>
  <c r="AD89" i="12"/>
  <c r="AD90" i="12"/>
  <c r="T90" i="12"/>
  <c r="T91" i="12" s="1"/>
  <c r="Z90" i="12"/>
  <c r="Q90" i="12"/>
  <c r="AG90" i="12"/>
  <c r="O90" i="12"/>
  <c r="AP95" i="12"/>
  <c r="X96" i="12"/>
  <c r="O97" i="12"/>
  <c r="AG102" i="12"/>
  <c r="Y111" i="12"/>
  <c r="AD94" i="12"/>
  <c r="T94" i="12"/>
  <c r="Z94" i="12"/>
  <c r="Q94" i="12"/>
  <c r="V94" i="12"/>
  <c r="AI83" i="12"/>
  <c r="T81" i="12"/>
  <c r="AE81" i="12"/>
  <c r="AK81" i="12" s="1"/>
  <c r="Z86" i="12"/>
  <c r="Q86" i="12"/>
  <c r="AG86" i="12"/>
  <c r="V86" i="12"/>
  <c r="AD86" i="12"/>
  <c r="Z88" i="12"/>
  <c r="Q88" i="12"/>
  <c r="AD88" i="12"/>
  <c r="O88" i="12"/>
  <c r="AE88" i="12"/>
  <c r="AK88" i="12" s="1"/>
  <c r="X94" i="12"/>
  <c r="X95" i="12" s="1"/>
  <c r="AE96" i="12"/>
  <c r="AK96" i="12" s="1"/>
  <c r="AE97" i="12"/>
  <c r="AK97" i="12" s="1"/>
  <c r="AD101" i="12"/>
  <c r="T101" i="12"/>
  <c r="AG101" i="12"/>
  <c r="V101" i="12"/>
  <c r="AE101" i="12"/>
  <c r="AK101" i="12" s="1"/>
  <c r="Q101" i="12"/>
  <c r="X101" i="12"/>
  <c r="O101" i="12"/>
  <c r="AD92" i="12"/>
  <c r="T92" i="12"/>
  <c r="Z92" i="12"/>
  <c r="Q92" i="12"/>
  <c r="AE92" i="12"/>
  <c r="AK92" i="12" s="1"/>
  <c r="AP99" i="12"/>
  <c r="AD104" i="12"/>
  <c r="T104" i="12"/>
  <c r="AG104" i="12"/>
  <c r="V104" i="12"/>
  <c r="AE104" i="12"/>
  <c r="AK104" i="12" s="1"/>
  <c r="Q104" i="12"/>
  <c r="AD105" i="12"/>
  <c r="T105" i="12"/>
  <c r="AE105" i="12"/>
  <c r="AK105" i="12" s="1"/>
  <c r="Q105" i="12"/>
  <c r="Z105" i="12"/>
  <c r="O105" i="12"/>
  <c r="AD98" i="12"/>
  <c r="T98" i="12"/>
  <c r="AG98" i="12"/>
  <c r="V98" i="12"/>
  <c r="AE98" i="12"/>
  <c r="AK98" i="12" s="1"/>
  <c r="Q98" i="12"/>
  <c r="AE107" i="12"/>
  <c r="W107" i="12"/>
  <c r="AC107" i="12"/>
  <c r="P107" i="12"/>
  <c r="AD108" i="12"/>
  <c r="T108" i="12"/>
  <c r="AE108" i="12"/>
  <c r="AK108" i="12" s="1"/>
  <c r="Q108" i="12"/>
  <c r="Z108" i="12"/>
  <c r="O108" i="12"/>
  <c r="O111" i="12" s="1"/>
  <c r="L115" i="12"/>
  <c r="AO115" i="12" s="1"/>
  <c r="AF115" i="12"/>
  <c r="K128" i="12"/>
  <c r="V100" i="12"/>
  <c r="AP103" i="12"/>
  <c r="AD106" i="12"/>
  <c r="T106" i="12"/>
  <c r="X106" i="12"/>
  <c r="AD109" i="12"/>
  <c r="T109" i="12"/>
  <c r="X109" i="12"/>
  <c r="V110" i="12"/>
  <c r="L119" i="12"/>
  <c r="AO119" i="12" s="1"/>
  <c r="AN119" i="12"/>
  <c r="R119" i="12"/>
  <c r="AP127" i="12"/>
  <c r="F128" i="12"/>
  <c r="AD100" i="12"/>
  <c r="T100" i="12"/>
  <c r="X100" i="12"/>
  <c r="M103" i="12"/>
  <c r="AA103" i="12" s="1"/>
  <c r="AP107" i="12"/>
  <c r="AD110" i="12"/>
  <c r="T110" i="12"/>
  <c r="X110" i="12"/>
  <c r="AI115" i="12"/>
  <c r="AE119" i="12"/>
  <c r="U119" i="12"/>
  <c r="N119" i="12"/>
  <c r="AI127" i="12"/>
  <c r="AM127" i="12"/>
  <c r="AL128" i="12"/>
  <c r="AQ115" i="12"/>
  <c r="AE115" i="12"/>
  <c r="U115" i="12"/>
  <c r="R115" i="12"/>
  <c r="AI119" i="12"/>
  <c r="AH123" i="12"/>
  <c r="AN123" i="12"/>
  <c r="AV128" i="12"/>
  <c r="AQ127" i="12"/>
  <c r="D128" i="12"/>
  <c r="V112" i="12"/>
  <c r="V113" i="12"/>
  <c r="V114" i="12"/>
  <c r="V116" i="12"/>
  <c r="V117" i="12"/>
  <c r="V118" i="12"/>
  <c r="V120" i="12"/>
  <c r="V121" i="12"/>
  <c r="V122" i="12"/>
  <c r="V124" i="12"/>
  <c r="V125" i="12"/>
  <c r="V126" i="12"/>
  <c r="AE31" i="11"/>
  <c r="AK31" i="11" s="1"/>
  <c r="Y31" i="11"/>
  <c r="AN39" i="11"/>
  <c r="AF39" i="11"/>
  <c r="L39" i="11"/>
  <c r="AO39" i="11" s="1"/>
  <c r="AN43" i="11"/>
  <c r="AF43" i="11"/>
  <c r="L43" i="11"/>
  <c r="AO43" i="11" s="1"/>
  <c r="AN55" i="11"/>
  <c r="AF55" i="11"/>
  <c r="L55" i="11"/>
  <c r="AO55" i="11" s="1"/>
  <c r="N7" i="11"/>
  <c r="R7" i="11"/>
  <c r="W7" i="11"/>
  <c r="AC7" i="11"/>
  <c r="AO7" i="11"/>
  <c r="W11" i="11"/>
  <c r="AO11" i="11"/>
  <c r="AO15" i="11"/>
  <c r="AO19" i="11"/>
  <c r="N23" i="11"/>
  <c r="R23" i="11"/>
  <c r="W23" i="11"/>
  <c r="AC23" i="11"/>
  <c r="AO23" i="11"/>
  <c r="W27" i="11"/>
  <c r="AO27" i="11"/>
  <c r="N31" i="11"/>
  <c r="R31" i="11"/>
  <c r="W31" i="11"/>
  <c r="Y63" i="11"/>
  <c r="P63" i="11"/>
  <c r="AN67" i="11"/>
  <c r="AF67" i="11"/>
  <c r="AH67" i="11"/>
  <c r="L67" i="11"/>
  <c r="AO67" i="11" s="1"/>
  <c r="AN35" i="11"/>
  <c r="AF35" i="11"/>
  <c r="L35" i="11"/>
  <c r="AO35" i="11" s="1"/>
  <c r="AN47" i="11"/>
  <c r="AF47" i="11"/>
  <c r="L47" i="11"/>
  <c r="AO47" i="11" s="1"/>
  <c r="AN51" i="11"/>
  <c r="AF51" i="11"/>
  <c r="L51" i="11"/>
  <c r="AO51" i="11" s="1"/>
  <c r="AH7" i="11"/>
  <c r="AH11" i="11"/>
  <c r="AH15" i="11"/>
  <c r="AH19" i="11"/>
  <c r="AH23" i="11"/>
  <c r="AD26" i="11"/>
  <c r="AH27" i="11"/>
  <c r="T28" i="11"/>
  <c r="AD28" i="11"/>
  <c r="T29" i="11"/>
  <c r="AD29" i="11"/>
  <c r="T30" i="11"/>
  <c r="AD30" i="11"/>
  <c r="U35" i="11"/>
  <c r="AI35" i="11"/>
  <c r="AH35" i="11"/>
  <c r="AE39" i="11"/>
  <c r="Y39" i="11"/>
  <c r="U39" i="11"/>
  <c r="P39" i="11"/>
  <c r="AI39" i="11"/>
  <c r="AH39" i="11"/>
  <c r="AI43" i="11"/>
  <c r="AH43" i="11"/>
  <c r="AE47" i="11"/>
  <c r="Y47" i="11"/>
  <c r="U47" i="11"/>
  <c r="P47" i="11"/>
  <c r="AI47" i="11"/>
  <c r="AH47" i="11"/>
  <c r="AE51" i="11"/>
  <c r="Y51" i="11"/>
  <c r="U51" i="11"/>
  <c r="P51" i="11"/>
  <c r="AI51" i="11"/>
  <c r="AH51" i="11"/>
  <c r="AE55" i="11"/>
  <c r="Y55" i="11"/>
  <c r="U55" i="11"/>
  <c r="P55" i="11"/>
  <c r="AI55" i="11"/>
  <c r="AH55" i="11"/>
  <c r="AE59" i="11"/>
  <c r="Y59" i="11"/>
  <c r="U59" i="11"/>
  <c r="P59" i="11"/>
  <c r="R59" i="11"/>
  <c r="AC59" i="11"/>
  <c r="AI63" i="11"/>
  <c r="AN63" i="11"/>
  <c r="AF63" i="11"/>
  <c r="L63" i="11"/>
  <c r="AO63" i="11" s="1"/>
  <c r="AC31" i="11"/>
  <c r="V4" i="11"/>
  <c r="V5" i="11"/>
  <c r="V6" i="11"/>
  <c r="P7" i="11"/>
  <c r="Y7" i="11"/>
  <c r="V8" i="11"/>
  <c r="V9" i="11"/>
  <c r="V10" i="11"/>
  <c r="V12" i="11"/>
  <c r="V13" i="11"/>
  <c r="V14" i="11"/>
  <c r="P15" i="11"/>
  <c r="V16" i="11"/>
  <c r="V17" i="11"/>
  <c r="V18" i="11"/>
  <c r="V20" i="11"/>
  <c r="V21" i="11"/>
  <c r="V22" i="11"/>
  <c r="P23" i="11"/>
  <c r="U23" i="11"/>
  <c r="Y23" i="11"/>
  <c r="V24" i="11"/>
  <c r="V25" i="11"/>
  <c r="V26" i="11"/>
  <c r="V28" i="11"/>
  <c r="V29" i="11"/>
  <c r="V30" i="11"/>
  <c r="P31" i="11"/>
  <c r="U31" i="11"/>
  <c r="Z35" i="11"/>
  <c r="Z39" i="11"/>
  <c r="R39" i="11"/>
  <c r="AC39" i="11"/>
  <c r="R47" i="11"/>
  <c r="AC47" i="11"/>
  <c r="AC51" i="11"/>
  <c r="Z55" i="11"/>
  <c r="R55" i="11"/>
  <c r="AC55" i="11"/>
  <c r="AN59" i="11"/>
  <c r="AF59" i="11"/>
  <c r="L59" i="11"/>
  <c r="AO59" i="11" s="1"/>
  <c r="W63" i="11"/>
  <c r="Z67" i="11"/>
  <c r="AE71" i="11"/>
  <c r="Y71" i="11"/>
  <c r="U71" i="11"/>
  <c r="W71" i="11"/>
  <c r="AC71" i="11"/>
  <c r="N71" i="11"/>
  <c r="R71" i="11"/>
  <c r="V32" i="11"/>
  <c r="AE32" i="11"/>
  <c r="AK32" i="11" s="1"/>
  <c r="V33" i="11"/>
  <c r="V34" i="11"/>
  <c r="V36" i="11"/>
  <c r="AE36" i="11"/>
  <c r="AK36" i="11" s="1"/>
  <c r="V37" i="11"/>
  <c r="V38" i="11"/>
  <c r="V40" i="11"/>
  <c r="AE40" i="11"/>
  <c r="AK40" i="11" s="1"/>
  <c r="V41" i="11"/>
  <c r="V42" i="11"/>
  <c r="V44" i="11"/>
  <c r="AE44" i="11"/>
  <c r="AK44" i="11" s="1"/>
  <c r="V45" i="11"/>
  <c r="V46" i="11"/>
  <c r="V48" i="11"/>
  <c r="AE48" i="11"/>
  <c r="AK48" i="11" s="1"/>
  <c r="V49" i="11"/>
  <c r="V50" i="11"/>
  <c r="V52" i="11"/>
  <c r="AE52" i="11"/>
  <c r="AK52" i="11" s="1"/>
  <c r="V53" i="11"/>
  <c r="V54" i="11"/>
  <c r="V56" i="11"/>
  <c r="AE56" i="11"/>
  <c r="AK56" i="11" s="1"/>
  <c r="V57" i="11"/>
  <c r="V58" i="11"/>
  <c r="AE58" i="11"/>
  <c r="AK58" i="11" s="1"/>
  <c r="V60" i="11"/>
  <c r="AE60" i="11"/>
  <c r="AK60" i="11" s="1"/>
  <c r="V61" i="11"/>
  <c r="AE61" i="11"/>
  <c r="AK61" i="11" s="1"/>
  <c r="V62" i="11"/>
  <c r="AE62" i="11"/>
  <c r="AK62" i="11" s="1"/>
  <c r="V64" i="11"/>
  <c r="AE64" i="11"/>
  <c r="AK64" i="11" s="1"/>
  <c r="V65" i="11"/>
  <c r="AE65" i="11"/>
  <c r="AK65" i="11" s="1"/>
  <c r="V66" i="11"/>
  <c r="AE66" i="11"/>
  <c r="AK66" i="11" s="1"/>
  <c r="V68" i="11"/>
  <c r="AE87" i="11"/>
  <c r="Y87" i="11"/>
  <c r="U87" i="11"/>
  <c r="P87" i="11"/>
  <c r="W87" i="11"/>
  <c r="AC87" i="11"/>
  <c r="N87" i="11"/>
  <c r="O60" i="11"/>
  <c r="X60" i="11"/>
  <c r="AG60" i="11"/>
  <c r="AG63" i="11" s="1"/>
  <c r="O61" i="11"/>
  <c r="X61" i="11"/>
  <c r="O62" i="11"/>
  <c r="X62" i="11"/>
  <c r="O64" i="11"/>
  <c r="X64" i="11"/>
  <c r="AG64" i="11"/>
  <c r="AG67" i="11" s="1"/>
  <c r="O65" i="11"/>
  <c r="X65" i="11"/>
  <c r="O66" i="11"/>
  <c r="X66" i="11"/>
  <c r="AD68" i="11"/>
  <c r="AD71" i="11" s="1"/>
  <c r="AJ71" i="11" s="1"/>
  <c r="AE69" i="11"/>
  <c r="AK69" i="11" s="1"/>
  <c r="Z69" i="11"/>
  <c r="Q69" i="11"/>
  <c r="X69" i="11"/>
  <c r="O69" i="11"/>
  <c r="AG69" i="11"/>
  <c r="R87" i="11"/>
  <c r="Z68" i="11"/>
  <c r="Q68" i="11"/>
  <c r="AG68" i="11"/>
  <c r="X68" i="11"/>
  <c r="O68" i="11"/>
  <c r="AE68" i="11"/>
  <c r="AK68" i="11" s="1"/>
  <c r="L83" i="11"/>
  <c r="AO83" i="11" s="1"/>
  <c r="AN83" i="11"/>
  <c r="AH83" i="11"/>
  <c r="AF83" i="11"/>
  <c r="AF99" i="11"/>
  <c r="L99" i="11"/>
  <c r="AO99" i="11" s="1"/>
  <c r="AH99" i="11"/>
  <c r="AN99" i="11"/>
  <c r="AE83" i="11"/>
  <c r="Y83" i="11"/>
  <c r="U83" i="11"/>
  <c r="P83" i="11"/>
  <c r="AE99" i="11"/>
  <c r="U99" i="11"/>
  <c r="P99" i="11"/>
  <c r="R99" i="11"/>
  <c r="L107" i="11"/>
  <c r="AO107" i="11" s="1"/>
  <c r="AN107" i="11"/>
  <c r="AH107" i="11"/>
  <c r="I128" i="11"/>
  <c r="AH71" i="11"/>
  <c r="AN71" i="11"/>
  <c r="AQ79" i="11"/>
  <c r="P79" i="11"/>
  <c r="AF79" i="11"/>
  <c r="AI83" i="11"/>
  <c r="N83" i="11"/>
  <c r="AN87" i="11"/>
  <c r="AQ95" i="11"/>
  <c r="U95" i="11"/>
  <c r="AF95" i="11"/>
  <c r="AI99" i="11"/>
  <c r="N99" i="11"/>
  <c r="AE107" i="11"/>
  <c r="Y107" i="11"/>
  <c r="U107" i="11"/>
  <c r="P107" i="11"/>
  <c r="AC107" i="11"/>
  <c r="N115" i="11"/>
  <c r="AM123" i="11"/>
  <c r="AL128" i="11"/>
  <c r="AQ71" i="11"/>
  <c r="AQ75" i="11"/>
  <c r="AF75" i="11"/>
  <c r="AI79" i="11"/>
  <c r="AC83" i="11"/>
  <c r="AQ91" i="11"/>
  <c r="AF91" i="11"/>
  <c r="AI95" i="11"/>
  <c r="AC99" i="11"/>
  <c r="Z103" i="11"/>
  <c r="AQ107" i="11"/>
  <c r="N107" i="11"/>
  <c r="W107" i="11"/>
  <c r="AF107" i="11"/>
  <c r="AQ111" i="11"/>
  <c r="L119" i="11"/>
  <c r="AO119" i="11" s="1"/>
  <c r="AN119" i="11"/>
  <c r="AH119" i="11"/>
  <c r="AF119" i="11"/>
  <c r="AI123" i="11"/>
  <c r="L127" i="11"/>
  <c r="AO127" i="11" s="1"/>
  <c r="AF127" i="11"/>
  <c r="AN127" i="11"/>
  <c r="AV128" i="11"/>
  <c r="V70" i="11"/>
  <c r="V72" i="11"/>
  <c r="V73" i="11"/>
  <c r="V74" i="11"/>
  <c r="V76" i="11"/>
  <c r="V77" i="11"/>
  <c r="V78" i="11"/>
  <c r="V80" i="11"/>
  <c r="V81" i="11"/>
  <c r="V82" i="11"/>
  <c r="V84" i="11"/>
  <c r="V85" i="11"/>
  <c r="V86" i="11"/>
  <c r="V88" i="11"/>
  <c r="V89" i="11"/>
  <c r="V90" i="11"/>
  <c r="V92" i="11"/>
  <c r="V93" i="11"/>
  <c r="V94" i="11"/>
  <c r="V96" i="11"/>
  <c r="V97" i="11"/>
  <c r="V98" i="11"/>
  <c r="AI103" i="11"/>
  <c r="AP111" i="11"/>
  <c r="L111" i="11"/>
  <c r="AO111" i="11" s="1"/>
  <c r="AF111" i="11"/>
  <c r="AQ119" i="11"/>
  <c r="AQ123" i="11"/>
  <c r="AP123" i="11"/>
  <c r="AH127" i="11"/>
  <c r="K128" i="11"/>
  <c r="F128" i="11"/>
  <c r="AS128" i="11"/>
  <c r="V100" i="11"/>
  <c r="V101" i="11"/>
  <c r="V102" i="11"/>
  <c r="V104" i="11"/>
  <c r="V105" i="11"/>
  <c r="V106" i="11"/>
  <c r="V108" i="11"/>
  <c r="AE108" i="11"/>
  <c r="AK108" i="11" s="1"/>
  <c r="V109" i="11"/>
  <c r="V110" i="11"/>
  <c r="AI115" i="11"/>
  <c r="AQ127" i="11"/>
  <c r="D128" i="11"/>
  <c r="Y127" i="11"/>
  <c r="P127" i="11"/>
  <c r="R127" i="11"/>
  <c r="AI127" i="11"/>
  <c r="V112" i="11"/>
  <c r="V113" i="11"/>
  <c r="V114" i="11"/>
  <c r="V116" i="11"/>
  <c r="V117" i="11"/>
  <c r="V118" i="11"/>
  <c r="V120" i="11"/>
  <c r="V121" i="11"/>
  <c r="V122" i="11"/>
  <c r="V124" i="11"/>
  <c r="V125" i="11"/>
  <c r="V126" i="11"/>
  <c r="AC55" i="15"/>
  <c r="W55" i="15"/>
  <c r="R55" i="15"/>
  <c r="N55" i="15"/>
  <c r="AE55" i="15"/>
  <c r="P55" i="15"/>
  <c r="U55" i="15"/>
  <c r="Y55" i="15"/>
  <c r="W23" i="15"/>
  <c r="R23" i="15"/>
  <c r="N23" i="15"/>
  <c r="R47" i="15"/>
  <c r="U47" i="15"/>
  <c r="AP7" i="15"/>
  <c r="Z38" i="15"/>
  <c r="Q38" i="15"/>
  <c r="AE38" i="15"/>
  <c r="AK38" i="15" s="1"/>
  <c r="T38" i="15"/>
  <c r="AD38" i="15"/>
  <c r="O38" i="15"/>
  <c r="AG38" i="15"/>
  <c r="AG39" i="15" s="1"/>
  <c r="X38" i="15"/>
  <c r="V38" i="15"/>
  <c r="Y47" i="15"/>
  <c r="L15" i="15"/>
  <c r="AN15" i="15"/>
  <c r="AH15" i="15"/>
  <c r="AF15" i="15"/>
  <c r="Z30" i="15"/>
  <c r="Q30" i="15"/>
  <c r="AE30" i="15"/>
  <c r="AK30" i="15" s="1"/>
  <c r="T30" i="15"/>
  <c r="AD30" i="15"/>
  <c r="O30" i="15"/>
  <c r="AG30" i="15"/>
  <c r="X30" i="15"/>
  <c r="V30" i="15"/>
  <c r="R39" i="15"/>
  <c r="U39" i="15"/>
  <c r="Z52" i="15"/>
  <c r="Q52" i="15"/>
  <c r="AE52" i="15"/>
  <c r="AK52" i="15" s="1"/>
  <c r="T52" i="15"/>
  <c r="AD52" i="15"/>
  <c r="O52" i="15"/>
  <c r="AG52" i="15"/>
  <c r="X52" i="15"/>
  <c r="V52" i="15"/>
  <c r="AO15" i="15"/>
  <c r="Z22" i="15"/>
  <c r="Q22" i="15"/>
  <c r="AE22" i="15"/>
  <c r="AK22" i="15" s="1"/>
  <c r="T22" i="15"/>
  <c r="AD22" i="15"/>
  <c r="O22" i="15"/>
  <c r="AG22" i="15"/>
  <c r="X22" i="15"/>
  <c r="V22" i="15"/>
  <c r="AC31" i="15"/>
  <c r="W31" i="15"/>
  <c r="R31" i="15"/>
  <c r="P31" i="15"/>
  <c r="Z46" i="15"/>
  <c r="Q46" i="15"/>
  <c r="AE46" i="15"/>
  <c r="AK46" i="15" s="1"/>
  <c r="T46" i="15"/>
  <c r="AD46" i="15"/>
  <c r="O46" i="15"/>
  <c r="AG46" i="15"/>
  <c r="AG47" i="15" s="1"/>
  <c r="X46" i="15"/>
  <c r="V46" i="15"/>
  <c r="Z60" i="15"/>
  <c r="Q60" i="15"/>
  <c r="AE60" i="15"/>
  <c r="AK60" i="15" s="1"/>
  <c r="T60" i="15"/>
  <c r="AD60" i="15"/>
  <c r="O60" i="15"/>
  <c r="AG60" i="15"/>
  <c r="X60" i="15"/>
  <c r="V60" i="15"/>
  <c r="M63" i="15"/>
  <c r="AA63" i="15" s="1"/>
  <c r="Z74" i="15"/>
  <c r="Q74" i="15"/>
  <c r="AE74" i="15"/>
  <c r="AK74" i="15" s="1"/>
  <c r="T74" i="15"/>
  <c r="AD74" i="15"/>
  <c r="O74" i="15"/>
  <c r="AG74" i="15"/>
  <c r="AG75" i="15" s="1"/>
  <c r="X74" i="15"/>
  <c r="AH7" i="15"/>
  <c r="AN7" i="15"/>
  <c r="AO11" i="15"/>
  <c r="AQ15" i="15"/>
  <c r="AE15" i="15"/>
  <c r="Y15" i="15"/>
  <c r="U15" i="15"/>
  <c r="P15" i="15"/>
  <c r="R15" i="15"/>
  <c r="X20" i="15"/>
  <c r="AP23" i="15"/>
  <c r="X25" i="15"/>
  <c r="X28" i="15"/>
  <c r="AP31" i="15"/>
  <c r="X33" i="15"/>
  <c r="X36" i="15"/>
  <c r="Z57" i="15"/>
  <c r="Q57" i="15"/>
  <c r="AE57" i="15"/>
  <c r="AK57" i="15" s="1"/>
  <c r="T57" i="15"/>
  <c r="AD57" i="15"/>
  <c r="O57" i="15"/>
  <c r="O59" i="15" s="1"/>
  <c r="Z65" i="15"/>
  <c r="Q65" i="15"/>
  <c r="AE65" i="15"/>
  <c r="AK65" i="15" s="1"/>
  <c r="T65" i="15"/>
  <c r="AD65" i="15"/>
  <c r="O65" i="15"/>
  <c r="V74" i="15"/>
  <c r="AQ87" i="15"/>
  <c r="M103" i="15"/>
  <c r="AA103" i="15" s="1"/>
  <c r="AG100" i="15"/>
  <c r="X100" i="15"/>
  <c r="O100" i="15"/>
  <c r="AE100" i="15"/>
  <c r="AK100" i="15" s="1"/>
  <c r="T100" i="15"/>
  <c r="V100" i="15"/>
  <c r="Q100" i="15"/>
  <c r="AD100" i="15"/>
  <c r="Z108" i="15"/>
  <c r="Q108" i="15"/>
  <c r="M111" i="15"/>
  <c r="AA111" i="15" s="1"/>
  <c r="AG108" i="15"/>
  <c r="V108" i="15"/>
  <c r="X108" i="15"/>
  <c r="AD108" i="15"/>
  <c r="T108" i="15"/>
  <c r="AE108" i="15"/>
  <c r="AK108" i="15" s="1"/>
  <c r="O108" i="15"/>
  <c r="AO7" i="15"/>
  <c r="AQ11" i="15"/>
  <c r="AI15" i="15"/>
  <c r="O19" i="15"/>
  <c r="AC59" i="15"/>
  <c r="W59" i="15"/>
  <c r="R59" i="15"/>
  <c r="N59" i="15"/>
  <c r="Y59" i="15"/>
  <c r="V57" i="15"/>
  <c r="AE59" i="15"/>
  <c r="AG67" i="15"/>
  <c r="V65" i="15"/>
  <c r="M75" i="15"/>
  <c r="AA75" i="15" s="1"/>
  <c r="Z100" i="15"/>
  <c r="Z117" i="15"/>
  <c r="Q117" i="15"/>
  <c r="AG117" i="15"/>
  <c r="X117" i="15"/>
  <c r="O117" i="15"/>
  <c r="AD117" i="15"/>
  <c r="V117" i="15"/>
  <c r="AE117" i="15"/>
  <c r="AK117" i="15" s="1"/>
  <c r="T117" i="15"/>
  <c r="AG101" i="15"/>
  <c r="X101" i="15"/>
  <c r="O101" i="15"/>
  <c r="AD101" i="15"/>
  <c r="Q101" i="15"/>
  <c r="Z101" i="15"/>
  <c r="V101" i="15"/>
  <c r="AE101" i="15"/>
  <c r="AK101" i="15" s="1"/>
  <c r="AQ7" i="15"/>
  <c r="AI11" i="15"/>
  <c r="AO19" i="15"/>
  <c r="AH19" i="15"/>
  <c r="L19" i="15"/>
  <c r="AF19" i="15"/>
  <c r="AN19" i="15"/>
  <c r="Z20" i="15"/>
  <c r="Q20" i="15"/>
  <c r="AE20" i="15"/>
  <c r="AK20" i="15" s="1"/>
  <c r="T20" i="15"/>
  <c r="AD20" i="15"/>
  <c r="O20" i="15"/>
  <c r="Z25" i="15"/>
  <c r="Q25" i="15"/>
  <c r="AE25" i="15"/>
  <c r="AK25" i="15" s="1"/>
  <c r="T25" i="15"/>
  <c r="T27" i="15" s="1"/>
  <c r="M27" i="15"/>
  <c r="AA27" i="15" s="1"/>
  <c r="AD25" i="15"/>
  <c r="O25" i="15"/>
  <c r="AO27" i="15"/>
  <c r="AH27" i="15"/>
  <c r="AF27" i="15"/>
  <c r="Z28" i="15"/>
  <c r="Q28" i="15"/>
  <c r="AE28" i="15"/>
  <c r="AK28" i="15" s="1"/>
  <c r="T28" i="15"/>
  <c r="AD28" i="15"/>
  <c r="O28" i="15"/>
  <c r="Z33" i="15"/>
  <c r="Q33" i="15"/>
  <c r="AE33" i="15"/>
  <c r="AK33" i="15" s="1"/>
  <c r="T33" i="15"/>
  <c r="T35" i="15" s="1"/>
  <c r="M35" i="15"/>
  <c r="AA35" i="15" s="1"/>
  <c r="AD33" i="15"/>
  <c r="O33" i="15"/>
  <c r="AH35" i="15"/>
  <c r="AF35" i="15"/>
  <c r="Z36" i="15"/>
  <c r="Q36" i="15"/>
  <c r="AE36" i="15"/>
  <c r="AK36" i="15" s="1"/>
  <c r="T36" i="15"/>
  <c r="AD36" i="15"/>
  <c r="O36" i="15"/>
  <c r="Z41" i="15"/>
  <c r="Q41" i="15"/>
  <c r="AE41" i="15"/>
  <c r="AK41" i="15" s="1"/>
  <c r="T41" i="15"/>
  <c r="M43" i="15"/>
  <c r="AA43" i="15" s="1"/>
  <c r="AD41" i="15"/>
  <c r="O41" i="15"/>
  <c r="O43" i="15" s="1"/>
  <c r="AH43" i="15"/>
  <c r="AF43" i="15"/>
  <c r="Z44" i="15"/>
  <c r="Q44" i="15"/>
  <c r="AE44" i="15"/>
  <c r="AK44" i="15" s="1"/>
  <c r="T44" i="15"/>
  <c r="AD44" i="15"/>
  <c r="O44" i="15"/>
  <c r="Z49" i="15"/>
  <c r="Q49" i="15"/>
  <c r="AE49" i="15"/>
  <c r="AK49" i="15" s="1"/>
  <c r="T49" i="15"/>
  <c r="T51" i="15" s="1"/>
  <c r="M51" i="15"/>
  <c r="AA51" i="15" s="1"/>
  <c r="AD49" i="15"/>
  <c r="O49" i="15"/>
  <c r="AH51" i="15"/>
  <c r="AF51" i="15"/>
  <c r="AN51" i="15"/>
  <c r="Z54" i="15"/>
  <c r="Q54" i="15"/>
  <c r="AE54" i="15"/>
  <c r="AK54" i="15" s="1"/>
  <c r="T54" i="15"/>
  <c r="AD54" i="15"/>
  <c r="O54" i="15"/>
  <c r="X57" i="15"/>
  <c r="AH59" i="15"/>
  <c r="AF59" i="15"/>
  <c r="AN59" i="15"/>
  <c r="Z62" i="15"/>
  <c r="Q62" i="15"/>
  <c r="AE62" i="15"/>
  <c r="AK62" i="15" s="1"/>
  <c r="T62" i="15"/>
  <c r="AD62" i="15"/>
  <c r="O62" i="15"/>
  <c r="X65" i="15"/>
  <c r="AN111" i="15"/>
  <c r="AF111" i="15"/>
  <c r="AH111" i="15"/>
  <c r="L111" i="15"/>
  <c r="AO111" i="15" s="1"/>
  <c r="Z116" i="15"/>
  <c r="Q116" i="15"/>
  <c r="M119" i="15"/>
  <c r="AA119" i="15" s="1"/>
  <c r="AG116" i="15"/>
  <c r="X116" i="15"/>
  <c r="O116" i="15"/>
  <c r="V116" i="15"/>
  <c r="AE116" i="15"/>
  <c r="AK116" i="15" s="1"/>
  <c r="AD116" i="15"/>
  <c r="Z122" i="15"/>
  <c r="Q122" i="15"/>
  <c r="AG122" i="15"/>
  <c r="X122" i="15"/>
  <c r="O122" i="15"/>
  <c r="V122" i="15"/>
  <c r="V123" i="15" s="1"/>
  <c r="T122" i="15"/>
  <c r="AE122" i="15"/>
  <c r="AK122" i="15" s="1"/>
  <c r="AN23" i="15"/>
  <c r="AN31" i="15"/>
  <c r="AN39" i="15"/>
  <c r="AG43" i="15"/>
  <c r="AN47" i="15"/>
  <c r="V53" i="15"/>
  <c r="V56" i="15"/>
  <c r="AG56" i="15"/>
  <c r="V58" i="15"/>
  <c r="V61" i="15"/>
  <c r="V64" i="15"/>
  <c r="AP67" i="15"/>
  <c r="O71" i="15"/>
  <c r="Z69" i="15"/>
  <c r="Q69" i="15"/>
  <c r="AE69" i="15"/>
  <c r="AK69" i="15" s="1"/>
  <c r="T69" i="15"/>
  <c r="M71" i="15"/>
  <c r="AA71" i="15" s="1"/>
  <c r="AD69" i="15"/>
  <c r="AG69" i="15"/>
  <c r="AG81" i="15"/>
  <c r="X81" i="15"/>
  <c r="O81" i="15"/>
  <c r="AD81" i="15"/>
  <c r="Q81" i="15"/>
  <c r="V81" i="15"/>
  <c r="V83" i="15" s="1"/>
  <c r="T81" i="15"/>
  <c r="M91" i="15"/>
  <c r="AA91" i="15" s="1"/>
  <c r="AG88" i="15"/>
  <c r="X88" i="15"/>
  <c r="O88" i="15"/>
  <c r="AE88" i="15"/>
  <c r="AK88" i="15" s="1"/>
  <c r="T88" i="15"/>
  <c r="Z88" i="15"/>
  <c r="V88" i="15"/>
  <c r="V91" i="15" s="1"/>
  <c r="T116" i="15"/>
  <c r="AD122" i="15"/>
  <c r="AS128" i="15"/>
  <c r="V4" i="15"/>
  <c r="V5" i="15"/>
  <c r="V6" i="15"/>
  <c r="V8" i="15"/>
  <c r="V9" i="15"/>
  <c r="V10" i="15"/>
  <c r="V12" i="15"/>
  <c r="V13" i="15"/>
  <c r="V14" i="15"/>
  <c r="V16" i="15"/>
  <c r="V17" i="15"/>
  <c r="V18" i="15"/>
  <c r="Z21" i="15"/>
  <c r="Q21" i="15"/>
  <c r="X21" i="15"/>
  <c r="L23" i="15"/>
  <c r="Z24" i="15"/>
  <c r="Q24" i="15"/>
  <c r="X24" i="15"/>
  <c r="Z26" i="15"/>
  <c r="Q26" i="15"/>
  <c r="X26" i="15"/>
  <c r="Z29" i="15"/>
  <c r="Q29" i="15"/>
  <c r="X29" i="15"/>
  <c r="Z32" i="15"/>
  <c r="Q32" i="15"/>
  <c r="Q35" i="15" s="1"/>
  <c r="X32" i="15"/>
  <c r="Z34" i="15"/>
  <c r="Q34" i="15"/>
  <c r="X34" i="15"/>
  <c r="Z37" i="15"/>
  <c r="Q37" i="15"/>
  <c r="X37" i="15"/>
  <c r="Z40" i="15"/>
  <c r="Q40" i="15"/>
  <c r="X40" i="15"/>
  <c r="Z42" i="15"/>
  <c r="Q42" i="15"/>
  <c r="X42" i="15"/>
  <c r="Z45" i="15"/>
  <c r="Q45" i="15"/>
  <c r="X45" i="15"/>
  <c r="Z48" i="15"/>
  <c r="Q48" i="15"/>
  <c r="X48" i="15"/>
  <c r="Z50" i="15"/>
  <c r="Q50" i="15"/>
  <c r="X50" i="15"/>
  <c r="Z53" i="15"/>
  <c r="Q53" i="15"/>
  <c r="X53" i="15"/>
  <c r="Z56" i="15"/>
  <c r="Q56" i="15"/>
  <c r="X56" i="15"/>
  <c r="Z58" i="15"/>
  <c r="Q58" i="15"/>
  <c r="X58" i="15"/>
  <c r="Z61" i="15"/>
  <c r="Q61" i="15"/>
  <c r="X61" i="15"/>
  <c r="Z64" i="15"/>
  <c r="Q64" i="15"/>
  <c r="X64" i="15"/>
  <c r="Z66" i="15"/>
  <c r="Q66" i="15"/>
  <c r="AE66" i="15"/>
  <c r="AK66" i="15" s="1"/>
  <c r="X66" i="15"/>
  <c r="M67" i="15"/>
  <c r="AA67" i="15" s="1"/>
  <c r="AH71" i="15"/>
  <c r="AF71" i="15"/>
  <c r="Z72" i="15"/>
  <c r="Q72" i="15"/>
  <c r="AE72" i="15"/>
  <c r="AK72" i="15" s="1"/>
  <c r="T72" i="15"/>
  <c r="AD72" i="15"/>
  <c r="O72" i="15"/>
  <c r="AG77" i="15"/>
  <c r="X77" i="15"/>
  <c r="AD77" i="15"/>
  <c r="AD79" i="15" s="1"/>
  <c r="AJ79" i="15" s="1"/>
  <c r="Q77" i="15"/>
  <c r="T77" i="15"/>
  <c r="AE77" i="15"/>
  <c r="AK77" i="15" s="1"/>
  <c r="O77" i="15"/>
  <c r="M87" i="15"/>
  <c r="AA87" i="15" s="1"/>
  <c r="AG84" i="15"/>
  <c r="X84" i="15"/>
  <c r="O84" i="15"/>
  <c r="AE84" i="15"/>
  <c r="AK84" i="15" s="1"/>
  <c r="T84" i="15"/>
  <c r="V84" i="15"/>
  <c r="Q84" i="15"/>
  <c r="AG85" i="15"/>
  <c r="X85" i="15"/>
  <c r="O85" i="15"/>
  <c r="AD85" i="15"/>
  <c r="Q85" i="15"/>
  <c r="Z85" i="15"/>
  <c r="V85" i="15"/>
  <c r="AG97" i="15"/>
  <c r="X97" i="15"/>
  <c r="O97" i="15"/>
  <c r="AD97" i="15"/>
  <c r="Q97" i="15"/>
  <c r="V97" i="15"/>
  <c r="T97" i="15"/>
  <c r="M107" i="15"/>
  <c r="AA107" i="15" s="1"/>
  <c r="AG104" i="15"/>
  <c r="X104" i="15"/>
  <c r="O104" i="15"/>
  <c r="AE104" i="15"/>
  <c r="AK104" i="15" s="1"/>
  <c r="T104" i="15"/>
  <c r="Z104" i="15"/>
  <c r="V104" i="15"/>
  <c r="AD123" i="15"/>
  <c r="AJ123" i="15" s="1"/>
  <c r="D128" i="15"/>
  <c r="AN75" i="15"/>
  <c r="M83" i="15"/>
  <c r="AA83" i="15" s="1"/>
  <c r="AG80" i="15"/>
  <c r="X80" i="15"/>
  <c r="O80" i="15"/>
  <c r="AE80" i="15"/>
  <c r="AK80" i="15" s="1"/>
  <c r="T80" i="15"/>
  <c r="AD80" i="15"/>
  <c r="AI87" i="15"/>
  <c r="AG93" i="15"/>
  <c r="X93" i="15"/>
  <c r="O93" i="15"/>
  <c r="AD93" i="15"/>
  <c r="Q93" i="15"/>
  <c r="AE93" i="15"/>
  <c r="AK93" i="15" s="1"/>
  <c r="M99" i="15"/>
  <c r="AA99" i="15" s="1"/>
  <c r="AG96" i="15"/>
  <c r="X96" i="15"/>
  <c r="O96" i="15"/>
  <c r="AE96" i="15"/>
  <c r="AK96" i="15" s="1"/>
  <c r="T96" i="15"/>
  <c r="AD96" i="15"/>
  <c r="AI103" i="15"/>
  <c r="Z109" i="15"/>
  <c r="Q109" i="15"/>
  <c r="AD109" i="15"/>
  <c r="O109" i="15"/>
  <c r="X109" i="15"/>
  <c r="AG109" i="15"/>
  <c r="Z124" i="15"/>
  <c r="Q124" i="15"/>
  <c r="M127" i="15"/>
  <c r="AA127" i="15" s="1"/>
  <c r="AG124" i="15"/>
  <c r="X124" i="15"/>
  <c r="O124" i="15"/>
  <c r="V124" i="15"/>
  <c r="T124" i="15"/>
  <c r="T127" i="15" s="1"/>
  <c r="I128" i="15"/>
  <c r="AL128" i="15"/>
  <c r="AM128" i="15" s="1"/>
  <c r="Z68" i="15"/>
  <c r="Q68" i="15"/>
  <c r="X68" i="15"/>
  <c r="Z70" i="15"/>
  <c r="Q70" i="15"/>
  <c r="X70" i="15"/>
  <c r="Z73" i="15"/>
  <c r="Q73" i="15"/>
  <c r="X73" i="15"/>
  <c r="M79" i="15"/>
  <c r="AA79" i="15" s="1"/>
  <c r="Z76" i="15"/>
  <c r="Q76" i="15"/>
  <c r="X76" i="15"/>
  <c r="AI79" i="15"/>
  <c r="Q80" i="15"/>
  <c r="AI83" i="15"/>
  <c r="AG89" i="15"/>
  <c r="X89" i="15"/>
  <c r="O89" i="15"/>
  <c r="AD89" i="15"/>
  <c r="AD91" i="15" s="1"/>
  <c r="AJ91" i="15" s="1"/>
  <c r="Q89" i="15"/>
  <c r="AE89" i="15"/>
  <c r="AK89" i="15" s="1"/>
  <c r="M95" i="15"/>
  <c r="AA95" i="15" s="1"/>
  <c r="AG92" i="15"/>
  <c r="X92" i="15"/>
  <c r="O92" i="15"/>
  <c r="AE92" i="15"/>
  <c r="AK92" i="15" s="1"/>
  <c r="T92" i="15"/>
  <c r="AD92" i="15"/>
  <c r="T93" i="15"/>
  <c r="Q96" i="15"/>
  <c r="AI99" i="15"/>
  <c r="AG105" i="15"/>
  <c r="X105" i="15"/>
  <c r="O105" i="15"/>
  <c r="AD105" i="15"/>
  <c r="AD107" i="15" s="1"/>
  <c r="AJ107" i="15" s="1"/>
  <c r="Q105" i="15"/>
  <c r="Q107" i="15" s="1"/>
  <c r="AE105" i="15"/>
  <c r="AK105" i="15" s="1"/>
  <c r="T109" i="15"/>
  <c r="Z113" i="15"/>
  <c r="Q113" i="15"/>
  <c r="AG113" i="15"/>
  <c r="X113" i="15"/>
  <c r="O113" i="15"/>
  <c r="T113" i="15"/>
  <c r="V113" i="15"/>
  <c r="Z114" i="15"/>
  <c r="Q114" i="15"/>
  <c r="AG114" i="15"/>
  <c r="X114" i="15"/>
  <c r="O114" i="15"/>
  <c r="V114" i="15"/>
  <c r="AE114" i="15"/>
  <c r="AK114" i="15" s="1"/>
  <c r="Z121" i="15"/>
  <c r="Q121" i="15"/>
  <c r="AG121" i="15"/>
  <c r="X121" i="15"/>
  <c r="O121" i="15"/>
  <c r="T121" i="15"/>
  <c r="AE121" i="15"/>
  <c r="AK121" i="15" s="1"/>
  <c r="AD124" i="15"/>
  <c r="AN127" i="15"/>
  <c r="AF127" i="15"/>
  <c r="AH127" i="15"/>
  <c r="K128" i="15"/>
  <c r="AG78" i="15"/>
  <c r="X78" i="15"/>
  <c r="O78" i="15"/>
  <c r="Z78" i="15"/>
  <c r="AN79" i="15"/>
  <c r="AF79" i="15"/>
  <c r="AG82" i="15"/>
  <c r="X82" i="15"/>
  <c r="O82" i="15"/>
  <c r="Z82" i="15"/>
  <c r="AN83" i="15"/>
  <c r="AF83" i="15"/>
  <c r="AG86" i="15"/>
  <c r="X86" i="15"/>
  <c r="O86" i="15"/>
  <c r="Z86" i="15"/>
  <c r="AN87" i="15"/>
  <c r="AF87" i="15"/>
  <c r="AG90" i="15"/>
  <c r="X90" i="15"/>
  <c r="O90" i="15"/>
  <c r="Z90" i="15"/>
  <c r="AN91" i="15"/>
  <c r="AF91" i="15"/>
  <c r="AG94" i="15"/>
  <c r="X94" i="15"/>
  <c r="O94" i="15"/>
  <c r="Z94" i="15"/>
  <c r="AN95" i="15"/>
  <c r="AF95" i="15"/>
  <c r="AG98" i="15"/>
  <c r="X98" i="15"/>
  <c r="O98" i="15"/>
  <c r="Z98" i="15"/>
  <c r="AN99" i="15"/>
  <c r="AF99" i="15"/>
  <c r="AG102" i="15"/>
  <c r="X102" i="15"/>
  <c r="O102" i="15"/>
  <c r="Z102" i="15"/>
  <c r="AN103" i="15"/>
  <c r="AF103" i="15"/>
  <c r="AG106" i="15"/>
  <c r="X106" i="15"/>
  <c r="O106" i="15"/>
  <c r="Z106" i="15"/>
  <c r="AF107" i="15"/>
  <c r="Z110" i="15"/>
  <c r="Q110" i="15"/>
  <c r="AG110" i="15"/>
  <c r="V110" i="15"/>
  <c r="AD110" i="15"/>
  <c r="AN119" i="15"/>
  <c r="AF119" i="15"/>
  <c r="AH119" i="15"/>
  <c r="T123" i="15"/>
  <c r="Z125" i="15"/>
  <c r="Q125" i="15"/>
  <c r="AG125" i="15"/>
  <c r="X125" i="15"/>
  <c r="O125" i="15"/>
  <c r="AD125" i="15"/>
  <c r="AV128" i="15"/>
  <c r="Z112" i="15"/>
  <c r="Q112" i="15"/>
  <c r="M115" i="15"/>
  <c r="AA115" i="15" s="1"/>
  <c r="AG112" i="15"/>
  <c r="X112" i="15"/>
  <c r="O112" i="15"/>
  <c r="AE112" i="15"/>
  <c r="AK112" i="15" s="1"/>
  <c r="AN115" i="15"/>
  <c r="AF115" i="15"/>
  <c r="Z118" i="15"/>
  <c r="Q118" i="15"/>
  <c r="AG118" i="15"/>
  <c r="X118" i="15"/>
  <c r="O118" i="15"/>
  <c r="AE118" i="15"/>
  <c r="AK118" i="15" s="1"/>
  <c r="Z120" i="15"/>
  <c r="Q120" i="15"/>
  <c r="M123" i="15"/>
  <c r="AA123" i="15" s="1"/>
  <c r="AG120" i="15"/>
  <c r="X120" i="15"/>
  <c r="O120" i="15"/>
  <c r="AE120" i="15"/>
  <c r="AK120" i="15" s="1"/>
  <c r="AN123" i="15"/>
  <c r="AF123" i="15"/>
  <c r="Z126" i="15"/>
  <c r="Q126" i="15"/>
  <c r="AG126" i="15"/>
  <c r="X126" i="15"/>
  <c r="O126" i="15"/>
  <c r="AE126" i="15"/>
  <c r="AK126" i="15" s="1"/>
  <c r="F128" i="15"/>
  <c r="N15" i="10"/>
  <c r="M11" i="10"/>
  <c r="AA11" i="10" s="1"/>
  <c r="AD57" i="10"/>
  <c r="T57" i="10"/>
  <c r="Z57" i="10"/>
  <c r="Q57" i="10"/>
  <c r="X57" i="10"/>
  <c r="V57" i="10"/>
  <c r="AD9" i="10"/>
  <c r="T9" i="10"/>
  <c r="X9" i="10"/>
  <c r="X12" i="10"/>
  <c r="AQ15" i="10"/>
  <c r="O57" i="10"/>
  <c r="AD72" i="10"/>
  <c r="T72" i="10"/>
  <c r="Z72" i="10"/>
  <c r="Q72" i="10"/>
  <c r="M75" i="10"/>
  <c r="AA75" i="10" s="1"/>
  <c r="V72" i="10"/>
  <c r="AG72" i="10"/>
  <c r="AG75" i="10" s="1"/>
  <c r="O72" i="10"/>
  <c r="AD73" i="10"/>
  <c r="T73" i="10"/>
  <c r="Z73" i="10"/>
  <c r="Q73" i="10"/>
  <c r="X73" i="10"/>
  <c r="V73" i="10"/>
  <c r="AD76" i="10"/>
  <c r="T76" i="10"/>
  <c r="Z76" i="10"/>
  <c r="Q76" i="10"/>
  <c r="X76" i="10"/>
  <c r="M79" i="10"/>
  <c r="AA79" i="10" s="1"/>
  <c r="V76" i="10"/>
  <c r="X8" i="10"/>
  <c r="AD56" i="10"/>
  <c r="T56" i="10"/>
  <c r="Z56" i="10"/>
  <c r="Q56" i="10"/>
  <c r="M59" i="10"/>
  <c r="AA59" i="10" s="1"/>
  <c r="V56" i="10"/>
  <c r="AG56" i="10"/>
  <c r="O56" i="10"/>
  <c r="AD60" i="10"/>
  <c r="T60" i="10"/>
  <c r="Z60" i="10"/>
  <c r="Q60" i="10"/>
  <c r="X60" i="10"/>
  <c r="M63" i="10"/>
  <c r="AA63" i="10" s="1"/>
  <c r="V60" i="10"/>
  <c r="V63" i="10" s="1"/>
  <c r="T4" i="10"/>
  <c r="AD4" i="10"/>
  <c r="T5" i="10"/>
  <c r="AD5" i="10"/>
  <c r="T6" i="10"/>
  <c r="AD6" i="10"/>
  <c r="AN7" i="10"/>
  <c r="Q8" i="10"/>
  <c r="O9" i="10"/>
  <c r="Z9" i="10"/>
  <c r="AD10" i="10"/>
  <c r="T10" i="10"/>
  <c r="X10" i="10"/>
  <c r="O12" i="10"/>
  <c r="Z12" i="10"/>
  <c r="AD13" i="10"/>
  <c r="T13" i="10"/>
  <c r="X13" i="10"/>
  <c r="AE23" i="10"/>
  <c r="Y23" i="10"/>
  <c r="U23" i="10"/>
  <c r="P23" i="10"/>
  <c r="U31" i="10"/>
  <c r="AD50" i="10"/>
  <c r="T50" i="10"/>
  <c r="Z50" i="10"/>
  <c r="Q50" i="10"/>
  <c r="V50" i="10"/>
  <c r="AG50" i="10"/>
  <c r="O50" i="10"/>
  <c r="AD53" i="10"/>
  <c r="T53" i="10"/>
  <c r="Z53" i="10"/>
  <c r="Q53" i="10"/>
  <c r="V53" i="10"/>
  <c r="AG53" i="10"/>
  <c r="O53" i="10"/>
  <c r="AD54" i="10"/>
  <c r="T54" i="10"/>
  <c r="Z54" i="10"/>
  <c r="Q54" i="10"/>
  <c r="X54" i="10"/>
  <c r="V54" i="10"/>
  <c r="AE56" i="10"/>
  <c r="AK56" i="10" s="1"/>
  <c r="AE57" i="10"/>
  <c r="AK57" i="10" s="1"/>
  <c r="AE60" i="10"/>
  <c r="AK60" i="10" s="1"/>
  <c r="X72" i="10"/>
  <c r="O73" i="10"/>
  <c r="O76" i="10"/>
  <c r="AD86" i="10"/>
  <c r="T86" i="10"/>
  <c r="Z86" i="10"/>
  <c r="Q86" i="10"/>
  <c r="V86" i="10"/>
  <c r="AG86" i="10"/>
  <c r="O86" i="10"/>
  <c r="AE86" i="10"/>
  <c r="AK86" i="10" s="1"/>
  <c r="M87" i="10"/>
  <c r="AA87" i="10" s="1"/>
  <c r="AD90" i="10"/>
  <c r="T90" i="10"/>
  <c r="Z90" i="10"/>
  <c r="Q90" i="10"/>
  <c r="X90" i="10"/>
  <c r="V90" i="10"/>
  <c r="AG90" i="10"/>
  <c r="AE90" i="10"/>
  <c r="AK90" i="10" s="1"/>
  <c r="AD8" i="10"/>
  <c r="T8" i="10"/>
  <c r="P35" i="10"/>
  <c r="AC55" i="10"/>
  <c r="AE107" i="10"/>
  <c r="Y107" i="10"/>
  <c r="U107" i="10"/>
  <c r="P107" i="10"/>
  <c r="AC107" i="10"/>
  <c r="R107" i="10"/>
  <c r="N107" i="10"/>
  <c r="AG111" i="10"/>
  <c r="W7" i="10"/>
  <c r="O8" i="10"/>
  <c r="Z8" i="10"/>
  <c r="AD12" i="10"/>
  <c r="T12" i="10"/>
  <c r="V4" i="10"/>
  <c r="V5" i="10"/>
  <c r="V6" i="10"/>
  <c r="V8" i="10"/>
  <c r="AG8" i="10"/>
  <c r="AG11" i="10" s="1"/>
  <c r="AP11" i="10"/>
  <c r="Q9" i="10"/>
  <c r="AE9" i="10"/>
  <c r="AK9" i="10" s="1"/>
  <c r="Q12" i="10"/>
  <c r="AE12" i="10"/>
  <c r="AK12" i="10" s="1"/>
  <c r="AC43" i="10"/>
  <c r="AC51" i="10"/>
  <c r="W51" i="10"/>
  <c r="R51" i="10"/>
  <c r="N51" i="10"/>
  <c r="Y51" i="10"/>
  <c r="P51" i="10"/>
  <c r="AG57" i="10"/>
  <c r="AG60" i="10"/>
  <c r="AP63" i="10"/>
  <c r="AD66" i="10"/>
  <c r="T66" i="10"/>
  <c r="Z66" i="10"/>
  <c r="Q66" i="10"/>
  <c r="V66" i="10"/>
  <c r="V67" i="10" s="1"/>
  <c r="AG66" i="10"/>
  <c r="O66" i="10"/>
  <c r="AD69" i="10"/>
  <c r="T69" i="10"/>
  <c r="Z69" i="10"/>
  <c r="Q69" i="10"/>
  <c r="V69" i="10"/>
  <c r="AG69" i="10"/>
  <c r="O69" i="10"/>
  <c r="AD70" i="10"/>
  <c r="T70" i="10"/>
  <c r="Z70" i="10"/>
  <c r="Q70" i="10"/>
  <c r="X70" i="10"/>
  <c r="V70" i="10"/>
  <c r="AE72" i="10"/>
  <c r="AK72" i="10" s="1"/>
  <c r="AE73" i="10"/>
  <c r="AK73" i="10" s="1"/>
  <c r="AE76" i="10"/>
  <c r="AK76" i="10" s="1"/>
  <c r="AD89" i="10"/>
  <c r="T89" i="10"/>
  <c r="Z89" i="10"/>
  <c r="Q89" i="10"/>
  <c r="V89" i="10"/>
  <c r="V91" i="10" s="1"/>
  <c r="AG89" i="10"/>
  <c r="O89" i="10"/>
  <c r="M91" i="10"/>
  <c r="AA91" i="10" s="1"/>
  <c r="AE89" i="10"/>
  <c r="AK89" i="10" s="1"/>
  <c r="L119" i="10"/>
  <c r="AO119" i="10" s="1"/>
  <c r="AN119" i="10"/>
  <c r="AH119" i="10"/>
  <c r="AF119" i="10"/>
  <c r="K128" i="10"/>
  <c r="T14" i="10"/>
  <c r="AD14" i="10"/>
  <c r="AH19" i="10"/>
  <c r="AH23" i="10"/>
  <c r="AH27" i="10"/>
  <c r="AH31" i="10"/>
  <c r="AH35" i="10"/>
  <c r="AH39" i="10"/>
  <c r="AH43" i="10"/>
  <c r="AF47" i="10"/>
  <c r="AD49" i="10"/>
  <c r="T49" i="10"/>
  <c r="Z49" i="10"/>
  <c r="Q49" i="10"/>
  <c r="AE49" i="10"/>
  <c r="AK49" i="10" s="1"/>
  <c r="AD52" i="10"/>
  <c r="T52" i="10"/>
  <c r="Z52" i="10"/>
  <c r="Q52" i="10"/>
  <c r="AE52" i="10"/>
  <c r="AK52" i="10" s="1"/>
  <c r="AP59" i="10"/>
  <c r="AD62" i="10"/>
  <c r="T62" i="10"/>
  <c r="Z62" i="10"/>
  <c r="Q62" i="10"/>
  <c r="AE62" i="10"/>
  <c r="AK62" i="10" s="1"/>
  <c r="AD65" i="10"/>
  <c r="T65" i="10"/>
  <c r="Z65" i="10"/>
  <c r="Q65" i="10"/>
  <c r="AE65" i="10"/>
  <c r="AK65" i="10" s="1"/>
  <c r="AD68" i="10"/>
  <c r="T68" i="10"/>
  <c r="Z68" i="10"/>
  <c r="Q68" i="10"/>
  <c r="Q71" i="10" s="1"/>
  <c r="AE68" i="10"/>
  <c r="AK68" i="10" s="1"/>
  <c r="AP75" i="10"/>
  <c r="AD78" i="10"/>
  <c r="T78" i="10"/>
  <c r="Z78" i="10"/>
  <c r="Q78" i="10"/>
  <c r="AE78" i="10"/>
  <c r="AK78" i="10" s="1"/>
  <c r="V83" i="10"/>
  <c r="AD92" i="10"/>
  <c r="T92" i="10"/>
  <c r="Z92" i="10"/>
  <c r="Q92" i="10"/>
  <c r="M95" i="10"/>
  <c r="AA95" i="10" s="1"/>
  <c r="V92" i="10"/>
  <c r="AG92" i="10"/>
  <c r="O92" i="10"/>
  <c r="AD93" i="10"/>
  <c r="T93" i="10"/>
  <c r="Z93" i="10"/>
  <c r="Q93" i="10"/>
  <c r="X93" i="10"/>
  <c r="V93" i="10"/>
  <c r="AD96" i="10"/>
  <c r="T96" i="10"/>
  <c r="Z96" i="10"/>
  <c r="Q96" i="10"/>
  <c r="X96" i="10"/>
  <c r="M99" i="10"/>
  <c r="AA99" i="10" s="1"/>
  <c r="V96" i="10"/>
  <c r="V14" i="10"/>
  <c r="V16" i="10"/>
  <c r="V17" i="10"/>
  <c r="V18" i="10"/>
  <c r="V20" i="10"/>
  <c r="V21" i="10"/>
  <c r="V22" i="10"/>
  <c r="V24" i="10"/>
  <c r="V25" i="10"/>
  <c r="V26" i="10"/>
  <c r="V28" i="10"/>
  <c r="V29" i="10"/>
  <c r="V30" i="10"/>
  <c r="V32" i="10"/>
  <c r="V33" i="10"/>
  <c r="V34" i="10"/>
  <c r="V36" i="10"/>
  <c r="V37" i="10"/>
  <c r="V38" i="10"/>
  <c r="V40" i="10"/>
  <c r="V41" i="10"/>
  <c r="V42" i="10"/>
  <c r="V44" i="10"/>
  <c r="V45" i="10"/>
  <c r="V46" i="10"/>
  <c r="L47" i="10"/>
  <c r="AO47" i="10" s="1"/>
  <c r="AN47" i="10"/>
  <c r="AD48" i="10"/>
  <c r="T48" i="10"/>
  <c r="Z48" i="10"/>
  <c r="Q48" i="10"/>
  <c r="AE48" i="10"/>
  <c r="AK48" i="10" s="1"/>
  <c r="O49" i="10"/>
  <c r="AG49" i="10"/>
  <c r="O52" i="10"/>
  <c r="AG52" i="10"/>
  <c r="AP55" i="10"/>
  <c r="AD58" i="10"/>
  <c r="T58" i="10"/>
  <c r="Z58" i="10"/>
  <c r="Q58" i="10"/>
  <c r="AE58" i="10"/>
  <c r="AK58" i="10" s="1"/>
  <c r="AD61" i="10"/>
  <c r="T61" i="10"/>
  <c r="Z61" i="10"/>
  <c r="Q61" i="10"/>
  <c r="AE61" i="10"/>
  <c r="AK61" i="10" s="1"/>
  <c r="O62" i="10"/>
  <c r="O63" i="10" s="1"/>
  <c r="AG62" i="10"/>
  <c r="AD64" i="10"/>
  <c r="T64" i="10"/>
  <c r="Z64" i="10"/>
  <c r="Q64" i="10"/>
  <c r="AE64" i="10"/>
  <c r="AK64" i="10" s="1"/>
  <c r="O65" i="10"/>
  <c r="O67" i="10" s="1"/>
  <c r="AG65" i="10"/>
  <c r="O68" i="10"/>
  <c r="AG68" i="10"/>
  <c r="AP71" i="10"/>
  <c r="AD74" i="10"/>
  <c r="T74" i="10"/>
  <c r="Z74" i="10"/>
  <c r="Q74" i="10"/>
  <c r="AE74" i="10"/>
  <c r="AK74" i="10" s="1"/>
  <c r="AD77" i="10"/>
  <c r="T77" i="10"/>
  <c r="Z77" i="10"/>
  <c r="Q77" i="10"/>
  <c r="AE77" i="10"/>
  <c r="AK77" i="10" s="1"/>
  <c r="O78" i="10"/>
  <c r="AG78" i="10"/>
  <c r="AG79" i="10" s="1"/>
  <c r="X92" i="10"/>
  <c r="O93" i="10"/>
  <c r="O96" i="10"/>
  <c r="AD82" i="10"/>
  <c r="T82" i="10"/>
  <c r="Z82" i="10"/>
  <c r="Q82" i="10"/>
  <c r="AE82" i="10"/>
  <c r="AK82" i="10" s="1"/>
  <c r="M83" i="10"/>
  <c r="AA83" i="10" s="1"/>
  <c r="AD85" i="10"/>
  <c r="T85" i="10"/>
  <c r="Z85" i="10"/>
  <c r="Q85" i="10"/>
  <c r="AE85" i="10"/>
  <c r="AK85" i="10" s="1"/>
  <c r="AD88" i="10"/>
  <c r="T88" i="10"/>
  <c r="Z88" i="10"/>
  <c r="Q88" i="10"/>
  <c r="AE88" i="10"/>
  <c r="AK88" i="10" s="1"/>
  <c r="AP95" i="10"/>
  <c r="AD98" i="10"/>
  <c r="T98" i="10"/>
  <c r="Z98" i="10"/>
  <c r="Q98" i="10"/>
  <c r="AE98" i="10"/>
  <c r="AK98" i="10" s="1"/>
  <c r="L115" i="10"/>
  <c r="AO115" i="10" s="1"/>
  <c r="AF115" i="10"/>
  <c r="AN115" i="10"/>
  <c r="AE119" i="10"/>
  <c r="Y119" i="10"/>
  <c r="U119" i="10"/>
  <c r="P119" i="10"/>
  <c r="AC119" i="10"/>
  <c r="N119" i="10"/>
  <c r="R119" i="10"/>
  <c r="AS128" i="10"/>
  <c r="AD80" i="10"/>
  <c r="T80" i="10"/>
  <c r="Z80" i="10"/>
  <c r="X80" i="10"/>
  <c r="X83" i="10" s="1"/>
  <c r="AD81" i="10"/>
  <c r="T81" i="10"/>
  <c r="Z81" i="10"/>
  <c r="Q81" i="10"/>
  <c r="AE81" i="10"/>
  <c r="AK81" i="10" s="1"/>
  <c r="O82" i="10"/>
  <c r="AG82" i="10"/>
  <c r="AD84" i="10"/>
  <c r="T84" i="10"/>
  <c r="Z84" i="10"/>
  <c r="Q84" i="10"/>
  <c r="AE84" i="10"/>
  <c r="AK84" i="10" s="1"/>
  <c r="O85" i="10"/>
  <c r="AG85" i="10"/>
  <c r="O88" i="10"/>
  <c r="AG88" i="10"/>
  <c r="AP91" i="10"/>
  <c r="AD94" i="10"/>
  <c r="T94" i="10"/>
  <c r="Z94" i="10"/>
  <c r="Q94" i="10"/>
  <c r="AE94" i="10"/>
  <c r="AK94" i="10" s="1"/>
  <c r="AD97" i="10"/>
  <c r="T97" i="10"/>
  <c r="Z97" i="10"/>
  <c r="Q97" i="10"/>
  <c r="AE97" i="10"/>
  <c r="AK97" i="10" s="1"/>
  <c r="O98" i="10"/>
  <c r="AG98" i="10"/>
  <c r="AH115" i="10"/>
  <c r="W119" i="10"/>
  <c r="AE123" i="10"/>
  <c r="Y123" i="10"/>
  <c r="U123" i="10"/>
  <c r="P123" i="10"/>
  <c r="W123" i="10"/>
  <c r="AC123" i="10"/>
  <c r="R123" i="10"/>
  <c r="AE103" i="10"/>
  <c r="Y103" i="10"/>
  <c r="U103" i="10"/>
  <c r="P103" i="10"/>
  <c r="AE111" i="10"/>
  <c r="Y111" i="10"/>
  <c r="U111" i="10"/>
  <c r="P111" i="10"/>
  <c r="R111" i="10"/>
  <c r="W111" i="10"/>
  <c r="N111" i="10"/>
  <c r="F128" i="10"/>
  <c r="AL128" i="10"/>
  <c r="AM128" i="10" s="1"/>
  <c r="N103" i="10"/>
  <c r="W103" i="10"/>
  <c r="AC111" i="10"/>
  <c r="AI127" i="10"/>
  <c r="I128" i="10"/>
  <c r="AH103" i="10"/>
  <c r="AH107" i="10"/>
  <c r="AQ115" i="10"/>
  <c r="Y115" i="10"/>
  <c r="AI119" i="10"/>
  <c r="AV128" i="10"/>
  <c r="V100" i="10"/>
  <c r="V101" i="10"/>
  <c r="V102" i="10"/>
  <c r="V104" i="10"/>
  <c r="V105" i="10"/>
  <c r="V106" i="10"/>
  <c r="V108" i="10"/>
  <c r="AE108" i="10"/>
  <c r="AK108" i="10" s="1"/>
  <c r="V109" i="10"/>
  <c r="V110" i="10"/>
  <c r="AF111" i="10"/>
  <c r="AI115" i="10"/>
  <c r="AQ127" i="10"/>
  <c r="D128" i="10"/>
  <c r="AF127" i="10"/>
  <c r="V112" i="10"/>
  <c r="V113" i="10"/>
  <c r="V114" i="10"/>
  <c r="V116" i="10"/>
  <c r="V117" i="10"/>
  <c r="V118" i="10"/>
  <c r="V120" i="10"/>
  <c r="V121" i="10"/>
  <c r="V122" i="10"/>
  <c r="V124" i="10"/>
  <c r="V125" i="10"/>
  <c r="V126" i="10"/>
  <c r="P43" i="8"/>
  <c r="Y51" i="8"/>
  <c r="U51" i="8"/>
  <c r="P51" i="8"/>
  <c r="AI35" i="8"/>
  <c r="AI51" i="8"/>
  <c r="AE15" i="8"/>
  <c r="Y15" i="8"/>
  <c r="U15" i="8"/>
  <c r="P15" i="8"/>
  <c r="N15" i="8"/>
  <c r="N43" i="8"/>
  <c r="R15" i="8"/>
  <c r="N19" i="8"/>
  <c r="AE27" i="8"/>
  <c r="Y27" i="8"/>
  <c r="U27" i="8"/>
  <c r="P27" i="8"/>
  <c r="N27" i="8"/>
  <c r="AE39" i="8"/>
  <c r="Y39" i="8"/>
  <c r="U39" i="8"/>
  <c r="P39" i="8"/>
  <c r="N39" i="8"/>
  <c r="Y47" i="8"/>
  <c r="P47" i="8"/>
  <c r="AC51" i="8"/>
  <c r="AI7" i="8"/>
  <c r="W7" i="8"/>
  <c r="W15" i="8"/>
  <c r="AC27" i="8"/>
  <c r="AQ31" i="8"/>
  <c r="N51" i="8"/>
  <c r="AQ55" i="8"/>
  <c r="AD64" i="8"/>
  <c r="T64" i="8"/>
  <c r="AG64" i="8"/>
  <c r="V64" i="8"/>
  <c r="AD80" i="8"/>
  <c r="T80" i="8"/>
  <c r="AG80" i="8"/>
  <c r="V80" i="8"/>
  <c r="AE80" i="8"/>
  <c r="AK80" i="8" s="1"/>
  <c r="Q80" i="8"/>
  <c r="AH7" i="8"/>
  <c r="AH11" i="8"/>
  <c r="AH15" i="8"/>
  <c r="AH19" i="8"/>
  <c r="AH23" i="8"/>
  <c r="AH27" i="8"/>
  <c r="AH31" i="8"/>
  <c r="AH35" i="8"/>
  <c r="AH39" i="8"/>
  <c r="AH43" i="8"/>
  <c r="AH47" i="8"/>
  <c r="AH51" i="8"/>
  <c r="O58" i="8"/>
  <c r="AD62" i="8"/>
  <c r="T62" i="8"/>
  <c r="AE62" i="8"/>
  <c r="AK62" i="8" s="1"/>
  <c r="Q62" i="8"/>
  <c r="Q63" i="8" s="1"/>
  <c r="Z62" i="8"/>
  <c r="O64" i="8"/>
  <c r="AE64" i="8"/>
  <c r="AK64" i="8" s="1"/>
  <c r="AD66" i="8"/>
  <c r="T66" i="8"/>
  <c r="Z66" i="8"/>
  <c r="O66" i="8"/>
  <c r="AE66" i="8"/>
  <c r="AK66" i="8" s="1"/>
  <c r="M67" i="8"/>
  <c r="AA67" i="8" s="1"/>
  <c r="AD68" i="8"/>
  <c r="T68" i="8"/>
  <c r="AE68" i="8"/>
  <c r="AK68" i="8" s="1"/>
  <c r="Q68" i="8"/>
  <c r="Z68" i="8"/>
  <c r="AP71" i="8"/>
  <c r="AD74" i="8"/>
  <c r="T74" i="8"/>
  <c r="AG74" i="8"/>
  <c r="V74" i="8"/>
  <c r="AE74" i="8"/>
  <c r="AK74" i="8" s="1"/>
  <c r="Q74" i="8"/>
  <c r="O80" i="8"/>
  <c r="V81" i="8"/>
  <c r="M83" i="8"/>
  <c r="AA83" i="8" s="1"/>
  <c r="AD84" i="8"/>
  <c r="T84" i="8"/>
  <c r="AE84" i="8"/>
  <c r="AK84" i="8" s="1"/>
  <c r="Q84" i="8"/>
  <c r="Z84" i="8"/>
  <c r="Z87" i="8" s="1"/>
  <c r="O84" i="8"/>
  <c r="AD58" i="8"/>
  <c r="T58" i="8"/>
  <c r="Z64" i="8"/>
  <c r="V4" i="8"/>
  <c r="AE4" i="8"/>
  <c r="AK4" i="8" s="1"/>
  <c r="V5" i="8"/>
  <c r="V6" i="8"/>
  <c r="L7" i="8"/>
  <c r="V8" i="8"/>
  <c r="AE8" i="8"/>
  <c r="AK8" i="8" s="1"/>
  <c r="V9" i="8"/>
  <c r="V10" i="8"/>
  <c r="L11" i="8"/>
  <c r="V12" i="8"/>
  <c r="AE12" i="8"/>
  <c r="AK12" i="8" s="1"/>
  <c r="V13" i="8"/>
  <c r="V14" i="8"/>
  <c r="L15" i="8"/>
  <c r="V16" i="8"/>
  <c r="AE16" i="8"/>
  <c r="AK16" i="8" s="1"/>
  <c r="V17" i="8"/>
  <c r="V18" i="8"/>
  <c r="L19" i="8"/>
  <c r="V20" i="8"/>
  <c r="AE20" i="8"/>
  <c r="AK20" i="8" s="1"/>
  <c r="V21" i="8"/>
  <c r="V22" i="8"/>
  <c r="L23" i="8"/>
  <c r="V24" i="8"/>
  <c r="AE24" i="8"/>
  <c r="AK24" i="8" s="1"/>
  <c r="V25" i="8"/>
  <c r="V26" i="8"/>
  <c r="L27" i="8"/>
  <c r="V28" i="8"/>
  <c r="AE28" i="8"/>
  <c r="AK28" i="8" s="1"/>
  <c r="V29" i="8"/>
  <c r="V30" i="8"/>
  <c r="AE30" i="8"/>
  <c r="AK30" i="8" s="1"/>
  <c r="L31" i="8"/>
  <c r="AO31" i="8" s="1"/>
  <c r="V32" i="8"/>
  <c r="AE32" i="8"/>
  <c r="AK32" i="8" s="1"/>
  <c r="V33" i="8"/>
  <c r="V34" i="8"/>
  <c r="AE34" i="8"/>
  <c r="AK34" i="8" s="1"/>
  <c r="L35" i="8"/>
  <c r="AO35" i="8" s="1"/>
  <c r="V36" i="8"/>
  <c r="AE36" i="8"/>
  <c r="AK36" i="8" s="1"/>
  <c r="V37" i="8"/>
  <c r="V38" i="8"/>
  <c r="L39" i="8"/>
  <c r="AO39" i="8" s="1"/>
  <c r="V40" i="8"/>
  <c r="AE40" i="8"/>
  <c r="AK40" i="8" s="1"/>
  <c r="V41" i="8"/>
  <c r="V42" i="8"/>
  <c r="L43" i="8"/>
  <c r="AO43" i="8" s="1"/>
  <c r="V44" i="8"/>
  <c r="AE44" i="8"/>
  <c r="AK44" i="8" s="1"/>
  <c r="V45" i="8"/>
  <c r="V46" i="8"/>
  <c r="L47" i="8"/>
  <c r="AO47" i="8" s="1"/>
  <c r="V48" i="8"/>
  <c r="AE48" i="8"/>
  <c r="AK48" i="8" s="1"/>
  <c r="V49" i="8"/>
  <c r="AE49" i="8"/>
  <c r="AK49" i="8" s="1"/>
  <c r="V50" i="8"/>
  <c r="AE50" i="8"/>
  <c r="AK50" i="8" s="1"/>
  <c r="L51" i="8"/>
  <c r="AO51" i="8" s="1"/>
  <c r="V52" i="8"/>
  <c r="AE52" i="8"/>
  <c r="AK52" i="8" s="1"/>
  <c r="V53" i="8"/>
  <c r="AE53" i="8"/>
  <c r="AK53" i="8" s="1"/>
  <c r="V54" i="8"/>
  <c r="AG54" i="8"/>
  <c r="AD56" i="8"/>
  <c r="T56" i="8"/>
  <c r="X56" i="8"/>
  <c r="AQ59" i="8"/>
  <c r="Q58" i="8"/>
  <c r="AE58" i="8"/>
  <c r="AK58" i="8" s="1"/>
  <c r="M59" i="8"/>
  <c r="AA59" i="8" s="1"/>
  <c r="AD61" i="8"/>
  <c r="T61" i="8"/>
  <c r="AG61" i="8"/>
  <c r="V61" i="8"/>
  <c r="Z61" i="8"/>
  <c r="O62" i="8"/>
  <c r="AG62" i="8"/>
  <c r="Q64" i="8"/>
  <c r="Q66" i="8"/>
  <c r="AG66" i="8"/>
  <c r="O68" i="8"/>
  <c r="AG68" i="8"/>
  <c r="AQ71" i="8"/>
  <c r="O74" i="8"/>
  <c r="X80" i="8"/>
  <c r="V84" i="8"/>
  <c r="M87" i="8"/>
  <c r="AA87" i="8" s="1"/>
  <c r="X58" i="8"/>
  <c r="AD81" i="8"/>
  <c r="T81" i="8"/>
  <c r="AE81" i="8"/>
  <c r="AK81" i="8" s="1"/>
  <c r="Q81" i="8"/>
  <c r="Z81" i="8"/>
  <c r="O81" i="8"/>
  <c r="AF7" i="8"/>
  <c r="AF11" i="8"/>
  <c r="AF15" i="8"/>
  <c r="AF19" i="8"/>
  <c r="AF23" i="8"/>
  <c r="AF27" i="8"/>
  <c r="AF31" i="8"/>
  <c r="AF35" i="8"/>
  <c r="AF39" i="8"/>
  <c r="AF43" i="8"/>
  <c r="AF47" i="8"/>
  <c r="O48" i="8"/>
  <c r="X48" i="8"/>
  <c r="AG48" i="8"/>
  <c r="O49" i="8"/>
  <c r="X49" i="8"/>
  <c r="O50" i="8"/>
  <c r="X50" i="8"/>
  <c r="AF51" i="8"/>
  <c r="O52" i="8"/>
  <c r="X52" i="8"/>
  <c r="AP55" i="8"/>
  <c r="O53" i="8"/>
  <c r="X53" i="8"/>
  <c r="O54" i="8"/>
  <c r="X54" i="8"/>
  <c r="O56" i="8"/>
  <c r="Z56" i="8"/>
  <c r="Z59" i="8" s="1"/>
  <c r="AD57" i="8"/>
  <c r="T57" i="8"/>
  <c r="X57" i="8"/>
  <c r="V58" i="8"/>
  <c r="V59" i="8" s="1"/>
  <c r="AG58" i="8"/>
  <c r="O61" i="8"/>
  <c r="AE61" i="8"/>
  <c r="AK61" i="8" s="1"/>
  <c r="V62" i="8"/>
  <c r="X64" i="8"/>
  <c r="X67" i="8" s="1"/>
  <c r="AD65" i="8"/>
  <c r="T65" i="8"/>
  <c r="AE65" i="8"/>
  <c r="AK65" i="8" s="1"/>
  <c r="Q65" i="8"/>
  <c r="Z65" i="8"/>
  <c r="V66" i="8"/>
  <c r="V68" i="8"/>
  <c r="AI71" i="8"/>
  <c r="AD69" i="8"/>
  <c r="T69" i="8"/>
  <c r="Z69" i="8"/>
  <c r="O69" i="8"/>
  <c r="AE69" i="8"/>
  <c r="AK69" i="8" s="1"/>
  <c r="M71" i="8"/>
  <c r="AA71" i="8" s="1"/>
  <c r="X74" i="8"/>
  <c r="AD77" i="8"/>
  <c r="T77" i="8"/>
  <c r="AG77" i="8"/>
  <c r="AG79" i="8" s="1"/>
  <c r="V77" i="8"/>
  <c r="AE77" i="8"/>
  <c r="AK77" i="8" s="1"/>
  <c r="Q77" i="8"/>
  <c r="AD78" i="8"/>
  <c r="T78" i="8"/>
  <c r="AE78" i="8"/>
  <c r="AK78" i="8" s="1"/>
  <c r="Q78" i="8"/>
  <c r="Z78" i="8"/>
  <c r="O78" i="8"/>
  <c r="Z80" i="8"/>
  <c r="AG81" i="8"/>
  <c r="X84" i="8"/>
  <c r="AN95" i="8"/>
  <c r="AF95" i="8"/>
  <c r="L95" i="8"/>
  <c r="AO95" i="8" s="1"/>
  <c r="AH95" i="8"/>
  <c r="AD72" i="8"/>
  <c r="T72" i="8"/>
  <c r="X72" i="8"/>
  <c r="V73" i="8"/>
  <c r="M75" i="8"/>
  <c r="AA75" i="8" s="1"/>
  <c r="V76" i="8"/>
  <c r="AP79" i="8"/>
  <c r="AD82" i="8"/>
  <c r="T82" i="8"/>
  <c r="X82" i="8"/>
  <c r="AE85" i="8"/>
  <c r="AK85" i="8" s="1"/>
  <c r="AD85" i="8"/>
  <c r="T85" i="8"/>
  <c r="X85" i="8"/>
  <c r="AE91" i="8"/>
  <c r="Y91" i="8"/>
  <c r="U91" i="8"/>
  <c r="P91" i="8"/>
  <c r="AQ95" i="8"/>
  <c r="AD60" i="8"/>
  <c r="T60" i="8"/>
  <c r="X60" i="8"/>
  <c r="X63" i="8" s="1"/>
  <c r="M63" i="8"/>
  <c r="AA63" i="8" s="1"/>
  <c r="AP67" i="8"/>
  <c r="AD70" i="8"/>
  <c r="T70" i="8"/>
  <c r="X70" i="8"/>
  <c r="AD73" i="8"/>
  <c r="T73" i="8"/>
  <c r="X73" i="8"/>
  <c r="AD76" i="8"/>
  <c r="T76" i="8"/>
  <c r="X76" i="8"/>
  <c r="X79" i="8" s="1"/>
  <c r="M79" i="8"/>
  <c r="AA79" i="8" s="1"/>
  <c r="AP83" i="8"/>
  <c r="AP91" i="8"/>
  <c r="N91" i="8"/>
  <c r="W91" i="8"/>
  <c r="AI95" i="8"/>
  <c r="AN123" i="8"/>
  <c r="AF123" i="8"/>
  <c r="L123" i="8"/>
  <c r="AO123" i="8" s="1"/>
  <c r="K128" i="8"/>
  <c r="D128" i="8"/>
  <c r="T86" i="8"/>
  <c r="AD86" i="8"/>
  <c r="T88" i="8"/>
  <c r="AD88" i="8"/>
  <c r="T89" i="8"/>
  <c r="AD89" i="8"/>
  <c r="T90" i="8"/>
  <c r="AD90" i="8"/>
  <c r="T92" i="8"/>
  <c r="AD92" i="8"/>
  <c r="T93" i="8"/>
  <c r="AD93" i="8"/>
  <c r="AQ99" i="8"/>
  <c r="AE103" i="8"/>
  <c r="Y103" i="8"/>
  <c r="U103" i="8"/>
  <c r="AQ103" i="8"/>
  <c r="R103" i="8"/>
  <c r="AI107" i="8"/>
  <c r="AN115" i="8"/>
  <c r="AF115" i="8"/>
  <c r="L115" i="8"/>
  <c r="AO115" i="8" s="1"/>
  <c r="AH115" i="8"/>
  <c r="AM127" i="8"/>
  <c r="AM128" i="8" s="1"/>
  <c r="AL128" i="8"/>
  <c r="V86" i="8"/>
  <c r="V88" i="8"/>
  <c r="V89" i="8"/>
  <c r="V90" i="8"/>
  <c r="U95" i="8"/>
  <c r="V92" i="8"/>
  <c r="AE92" i="8"/>
  <c r="AK92" i="8" s="1"/>
  <c r="V93" i="8"/>
  <c r="AG94" i="8"/>
  <c r="AG95" i="8" s="1"/>
  <c r="X94" i="8"/>
  <c r="O94" i="8"/>
  <c r="AE94" i="8"/>
  <c r="AK94" i="8" s="1"/>
  <c r="V94" i="8"/>
  <c r="AD94" i="8"/>
  <c r="Q99" i="8"/>
  <c r="AI99" i="8"/>
  <c r="AI103" i="8"/>
  <c r="AH99" i="8"/>
  <c r="AH103" i="8"/>
  <c r="AH107" i="8"/>
  <c r="AN119" i="8"/>
  <c r="AF119" i="8"/>
  <c r="L119" i="8"/>
  <c r="AO119" i="8" s="1"/>
  <c r="AH119" i="8"/>
  <c r="F128" i="8"/>
  <c r="V96" i="8"/>
  <c r="AE96" i="8"/>
  <c r="AK96" i="8" s="1"/>
  <c r="V97" i="8"/>
  <c r="AE97" i="8"/>
  <c r="AK97" i="8" s="1"/>
  <c r="V98" i="8"/>
  <c r="AE98" i="8"/>
  <c r="AK98" i="8" s="1"/>
  <c r="L99" i="8"/>
  <c r="AO99" i="8" s="1"/>
  <c r="V100" i="8"/>
  <c r="AE100" i="8"/>
  <c r="AK100" i="8" s="1"/>
  <c r="V101" i="8"/>
  <c r="AE101" i="8"/>
  <c r="AK101" i="8" s="1"/>
  <c r="V102" i="8"/>
  <c r="AE102" i="8"/>
  <c r="AK102" i="8" s="1"/>
  <c r="L103" i="8"/>
  <c r="AO103" i="8" s="1"/>
  <c r="V104" i="8"/>
  <c r="AE104" i="8"/>
  <c r="AK104" i="8" s="1"/>
  <c r="V105" i="8"/>
  <c r="AE105" i="8"/>
  <c r="AK105" i="8" s="1"/>
  <c r="V106" i="8"/>
  <c r="AE106" i="8"/>
  <c r="AK106" i="8" s="1"/>
  <c r="L107" i="8"/>
  <c r="AO107" i="8" s="1"/>
  <c r="V108" i="8"/>
  <c r="AE108" i="8"/>
  <c r="AK108" i="8" s="1"/>
  <c r="V109" i="8"/>
  <c r="AE109" i="8"/>
  <c r="AK109" i="8" s="1"/>
  <c r="V110" i="8"/>
  <c r="AE110" i="8"/>
  <c r="AK110" i="8" s="1"/>
  <c r="M111" i="8"/>
  <c r="AA111" i="8" s="1"/>
  <c r="AF111" i="8"/>
  <c r="AN111" i="8"/>
  <c r="I128" i="8"/>
  <c r="AS128" i="8"/>
  <c r="O96" i="8"/>
  <c r="X96" i="8"/>
  <c r="AG96" i="8"/>
  <c r="AG99" i="8" s="1"/>
  <c r="O97" i="8"/>
  <c r="X97" i="8"/>
  <c r="O98" i="8"/>
  <c r="X98" i="8"/>
  <c r="AF99" i="8"/>
  <c r="O100" i="8"/>
  <c r="X100" i="8"/>
  <c r="AG100" i="8"/>
  <c r="AG103" i="8" s="1"/>
  <c r="O101" i="8"/>
  <c r="X101" i="8"/>
  <c r="O102" i="8"/>
  <c r="X102" i="8"/>
  <c r="AF103" i="8"/>
  <c r="O104" i="8"/>
  <c r="X104" i="8"/>
  <c r="AG104" i="8"/>
  <c r="O105" i="8"/>
  <c r="X105" i="8"/>
  <c r="O106" i="8"/>
  <c r="X106" i="8"/>
  <c r="AF107" i="8"/>
  <c r="O108" i="8"/>
  <c r="X108" i="8"/>
  <c r="O109" i="8"/>
  <c r="X109" i="8"/>
  <c r="O110" i="8"/>
  <c r="X110" i="8"/>
  <c r="AH111" i="8"/>
  <c r="AN127" i="8"/>
  <c r="AF127" i="8"/>
  <c r="L127" i="8"/>
  <c r="AO127" i="8" s="1"/>
  <c r="AH127" i="8"/>
  <c r="AV128" i="8"/>
  <c r="V112" i="8"/>
  <c r="AE112" i="8"/>
  <c r="AK112" i="8" s="1"/>
  <c r="V113" i="8"/>
  <c r="AE113" i="8"/>
  <c r="AK113" i="8" s="1"/>
  <c r="V114" i="8"/>
  <c r="U115" i="8"/>
  <c r="AE115" i="8"/>
  <c r="V116" i="8"/>
  <c r="V117" i="8"/>
  <c r="V118" i="8"/>
  <c r="P119" i="8"/>
  <c r="Y119" i="8"/>
  <c r="AE119" i="8"/>
  <c r="V120" i="8"/>
  <c r="V121" i="8"/>
  <c r="V122" i="8"/>
  <c r="AE123" i="8"/>
  <c r="V124" i="8"/>
  <c r="V125" i="8"/>
  <c r="V126" i="8"/>
  <c r="Q112" i="8"/>
  <c r="Q113" i="8"/>
  <c r="R115" i="8"/>
  <c r="W115" i="8"/>
  <c r="N119" i="8"/>
  <c r="R119" i="8"/>
  <c r="AO7" i="7"/>
  <c r="AG22" i="7"/>
  <c r="X22" i="7"/>
  <c r="O22" i="7"/>
  <c r="V22" i="7"/>
  <c r="M27" i="7"/>
  <c r="AA27" i="7" s="1"/>
  <c r="AG24" i="7"/>
  <c r="X24" i="7"/>
  <c r="O24" i="7"/>
  <c r="AD24" i="7"/>
  <c r="Q24" i="7"/>
  <c r="Q27" i="7" s="1"/>
  <c r="AD38" i="7"/>
  <c r="M43" i="7"/>
  <c r="AA43" i="7" s="1"/>
  <c r="AG40" i="7"/>
  <c r="X40" i="7"/>
  <c r="O40" i="7"/>
  <c r="AD40" i="7"/>
  <c r="Q40" i="7"/>
  <c r="V40" i="7"/>
  <c r="AG42" i="7"/>
  <c r="X42" i="7"/>
  <c r="O42" i="7"/>
  <c r="V42" i="7"/>
  <c r="AD42" i="7"/>
  <c r="Q42" i="7"/>
  <c r="AG61" i="7"/>
  <c r="X61" i="7"/>
  <c r="O61" i="7"/>
  <c r="AD61" i="7"/>
  <c r="Q61" i="7"/>
  <c r="Z61" i="7"/>
  <c r="T61" i="7"/>
  <c r="AG113" i="7"/>
  <c r="X113" i="7"/>
  <c r="O113" i="7"/>
  <c r="V113" i="7"/>
  <c r="T113" i="7"/>
  <c r="Q113" i="7"/>
  <c r="AD113" i="7"/>
  <c r="AD115" i="7" s="1"/>
  <c r="AJ115" i="7" s="1"/>
  <c r="Z113" i="7"/>
  <c r="AE113" i="7"/>
  <c r="AK113" i="7" s="1"/>
  <c r="AQ7" i="7"/>
  <c r="AF7" i="7"/>
  <c r="AI11" i="7"/>
  <c r="AH15" i="7"/>
  <c r="AN15" i="7"/>
  <c r="T18" i="7"/>
  <c r="T19" i="7" s="1"/>
  <c r="V20" i="7"/>
  <c r="Q22" i="7"/>
  <c r="AE22" i="7"/>
  <c r="AK22" i="7" s="1"/>
  <c r="T24" i="7"/>
  <c r="T27" i="7" s="1"/>
  <c r="AG26" i="7"/>
  <c r="X26" i="7"/>
  <c r="O26" i="7"/>
  <c r="V26" i="7"/>
  <c r="AD26" i="7"/>
  <c r="M31" i="7"/>
  <c r="AA31" i="7" s="1"/>
  <c r="AG28" i="7"/>
  <c r="X28" i="7"/>
  <c r="O28" i="7"/>
  <c r="AD28" i="7"/>
  <c r="Q28" i="7"/>
  <c r="AE28" i="7"/>
  <c r="AK28" i="7" s="1"/>
  <c r="AN31" i="7"/>
  <c r="AF31" i="7"/>
  <c r="AH31" i="7"/>
  <c r="T34" i="7"/>
  <c r="T35" i="7" s="1"/>
  <c r="V36" i="7"/>
  <c r="Q38" i="7"/>
  <c r="T40" i="7"/>
  <c r="T42" i="7"/>
  <c r="T44" i="7"/>
  <c r="M51" i="7"/>
  <c r="AA51" i="7" s="1"/>
  <c r="AG48" i="7"/>
  <c r="X48" i="7"/>
  <c r="O48" i="7"/>
  <c r="AE48" i="7"/>
  <c r="AK48" i="7" s="1"/>
  <c r="T48" i="7"/>
  <c r="Z48" i="7"/>
  <c r="Q48" i="7"/>
  <c r="V56" i="7"/>
  <c r="V61" i="7"/>
  <c r="M67" i="7"/>
  <c r="AA67" i="7" s="1"/>
  <c r="AG64" i="7"/>
  <c r="X64" i="7"/>
  <c r="O64" i="7"/>
  <c r="AE64" i="7"/>
  <c r="AK64" i="7" s="1"/>
  <c r="T64" i="7"/>
  <c r="Z64" i="7"/>
  <c r="Q64" i="7"/>
  <c r="AD22" i="7"/>
  <c r="AE24" i="7"/>
  <c r="AK24" i="7" s="1"/>
  <c r="AG38" i="7"/>
  <c r="X38" i="7"/>
  <c r="O38" i="7"/>
  <c r="V38" i="7"/>
  <c r="AG46" i="7"/>
  <c r="X46" i="7"/>
  <c r="O46" i="7"/>
  <c r="V46" i="7"/>
  <c r="AD46" i="7"/>
  <c r="Q46" i="7"/>
  <c r="AN47" i="7"/>
  <c r="AF47" i="7"/>
  <c r="AH47" i="7"/>
  <c r="L47" i="7"/>
  <c r="AO47" i="7" s="1"/>
  <c r="N75" i="7"/>
  <c r="AC75" i="7"/>
  <c r="AD100" i="7"/>
  <c r="T100" i="7"/>
  <c r="M103" i="7"/>
  <c r="AA103" i="7" s="1"/>
  <c r="AE100" i="7"/>
  <c r="AK100" i="7" s="1"/>
  <c r="Q100" i="7"/>
  <c r="V100" i="7"/>
  <c r="AG100" i="7"/>
  <c r="AG103" i="7" s="1"/>
  <c r="O100" i="7"/>
  <c r="Z100" i="7"/>
  <c r="X100" i="7"/>
  <c r="AE107" i="7"/>
  <c r="Y107" i="7"/>
  <c r="U107" i="7"/>
  <c r="P107" i="7"/>
  <c r="AC107" i="7"/>
  <c r="R107" i="7"/>
  <c r="N107" i="7"/>
  <c r="W107" i="7"/>
  <c r="AI7" i="7"/>
  <c r="AH11" i="7"/>
  <c r="AN11" i="7"/>
  <c r="AO15" i="7"/>
  <c r="AN19" i="7"/>
  <c r="AF19" i="7"/>
  <c r="AH19" i="7"/>
  <c r="T22" i="7"/>
  <c r="T23" i="7" s="1"/>
  <c r="V24" i="7"/>
  <c r="AG30" i="7"/>
  <c r="X30" i="7"/>
  <c r="O30" i="7"/>
  <c r="V30" i="7"/>
  <c r="AD30" i="7"/>
  <c r="M35" i="7"/>
  <c r="AA35" i="7" s="1"/>
  <c r="AG32" i="7"/>
  <c r="X32" i="7"/>
  <c r="O32" i="7"/>
  <c r="AD32" i="7"/>
  <c r="Q32" i="7"/>
  <c r="AE32" i="7"/>
  <c r="AK32" i="7" s="1"/>
  <c r="AN35" i="7"/>
  <c r="AF35" i="7"/>
  <c r="AH35" i="7"/>
  <c r="T38" i="7"/>
  <c r="T39" i="7" s="1"/>
  <c r="Z40" i="7"/>
  <c r="Z42" i="7"/>
  <c r="Z46" i="7"/>
  <c r="AI55" i="7"/>
  <c r="AQ55" i="7"/>
  <c r="AE61" i="7"/>
  <c r="AK61" i="7" s="1"/>
  <c r="AI71" i="7"/>
  <c r="AQ71" i="7"/>
  <c r="AS128" i="7"/>
  <c r="AN27" i="7"/>
  <c r="AF27" i="7"/>
  <c r="AH27" i="7"/>
  <c r="AN43" i="7"/>
  <c r="AF43" i="7"/>
  <c r="AH43" i="7"/>
  <c r="L43" i="7"/>
  <c r="AO43" i="7" s="1"/>
  <c r="M47" i="7"/>
  <c r="AA47" i="7" s="1"/>
  <c r="AG44" i="7"/>
  <c r="X44" i="7"/>
  <c r="O44" i="7"/>
  <c r="AD44" i="7"/>
  <c r="Q44" i="7"/>
  <c r="V44" i="7"/>
  <c r="M59" i="7"/>
  <c r="AA59" i="7" s="1"/>
  <c r="AG56" i="7"/>
  <c r="X56" i="7"/>
  <c r="O56" i="7"/>
  <c r="AE56" i="7"/>
  <c r="AK56" i="7" s="1"/>
  <c r="T56" i="7"/>
  <c r="T59" i="7" s="1"/>
  <c r="Q56" i="7"/>
  <c r="Z56" i="7"/>
  <c r="AH7" i="7"/>
  <c r="AN7" i="7"/>
  <c r="AO11" i="7"/>
  <c r="AQ15" i="7"/>
  <c r="R15" i="7"/>
  <c r="AG18" i="7"/>
  <c r="X18" i="7"/>
  <c r="O18" i="7"/>
  <c r="V18" i="7"/>
  <c r="AD18" i="7"/>
  <c r="AD19" i="7" s="1"/>
  <c r="AJ19" i="7" s="1"/>
  <c r="M23" i="7"/>
  <c r="AA23" i="7" s="1"/>
  <c r="AG20" i="7"/>
  <c r="X20" i="7"/>
  <c r="O20" i="7"/>
  <c r="AD20" i="7"/>
  <c r="Q20" i="7"/>
  <c r="AE20" i="7"/>
  <c r="AK20" i="7" s="1"/>
  <c r="Z22" i="7"/>
  <c r="AN23" i="7"/>
  <c r="AF23" i="7"/>
  <c r="AH23" i="7"/>
  <c r="Z24" i="7"/>
  <c r="AO27" i="7"/>
  <c r="AG34" i="7"/>
  <c r="X34" i="7"/>
  <c r="O34" i="7"/>
  <c r="V34" i="7"/>
  <c r="V35" i="7" s="1"/>
  <c r="AD34" i="7"/>
  <c r="M39" i="7"/>
  <c r="AA39" i="7" s="1"/>
  <c r="AG36" i="7"/>
  <c r="X36" i="7"/>
  <c r="O36" i="7"/>
  <c r="AD36" i="7"/>
  <c r="Q36" i="7"/>
  <c r="AE36" i="7"/>
  <c r="AK36" i="7" s="1"/>
  <c r="Z38" i="7"/>
  <c r="AN39" i="7"/>
  <c r="AF39" i="7"/>
  <c r="AH39" i="7"/>
  <c r="AE40" i="7"/>
  <c r="AK40" i="7" s="1"/>
  <c r="AE42" i="7"/>
  <c r="AK42" i="7" s="1"/>
  <c r="AE44" i="7"/>
  <c r="AK44" i="7" s="1"/>
  <c r="AE46" i="7"/>
  <c r="AK46" i="7" s="1"/>
  <c r="AG53" i="7"/>
  <c r="X53" i="7"/>
  <c r="O53" i="7"/>
  <c r="AD53" i="7"/>
  <c r="Q53" i="7"/>
  <c r="Q55" i="7" s="1"/>
  <c r="T53" i="7"/>
  <c r="Z53" i="7"/>
  <c r="AG69" i="7"/>
  <c r="X69" i="7"/>
  <c r="O69" i="7"/>
  <c r="AD69" i="7"/>
  <c r="Q69" i="7"/>
  <c r="T69" i="7"/>
  <c r="Z69" i="7"/>
  <c r="AD96" i="7"/>
  <c r="T96" i="7"/>
  <c r="AG96" i="7"/>
  <c r="V96" i="7"/>
  <c r="X96" i="7"/>
  <c r="Q96" i="7"/>
  <c r="AE96" i="7"/>
  <c r="AK96" i="7" s="1"/>
  <c r="M99" i="7"/>
  <c r="AA99" i="7" s="1"/>
  <c r="Z96" i="7"/>
  <c r="O96" i="7"/>
  <c r="AI51" i="7"/>
  <c r="AG57" i="7"/>
  <c r="X57" i="7"/>
  <c r="O57" i="7"/>
  <c r="AD57" i="7"/>
  <c r="AD59" i="7" s="1"/>
  <c r="AJ59" i="7" s="1"/>
  <c r="Q57" i="7"/>
  <c r="AE57" i="7"/>
  <c r="AK57" i="7" s="1"/>
  <c r="M63" i="7"/>
  <c r="AA63" i="7" s="1"/>
  <c r="AG60" i="7"/>
  <c r="X60" i="7"/>
  <c r="O60" i="7"/>
  <c r="AE60" i="7"/>
  <c r="AK60" i="7" s="1"/>
  <c r="T60" i="7"/>
  <c r="AD60" i="7"/>
  <c r="AI67" i="7"/>
  <c r="AD77" i="7"/>
  <c r="T77" i="7"/>
  <c r="AG77" i="7"/>
  <c r="V77" i="7"/>
  <c r="Q77" i="7"/>
  <c r="AE77" i="7"/>
  <c r="AK77" i="7" s="1"/>
  <c r="O77" i="7"/>
  <c r="AD78" i="7"/>
  <c r="T78" i="7"/>
  <c r="AE78" i="7"/>
  <c r="AK78" i="7" s="1"/>
  <c r="Q78" i="7"/>
  <c r="X78" i="7"/>
  <c r="V78" i="7"/>
  <c r="AE83" i="7"/>
  <c r="AC83" i="7"/>
  <c r="P91" i="7"/>
  <c r="AD98" i="7"/>
  <c r="T98" i="7"/>
  <c r="Z98" i="7"/>
  <c r="O98" i="7"/>
  <c r="V98" i="7"/>
  <c r="AG98" i="7"/>
  <c r="Q98" i="7"/>
  <c r="L103" i="7"/>
  <c r="AO103" i="7" s="1"/>
  <c r="AN103" i="7"/>
  <c r="AF103" i="7"/>
  <c r="AH103" i="7"/>
  <c r="AG121" i="7"/>
  <c r="X121" i="7"/>
  <c r="O121" i="7"/>
  <c r="V121" i="7"/>
  <c r="T121" i="7"/>
  <c r="Z121" i="7"/>
  <c r="AE121" i="7"/>
  <c r="AK121" i="7" s="1"/>
  <c r="AD121" i="7"/>
  <c r="AM127" i="7"/>
  <c r="AL128" i="7"/>
  <c r="Q121" i="7"/>
  <c r="D128" i="7"/>
  <c r="V4" i="7"/>
  <c r="V5" i="7"/>
  <c r="V6" i="7"/>
  <c r="V8" i="7"/>
  <c r="V9" i="7"/>
  <c r="V10" i="7"/>
  <c r="V12" i="7"/>
  <c r="V13" i="7"/>
  <c r="V14" i="7"/>
  <c r="M19" i="7"/>
  <c r="AA19" i="7" s="1"/>
  <c r="V16" i="7"/>
  <c r="AE16" i="7"/>
  <c r="AK16" i="7" s="1"/>
  <c r="AG17" i="7"/>
  <c r="X17" i="7"/>
  <c r="O17" i="7"/>
  <c r="Z17" i="7"/>
  <c r="AG21" i="7"/>
  <c r="X21" i="7"/>
  <c r="O21" i="7"/>
  <c r="Z21" i="7"/>
  <c r="AG25" i="7"/>
  <c r="X25" i="7"/>
  <c r="O25" i="7"/>
  <c r="Z25" i="7"/>
  <c r="AG29" i="7"/>
  <c r="X29" i="7"/>
  <c r="O29" i="7"/>
  <c r="Z29" i="7"/>
  <c r="AG33" i="7"/>
  <c r="X33" i="7"/>
  <c r="O33" i="7"/>
  <c r="Z33" i="7"/>
  <c r="AG37" i="7"/>
  <c r="X37" i="7"/>
  <c r="O37" i="7"/>
  <c r="Z37" i="7"/>
  <c r="AG41" i="7"/>
  <c r="X41" i="7"/>
  <c r="O41" i="7"/>
  <c r="Z41" i="7"/>
  <c r="AG45" i="7"/>
  <c r="X45" i="7"/>
  <c r="O45" i="7"/>
  <c r="Z45" i="7"/>
  <c r="AG49" i="7"/>
  <c r="X49" i="7"/>
  <c r="O49" i="7"/>
  <c r="AD49" i="7"/>
  <c r="Q49" i="7"/>
  <c r="AE49" i="7"/>
  <c r="AK49" i="7" s="1"/>
  <c r="M55" i="7"/>
  <c r="AA55" i="7" s="1"/>
  <c r="AG52" i="7"/>
  <c r="X52" i="7"/>
  <c r="O52" i="7"/>
  <c r="AE52" i="7"/>
  <c r="AK52" i="7" s="1"/>
  <c r="T52" i="7"/>
  <c r="AD52" i="7"/>
  <c r="AI59" i="7"/>
  <c r="V57" i="7"/>
  <c r="V60" i="7"/>
  <c r="AG65" i="7"/>
  <c r="X65" i="7"/>
  <c r="O65" i="7"/>
  <c r="AD65" i="7"/>
  <c r="Q65" i="7"/>
  <c r="AE65" i="7"/>
  <c r="AK65" i="7" s="1"/>
  <c r="M71" i="7"/>
  <c r="AA71" i="7" s="1"/>
  <c r="AG68" i="7"/>
  <c r="X68" i="7"/>
  <c r="O68" i="7"/>
  <c r="AE68" i="7"/>
  <c r="AK68" i="7" s="1"/>
  <c r="T68" i="7"/>
  <c r="AD68" i="7"/>
  <c r="AD74" i="7"/>
  <c r="T74" i="7"/>
  <c r="AG74" i="7"/>
  <c r="V74" i="7"/>
  <c r="Q74" i="7"/>
  <c r="AE74" i="7"/>
  <c r="AK74" i="7" s="1"/>
  <c r="O74" i="7"/>
  <c r="Z77" i="7"/>
  <c r="Z78" i="7"/>
  <c r="AD82" i="7"/>
  <c r="T82" i="7"/>
  <c r="Z82" i="7"/>
  <c r="O82" i="7"/>
  <c r="X82" i="7"/>
  <c r="V82" i="7"/>
  <c r="AD84" i="7"/>
  <c r="T84" i="7"/>
  <c r="AE84" i="7"/>
  <c r="AK84" i="7" s="1"/>
  <c r="Q84" i="7"/>
  <c r="X84" i="7"/>
  <c r="M87" i="7"/>
  <c r="AA87" i="7" s="1"/>
  <c r="V84" i="7"/>
  <c r="V87" i="7" s="1"/>
  <c r="AP91" i="7"/>
  <c r="AD94" i="7"/>
  <c r="T94" i="7"/>
  <c r="AE94" i="7"/>
  <c r="AK94" i="7" s="1"/>
  <c r="Q94" i="7"/>
  <c r="Q95" i="7" s="1"/>
  <c r="V94" i="7"/>
  <c r="AG94" i="7"/>
  <c r="O94" i="7"/>
  <c r="AE98" i="7"/>
  <c r="AK98" i="7" s="1"/>
  <c r="L107" i="7"/>
  <c r="AO107" i="7" s="1"/>
  <c r="AN107" i="7"/>
  <c r="AH107" i="7"/>
  <c r="AQ115" i="7"/>
  <c r="AN119" i="7"/>
  <c r="AF119" i="7"/>
  <c r="AH119" i="7"/>
  <c r="L119" i="7"/>
  <c r="AO119" i="7" s="1"/>
  <c r="AG122" i="7"/>
  <c r="X122" i="7"/>
  <c r="O122" i="7"/>
  <c r="AE122" i="7"/>
  <c r="AK122" i="7" s="1"/>
  <c r="T122" i="7"/>
  <c r="V122" i="7"/>
  <c r="AD122" i="7"/>
  <c r="AD123" i="7" s="1"/>
  <c r="AJ123" i="7" s="1"/>
  <c r="Z122" i="7"/>
  <c r="Q122" i="7"/>
  <c r="AG50" i="7"/>
  <c r="X50" i="7"/>
  <c r="O50" i="7"/>
  <c r="Z50" i="7"/>
  <c r="AN51" i="7"/>
  <c r="AF51" i="7"/>
  <c r="AG54" i="7"/>
  <c r="X54" i="7"/>
  <c r="O54" i="7"/>
  <c r="Z54" i="7"/>
  <c r="AN55" i="7"/>
  <c r="AF55" i="7"/>
  <c r="AG58" i="7"/>
  <c r="X58" i="7"/>
  <c r="O58" i="7"/>
  <c r="Z58" i="7"/>
  <c r="AN59" i="7"/>
  <c r="AF59" i="7"/>
  <c r="AG62" i="7"/>
  <c r="X62" i="7"/>
  <c r="O62" i="7"/>
  <c r="Z62" i="7"/>
  <c r="AN63" i="7"/>
  <c r="AF63" i="7"/>
  <c r="AG66" i="7"/>
  <c r="X66" i="7"/>
  <c r="O66" i="7"/>
  <c r="Z66" i="7"/>
  <c r="AN67" i="7"/>
  <c r="AF67" i="7"/>
  <c r="AG70" i="7"/>
  <c r="X70" i="7"/>
  <c r="O70" i="7"/>
  <c r="Z70" i="7"/>
  <c r="AF71" i="7"/>
  <c r="AD72" i="7"/>
  <c r="T72" i="7"/>
  <c r="Z72" i="7"/>
  <c r="O72" i="7"/>
  <c r="AE72" i="7"/>
  <c r="AK72" i="7" s="1"/>
  <c r="AD81" i="7"/>
  <c r="T81" i="7"/>
  <c r="AE81" i="7"/>
  <c r="AK81" i="7" s="1"/>
  <c r="Q81" i="7"/>
  <c r="Z81" i="7"/>
  <c r="AI87" i="7"/>
  <c r="AD85" i="7"/>
  <c r="T85" i="7"/>
  <c r="Z85" i="7"/>
  <c r="Z87" i="7" s="1"/>
  <c r="O85" i="7"/>
  <c r="AE85" i="7"/>
  <c r="AK85" i="7" s="1"/>
  <c r="X88" i="7"/>
  <c r="AD90" i="7"/>
  <c r="T90" i="7"/>
  <c r="AG90" i="7"/>
  <c r="V90" i="7"/>
  <c r="Z90" i="7"/>
  <c r="AD93" i="7"/>
  <c r="T93" i="7"/>
  <c r="AG93" i="7"/>
  <c r="V93" i="7"/>
  <c r="Z93" i="7"/>
  <c r="Z95" i="7" s="1"/>
  <c r="AQ103" i="7"/>
  <c r="I128" i="7"/>
  <c r="AP79" i="7"/>
  <c r="AD80" i="7"/>
  <c r="T80" i="7"/>
  <c r="AG80" i="7"/>
  <c r="AG83" i="7" s="1"/>
  <c r="V80" i="7"/>
  <c r="Z80" i="7"/>
  <c r="AD88" i="7"/>
  <c r="T88" i="7"/>
  <c r="Z88" i="7"/>
  <c r="O88" i="7"/>
  <c r="AE88" i="7"/>
  <c r="AK88" i="7" s="1"/>
  <c r="AD97" i="7"/>
  <c r="T97" i="7"/>
  <c r="AE97" i="7"/>
  <c r="AK97" i="7" s="1"/>
  <c r="Q97" i="7"/>
  <c r="Z97" i="7"/>
  <c r="AI103" i="7"/>
  <c r="AD101" i="7"/>
  <c r="T101" i="7"/>
  <c r="Z101" i="7"/>
  <c r="O101" i="7"/>
  <c r="AE101" i="7"/>
  <c r="AK101" i="7" s="1"/>
  <c r="AN111" i="7"/>
  <c r="AF111" i="7"/>
  <c r="AG114" i="7"/>
  <c r="X114" i="7"/>
  <c r="O114" i="7"/>
  <c r="AE114" i="7"/>
  <c r="AK114" i="7" s="1"/>
  <c r="T114" i="7"/>
  <c r="T115" i="7" s="1"/>
  <c r="V114" i="7"/>
  <c r="Z114" i="7"/>
  <c r="AI123" i="7"/>
  <c r="AQ123" i="7"/>
  <c r="AD73" i="7"/>
  <c r="T73" i="7"/>
  <c r="X73" i="7"/>
  <c r="X75" i="7" s="1"/>
  <c r="AD76" i="7"/>
  <c r="T76" i="7"/>
  <c r="X76" i="7"/>
  <c r="M79" i="7"/>
  <c r="AA79" i="7" s="1"/>
  <c r="AP83" i="7"/>
  <c r="AD86" i="7"/>
  <c r="T86" i="7"/>
  <c r="X86" i="7"/>
  <c r="AD89" i="7"/>
  <c r="T89" i="7"/>
  <c r="X89" i="7"/>
  <c r="AD92" i="7"/>
  <c r="T92" i="7"/>
  <c r="X92" i="7"/>
  <c r="M95" i="7"/>
  <c r="AA95" i="7" s="1"/>
  <c r="AP99" i="7"/>
  <c r="AE102" i="7"/>
  <c r="AK102" i="7" s="1"/>
  <c r="AD102" i="7"/>
  <c r="T102" i="7"/>
  <c r="X102" i="7"/>
  <c r="AI107" i="7"/>
  <c r="Q119" i="7"/>
  <c r="AN127" i="7"/>
  <c r="AF127" i="7"/>
  <c r="AH127" i="7"/>
  <c r="K128" i="7"/>
  <c r="AG110" i="7"/>
  <c r="X110" i="7"/>
  <c r="O110" i="7"/>
  <c r="O111" i="7" s="1"/>
  <c r="AE110" i="7"/>
  <c r="AK110" i="7" s="1"/>
  <c r="T110" i="7"/>
  <c r="T111" i="7" s="1"/>
  <c r="AD110" i="7"/>
  <c r="AD111" i="7" s="1"/>
  <c r="AJ111" i="7" s="1"/>
  <c r="AN115" i="7"/>
  <c r="AF115" i="7"/>
  <c r="AG117" i="7"/>
  <c r="X117" i="7"/>
  <c r="O117" i="7"/>
  <c r="V117" i="7"/>
  <c r="AD117" i="7"/>
  <c r="AG118" i="7"/>
  <c r="X118" i="7"/>
  <c r="O118" i="7"/>
  <c r="AE118" i="7"/>
  <c r="AK118" i="7" s="1"/>
  <c r="T118" i="7"/>
  <c r="T119" i="7" s="1"/>
  <c r="AD118" i="7"/>
  <c r="AN123" i="7"/>
  <c r="AF123" i="7"/>
  <c r="AG125" i="7"/>
  <c r="X125" i="7"/>
  <c r="O125" i="7"/>
  <c r="V125" i="7"/>
  <c r="V127" i="7" s="1"/>
  <c r="AD125" i="7"/>
  <c r="AG126" i="7"/>
  <c r="X126" i="7"/>
  <c r="O126" i="7"/>
  <c r="AE126" i="7"/>
  <c r="AK126" i="7" s="1"/>
  <c r="T126" i="7"/>
  <c r="AD126" i="7"/>
  <c r="AV128" i="7"/>
  <c r="V104" i="7"/>
  <c r="V105" i="7"/>
  <c r="V106" i="7"/>
  <c r="M111" i="7"/>
  <c r="AA111" i="7" s="1"/>
  <c r="V108" i="7"/>
  <c r="AE108" i="7"/>
  <c r="AK108" i="7" s="1"/>
  <c r="AG109" i="7"/>
  <c r="X109" i="7"/>
  <c r="V109" i="7"/>
  <c r="M115" i="7"/>
  <c r="AA115" i="7" s="1"/>
  <c r="AG112" i="7"/>
  <c r="AG115" i="7" s="1"/>
  <c r="X112" i="7"/>
  <c r="O112" i="7"/>
  <c r="Z112" i="7"/>
  <c r="M119" i="7"/>
  <c r="AA119" i="7" s="1"/>
  <c r="AG116" i="7"/>
  <c r="X116" i="7"/>
  <c r="O116" i="7"/>
  <c r="Z116" i="7"/>
  <c r="Z119" i="7" s="1"/>
  <c r="M123" i="7"/>
  <c r="AA123" i="7" s="1"/>
  <c r="AG120" i="7"/>
  <c r="X120" i="7"/>
  <c r="O120" i="7"/>
  <c r="Z120" i="7"/>
  <c r="M127" i="7"/>
  <c r="AA127" i="7" s="1"/>
  <c r="AG124" i="7"/>
  <c r="X124" i="7"/>
  <c r="O124" i="7"/>
  <c r="Z124" i="7"/>
  <c r="F128" i="7"/>
  <c r="AO19" i="6"/>
  <c r="AN19" i="6"/>
  <c r="AF19" i="6"/>
  <c r="Z22" i="6"/>
  <c r="Q22" i="6"/>
  <c r="AG22" i="6"/>
  <c r="X22" i="6"/>
  <c r="O22" i="6"/>
  <c r="Z24" i="6"/>
  <c r="Q24" i="6"/>
  <c r="M27" i="6"/>
  <c r="AA27" i="6" s="1"/>
  <c r="AG24" i="6"/>
  <c r="X24" i="6"/>
  <c r="O24" i="6"/>
  <c r="AN35" i="6"/>
  <c r="AF35" i="6"/>
  <c r="Z38" i="6"/>
  <c r="Q38" i="6"/>
  <c r="AG38" i="6"/>
  <c r="X38" i="6"/>
  <c r="O38" i="6"/>
  <c r="L47" i="6"/>
  <c r="AO47" i="6" s="1"/>
  <c r="AN47" i="6"/>
  <c r="AH47" i="6"/>
  <c r="Z78" i="6"/>
  <c r="Q78" i="6"/>
  <c r="AE78" i="6"/>
  <c r="AK78" i="6" s="1"/>
  <c r="T78" i="6"/>
  <c r="AD78" i="6"/>
  <c r="O78" i="6"/>
  <c r="X78" i="6"/>
  <c r="V78" i="6"/>
  <c r="Z86" i="6"/>
  <c r="Q86" i="6"/>
  <c r="AE86" i="6"/>
  <c r="AK86" i="6" s="1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X16" i="6"/>
  <c r="O16" i="6"/>
  <c r="Z32" i="6"/>
  <c r="Q32" i="6"/>
  <c r="M35" i="6"/>
  <c r="AA35" i="6" s="1"/>
  <c r="AG32" i="6"/>
  <c r="X32" i="6"/>
  <c r="O32" i="6"/>
  <c r="Z40" i="6"/>
  <c r="Q40" i="6"/>
  <c r="M43" i="6"/>
  <c r="AA43" i="6" s="1"/>
  <c r="AG40" i="6"/>
  <c r="X40" i="6"/>
  <c r="O40" i="6"/>
  <c r="AE51" i="6"/>
  <c r="Y51" i="6"/>
  <c r="AC51" i="6"/>
  <c r="Z66" i="6"/>
  <c r="Q66" i="6"/>
  <c r="AG66" i="6"/>
  <c r="V66" i="6"/>
  <c r="T66" i="6"/>
  <c r="AE66" i="6"/>
  <c r="AK66" i="6" s="1"/>
  <c r="O66" i="6"/>
  <c r="AD96" i="6"/>
  <c r="T96" i="6"/>
  <c r="Z96" i="6"/>
  <c r="Q96" i="6"/>
  <c r="X96" i="6"/>
  <c r="M99" i="6"/>
  <c r="AA99" i="6" s="1"/>
  <c r="V96" i="6"/>
  <c r="AE96" i="6"/>
  <c r="AK96" i="6" s="1"/>
  <c r="O96" i="6"/>
  <c r="O99" i="6" s="1"/>
  <c r="P119" i="6"/>
  <c r="N119" i="6"/>
  <c r="AE22" i="6"/>
  <c r="AK22" i="6" s="1"/>
  <c r="AE24" i="6"/>
  <c r="AK24" i="6" s="1"/>
  <c r="AO27" i="6"/>
  <c r="AN27" i="6"/>
  <c r="AF27" i="6"/>
  <c r="Z30" i="6"/>
  <c r="Q30" i="6"/>
  <c r="AG30" i="6"/>
  <c r="X30" i="6"/>
  <c r="O30" i="6"/>
  <c r="AE32" i="6"/>
  <c r="AK32" i="6" s="1"/>
  <c r="AE38" i="6"/>
  <c r="AK38" i="6" s="1"/>
  <c r="AE40" i="6"/>
  <c r="AK40" i="6" s="1"/>
  <c r="AH43" i="6"/>
  <c r="Z62" i="6"/>
  <c r="Q62" i="6"/>
  <c r="Q63" i="6" s="1"/>
  <c r="AD62" i="6"/>
  <c r="O62" i="6"/>
  <c r="O63" i="6" s="1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A11" i="6" s="1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X21" i="6"/>
  <c r="O21" i="6"/>
  <c r="AE21" i="6"/>
  <c r="AK21" i="6" s="1"/>
  <c r="T22" i="6"/>
  <c r="T24" i="6"/>
  <c r="L27" i="6"/>
  <c r="Z29" i="6"/>
  <c r="Q29" i="6"/>
  <c r="AG29" i="6"/>
  <c r="X29" i="6"/>
  <c r="O29" i="6"/>
  <c r="AE29" i="6"/>
  <c r="AK29" i="6" s="1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N51" i="6"/>
  <c r="T62" i="6"/>
  <c r="X66" i="6"/>
  <c r="X67" i="6" s="1"/>
  <c r="L67" i="6"/>
  <c r="AO67" i="6" s="1"/>
  <c r="Q4" i="6"/>
  <c r="AD4" i="6"/>
  <c r="AG5" i="6"/>
  <c r="X5" i="6"/>
  <c r="O5" i="6"/>
  <c r="Z5" i="6"/>
  <c r="Q8" i="6"/>
  <c r="AD8" i="6"/>
  <c r="AG9" i="6"/>
  <c r="X9" i="6"/>
  <c r="O9" i="6"/>
  <c r="Z9" i="6"/>
  <c r="Q12" i="6"/>
  <c r="AD12" i="6"/>
  <c r="AG13" i="6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A23" i="6" s="1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A31" i="6" s="1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A39" i="6" s="1"/>
  <c r="AG36" i="6"/>
  <c r="X36" i="6"/>
  <c r="O36" i="6"/>
  <c r="AE36" i="6"/>
  <c r="AK36" i="6" s="1"/>
  <c r="T37" i="6"/>
  <c r="V38" i="6"/>
  <c r="AN39" i="6"/>
  <c r="AF39" i="6"/>
  <c r="V40" i="6"/>
  <c r="Z42" i="6"/>
  <c r="Q42" i="6"/>
  <c r="AG42" i="6"/>
  <c r="X42" i="6"/>
  <c r="O42" i="6"/>
  <c r="AE42" i="6"/>
  <c r="AK42" i="6" s="1"/>
  <c r="R51" i="6"/>
  <c r="AE62" i="6"/>
  <c r="AK62" i="6" s="1"/>
  <c r="M63" i="6"/>
  <c r="AA63" i="6" s="1"/>
  <c r="AD66" i="6"/>
  <c r="AN67" i="6"/>
  <c r="AE70" i="6"/>
  <c r="AK70" i="6" s="1"/>
  <c r="M71" i="6"/>
  <c r="AA71" i="6" s="1"/>
  <c r="AC75" i="6"/>
  <c r="U75" i="6"/>
  <c r="AG78" i="6"/>
  <c r="AG79" i="6" s="1"/>
  <c r="AC83" i="6"/>
  <c r="W83" i="6"/>
  <c r="R83" i="6"/>
  <c r="N83" i="6"/>
  <c r="U83" i="6"/>
  <c r="Y83" i="6"/>
  <c r="P83" i="6"/>
  <c r="AE83" i="6"/>
  <c r="AG86" i="6"/>
  <c r="AC91" i="6"/>
  <c r="W91" i="6"/>
  <c r="U91" i="6"/>
  <c r="Y91" i="6"/>
  <c r="P91" i="6"/>
  <c r="AE91" i="6"/>
  <c r="AG94" i="6"/>
  <c r="AG95" i="6" s="1"/>
  <c r="T4" i="6"/>
  <c r="AE4" i="6"/>
  <c r="AK4" i="6" s="1"/>
  <c r="Q5" i="6"/>
  <c r="AD5" i="6"/>
  <c r="AG6" i="6"/>
  <c r="X6" i="6"/>
  <c r="O6" i="6"/>
  <c r="Z6" i="6"/>
  <c r="AN7" i="6"/>
  <c r="AF7" i="6"/>
  <c r="AO7" i="6"/>
  <c r="T8" i="6"/>
  <c r="AE8" i="6"/>
  <c r="AK8" i="6" s="1"/>
  <c r="Q9" i="6"/>
  <c r="AD9" i="6"/>
  <c r="AG10" i="6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X25" i="6"/>
  <c r="O25" i="6"/>
  <c r="AE25" i="6"/>
  <c r="AK25" i="6" s="1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X33" i="6"/>
  <c r="O33" i="6"/>
  <c r="AE33" i="6"/>
  <c r="AK33" i="6" s="1"/>
  <c r="T34" i="6"/>
  <c r="T36" i="6"/>
  <c r="V37" i="6"/>
  <c r="AD38" i="6"/>
  <c r="AD39" i="6" s="1"/>
  <c r="AJ39" i="6" s="1"/>
  <c r="L39" i="6"/>
  <c r="AO39" i="6" s="1"/>
  <c r="AD40" i="6"/>
  <c r="AD43" i="6" s="1"/>
  <c r="AJ43" i="6" s="1"/>
  <c r="Z41" i="6"/>
  <c r="Q41" i="6"/>
  <c r="AG41" i="6"/>
  <c r="X41" i="6"/>
  <c r="O41" i="6"/>
  <c r="AE41" i="6"/>
  <c r="AK41" i="6" s="1"/>
  <c r="T42" i="6"/>
  <c r="AN43" i="6"/>
  <c r="AF47" i="6"/>
  <c r="AD55" i="6"/>
  <c r="AJ55" i="6" s="1"/>
  <c r="L59" i="6"/>
  <c r="AO59" i="6" s="1"/>
  <c r="AF59" i="6"/>
  <c r="AN59" i="6"/>
  <c r="AG62" i="6"/>
  <c r="Z68" i="6"/>
  <c r="Q68" i="6"/>
  <c r="AD68" i="6"/>
  <c r="O68" i="6"/>
  <c r="V68" i="6"/>
  <c r="AG68" i="6"/>
  <c r="T68" i="6"/>
  <c r="Z69" i="6"/>
  <c r="Q69" i="6"/>
  <c r="AG69" i="6"/>
  <c r="V69" i="6"/>
  <c r="X69" i="6"/>
  <c r="T69" i="6"/>
  <c r="AG70" i="6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I47" i="6"/>
  <c r="AH51" i="6"/>
  <c r="AN51" i="6"/>
  <c r="AQ59" i="6"/>
  <c r="P59" i="6"/>
  <c r="Z64" i="6"/>
  <c r="Q64" i="6"/>
  <c r="M67" i="6"/>
  <c r="AA67" i="6" s="1"/>
  <c r="AG64" i="6"/>
  <c r="AG67" i="6" s="1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AA79" i="6" s="1"/>
  <c r="Z84" i="6"/>
  <c r="Q84" i="6"/>
  <c r="AE84" i="6"/>
  <c r="AK84" i="6" s="1"/>
  <c r="T84" i="6"/>
  <c r="AD84" i="6"/>
  <c r="O84" i="6"/>
  <c r="M87" i="6"/>
  <c r="AA87" i="6" s="1"/>
  <c r="Z92" i="6"/>
  <c r="Q92" i="6"/>
  <c r="AE92" i="6"/>
  <c r="AK92" i="6" s="1"/>
  <c r="T92" i="6"/>
  <c r="AD92" i="6"/>
  <c r="O92" i="6"/>
  <c r="M95" i="6"/>
  <c r="AA95" i="6" s="1"/>
  <c r="AQ55" i="6"/>
  <c r="AE55" i="6"/>
  <c r="Y55" i="6"/>
  <c r="U55" i="6"/>
  <c r="P55" i="6"/>
  <c r="R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AD81" i="6"/>
  <c r="O81" i="6"/>
  <c r="Z89" i="6"/>
  <c r="Q89" i="6"/>
  <c r="AE89" i="6"/>
  <c r="AK89" i="6" s="1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V72" i="6"/>
  <c r="AG72" i="6"/>
  <c r="V74" i="6"/>
  <c r="V77" i="6"/>
  <c r="V79" i="6" s="1"/>
  <c r="V80" i="6"/>
  <c r="AG80" i="6"/>
  <c r="AG83" i="6" s="1"/>
  <c r="V82" i="6"/>
  <c r="V85" i="6"/>
  <c r="V88" i="6"/>
  <c r="AG88" i="6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X95" i="6" s="1"/>
  <c r="AD97" i="6"/>
  <c r="T97" i="6"/>
  <c r="Z97" i="6"/>
  <c r="Q97" i="6"/>
  <c r="AE97" i="6"/>
  <c r="AK97" i="6" s="1"/>
  <c r="P103" i="6"/>
  <c r="AC103" i="6"/>
  <c r="AP107" i="6"/>
  <c r="AH103" i="6"/>
  <c r="AN103" i="6"/>
  <c r="AQ111" i="6"/>
  <c r="AE115" i="6"/>
  <c r="AK115" i="6" s="1"/>
  <c r="Y115" i="6"/>
  <c r="U115" i="6"/>
  <c r="P115" i="6"/>
  <c r="N115" i="6"/>
  <c r="AI119" i="6"/>
  <c r="I128" i="6"/>
  <c r="AH99" i="6"/>
  <c r="AQ107" i="6"/>
  <c r="AE107" i="6"/>
  <c r="Y107" i="6"/>
  <c r="U107" i="6"/>
  <c r="P107" i="6"/>
  <c r="R107" i="6"/>
  <c r="AE111" i="6"/>
  <c r="Y111" i="6"/>
  <c r="U111" i="6"/>
  <c r="P111" i="6"/>
  <c r="R111" i="6"/>
  <c r="AI111" i="6"/>
  <c r="W111" i="6"/>
  <c r="AQ115" i="6"/>
  <c r="AD123" i="6"/>
  <c r="AJ123" i="6" s="1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AE108" i="6"/>
  <c r="AK108" i="6" s="1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E123" i="6"/>
  <c r="Y123" i="6"/>
  <c r="U123" i="6"/>
  <c r="P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O11" i="5"/>
  <c r="AN11" i="5"/>
  <c r="AF11" i="5"/>
  <c r="L11" i="5"/>
  <c r="AO7" i="5"/>
  <c r="AN7" i="5"/>
  <c r="AF7" i="5"/>
  <c r="L7" i="5"/>
  <c r="AH11" i="5"/>
  <c r="AH7" i="5"/>
  <c r="AO15" i="5"/>
  <c r="AN15" i="5"/>
  <c r="AF15" i="5"/>
  <c r="L15" i="5"/>
  <c r="U23" i="5"/>
  <c r="N23" i="5"/>
  <c r="AE23" i="5"/>
  <c r="W23" i="5"/>
  <c r="AC23" i="5"/>
  <c r="P23" i="5"/>
  <c r="Y23" i="5"/>
  <c r="R23" i="5"/>
  <c r="AG109" i="5"/>
  <c r="X109" i="5"/>
  <c r="O109" i="5"/>
  <c r="AE109" i="5"/>
  <c r="AK109" i="5" s="1"/>
  <c r="T109" i="5"/>
  <c r="AD109" i="5"/>
  <c r="Q109" i="5"/>
  <c r="Z109" i="5"/>
  <c r="V109" i="5"/>
  <c r="AD22" i="5"/>
  <c r="T22" i="5"/>
  <c r="Q22" i="5"/>
  <c r="AE22" i="5"/>
  <c r="AK22" i="5" s="1"/>
  <c r="V24" i="5"/>
  <c r="AP27" i="5"/>
  <c r="Q25" i="5"/>
  <c r="O26" i="5"/>
  <c r="Q28" i="5"/>
  <c r="O29" i="5"/>
  <c r="AD30" i="5"/>
  <c r="T30" i="5"/>
  <c r="X30" i="5"/>
  <c r="AI35" i="5"/>
  <c r="AP39" i="5"/>
  <c r="N39" i="5"/>
  <c r="AI43" i="5"/>
  <c r="R43" i="5"/>
  <c r="N47" i="5"/>
  <c r="AI55" i="5"/>
  <c r="AI63" i="5"/>
  <c r="AI71" i="5"/>
  <c r="AI79" i="5"/>
  <c r="AQ99" i="5"/>
  <c r="M107" i="5"/>
  <c r="AA107" i="5" s="1"/>
  <c r="AG104" i="5"/>
  <c r="X104" i="5"/>
  <c r="O104" i="5"/>
  <c r="V104" i="5"/>
  <c r="AE104" i="5"/>
  <c r="AK104" i="5" s="1"/>
  <c r="T104" i="5"/>
  <c r="AD104" i="5"/>
  <c r="Z104" i="5"/>
  <c r="X22" i="5"/>
  <c r="AD25" i="5"/>
  <c r="T25" i="5"/>
  <c r="X25" i="5"/>
  <c r="AD28" i="5"/>
  <c r="T28" i="5"/>
  <c r="X28" i="5"/>
  <c r="M31" i="5"/>
  <c r="AA31" i="5" s="1"/>
  <c r="K128" i="5"/>
  <c r="V4" i="5"/>
  <c r="AE4" i="5"/>
  <c r="AK4" i="5" s="1"/>
  <c r="V5" i="5"/>
  <c r="AE5" i="5"/>
  <c r="AK5" i="5" s="1"/>
  <c r="V6" i="5"/>
  <c r="AE6" i="5"/>
  <c r="AK6" i="5" s="1"/>
  <c r="V8" i="5"/>
  <c r="AE8" i="5"/>
  <c r="AK8" i="5" s="1"/>
  <c r="V9" i="5"/>
  <c r="AE9" i="5"/>
  <c r="AK9" i="5" s="1"/>
  <c r="V10" i="5"/>
  <c r="AE10" i="5"/>
  <c r="AK10" i="5" s="1"/>
  <c r="V12" i="5"/>
  <c r="AE12" i="5"/>
  <c r="AK12" i="5" s="1"/>
  <c r="V13" i="5"/>
  <c r="AE13" i="5"/>
  <c r="AK13" i="5" s="1"/>
  <c r="V14" i="5"/>
  <c r="AE14" i="5"/>
  <c r="AK14" i="5" s="1"/>
  <c r="AD16" i="5"/>
  <c r="T16" i="5"/>
  <c r="X16" i="5"/>
  <c r="M19" i="5"/>
  <c r="AA19" i="5" s="1"/>
  <c r="AP23" i="5"/>
  <c r="O22" i="5"/>
  <c r="Z22" i="5"/>
  <c r="O25" i="5"/>
  <c r="O27" i="5" s="1"/>
  <c r="Z25" i="5"/>
  <c r="Z27" i="5" s="1"/>
  <c r="AD26" i="5"/>
  <c r="T26" i="5"/>
  <c r="X26" i="5"/>
  <c r="O28" i="5"/>
  <c r="Z28" i="5"/>
  <c r="AD29" i="5"/>
  <c r="T29" i="5"/>
  <c r="X29" i="5"/>
  <c r="AE39" i="5"/>
  <c r="Y39" i="5"/>
  <c r="U39" i="5"/>
  <c r="P39" i="5"/>
  <c r="AE47" i="5"/>
  <c r="AK47" i="5" s="1"/>
  <c r="Y47" i="5"/>
  <c r="U47" i="5"/>
  <c r="P47" i="5"/>
  <c r="M51" i="5"/>
  <c r="AA51" i="5" s="1"/>
  <c r="AG48" i="5"/>
  <c r="X48" i="5"/>
  <c r="O48" i="5"/>
  <c r="AE48" i="5"/>
  <c r="AK48" i="5" s="1"/>
  <c r="T48" i="5"/>
  <c r="T51" i="5" s="1"/>
  <c r="AD48" i="5"/>
  <c r="AD51" i="5" s="1"/>
  <c r="AJ51" i="5" s="1"/>
  <c r="Q48" i="5"/>
  <c r="M59" i="5"/>
  <c r="AA59" i="5" s="1"/>
  <c r="AG56" i="5"/>
  <c r="X56" i="5"/>
  <c r="O56" i="5"/>
  <c r="AE56" i="5"/>
  <c r="AK56" i="5" s="1"/>
  <c r="T56" i="5"/>
  <c r="AD56" i="5"/>
  <c r="Q56" i="5"/>
  <c r="M67" i="5"/>
  <c r="AA67" i="5" s="1"/>
  <c r="AG64" i="5"/>
  <c r="X64" i="5"/>
  <c r="O64" i="5"/>
  <c r="AE64" i="5"/>
  <c r="AK64" i="5" s="1"/>
  <c r="T64" i="5"/>
  <c r="AD64" i="5"/>
  <c r="AD67" i="5" s="1"/>
  <c r="AJ67" i="5" s="1"/>
  <c r="Q64" i="5"/>
  <c r="M75" i="5"/>
  <c r="AA75" i="5" s="1"/>
  <c r="AG72" i="5"/>
  <c r="X72" i="5"/>
  <c r="O72" i="5"/>
  <c r="AE72" i="5"/>
  <c r="AK72" i="5" s="1"/>
  <c r="T72" i="5"/>
  <c r="T75" i="5" s="1"/>
  <c r="AD72" i="5"/>
  <c r="AD75" i="5" s="1"/>
  <c r="AJ75" i="5" s="1"/>
  <c r="Q72" i="5"/>
  <c r="AQ79" i="5"/>
  <c r="O4" i="5"/>
  <c r="X4" i="5"/>
  <c r="AG4" i="5"/>
  <c r="O5" i="5"/>
  <c r="X5" i="5"/>
  <c r="AG5" i="5"/>
  <c r="O6" i="5"/>
  <c r="X6" i="5"/>
  <c r="AG6" i="5"/>
  <c r="M7" i="5"/>
  <c r="AA7" i="5" s="1"/>
  <c r="O8" i="5"/>
  <c r="X8" i="5"/>
  <c r="AG8" i="5"/>
  <c r="O9" i="5"/>
  <c r="X9" i="5"/>
  <c r="AG9" i="5"/>
  <c r="O10" i="5"/>
  <c r="X10" i="5"/>
  <c r="AG10" i="5"/>
  <c r="M11" i="5"/>
  <c r="AA11" i="5" s="1"/>
  <c r="O12" i="5"/>
  <c r="X12" i="5"/>
  <c r="AG12" i="5"/>
  <c r="O13" i="5"/>
  <c r="X13" i="5"/>
  <c r="AG13" i="5"/>
  <c r="O14" i="5"/>
  <c r="X14" i="5"/>
  <c r="AG14" i="5"/>
  <c r="M15" i="5"/>
  <c r="AA15" i="5" s="1"/>
  <c r="O16" i="5"/>
  <c r="Z16" i="5"/>
  <c r="AD17" i="5"/>
  <c r="T17" i="5"/>
  <c r="X17" i="5"/>
  <c r="AD20" i="5"/>
  <c r="T20" i="5"/>
  <c r="X20" i="5"/>
  <c r="Q4" i="5"/>
  <c r="Q5" i="5"/>
  <c r="Q6" i="5"/>
  <c r="Q8" i="5"/>
  <c r="Q9" i="5"/>
  <c r="Q10" i="5"/>
  <c r="Q12" i="5"/>
  <c r="Q13" i="5"/>
  <c r="Q14" i="5"/>
  <c r="Q16" i="5"/>
  <c r="AE16" i="5"/>
  <c r="AK16" i="5" s="1"/>
  <c r="O17" i="5"/>
  <c r="Z17" i="5"/>
  <c r="AD18" i="5"/>
  <c r="T18" i="5"/>
  <c r="X18" i="5"/>
  <c r="O20" i="5"/>
  <c r="Z20" i="5"/>
  <c r="AD21" i="5"/>
  <c r="T21" i="5"/>
  <c r="X21" i="5"/>
  <c r="V22" i="5"/>
  <c r="V23" i="5" s="1"/>
  <c r="AG22" i="5"/>
  <c r="AG23" i="5" s="1"/>
  <c r="AD24" i="5"/>
  <c r="T24" i="5"/>
  <c r="X24" i="5"/>
  <c r="V25" i="5"/>
  <c r="AG25" i="5"/>
  <c r="AG27" i="5" s="1"/>
  <c r="Q26" i="5"/>
  <c r="AE26" i="5"/>
  <c r="AK26" i="5" s="1"/>
  <c r="M27" i="5"/>
  <c r="AA27" i="5" s="1"/>
  <c r="V28" i="5"/>
  <c r="V31" i="5" s="1"/>
  <c r="AG28" i="5"/>
  <c r="AP31" i="5"/>
  <c r="Q29" i="5"/>
  <c r="AE29" i="5"/>
  <c r="AK29" i="5" s="1"/>
  <c r="P35" i="5"/>
  <c r="AQ39" i="5"/>
  <c r="AE43" i="5"/>
  <c r="Y43" i="5"/>
  <c r="U43" i="5"/>
  <c r="P43" i="5"/>
  <c r="Z48" i="5"/>
  <c r="M55" i="5"/>
  <c r="AA55" i="5" s="1"/>
  <c r="AG52" i="5"/>
  <c r="X52" i="5"/>
  <c r="O52" i="5"/>
  <c r="AE52" i="5"/>
  <c r="AK52" i="5" s="1"/>
  <c r="T52" i="5"/>
  <c r="T55" i="5" s="1"/>
  <c r="AD52" i="5"/>
  <c r="AD55" i="5" s="1"/>
  <c r="AJ55" i="5" s="1"/>
  <c r="Q52" i="5"/>
  <c r="Z56" i="5"/>
  <c r="M63" i="5"/>
  <c r="AA63" i="5" s="1"/>
  <c r="AG60" i="5"/>
  <c r="X60" i="5"/>
  <c r="O60" i="5"/>
  <c r="AE60" i="5"/>
  <c r="AK60" i="5" s="1"/>
  <c r="T60" i="5"/>
  <c r="T63" i="5" s="1"/>
  <c r="AD60" i="5"/>
  <c r="AD63" i="5" s="1"/>
  <c r="AJ63" i="5" s="1"/>
  <c r="Q60" i="5"/>
  <c r="Z64" i="5"/>
  <c r="M71" i="5"/>
  <c r="AA71" i="5" s="1"/>
  <c r="AG68" i="5"/>
  <c r="X68" i="5"/>
  <c r="O68" i="5"/>
  <c r="AE68" i="5"/>
  <c r="AK68" i="5" s="1"/>
  <c r="T68" i="5"/>
  <c r="AD68" i="5"/>
  <c r="AD71" i="5" s="1"/>
  <c r="AJ71" i="5" s="1"/>
  <c r="Q68" i="5"/>
  <c r="Z72" i="5"/>
  <c r="M79" i="5"/>
  <c r="AA79" i="5" s="1"/>
  <c r="AG76" i="5"/>
  <c r="X76" i="5"/>
  <c r="O76" i="5"/>
  <c r="AE76" i="5"/>
  <c r="AK76" i="5" s="1"/>
  <c r="T76" i="5"/>
  <c r="AD76" i="5"/>
  <c r="Q76" i="5"/>
  <c r="Y87" i="5"/>
  <c r="N87" i="5"/>
  <c r="AI87" i="5"/>
  <c r="AE91" i="5"/>
  <c r="Y91" i="5"/>
  <c r="U91" i="5"/>
  <c r="P91" i="5"/>
  <c r="W91" i="5"/>
  <c r="N91" i="5"/>
  <c r="AC91" i="5"/>
  <c r="T32" i="5"/>
  <c r="AD32" i="5"/>
  <c r="T33" i="5"/>
  <c r="AD33" i="5"/>
  <c r="T34" i="5"/>
  <c r="AD34" i="5"/>
  <c r="T36" i="5"/>
  <c r="AD36" i="5"/>
  <c r="T37" i="5"/>
  <c r="AD37" i="5"/>
  <c r="T38" i="5"/>
  <c r="AD38" i="5"/>
  <c r="T40" i="5"/>
  <c r="AD40" i="5"/>
  <c r="T41" i="5"/>
  <c r="AD41" i="5"/>
  <c r="T42" i="5"/>
  <c r="AD42" i="5"/>
  <c r="T44" i="5"/>
  <c r="AD44" i="5"/>
  <c r="T45" i="5"/>
  <c r="AD45" i="5"/>
  <c r="T46" i="5"/>
  <c r="AD46" i="5"/>
  <c r="AH47" i="5"/>
  <c r="AG49" i="5"/>
  <c r="X49" i="5"/>
  <c r="O49" i="5"/>
  <c r="Z49" i="5"/>
  <c r="AG53" i="5"/>
  <c r="X53" i="5"/>
  <c r="O53" i="5"/>
  <c r="Z53" i="5"/>
  <c r="AG57" i="5"/>
  <c r="X57" i="5"/>
  <c r="O57" i="5"/>
  <c r="Z57" i="5"/>
  <c r="AG61" i="5"/>
  <c r="X61" i="5"/>
  <c r="O61" i="5"/>
  <c r="Z61" i="5"/>
  <c r="AG65" i="5"/>
  <c r="X65" i="5"/>
  <c r="O65" i="5"/>
  <c r="Z65" i="5"/>
  <c r="AG69" i="5"/>
  <c r="X69" i="5"/>
  <c r="O69" i="5"/>
  <c r="Z69" i="5"/>
  <c r="AG73" i="5"/>
  <c r="X73" i="5"/>
  <c r="O73" i="5"/>
  <c r="Z73" i="5"/>
  <c r="AG77" i="5"/>
  <c r="X77" i="5"/>
  <c r="O77" i="5"/>
  <c r="Z77" i="5"/>
  <c r="Z79" i="5" s="1"/>
  <c r="AE83" i="5"/>
  <c r="Y83" i="5"/>
  <c r="U83" i="5"/>
  <c r="P83" i="5"/>
  <c r="W83" i="5"/>
  <c r="AI83" i="5"/>
  <c r="R83" i="5"/>
  <c r="AI95" i="5"/>
  <c r="AI99" i="5"/>
  <c r="M103" i="5"/>
  <c r="AA103" i="5" s="1"/>
  <c r="AG100" i="5"/>
  <c r="X100" i="5"/>
  <c r="O100" i="5"/>
  <c r="V100" i="5"/>
  <c r="AE100" i="5"/>
  <c r="AK100" i="5" s="1"/>
  <c r="T100" i="5"/>
  <c r="Z100" i="5"/>
  <c r="Q100" i="5"/>
  <c r="AI107" i="5"/>
  <c r="U115" i="5"/>
  <c r="V32" i="5"/>
  <c r="V33" i="5"/>
  <c r="V34" i="5"/>
  <c r="V36" i="5"/>
  <c r="V37" i="5"/>
  <c r="V38" i="5"/>
  <c r="V40" i="5"/>
  <c r="V41" i="5"/>
  <c r="V42" i="5"/>
  <c r="V44" i="5"/>
  <c r="V45" i="5"/>
  <c r="V46" i="5"/>
  <c r="AG50" i="5"/>
  <c r="X50" i="5"/>
  <c r="O50" i="5"/>
  <c r="Z50" i="5"/>
  <c r="AN51" i="5"/>
  <c r="AF51" i="5"/>
  <c r="AG54" i="5"/>
  <c r="X54" i="5"/>
  <c r="O54" i="5"/>
  <c r="Z54" i="5"/>
  <c r="AN55" i="5"/>
  <c r="AF55" i="5"/>
  <c r="AG58" i="5"/>
  <c r="X58" i="5"/>
  <c r="O58" i="5"/>
  <c r="Z58" i="5"/>
  <c r="AN59" i="5"/>
  <c r="AF59" i="5"/>
  <c r="AG62" i="5"/>
  <c r="X62" i="5"/>
  <c r="O62" i="5"/>
  <c r="Z62" i="5"/>
  <c r="AN63" i="5"/>
  <c r="AF63" i="5"/>
  <c r="AG66" i="5"/>
  <c r="X66" i="5"/>
  <c r="O66" i="5"/>
  <c r="Z66" i="5"/>
  <c r="AN67" i="5"/>
  <c r="AF67" i="5"/>
  <c r="AG70" i="5"/>
  <c r="X70" i="5"/>
  <c r="O70" i="5"/>
  <c r="Z70" i="5"/>
  <c r="AN71" i="5"/>
  <c r="AF71" i="5"/>
  <c r="AG74" i="5"/>
  <c r="X74" i="5"/>
  <c r="O74" i="5"/>
  <c r="Z74" i="5"/>
  <c r="AN75" i="5"/>
  <c r="AF75" i="5"/>
  <c r="AN79" i="5"/>
  <c r="AF79" i="5"/>
  <c r="L79" i="5"/>
  <c r="AO79" i="5" s="1"/>
  <c r="AH79" i="5"/>
  <c r="T87" i="5"/>
  <c r="AE119" i="5"/>
  <c r="Y119" i="5"/>
  <c r="U119" i="5"/>
  <c r="P119" i="5"/>
  <c r="W119" i="5"/>
  <c r="N119" i="5"/>
  <c r="AN83" i="5"/>
  <c r="AF83" i="5"/>
  <c r="L83" i="5"/>
  <c r="AO83" i="5" s="1"/>
  <c r="Q87" i="5"/>
  <c r="AN87" i="5"/>
  <c r="AF87" i="5"/>
  <c r="L87" i="5"/>
  <c r="AO87" i="5" s="1"/>
  <c r="AN91" i="5"/>
  <c r="AF91" i="5"/>
  <c r="L91" i="5"/>
  <c r="AO91" i="5" s="1"/>
  <c r="AN95" i="5"/>
  <c r="AF95" i="5"/>
  <c r="L95" i="5"/>
  <c r="AO95" i="5" s="1"/>
  <c r="AG105" i="5"/>
  <c r="X105" i="5"/>
  <c r="O105" i="5"/>
  <c r="AE105" i="5"/>
  <c r="AK105" i="5" s="1"/>
  <c r="T105" i="5"/>
  <c r="AD105" i="5"/>
  <c r="Q105" i="5"/>
  <c r="AG119" i="5"/>
  <c r="L123" i="5"/>
  <c r="AO123" i="5" s="1"/>
  <c r="AF123" i="5"/>
  <c r="AH123" i="5"/>
  <c r="AQ87" i="5"/>
  <c r="AQ91" i="5"/>
  <c r="AQ95" i="5"/>
  <c r="Q99" i="5"/>
  <c r="AD99" i="5"/>
  <c r="AJ99" i="5" s="1"/>
  <c r="AG101" i="5"/>
  <c r="X101" i="5"/>
  <c r="O101" i="5"/>
  <c r="AE101" i="5"/>
  <c r="AK101" i="5" s="1"/>
  <c r="T101" i="5"/>
  <c r="AD101" i="5"/>
  <c r="Q101" i="5"/>
  <c r="AG108" i="5"/>
  <c r="X108" i="5"/>
  <c r="O108" i="5"/>
  <c r="M111" i="5"/>
  <c r="AA111" i="5" s="1"/>
  <c r="V108" i="5"/>
  <c r="V111" i="5" s="1"/>
  <c r="AE108" i="5"/>
  <c r="AK108" i="5" s="1"/>
  <c r="T108" i="5"/>
  <c r="T111" i="5" s="1"/>
  <c r="L115" i="5"/>
  <c r="AO115" i="5" s="1"/>
  <c r="AN115" i="5"/>
  <c r="AH115" i="5"/>
  <c r="AF115" i="5"/>
  <c r="V78" i="5"/>
  <c r="V80" i="5"/>
  <c r="AE80" i="5"/>
  <c r="AK80" i="5" s="1"/>
  <c r="V81" i="5"/>
  <c r="V82" i="5"/>
  <c r="V84" i="5"/>
  <c r="AE84" i="5"/>
  <c r="AK84" i="5" s="1"/>
  <c r="V85" i="5"/>
  <c r="V86" i="5"/>
  <c r="V88" i="5"/>
  <c r="AE88" i="5"/>
  <c r="AK88" i="5" s="1"/>
  <c r="V89" i="5"/>
  <c r="V90" i="5"/>
  <c r="V92" i="5"/>
  <c r="V93" i="5"/>
  <c r="V94" i="5"/>
  <c r="U95" i="5"/>
  <c r="V96" i="5"/>
  <c r="AE96" i="5"/>
  <c r="AK96" i="5" s="1"/>
  <c r="V97" i="5"/>
  <c r="AG98" i="5"/>
  <c r="AG99" i="5" s="1"/>
  <c r="X98" i="5"/>
  <c r="X99" i="5" s="1"/>
  <c r="O98" i="5"/>
  <c r="Z98" i="5"/>
  <c r="AN99" i="5"/>
  <c r="AF99" i="5"/>
  <c r="P99" i="5"/>
  <c r="AG102" i="5"/>
  <c r="X102" i="5"/>
  <c r="O102" i="5"/>
  <c r="Z102" i="5"/>
  <c r="AN103" i="5"/>
  <c r="AF103" i="5"/>
  <c r="AG106" i="5"/>
  <c r="X106" i="5"/>
  <c r="O106" i="5"/>
  <c r="Z106" i="5"/>
  <c r="AN107" i="5"/>
  <c r="AF107" i="5"/>
  <c r="AG110" i="5"/>
  <c r="X110" i="5"/>
  <c r="O110" i="5"/>
  <c r="Z110" i="5"/>
  <c r="AQ115" i="5"/>
  <c r="AQ119" i="5"/>
  <c r="L127" i="5"/>
  <c r="AO127" i="5" s="1"/>
  <c r="AN127" i="5"/>
  <c r="AH127" i="5"/>
  <c r="AS128" i="5"/>
  <c r="AL128" i="5"/>
  <c r="AM128" i="5" s="1"/>
  <c r="AI111" i="5"/>
  <c r="AQ111" i="5"/>
  <c r="AI115" i="5"/>
  <c r="AI119" i="5"/>
  <c r="F128" i="5"/>
  <c r="D128" i="5"/>
  <c r="AE127" i="5"/>
  <c r="Y127" i="5"/>
  <c r="U127" i="5"/>
  <c r="P127" i="5"/>
  <c r="AC127" i="5"/>
  <c r="N127" i="5"/>
  <c r="AQ123" i="5"/>
  <c r="AE123" i="5"/>
  <c r="AK123" i="5" s="1"/>
  <c r="Y123" i="5"/>
  <c r="U123" i="5"/>
  <c r="P123" i="5"/>
  <c r="R123" i="5"/>
  <c r="AI127" i="5"/>
  <c r="AV128" i="5"/>
  <c r="I128" i="5"/>
  <c r="V112" i="5"/>
  <c r="V113" i="5"/>
  <c r="V114" i="5"/>
  <c r="V116" i="5"/>
  <c r="V117" i="5"/>
  <c r="V118" i="5"/>
  <c r="V120" i="5"/>
  <c r="V121" i="5"/>
  <c r="V122" i="5"/>
  <c r="V124" i="5"/>
  <c r="V125" i="5"/>
  <c r="V126" i="5"/>
  <c r="AN11" i="14"/>
  <c r="AF11" i="14"/>
  <c r="L11" i="14"/>
  <c r="AN27" i="14"/>
  <c r="AF27" i="14"/>
  <c r="L27" i="14"/>
  <c r="AN43" i="14"/>
  <c r="AF43" i="14"/>
  <c r="L43" i="14"/>
  <c r="AO43" i="14" s="1"/>
  <c r="AD78" i="14"/>
  <c r="T78" i="14"/>
  <c r="AG78" i="14"/>
  <c r="V78" i="14"/>
  <c r="AE78" i="14"/>
  <c r="AK78" i="14" s="1"/>
  <c r="Q78" i="14"/>
  <c r="AN19" i="14"/>
  <c r="AF19" i="14"/>
  <c r="L19" i="14"/>
  <c r="X78" i="14"/>
  <c r="AD81" i="14"/>
  <c r="T81" i="14"/>
  <c r="AG81" i="14"/>
  <c r="AG83" i="14" s="1"/>
  <c r="V81" i="14"/>
  <c r="AE81" i="14"/>
  <c r="AK81" i="14" s="1"/>
  <c r="Q81" i="14"/>
  <c r="AD82" i="14"/>
  <c r="T82" i="14"/>
  <c r="AE82" i="14"/>
  <c r="AK82" i="14" s="1"/>
  <c r="Q82" i="14"/>
  <c r="Z82" i="14"/>
  <c r="O82" i="14"/>
  <c r="Y87" i="14"/>
  <c r="U87" i="14"/>
  <c r="P87" i="14"/>
  <c r="AN15" i="14"/>
  <c r="AF15" i="14"/>
  <c r="L15" i="14"/>
  <c r="AH19" i="14"/>
  <c r="AN31" i="14"/>
  <c r="AF31" i="14"/>
  <c r="L31" i="14"/>
  <c r="AO31" i="14" s="1"/>
  <c r="AN47" i="14"/>
  <c r="AF47" i="14"/>
  <c r="L47" i="14"/>
  <c r="AO47" i="14" s="1"/>
  <c r="AD53" i="14"/>
  <c r="T53" i="14"/>
  <c r="AE53" i="14"/>
  <c r="AK53" i="14" s="1"/>
  <c r="Q53" i="14"/>
  <c r="Z53" i="14"/>
  <c r="Z55" i="14" s="1"/>
  <c r="O53" i="14"/>
  <c r="AG59" i="14"/>
  <c r="N59" i="14"/>
  <c r="AD65" i="14"/>
  <c r="T65" i="14"/>
  <c r="AG65" i="14"/>
  <c r="V65" i="14"/>
  <c r="AE65" i="14"/>
  <c r="AK65" i="14" s="1"/>
  <c r="Q65" i="14"/>
  <c r="AD66" i="14"/>
  <c r="T66" i="14"/>
  <c r="AE66" i="14"/>
  <c r="AK66" i="14" s="1"/>
  <c r="Q66" i="14"/>
  <c r="Z66" i="14"/>
  <c r="O66" i="14"/>
  <c r="O78" i="14"/>
  <c r="AE123" i="14"/>
  <c r="Y123" i="14"/>
  <c r="U123" i="14"/>
  <c r="P123" i="14"/>
  <c r="W123" i="14"/>
  <c r="N123" i="14"/>
  <c r="R123" i="14"/>
  <c r="AC123" i="14"/>
  <c r="AI11" i="14"/>
  <c r="AO11" i="14"/>
  <c r="AQ15" i="14"/>
  <c r="AI27" i="14"/>
  <c r="AO27" i="14"/>
  <c r="AQ31" i="14"/>
  <c r="Q35" i="14"/>
  <c r="AN35" i="14"/>
  <c r="AF35" i="14"/>
  <c r="L35" i="14"/>
  <c r="AO35" i="14" s="1"/>
  <c r="AI43" i="14"/>
  <c r="AQ47" i="14"/>
  <c r="AN51" i="14"/>
  <c r="AF51" i="14"/>
  <c r="L51" i="14"/>
  <c r="AO51" i="14" s="1"/>
  <c r="V53" i="14"/>
  <c r="M55" i="14"/>
  <c r="AA55" i="14" s="1"/>
  <c r="AD56" i="14"/>
  <c r="T56" i="14"/>
  <c r="AE56" i="14"/>
  <c r="AK56" i="14" s="1"/>
  <c r="Q56" i="14"/>
  <c r="Q59" i="14" s="1"/>
  <c r="Z56" i="14"/>
  <c r="Z59" i="14" s="1"/>
  <c r="O56" i="14"/>
  <c r="O59" i="14" s="1"/>
  <c r="O65" i="14"/>
  <c r="O67" i="14" s="1"/>
  <c r="V66" i="14"/>
  <c r="AD68" i="14"/>
  <c r="T68" i="14"/>
  <c r="AG68" i="14"/>
  <c r="AG71" i="14" s="1"/>
  <c r="V68" i="14"/>
  <c r="AE68" i="14"/>
  <c r="AK68" i="14" s="1"/>
  <c r="Q68" i="14"/>
  <c r="AD69" i="14"/>
  <c r="T69" i="14"/>
  <c r="AE69" i="14"/>
  <c r="AK69" i="14" s="1"/>
  <c r="Q69" i="14"/>
  <c r="Z69" i="14"/>
  <c r="O69" i="14"/>
  <c r="AG75" i="14"/>
  <c r="N75" i="14"/>
  <c r="Y75" i="14"/>
  <c r="AN7" i="14"/>
  <c r="AF7" i="14"/>
  <c r="L7" i="14"/>
  <c r="AH11" i="14"/>
  <c r="AI15" i="14"/>
  <c r="AO15" i="14"/>
  <c r="AQ19" i="14"/>
  <c r="AN23" i="14"/>
  <c r="AF23" i="14"/>
  <c r="L23" i="14"/>
  <c r="AH27" i="14"/>
  <c r="AI31" i="14"/>
  <c r="AQ35" i="14"/>
  <c r="AN39" i="14"/>
  <c r="AF39" i="14"/>
  <c r="L39" i="14"/>
  <c r="AO39" i="14" s="1"/>
  <c r="AH43" i="14"/>
  <c r="AI47" i="14"/>
  <c r="AQ51" i="14"/>
  <c r="X53" i="14"/>
  <c r="V56" i="14"/>
  <c r="AD62" i="14"/>
  <c r="T62" i="14"/>
  <c r="AG62" i="14"/>
  <c r="AG63" i="14" s="1"/>
  <c r="V62" i="14"/>
  <c r="AE62" i="14"/>
  <c r="AK62" i="14" s="1"/>
  <c r="Q62" i="14"/>
  <c r="X65" i="14"/>
  <c r="X66" i="14"/>
  <c r="O68" i="14"/>
  <c r="O71" i="14" s="1"/>
  <c r="V69" i="14"/>
  <c r="M71" i="14"/>
  <c r="AA71" i="14" s="1"/>
  <c r="AD72" i="14"/>
  <c r="T72" i="14"/>
  <c r="AE72" i="14"/>
  <c r="AK72" i="14" s="1"/>
  <c r="Q72" i="14"/>
  <c r="Z72" i="14"/>
  <c r="O72" i="14"/>
  <c r="Z78" i="14"/>
  <c r="Z79" i="14" s="1"/>
  <c r="O81" i="14"/>
  <c r="V82" i="14"/>
  <c r="AD84" i="14"/>
  <c r="T84" i="14"/>
  <c r="AG84" i="14"/>
  <c r="V84" i="14"/>
  <c r="AE84" i="14"/>
  <c r="AK84" i="14" s="1"/>
  <c r="Q84" i="14"/>
  <c r="AI87" i="14"/>
  <c r="AD85" i="14"/>
  <c r="T85" i="14"/>
  <c r="AE85" i="14"/>
  <c r="AK85" i="14" s="1"/>
  <c r="Q85" i="14"/>
  <c r="Z85" i="14"/>
  <c r="O85" i="14"/>
  <c r="V4" i="14"/>
  <c r="V5" i="14"/>
  <c r="V6" i="14"/>
  <c r="V8" i="14"/>
  <c r="V9" i="14"/>
  <c r="V10" i="14"/>
  <c r="V12" i="14"/>
  <c r="V13" i="14"/>
  <c r="V14" i="14"/>
  <c r="U15" i="14"/>
  <c r="V16" i="14"/>
  <c r="V17" i="14"/>
  <c r="V18" i="14"/>
  <c r="V20" i="14"/>
  <c r="V21" i="14"/>
  <c r="V22" i="14"/>
  <c r="V24" i="14"/>
  <c r="V25" i="14"/>
  <c r="V26" i="14"/>
  <c r="P27" i="14"/>
  <c r="U27" i="14"/>
  <c r="Y27" i="14"/>
  <c r="V28" i="14"/>
  <c r="V29" i="14"/>
  <c r="V30" i="14"/>
  <c r="P31" i="14"/>
  <c r="U31" i="14"/>
  <c r="Y31" i="14"/>
  <c r="V32" i="14"/>
  <c r="V33" i="14"/>
  <c r="V34" i="14"/>
  <c r="P35" i="14"/>
  <c r="U35" i="14"/>
  <c r="Y35" i="14"/>
  <c r="V36" i="14"/>
  <c r="V37" i="14"/>
  <c r="V38" i="14"/>
  <c r="V40" i="14"/>
  <c r="V41" i="14"/>
  <c r="V42" i="14"/>
  <c r="P43" i="14"/>
  <c r="U43" i="14"/>
  <c r="Y43" i="14"/>
  <c r="V44" i="14"/>
  <c r="V45" i="14"/>
  <c r="V46" i="14"/>
  <c r="P47" i="14"/>
  <c r="U47" i="14"/>
  <c r="Y47" i="14"/>
  <c r="V48" i="14"/>
  <c r="V49" i="14"/>
  <c r="V50" i="14"/>
  <c r="P51" i="14"/>
  <c r="U51" i="14"/>
  <c r="Y51" i="14"/>
  <c r="V52" i="14"/>
  <c r="AD54" i="14"/>
  <c r="T54" i="14"/>
  <c r="X54" i="14"/>
  <c r="AD57" i="14"/>
  <c r="T57" i="14"/>
  <c r="X57" i="14"/>
  <c r="V58" i="14"/>
  <c r="AD60" i="14"/>
  <c r="T60" i="14"/>
  <c r="X60" i="14"/>
  <c r="V61" i="14"/>
  <c r="V63" i="14" s="1"/>
  <c r="M63" i="14"/>
  <c r="AA63" i="14" s="1"/>
  <c r="V64" i="14"/>
  <c r="V67" i="14" s="1"/>
  <c r="AP67" i="14"/>
  <c r="AD70" i="14"/>
  <c r="T70" i="14"/>
  <c r="X70" i="14"/>
  <c r="X71" i="14" s="1"/>
  <c r="AD73" i="14"/>
  <c r="T73" i="14"/>
  <c r="X73" i="14"/>
  <c r="V74" i="14"/>
  <c r="V75" i="14" s="1"/>
  <c r="AD76" i="14"/>
  <c r="T76" i="14"/>
  <c r="X76" i="14"/>
  <c r="V77" i="14"/>
  <c r="M79" i="14"/>
  <c r="AA79" i="14" s="1"/>
  <c r="V80" i="14"/>
  <c r="AP83" i="14"/>
  <c r="AE91" i="14"/>
  <c r="W91" i="14"/>
  <c r="L119" i="14"/>
  <c r="AO119" i="14" s="1"/>
  <c r="AN119" i="14"/>
  <c r="AH119" i="14"/>
  <c r="AF119" i="14"/>
  <c r="K128" i="14"/>
  <c r="L103" i="14"/>
  <c r="AO103" i="14" s="1"/>
  <c r="AN103" i="14"/>
  <c r="AH103" i="14"/>
  <c r="AM123" i="14"/>
  <c r="AL128" i="14"/>
  <c r="AP55" i="14"/>
  <c r="AD58" i="14"/>
  <c r="T58" i="14"/>
  <c r="X58" i="14"/>
  <c r="O63" i="14"/>
  <c r="AD61" i="14"/>
  <c r="T61" i="14"/>
  <c r="X61" i="14"/>
  <c r="AD64" i="14"/>
  <c r="T64" i="14"/>
  <c r="X64" i="14"/>
  <c r="M67" i="14"/>
  <c r="AA67" i="14" s="1"/>
  <c r="AP71" i="14"/>
  <c r="AD74" i="14"/>
  <c r="T74" i="14"/>
  <c r="X74" i="14"/>
  <c r="AD77" i="14"/>
  <c r="T77" i="14"/>
  <c r="X77" i="14"/>
  <c r="AD80" i="14"/>
  <c r="T80" i="14"/>
  <c r="X80" i="14"/>
  <c r="M83" i="14"/>
  <c r="AA83" i="14" s="1"/>
  <c r="AP87" i="14"/>
  <c r="AE99" i="14"/>
  <c r="AK99" i="14" s="1"/>
  <c r="Y99" i="14"/>
  <c r="U99" i="14"/>
  <c r="P99" i="14"/>
  <c r="AC99" i="14"/>
  <c r="W99" i="14"/>
  <c r="N99" i="14"/>
  <c r="AE119" i="14"/>
  <c r="Y119" i="14"/>
  <c r="U119" i="14"/>
  <c r="P119" i="14"/>
  <c r="AC119" i="14"/>
  <c r="W119" i="14"/>
  <c r="N119" i="14"/>
  <c r="R119" i="14"/>
  <c r="T86" i="14"/>
  <c r="AD86" i="14"/>
  <c r="T88" i="14"/>
  <c r="AD88" i="14"/>
  <c r="AP91" i="14"/>
  <c r="AI95" i="14"/>
  <c r="AP99" i="14"/>
  <c r="AE103" i="14"/>
  <c r="Y103" i="14"/>
  <c r="U103" i="14"/>
  <c r="P103" i="14"/>
  <c r="AC103" i="14"/>
  <c r="N103" i="14"/>
  <c r="N111" i="14"/>
  <c r="AI111" i="14"/>
  <c r="AG115" i="14"/>
  <c r="AQ115" i="14"/>
  <c r="F128" i="14"/>
  <c r="AS128" i="14"/>
  <c r="V86" i="14"/>
  <c r="V88" i="14"/>
  <c r="AG88" i="14"/>
  <c r="AQ91" i="14"/>
  <c r="Y95" i="14"/>
  <c r="P95" i="14"/>
  <c r="AQ99" i="14"/>
  <c r="AQ107" i="14"/>
  <c r="AH91" i="14"/>
  <c r="T92" i="14"/>
  <c r="AD92" i="14"/>
  <c r="T93" i="14"/>
  <c r="AD93" i="14"/>
  <c r="T94" i="14"/>
  <c r="AD94" i="14"/>
  <c r="T96" i="14"/>
  <c r="AD96" i="14"/>
  <c r="T97" i="14"/>
  <c r="AD97" i="14"/>
  <c r="T98" i="14"/>
  <c r="AD98" i="14"/>
  <c r="AI103" i="14"/>
  <c r="AH107" i="14"/>
  <c r="AN107" i="14"/>
  <c r="AP111" i="14"/>
  <c r="L111" i="14"/>
  <c r="AO111" i="14" s="1"/>
  <c r="AF111" i="14"/>
  <c r="Z115" i="14"/>
  <c r="R115" i="14"/>
  <c r="AQ119" i="14"/>
  <c r="AQ123" i="14"/>
  <c r="AP123" i="14"/>
  <c r="I128" i="14"/>
  <c r="V89" i="14"/>
  <c r="V90" i="14"/>
  <c r="V92" i="14"/>
  <c r="V93" i="14"/>
  <c r="V94" i="14"/>
  <c r="V96" i="14"/>
  <c r="V97" i="14"/>
  <c r="V98" i="14"/>
  <c r="AQ111" i="14"/>
  <c r="AE115" i="14"/>
  <c r="AK115" i="14" s="1"/>
  <c r="Y115" i="14"/>
  <c r="U115" i="14"/>
  <c r="P115" i="14"/>
  <c r="N115" i="14"/>
  <c r="AI119" i="14"/>
  <c r="AI123" i="14"/>
  <c r="L127" i="14"/>
  <c r="AO127" i="14" s="1"/>
  <c r="AF127" i="14"/>
  <c r="AN127" i="14"/>
  <c r="AV128" i="14"/>
  <c r="V100" i="14"/>
  <c r="V101" i="14"/>
  <c r="V102" i="14"/>
  <c r="V104" i="14"/>
  <c r="V105" i="14"/>
  <c r="V106" i="14"/>
  <c r="V108" i="14"/>
  <c r="AE108" i="14"/>
  <c r="AK108" i="14" s="1"/>
  <c r="V109" i="14"/>
  <c r="V110" i="14"/>
  <c r="AI115" i="14"/>
  <c r="AQ127" i="14"/>
  <c r="D128" i="14"/>
  <c r="P127" i="14"/>
  <c r="AI127" i="14"/>
  <c r="V112" i="14"/>
  <c r="V113" i="14"/>
  <c r="V114" i="14"/>
  <c r="V116" i="14"/>
  <c r="V117" i="14"/>
  <c r="V118" i="14"/>
  <c r="V120" i="14"/>
  <c r="V121" i="14"/>
  <c r="V122" i="14"/>
  <c r="V124" i="14"/>
  <c r="V125" i="14"/>
  <c r="V126" i="14"/>
  <c r="AD6" i="3"/>
  <c r="T6" i="3"/>
  <c r="AD9" i="3"/>
  <c r="T9" i="3"/>
  <c r="X12" i="3"/>
  <c r="AG110" i="3"/>
  <c r="X110" i="3"/>
  <c r="O110" i="3"/>
  <c r="O111" i="3" s="1"/>
  <c r="AE110" i="3"/>
  <c r="AK110" i="3" s="1"/>
  <c r="T110" i="3"/>
  <c r="T111" i="3" s="1"/>
  <c r="Q110" i="3"/>
  <c r="Z110" i="3"/>
  <c r="Z111" i="3" s="1"/>
  <c r="V110" i="3"/>
  <c r="AD110" i="3"/>
  <c r="AD111" i="3" s="1"/>
  <c r="AJ111" i="3" s="1"/>
  <c r="X6" i="3"/>
  <c r="X9" i="3"/>
  <c r="AD12" i="3"/>
  <c r="T12" i="3"/>
  <c r="AD22" i="3"/>
  <c r="T22" i="3"/>
  <c r="X22" i="3"/>
  <c r="AD25" i="3"/>
  <c r="T25" i="3"/>
  <c r="X25" i="3"/>
  <c r="AD28" i="3"/>
  <c r="T28" i="3"/>
  <c r="X28" i="3"/>
  <c r="M31" i="3"/>
  <c r="AA31" i="3" s="1"/>
  <c r="AE35" i="3"/>
  <c r="Y35" i="3"/>
  <c r="U35" i="3"/>
  <c r="P35" i="3"/>
  <c r="AC35" i="3"/>
  <c r="W35" i="3"/>
  <c r="AE43" i="3"/>
  <c r="Y43" i="3"/>
  <c r="U43" i="3"/>
  <c r="P43" i="3"/>
  <c r="AC43" i="3"/>
  <c r="W43" i="3"/>
  <c r="R43" i="3"/>
  <c r="N43" i="3"/>
  <c r="AD77" i="3"/>
  <c r="T77" i="3"/>
  <c r="AE77" i="3"/>
  <c r="AK77" i="3" s="1"/>
  <c r="Q77" i="3"/>
  <c r="Z77" i="3"/>
  <c r="O77" i="3"/>
  <c r="AG77" i="3"/>
  <c r="X77" i="3"/>
  <c r="V77" i="3"/>
  <c r="AD89" i="3"/>
  <c r="T89" i="3"/>
  <c r="AG89" i="3"/>
  <c r="V89" i="3"/>
  <c r="AE89" i="3"/>
  <c r="AK89" i="3" s="1"/>
  <c r="Q89" i="3"/>
  <c r="Z89" i="3"/>
  <c r="X89" i="3"/>
  <c r="O89" i="3"/>
  <c r="AD4" i="3"/>
  <c r="T4" i="3"/>
  <c r="X4" i="3"/>
  <c r="O6" i="3"/>
  <c r="Z6" i="3"/>
  <c r="O9" i="3"/>
  <c r="Z9" i="3"/>
  <c r="AD10" i="3"/>
  <c r="T10" i="3"/>
  <c r="X10" i="3"/>
  <c r="O12" i="3"/>
  <c r="Z12" i="3"/>
  <c r="AD13" i="3"/>
  <c r="T13" i="3"/>
  <c r="X13" i="3"/>
  <c r="AD16" i="3"/>
  <c r="T16" i="3"/>
  <c r="X16" i="3"/>
  <c r="M19" i="3"/>
  <c r="AA19" i="3" s="1"/>
  <c r="O22" i="3"/>
  <c r="Z22" i="3"/>
  <c r="O25" i="3"/>
  <c r="Z25" i="3"/>
  <c r="AD26" i="3"/>
  <c r="T26" i="3"/>
  <c r="X26" i="3"/>
  <c r="O28" i="3"/>
  <c r="Z28" i="3"/>
  <c r="AD29" i="3"/>
  <c r="T29" i="3"/>
  <c r="X29" i="3"/>
  <c r="N35" i="3"/>
  <c r="AE39" i="3"/>
  <c r="AK39" i="3" s="1"/>
  <c r="Y39" i="3"/>
  <c r="U39" i="3"/>
  <c r="P39" i="3"/>
  <c r="AC39" i="3"/>
  <c r="W39" i="3"/>
  <c r="R39" i="3"/>
  <c r="N39" i="3"/>
  <c r="AE55" i="3"/>
  <c r="W55" i="3"/>
  <c r="R55" i="3"/>
  <c r="Z64" i="3"/>
  <c r="Q64" i="3"/>
  <c r="M67" i="3"/>
  <c r="AA67" i="3" s="1"/>
  <c r="AG64" i="3"/>
  <c r="V64" i="3"/>
  <c r="AE64" i="3"/>
  <c r="AK64" i="3" s="1"/>
  <c r="T64" i="3"/>
  <c r="AD64" i="3"/>
  <c r="O64" i="3"/>
  <c r="AD90" i="3"/>
  <c r="T90" i="3"/>
  <c r="AE90" i="3"/>
  <c r="AK90" i="3" s="1"/>
  <c r="Q90" i="3"/>
  <c r="Z90" i="3"/>
  <c r="O90" i="3"/>
  <c r="O91" i="3" s="1"/>
  <c r="AG90" i="3"/>
  <c r="X90" i="3"/>
  <c r="V90" i="3"/>
  <c r="O4" i="3"/>
  <c r="Z4" i="3"/>
  <c r="Q6" i="3"/>
  <c r="M7" i="3"/>
  <c r="AP11" i="3"/>
  <c r="Q9" i="3"/>
  <c r="O10" i="3"/>
  <c r="Z10" i="3"/>
  <c r="Q12" i="3"/>
  <c r="O13" i="3"/>
  <c r="Z13" i="3"/>
  <c r="AD14" i="3"/>
  <c r="T14" i="3"/>
  <c r="X14" i="3"/>
  <c r="O16" i="3"/>
  <c r="Z16" i="3"/>
  <c r="AD17" i="3"/>
  <c r="T17" i="3"/>
  <c r="X17" i="3"/>
  <c r="AD20" i="3"/>
  <c r="T20" i="3"/>
  <c r="X20" i="3"/>
  <c r="Q22" i="3"/>
  <c r="AE22" i="3"/>
  <c r="AK22" i="3" s="1"/>
  <c r="M23" i="3"/>
  <c r="AA23" i="3" s="1"/>
  <c r="AP27" i="3"/>
  <c r="Q25" i="3"/>
  <c r="AE25" i="3"/>
  <c r="AK25" i="3" s="1"/>
  <c r="O26" i="3"/>
  <c r="Z26" i="3"/>
  <c r="Q28" i="3"/>
  <c r="AE28" i="3"/>
  <c r="AK28" i="3" s="1"/>
  <c r="O29" i="3"/>
  <c r="Z29" i="3"/>
  <c r="AD30" i="3"/>
  <c r="T30" i="3"/>
  <c r="X30" i="3"/>
  <c r="O35" i="3"/>
  <c r="AQ35" i="3"/>
  <c r="AP39" i="3"/>
  <c r="Y51" i="3"/>
  <c r="W51" i="3"/>
  <c r="AP55" i="3"/>
  <c r="Z58" i="3"/>
  <c r="Q58" i="3"/>
  <c r="AG58" i="3"/>
  <c r="V58" i="3"/>
  <c r="AE58" i="3"/>
  <c r="AK58" i="3" s="1"/>
  <c r="T58" i="3"/>
  <c r="AD58" i="3"/>
  <c r="O58" i="3"/>
  <c r="X64" i="3"/>
  <c r="AC83" i="3"/>
  <c r="U83" i="3"/>
  <c r="R83" i="3"/>
  <c r="AP99" i="3"/>
  <c r="AE103" i="3"/>
  <c r="Y103" i="3"/>
  <c r="U103" i="3"/>
  <c r="P103" i="3"/>
  <c r="AC103" i="3"/>
  <c r="R103" i="3"/>
  <c r="W103" i="3"/>
  <c r="N103" i="3"/>
  <c r="AG114" i="3"/>
  <c r="X114" i="3"/>
  <c r="O114" i="3"/>
  <c r="AE114" i="3"/>
  <c r="AK114" i="3" s="1"/>
  <c r="T114" i="3"/>
  <c r="Z114" i="3"/>
  <c r="AD114" i="3"/>
  <c r="AD115" i="3" s="1"/>
  <c r="AJ115" i="3" s="1"/>
  <c r="V114" i="3"/>
  <c r="Q114" i="3"/>
  <c r="Q4" i="3"/>
  <c r="AE4" i="3"/>
  <c r="AK4" i="3" s="1"/>
  <c r="AD5" i="3"/>
  <c r="T5" i="3"/>
  <c r="X5" i="3"/>
  <c r="V6" i="3"/>
  <c r="AG6" i="3"/>
  <c r="AE6" i="3" s="1"/>
  <c r="AK6" i="3" s="1"/>
  <c r="AD8" i="3"/>
  <c r="T8" i="3"/>
  <c r="X8" i="3"/>
  <c r="V9" i="3"/>
  <c r="AG9" i="3"/>
  <c r="AE9" i="3" s="1"/>
  <c r="AK9" i="3" s="1"/>
  <c r="Q10" i="3"/>
  <c r="M11" i="3"/>
  <c r="V12" i="3"/>
  <c r="AG12" i="3"/>
  <c r="AP15" i="3"/>
  <c r="Q13" i="3"/>
  <c r="AE13" i="3"/>
  <c r="AK13" i="3" s="1"/>
  <c r="O14" i="3"/>
  <c r="Z14" i="3"/>
  <c r="Q16" i="3"/>
  <c r="Q19" i="3" s="1"/>
  <c r="AE16" i="3"/>
  <c r="AK16" i="3" s="1"/>
  <c r="O17" i="3"/>
  <c r="Z17" i="3"/>
  <c r="AD18" i="3"/>
  <c r="T18" i="3"/>
  <c r="X18" i="3"/>
  <c r="O20" i="3"/>
  <c r="Z20" i="3"/>
  <c r="Z23" i="3" s="1"/>
  <c r="AD21" i="3"/>
  <c r="T21" i="3"/>
  <c r="X21" i="3"/>
  <c r="V22" i="3"/>
  <c r="AG22" i="3"/>
  <c r="AD24" i="3"/>
  <c r="T24" i="3"/>
  <c r="X24" i="3"/>
  <c r="V25" i="3"/>
  <c r="V27" i="3" s="1"/>
  <c r="AG25" i="3"/>
  <c r="Q26" i="3"/>
  <c r="AE26" i="3"/>
  <c r="AK26" i="3" s="1"/>
  <c r="M27" i="3"/>
  <c r="AA27" i="3" s="1"/>
  <c r="V28" i="3"/>
  <c r="V31" i="3" s="1"/>
  <c r="AG28" i="3"/>
  <c r="AP31" i="3"/>
  <c r="Q29" i="3"/>
  <c r="AE29" i="3"/>
  <c r="AK29" i="3" s="1"/>
  <c r="O30" i="3"/>
  <c r="Z30" i="3"/>
  <c r="AI35" i="3"/>
  <c r="R35" i="3"/>
  <c r="AE47" i="3"/>
  <c r="Y47" i="3"/>
  <c r="U47" i="3"/>
  <c r="P47" i="3"/>
  <c r="AC47" i="3"/>
  <c r="W47" i="3"/>
  <c r="R47" i="3"/>
  <c r="N47" i="3"/>
  <c r="AP51" i="3"/>
  <c r="O55" i="3"/>
  <c r="X58" i="3"/>
  <c r="Z61" i="3"/>
  <c r="Q61" i="3"/>
  <c r="AG61" i="3"/>
  <c r="V61" i="3"/>
  <c r="V63" i="3" s="1"/>
  <c r="AE61" i="3"/>
  <c r="AK61" i="3" s="1"/>
  <c r="T61" i="3"/>
  <c r="M63" i="3"/>
  <c r="AA63" i="3" s="1"/>
  <c r="AD61" i="3"/>
  <c r="AD63" i="3" s="1"/>
  <c r="AJ63" i="3" s="1"/>
  <c r="O61" i="3"/>
  <c r="Z66" i="3"/>
  <c r="Q66" i="3"/>
  <c r="AG66" i="3"/>
  <c r="V66" i="3"/>
  <c r="AE66" i="3"/>
  <c r="AK66" i="3" s="1"/>
  <c r="T66" i="3"/>
  <c r="AD66" i="3"/>
  <c r="O66" i="3"/>
  <c r="Z69" i="3"/>
  <c r="Q69" i="3"/>
  <c r="AG69" i="3"/>
  <c r="V69" i="3"/>
  <c r="AE69" i="3"/>
  <c r="AK69" i="3" s="1"/>
  <c r="T69" i="3"/>
  <c r="AD69" i="3"/>
  <c r="O69" i="3"/>
  <c r="AD76" i="3"/>
  <c r="T76" i="3"/>
  <c r="AG76" i="3"/>
  <c r="V76" i="3"/>
  <c r="AE76" i="3"/>
  <c r="AK76" i="3" s="1"/>
  <c r="Q76" i="3"/>
  <c r="Z76" i="3"/>
  <c r="X76" i="3"/>
  <c r="M79" i="3"/>
  <c r="AA79" i="3" s="1"/>
  <c r="O76" i="3"/>
  <c r="O79" i="3" s="1"/>
  <c r="AN67" i="3"/>
  <c r="AD70" i="3"/>
  <c r="T70" i="3"/>
  <c r="AG70" i="3"/>
  <c r="V70" i="3"/>
  <c r="AE70" i="3"/>
  <c r="AK70" i="3" s="1"/>
  <c r="Q70" i="3"/>
  <c r="AD80" i="3"/>
  <c r="T80" i="3"/>
  <c r="AE80" i="3"/>
  <c r="AK80" i="3" s="1"/>
  <c r="Q80" i="3"/>
  <c r="Z80" i="3"/>
  <c r="Z83" i="3" s="1"/>
  <c r="O80" i="3"/>
  <c r="O83" i="3" s="1"/>
  <c r="AD92" i="3"/>
  <c r="T92" i="3"/>
  <c r="AG92" i="3"/>
  <c r="AG95" i="3" s="1"/>
  <c r="V92" i="3"/>
  <c r="AE92" i="3"/>
  <c r="AK92" i="3" s="1"/>
  <c r="Q92" i="3"/>
  <c r="AD93" i="3"/>
  <c r="T93" i="3"/>
  <c r="AE93" i="3"/>
  <c r="AK93" i="3" s="1"/>
  <c r="Q93" i="3"/>
  <c r="Z93" i="3"/>
  <c r="Z95" i="3" s="1"/>
  <c r="O93" i="3"/>
  <c r="P99" i="3"/>
  <c r="N99" i="3"/>
  <c r="AG118" i="3"/>
  <c r="X118" i="3"/>
  <c r="O118" i="3"/>
  <c r="AE118" i="3"/>
  <c r="AK118" i="3" s="1"/>
  <c r="T118" i="3"/>
  <c r="T119" i="3" s="1"/>
  <c r="Q118" i="3"/>
  <c r="Z118" i="3"/>
  <c r="V118" i="3"/>
  <c r="AG122" i="3"/>
  <c r="X122" i="3"/>
  <c r="O122" i="3"/>
  <c r="AE122" i="3"/>
  <c r="AK122" i="3" s="1"/>
  <c r="T122" i="3"/>
  <c r="Z122" i="3"/>
  <c r="AD122" i="3"/>
  <c r="V122" i="3"/>
  <c r="K128" i="3"/>
  <c r="AN59" i="3"/>
  <c r="T32" i="3"/>
  <c r="AD32" i="3"/>
  <c r="T33" i="3"/>
  <c r="AD33" i="3"/>
  <c r="T34" i="3"/>
  <c r="AD34" i="3"/>
  <c r="T36" i="3"/>
  <c r="AD36" i="3"/>
  <c r="T37" i="3"/>
  <c r="AD37" i="3"/>
  <c r="T38" i="3"/>
  <c r="AD38" i="3"/>
  <c r="T40" i="3"/>
  <c r="AD40" i="3"/>
  <c r="T41" i="3"/>
  <c r="AD41" i="3"/>
  <c r="T42" i="3"/>
  <c r="AD42" i="3"/>
  <c r="T44" i="3"/>
  <c r="AD44" i="3"/>
  <c r="T45" i="3"/>
  <c r="AD45" i="3"/>
  <c r="T46" i="3"/>
  <c r="AD46" i="3"/>
  <c r="T48" i="3"/>
  <c r="AD48" i="3"/>
  <c r="T49" i="3"/>
  <c r="AD49" i="3"/>
  <c r="T50" i="3"/>
  <c r="AD50" i="3"/>
  <c r="T52" i="3"/>
  <c r="AD52" i="3"/>
  <c r="T53" i="3"/>
  <c r="AD53" i="3"/>
  <c r="T54" i="3"/>
  <c r="AD54" i="3"/>
  <c r="T56" i="3"/>
  <c r="AE56" i="3"/>
  <c r="AK56" i="3" s="1"/>
  <c r="Z57" i="3"/>
  <c r="Z59" i="3" s="1"/>
  <c r="Q57" i="3"/>
  <c r="X57" i="3"/>
  <c r="L59" i="3"/>
  <c r="AO59" i="3" s="1"/>
  <c r="Z60" i="3"/>
  <c r="Q60" i="3"/>
  <c r="X60" i="3"/>
  <c r="Z62" i="3"/>
  <c r="Q62" i="3"/>
  <c r="X62" i="3"/>
  <c r="AH63" i="3"/>
  <c r="Z65" i="3"/>
  <c r="Q65" i="3"/>
  <c r="X65" i="3"/>
  <c r="L67" i="3"/>
  <c r="AO67" i="3" s="1"/>
  <c r="M71" i="3"/>
  <c r="AA71" i="3" s="1"/>
  <c r="Z68" i="3"/>
  <c r="Q68" i="3"/>
  <c r="X68" i="3"/>
  <c r="O70" i="3"/>
  <c r="V80" i="3"/>
  <c r="AD86" i="3"/>
  <c r="T86" i="3"/>
  <c r="AG86" i="3"/>
  <c r="V86" i="3"/>
  <c r="AE86" i="3"/>
  <c r="AK86" i="3" s="1"/>
  <c r="Q86" i="3"/>
  <c r="Q87" i="3" s="1"/>
  <c r="O92" i="3"/>
  <c r="V93" i="3"/>
  <c r="M95" i="3"/>
  <c r="AA95" i="3" s="1"/>
  <c r="AD96" i="3"/>
  <c r="T96" i="3"/>
  <c r="AE96" i="3"/>
  <c r="AK96" i="3" s="1"/>
  <c r="Q96" i="3"/>
  <c r="Q99" i="3" s="1"/>
  <c r="Z96" i="3"/>
  <c r="O96" i="3"/>
  <c r="AE99" i="3"/>
  <c r="AK99" i="3" s="1"/>
  <c r="AE107" i="3"/>
  <c r="Y107" i="3"/>
  <c r="U107" i="3"/>
  <c r="P107" i="3"/>
  <c r="W107" i="3"/>
  <c r="R107" i="3"/>
  <c r="AC107" i="3"/>
  <c r="AN115" i="3"/>
  <c r="AF115" i="3"/>
  <c r="L115" i="3"/>
  <c r="AO115" i="3" s="1"/>
  <c r="AH115" i="3"/>
  <c r="AD118" i="3"/>
  <c r="AD119" i="3" s="1"/>
  <c r="AJ119" i="3" s="1"/>
  <c r="Q122" i="3"/>
  <c r="V32" i="3"/>
  <c r="V33" i="3"/>
  <c r="V34" i="3"/>
  <c r="V36" i="3"/>
  <c r="V37" i="3"/>
  <c r="V38" i="3"/>
  <c r="V40" i="3"/>
  <c r="V41" i="3"/>
  <c r="V42" i="3"/>
  <c r="V44" i="3"/>
  <c r="V45" i="3"/>
  <c r="V46" i="3"/>
  <c r="V48" i="3"/>
  <c r="V49" i="3"/>
  <c r="V50" i="3"/>
  <c r="V52" i="3"/>
  <c r="V53" i="3"/>
  <c r="V54" i="3"/>
  <c r="V56" i="3"/>
  <c r="AG56" i="3"/>
  <c r="M59" i="3"/>
  <c r="AA59" i="3" s="1"/>
  <c r="X70" i="3"/>
  <c r="AD73" i="3"/>
  <c r="T73" i="3"/>
  <c r="AG73" i="3"/>
  <c r="AG75" i="3" s="1"/>
  <c r="V73" i="3"/>
  <c r="AE73" i="3"/>
  <c r="AK73" i="3" s="1"/>
  <c r="Q73" i="3"/>
  <c r="AD74" i="3"/>
  <c r="T74" i="3"/>
  <c r="AE74" i="3"/>
  <c r="AK74" i="3" s="1"/>
  <c r="Q74" i="3"/>
  <c r="Z74" i="3"/>
  <c r="Z75" i="3" s="1"/>
  <c r="O74" i="3"/>
  <c r="O75" i="3" s="1"/>
  <c r="X80" i="3"/>
  <c r="X92" i="3"/>
  <c r="X93" i="3"/>
  <c r="AN123" i="3"/>
  <c r="AF123" i="3"/>
  <c r="AH123" i="3"/>
  <c r="L123" i="3"/>
  <c r="AO123" i="3" s="1"/>
  <c r="Z126" i="3"/>
  <c r="Q126" i="3"/>
  <c r="AG126" i="3"/>
  <c r="X126" i="3"/>
  <c r="O126" i="3"/>
  <c r="V126" i="3"/>
  <c r="AD126" i="3"/>
  <c r="AD127" i="3" s="1"/>
  <c r="AE126" i="3"/>
  <c r="AK126" i="3" s="1"/>
  <c r="I128" i="3"/>
  <c r="V72" i="3"/>
  <c r="AP75" i="3"/>
  <c r="AD78" i="3"/>
  <c r="T78" i="3"/>
  <c r="X78" i="3"/>
  <c r="AD81" i="3"/>
  <c r="T81" i="3"/>
  <c r="X81" i="3"/>
  <c r="V82" i="3"/>
  <c r="AD84" i="3"/>
  <c r="T84" i="3"/>
  <c r="X84" i="3"/>
  <c r="V85" i="3"/>
  <c r="M87" i="3"/>
  <c r="AA87" i="3" s="1"/>
  <c r="V88" i="3"/>
  <c r="AP91" i="3"/>
  <c r="AD94" i="3"/>
  <c r="T94" i="3"/>
  <c r="X94" i="3"/>
  <c r="AD97" i="3"/>
  <c r="T97" i="3"/>
  <c r="X97" i="3"/>
  <c r="V98" i="3"/>
  <c r="AD100" i="3"/>
  <c r="T100" i="3"/>
  <c r="X100" i="3"/>
  <c r="AI103" i="3"/>
  <c r="AI107" i="3"/>
  <c r="AN111" i="3"/>
  <c r="AF111" i="3"/>
  <c r="AH111" i="3"/>
  <c r="AG113" i="3"/>
  <c r="X113" i="3"/>
  <c r="O113" i="3"/>
  <c r="V113" i="3"/>
  <c r="Z113" i="3"/>
  <c r="AE113" i="3"/>
  <c r="AK113" i="3" s="1"/>
  <c r="AN119" i="3"/>
  <c r="AF119" i="3"/>
  <c r="AH119" i="3"/>
  <c r="AG121" i="3"/>
  <c r="X121" i="3"/>
  <c r="O121" i="3"/>
  <c r="V121" i="3"/>
  <c r="Z121" i="3"/>
  <c r="AE121" i="3"/>
  <c r="AK121" i="3" s="1"/>
  <c r="AD72" i="3"/>
  <c r="T72" i="3"/>
  <c r="X72" i="3"/>
  <c r="M75" i="3"/>
  <c r="AA75" i="3" s="1"/>
  <c r="AP79" i="3"/>
  <c r="AD82" i="3"/>
  <c r="T82" i="3"/>
  <c r="X82" i="3"/>
  <c r="O87" i="3"/>
  <c r="AD85" i="3"/>
  <c r="T85" i="3"/>
  <c r="X85" i="3"/>
  <c r="AD88" i="3"/>
  <c r="T88" i="3"/>
  <c r="X88" i="3"/>
  <c r="M91" i="3"/>
  <c r="AA91" i="3" s="1"/>
  <c r="AP95" i="3"/>
  <c r="AD98" i="3"/>
  <c r="T98" i="3"/>
  <c r="X98" i="3"/>
  <c r="L103" i="3"/>
  <c r="AO103" i="3" s="1"/>
  <c r="AN103" i="3"/>
  <c r="AH103" i="3"/>
  <c r="AG117" i="3"/>
  <c r="X117" i="3"/>
  <c r="O117" i="3"/>
  <c r="V117" i="3"/>
  <c r="AE117" i="3"/>
  <c r="AK117" i="3" s="1"/>
  <c r="Q117" i="3"/>
  <c r="AL128" i="3"/>
  <c r="AM128" i="3" s="1"/>
  <c r="AV128" i="3"/>
  <c r="AQ115" i="3"/>
  <c r="V127" i="3"/>
  <c r="Z125" i="3"/>
  <c r="Q125" i="3"/>
  <c r="AG125" i="3"/>
  <c r="X125" i="3"/>
  <c r="O125" i="3"/>
  <c r="T125" i="3"/>
  <c r="T127" i="3" s="1"/>
  <c r="F128" i="3"/>
  <c r="V101" i="3"/>
  <c r="V102" i="3"/>
  <c r="V104" i="3"/>
  <c r="V105" i="3"/>
  <c r="V106" i="3"/>
  <c r="M111" i="3"/>
  <c r="AA111" i="3" s="1"/>
  <c r="V108" i="3"/>
  <c r="AE108" i="3"/>
  <c r="AK108" i="3" s="1"/>
  <c r="AG109" i="3"/>
  <c r="X109" i="3"/>
  <c r="V109" i="3"/>
  <c r="M115" i="3"/>
  <c r="AA115" i="3" s="1"/>
  <c r="AG112" i="3"/>
  <c r="X112" i="3"/>
  <c r="O112" i="3"/>
  <c r="Z112" i="3"/>
  <c r="M119" i="3"/>
  <c r="AA119" i="3" s="1"/>
  <c r="AG116" i="3"/>
  <c r="X116" i="3"/>
  <c r="O116" i="3"/>
  <c r="Z116" i="3"/>
  <c r="M123" i="3"/>
  <c r="AA123" i="3" s="1"/>
  <c r="AG120" i="3"/>
  <c r="X120" i="3"/>
  <c r="O120" i="3"/>
  <c r="Z120" i="3"/>
  <c r="Z124" i="3"/>
  <c r="Q124" i="3"/>
  <c r="M127" i="3"/>
  <c r="AA127" i="3" s="1"/>
  <c r="AG124" i="3"/>
  <c r="X124" i="3"/>
  <c r="O124" i="3"/>
  <c r="AE124" i="3"/>
  <c r="AK124" i="3" s="1"/>
  <c r="AN127" i="3"/>
  <c r="AF127" i="3"/>
  <c r="AS128" i="3"/>
  <c r="Z8" i="13"/>
  <c r="Q8" i="13"/>
  <c r="M11" i="13"/>
  <c r="AG8" i="13"/>
  <c r="AE8" i="13" s="1"/>
  <c r="AK8" i="13" s="1"/>
  <c r="V8" i="13"/>
  <c r="T8" i="13"/>
  <c r="Z13" i="13"/>
  <c r="Q13" i="13"/>
  <c r="AG13" i="13"/>
  <c r="AG15" i="13" s="1"/>
  <c r="V13" i="13"/>
  <c r="T13" i="13"/>
  <c r="T15" i="13" s="1"/>
  <c r="M15" i="13"/>
  <c r="AD13" i="13"/>
  <c r="O13" i="13"/>
  <c r="V74" i="13"/>
  <c r="AG74" i="13"/>
  <c r="AG75" i="13" s="1"/>
  <c r="T74" i="13"/>
  <c r="X74" i="13"/>
  <c r="Q74" i="13"/>
  <c r="AD74" i="13"/>
  <c r="Z74" i="13"/>
  <c r="O74" i="13"/>
  <c r="O75" i="13" s="1"/>
  <c r="AN91" i="13"/>
  <c r="AF91" i="13"/>
  <c r="L91" i="13"/>
  <c r="AO91" i="13" s="1"/>
  <c r="AH91" i="13"/>
  <c r="AD4" i="13"/>
  <c r="T4" i="13"/>
  <c r="Z4" i="13"/>
  <c r="Q4" i="13"/>
  <c r="Z5" i="13"/>
  <c r="Q5" i="13"/>
  <c r="AG5" i="13"/>
  <c r="AE5" i="13" s="1"/>
  <c r="AK5" i="13" s="1"/>
  <c r="V5" i="13"/>
  <c r="T5" i="13"/>
  <c r="M7" i="13"/>
  <c r="O8" i="13"/>
  <c r="X13" i="13"/>
  <c r="Z16" i="13"/>
  <c r="Q16" i="13"/>
  <c r="M19" i="13"/>
  <c r="AA19" i="13" s="1"/>
  <c r="AG16" i="13"/>
  <c r="AE16" i="13" s="1"/>
  <c r="AK16" i="13" s="1"/>
  <c r="V16" i="13"/>
  <c r="T16" i="13"/>
  <c r="AD16" i="13"/>
  <c r="O16" i="13"/>
  <c r="Z18" i="13"/>
  <c r="Q18" i="13"/>
  <c r="AG18" i="13"/>
  <c r="AE18" i="13" s="1"/>
  <c r="AK18" i="13" s="1"/>
  <c r="V18" i="13"/>
  <c r="T18" i="13"/>
  <c r="AD18" i="13"/>
  <c r="O18" i="13"/>
  <c r="AD45" i="13"/>
  <c r="T45" i="13"/>
  <c r="AG45" i="13"/>
  <c r="AE45" i="13" s="1"/>
  <c r="AK45" i="13" s="1"/>
  <c r="V45" i="13"/>
  <c r="Q45" i="13"/>
  <c r="Z45" i="13"/>
  <c r="X45" i="13"/>
  <c r="O45" i="13"/>
  <c r="O4" i="13"/>
  <c r="AG4" i="13"/>
  <c r="O5" i="13"/>
  <c r="X8" i="13"/>
  <c r="Z10" i="13"/>
  <c r="Q10" i="13"/>
  <c r="AG10" i="13"/>
  <c r="AE10" i="13" s="1"/>
  <c r="AK10" i="13" s="1"/>
  <c r="V10" i="13"/>
  <c r="T10" i="13"/>
  <c r="AD10" i="13"/>
  <c r="O10" i="13"/>
  <c r="X16" i="13"/>
  <c r="X18" i="13"/>
  <c r="AD24" i="13"/>
  <c r="T24" i="13"/>
  <c r="Z24" i="13"/>
  <c r="Q24" i="13"/>
  <c r="X24" i="13"/>
  <c r="X27" i="13" s="1"/>
  <c r="M27" i="13"/>
  <c r="V24" i="13"/>
  <c r="AG24" i="13"/>
  <c r="AE24" i="13" s="1"/>
  <c r="AK24" i="13" s="1"/>
  <c r="O24" i="13"/>
  <c r="AD40" i="13"/>
  <c r="T40" i="13"/>
  <c r="M43" i="13"/>
  <c r="Z40" i="13"/>
  <c r="Q40" i="13"/>
  <c r="X40" i="13"/>
  <c r="X43" i="13" s="1"/>
  <c r="V40" i="13"/>
  <c r="AG40" i="13"/>
  <c r="O40" i="13"/>
  <c r="AD46" i="13"/>
  <c r="T46" i="13"/>
  <c r="Q46" i="13"/>
  <c r="Z46" i="13"/>
  <c r="O46" i="13"/>
  <c r="AG46" i="13"/>
  <c r="AE46" i="13" s="1"/>
  <c r="AK46" i="13" s="1"/>
  <c r="X46" i="13"/>
  <c r="V46" i="13"/>
  <c r="AQ63" i="13"/>
  <c r="V4" i="13"/>
  <c r="X5" i="13"/>
  <c r="AD8" i="13"/>
  <c r="X10" i="13"/>
  <c r="Z21" i="13"/>
  <c r="Q21" i="13"/>
  <c r="AG21" i="13"/>
  <c r="V21" i="13"/>
  <c r="V23" i="13" s="1"/>
  <c r="T21" i="13"/>
  <c r="M23" i="13"/>
  <c r="O21" i="13"/>
  <c r="AD34" i="13"/>
  <c r="T34" i="13"/>
  <c r="Z34" i="13"/>
  <c r="Q34" i="13"/>
  <c r="X34" i="13"/>
  <c r="V34" i="13"/>
  <c r="AG34" i="13"/>
  <c r="AE34" i="13" s="1"/>
  <c r="AK34" i="13" s="1"/>
  <c r="O34" i="13"/>
  <c r="M35" i="13"/>
  <c r="AD37" i="13"/>
  <c r="T37" i="13"/>
  <c r="Z37" i="13"/>
  <c r="Q37" i="13"/>
  <c r="X37" i="13"/>
  <c r="V37" i="13"/>
  <c r="AG37" i="13"/>
  <c r="AE37" i="13" s="1"/>
  <c r="AK37" i="13" s="1"/>
  <c r="O37" i="13"/>
  <c r="AE40" i="13"/>
  <c r="AK40" i="13" s="1"/>
  <c r="AQ51" i="13"/>
  <c r="AP55" i="13"/>
  <c r="AN11" i="13"/>
  <c r="AN19" i="13"/>
  <c r="AP27" i="13"/>
  <c r="AD30" i="13"/>
  <c r="T30" i="13"/>
  <c r="Z30" i="13"/>
  <c r="Q30" i="13"/>
  <c r="M31" i="13"/>
  <c r="X35" i="13"/>
  <c r="AD33" i="13"/>
  <c r="T33" i="13"/>
  <c r="Z33" i="13"/>
  <c r="Q33" i="13"/>
  <c r="AD36" i="13"/>
  <c r="T36" i="13"/>
  <c r="Z36" i="13"/>
  <c r="Q36" i="13"/>
  <c r="AE36" i="13"/>
  <c r="AK36" i="13" s="1"/>
  <c r="AP43" i="13"/>
  <c r="AD48" i="13"/>
  <c r="T48" i="13"/>
  <c r="AG48" i="13"/>
  <c r="AG51" i="13" s="1"/>
  <c r="V48" i="13"/>
  <c r="Q48" i="13"/>
  <c r="AD49" i="13"/>
  <c r="T49" i="13"/>
  <c r="AE49" i="13"/>
  <c r="AK49" i="13" s="1"/>
  <c r="Q49" i="13"/>
  <c r="Z49" i="13"/>
  <c r="O49" i="13"/>
  <c r="AD61" i="13"/>
  <c r="T61" i="13"/>
  <c r="AG61" i="13"/>
  <c r="V61" i="13"/>
  <c r="Q61" i="13"/>
  <c r="AD62" i="13"/>
  <c r="T62" i="13"/>
  <c r="Q62" i="13"/>
  <c r="Z62" i="13"/>
  <c r="Z63" i="13" s="1"/>
  <c r="O62" i="13"/>
  <c r="Z6" i="13"/>
  <c r="Q6" i="13"/>
  <c r="X6" i="13"/>
  <c r="Z9" i="13"/>
  <c r="Q9" i="13"/>
  <c r="X9" i="13"/>
  <c r="L11" i="13"/>
  <c r="Z12" i="13"/>
  <c r="Q12" i="13"/>
  <c r="X12" i="13"/>
  <c r="Z14" i="13"/>
  <c r="Q14" i="13"/>
  <c r="X14" i="13"/>
  <c r="Z17" i="13"/>
  <c r="Q17" i="13"/>
  <c r="X17" i="13"/>
  <c r="L19" i="13"/>
  <c r="Z20" i="13"/>
  <c r="Q20" i="13"/>
  <c r="X20" i="13"/>
  <c r="Z22" i="13"/>
  <c r="Q22" i="13"/>
  <c r="X22" i="13"/>
  <c r="AD26" i="13"/>
  <c r="T26" i="13"/>
  <c r="Z26" i="13"/>
  <c r="Q26" i="13"/>
  <c r="AD29" i="13"/>
  <c r="T29" i="13"/>
  <c r="Z29" i="13"/>
  <c r="Q29" i="13"/>
  <c r="O30" i="13"/>
  <c r="AG30" i="13"/>
  <c r="AE30" i="13" s="1"/>
  <c r="AK30" i="13" s="1"/>
  <c r="AD32" i="13"/>
  <c r="T32" i="13"/>
  <c r="Z32" i="13"/>
  <c r="Q32" i="13"/>
  <c r="O33" i="13"/>
  <c r="AG33" i="13"/>
  <c r="AE33" i="13" s="1"/>
  <c r="AK33" i="13" s="1"/>
  <c r="O36" i="13"/>
  <c r="AG36" i="13"/>
  <c r="AP39" i="13"/>
  <c r="AD42" i="13"/>
  <c r="T42" i="13"/>
  <c r="AG42" i="13"/>
  <c r="V42" i="13"/>
  <c r="AE42" i="13"/>
  <c r="AK42" i="13" s="1"/>
  <c r="Q42" i="13"/>
  <c r="O48" i="13"/>
  <c r="V49" i="13"/>
  <c r="M51" i="13"/>
  <c r="AD52" i="13"/>
  <c r="T52" i="13"/>
  <c r="AE52" i="13"/>
  <c r="AK52" i="13" s="1"/>
  <c r="Q52" i="13"/>
  <c r="Z52" i="13"/>
  <c r="O52" i="13"/>
  <c r="O61" i="13"/>
  <c r="V62" i="13"/>
  <c r="AD64" i="13"/>
  <c r="T64" i="13"/>
  <c r="AG64" i="13"/>
  <c r="V64" i="13"/>
  <c r="Q64" i="13"/>
  <c r="AD65" i="13"/>
  <c r="T65" i="13"/>
  <c r="Q65" i="13"/>
  <c r="Z65" i="13"/>
  <c r="Z67" i="13" s="1"/>
  <c r="O65" i="13"/>
  <c r="AN79" i="13"/>
  <c r="AF79" i="13"/>
  <c r="L79" i="13"/>
  <c r="AO79" i="13" s="1"/>
  <c r="AH79" i="13"/>
  <c r="AN95" i="13"/>
  <c r="AF95" i="13"/>
  <c r="L95" i="13"/>
  <c r="AO95" i="13" s="1"/>
  <c r="AH95" i="13"/>
  <c r="O6" i="13"/>
  <c r="AD6" i="13"/>
  <c r="AN7" i="13"/>
  <c r="O9" i="13"/>
  <c r="AD9" i="13"/>
  <c r="AF11" i="13"/>
  <c r="O12" i="13"/>
  <c r="AD12" i="13"/>
  <c r="O14" i="13"/>
  <c r="AD14" i="13"/>
  <c r="AN15" i="13"/>
  <c r="O17" i="13"/>
  <c r="AD17" i="13"/>
  <c r="AF19" i="13"/>
  <c r="O20" i="13"/>
  <c r="AD20" i="13"/>
  <c r="O22" i="13"/>
  <c r="AD22" i="13"/>
  <c r="AH23" i="13"/>
  <c r="AO23" i="13"/>
  <c r="AF23" i="13"/>
  <c r="AD25" i="13"/>
  <c r="T25" i="13"/>
  <c r="Z25" i="13"/>
  <c r="Q25" i="13"/>
  <c r="AE25" i="13"/>
  <c r="AK25" i="13" s="1"/>
  <c r="O26" i="13"/>
  <c r="AG26" i="13"/>
  <c r="AE26" i="13" s="1"/>
  <c r="AK26" i="13" s="1"/>
  <c r="AD28" i="13"/>
  <c r="T28" i="13"/>
  <c r="Z28" i="13"/>
  <c r="Q28" i="13"/>
  <c r="AE28" i="13"/>
  <c r="AK28" i="13" s="1"/>
  <c r="O29" i="13"/>
  <c r="AG29" i="13"/>
  <c r="V30" i="13"/>
  <c r="O32" i="13"/>
  <c r="AG32" i="13"/>
  <c r="AE32" i="13" s="1"/>
  <c r="AK32" i="13" s="1"/>
  <c r="AP35" i="13"/>
  <c r="V33" i="13"/>
  <c r="V36" i="13"/>
  <c r="AD38" i="13"/>
  <c r="T38" i="13"/>
  <c r="Z38" i="13"/>
  <c r="Q38" i="13"/>
  <c r="M39" i="13"/>
  <c r="AD41" i="13"/>
  <c r="T41" i="13"/>
  <c r="Z41" i="13"/>
  <c r="Q41" i="13"/>
  <c r="AE41" i="13"/>
  <c r="AK41" i="13" s="1"/>
  <c r="O42" i="13"/>
  <c r="X48" i="13"/>
  <c r="X49" i="13"/>
  <c r="V52" i="13"/>
  <c r="AD58" i="13"/>
  <c r="T58" i="13"/>
  <c r="AG58" i="13"/>
  <c r="AE58" i="13" s="1"/>
  <c r="AK58" i="13" s="1"/>
  <c r="V58" i="13"/>
  <c r="Q58" i="13"/>
  <c r="X61" i="13"/>
  <c r="X62" i="13"/>
  <c r="O64" i="13"/>
  <c r="V65" i="13"/>
  <c r="M67" i="13"/>
  <c r="AD68" i="13"/>
  <c r="T68" i="13"/>
  <c r="AE68" i="13"/>
  <c r="AK68" i="13" s="1"/>
  <c r="Q68" i="13"/>
  <c r="Z68" i="13"/>
  <c r="O68" i="13"/>
  <c r="AO27" i="13"/>
  <c r="V44" i="13"/>
  <c r="AP47" i="13"/>
  <c r="AD50" i="13"/>
  <c r="T50" i="13"/>
  <c r="X50" i="13"/>
  <c r="AD53" i="13"/>
  <c r="T53" i="13"/>
  <c r="X53" i="13"/>
  <c r="V54" i="13"/>
  <c r="AD56" i="13"/>
  <c r="T56" i="13"/>
  <c r="X56" i="13"/>
  <c r="V57" i="13"/>
  <c r="M59" i="13"/>
  <c r="V60" i="13"/>
  <c r="AP63" i="13"/>
  <c r="AD66" i="13"/>
  <c r="T66" i="13"/>
  <c r="X66" i="13"/>
  <c r="X67" i="13" s="1"/>
  <c r="AD69" i="13"/>
  <c r="T69" i="13"/>
  <c r="X69" i="13"/>
  <c r="V70" i="13"/>
  <c r="AD72" i="13"/>
  <c r="T72" i="13"/>
  <c r="X72" i="13"/>
  <c r="AI75" i="13"/>
  <c r="AQ75" i="13"/>
  <c r="V73" i="13"/>
  <c r="AN75" i="13"/>
  <c r="AF75" i="13"/>
  <c r="L75" i="13"/>
  <c r="AO75" i="13" s="1"/>
  <c r="AI79" i="13"/>
  <c r="AN87" i="13"/>
  <c r="AF87" i="13"/>
  <c r="L87" i="13"/>
  <c r="AO87" i="13" s="1"/>
  <c r="AH87" i="13"/>
  <c r="L119" i="13"/>
  <c r="AO119" i="13" s="1"/>
  <c r="AN119" i="13"/>
  <c r="AH119" i="13"/>
  <c r="AF119" i="13"/>
  <c r="AD44" i="13"/>
  <c r="T44" i="13"/>
  <c r="T47" i="13" s="1"/>
  <c r="X44" i="13"/>
  <c r="M47" i="13"/>
  <c r="AP51" i="13"/>
  <c r="AD54" i="13"/>
  <c r="T54" i="13"/>
  <c r="X54" i="13"/>
  <c r="AD57" i="13"/>
  <c r="T57" i="13"/>
  <c r="X57" i="13"/>
  <c r="AD60" i="13"/>
  <c r="T60" i="13"/>
  <c r="X60" i="13"/>
  <c r="M63" i="13"/>
  <c r="AP67" i="13"/>
  <c r="AD70" i="13"/>
  <c r="T70" i="13"/>
  <c r="X70" i="13"/>
  <c r="AD73" i="13"/>
  <c r="T73" i="13"/>
  <c r="X73" i="13"/>
  <c r="M75" i="13"/>
  <c r="AN83" i="13"/>
  <c r="AF83" i="13"/>
  <c r="L83" i="13"/>
  <c r="AO83" i="13" s="1"/>
  <c r="AH83" i="13"/>
  <c r="AF99" i="13"/>
  <c r="L99" i="13"/>
  <c r="AO99" i="13" s="1"/>
  <c r="AH99" i="13"/>
  <c r="AN99" i="13"/>
  <c r="AQ79" i="13"/>
  <c r="AQ83" i="13"/>
  <c r="AQ87" i="13"/>
  <c r="AQ91" i="13"/>
  <c r="AQ95" i="13"/>
  <c r="AQ99" i="13"/>
  <c r="L103" i="13"/>
  <c r="AO103" i="13" s="1"/>
  <c r="AN103" i="13"/>
  <c r="AH103" i="13"/>
  <c r="AE119" i="13"/>
  <c r="AC119" i="13"/>
  <c r="I128" i="13"/>
  <c r="AI83" i="13"/>
  <c r="AI87" i="13"/>
  <c r="AI91" i="13"/>
  <c r="AI95" i="13"/>
  <c r="AI99" i="13"/>
  <c r="AI111" i="13"/>
  <c r="AQ115" i="13"/>
  <c r="L127" i="13"/>
  <c r="AO127" i="13" s="1"/>
  <c r="AF127" i="13"/>
  <c r="K128" i="13"/>
  <c r="AH127" i="13"/>
  <c r="AV128" i="13"/>
  <c r="V76" i="13"/>
  <c r="AE76" i="13"/>
  <c r="AK76" i="13" s="1"/>
  <c r="V77" i="13"/>
  <c r="V78" i="13"/>
  <c r="V80" i="13"/>
  <c r="V81" i="13"/>
  <c r="V82" i="13"/>
  <c r="V84" i="13"/>
  <c r="V85" i="13"/>
  <c r="V86" i="13"/>
  <c r="V88" i="13"/>
  <c r="V89" i="13"/>
  <c r="V90" i="13"/>
  <c r="V92" i="13"/>
  <c r="AE92" i="13"/>
  <c r="AK92" i="13" s="1"/>
  <c r="V93" i="13"/>
  <c r="V94" i="13"/>
  <c r="V96" i="13"/>
  <c r="V97" i="13"/>
  <c r="V98" i="13"/>
  <c r="AI103" i="13"/>
  <c r="AH107" i="13"/>
  <c r="AN107" i="13"/>
  <c r="AP111" i="13"/>
  <c r="L111" i="13"/>
  <c r="AO111" i="13" s="1"/>
  <c r="AF111" i="13"/>
  <c r="AQ119" i="13"/>
  <c r="AQ123" i="13"/>
  <c r="AP123" i="13"/>
  <c r="AL128" i="13"/>
  <c r="AM128" i="13" s="1"/>
  <c r="AQ111" i="13"/>
  <c r="AI119" i="13"/>
  <c r="AI123" i="13"/>
  <c r="T127" i="13"/>
  <c r="F128" i="13"/>
  <c r="AS128" i="13"/>
  <c r="V100" i="13"/>
  <c r="V101" i="13"/>
  <c r="V102" i="13"/>
  <c r="V104" i="13"/>
  <c r="V105" i="13"/>
  <c r="V106" i="13"/>
  <c r="V108" i="13"/>
  <c r="AE108" i="13"/>
  <c r="AK108" i="13" s="1"/>
  <c r="V109" i="13"/>
  <c r="V110" i="13"/>
  <c r="AI115" i="13"/>
  <c r="AQ127" i="13"/>
  <c r="D128" i="13"/>
  <c r="AE127" i="13"/>
  <c r="Y127" i="13"/>
  <c r="U127" i="13"/>
  <c r="P127" i="13"/>
  <c r="R127" i="13"/>
  <c r="U123" i="13"/>
  <c r="R123" i="13"/>
  <c r="AI127" i="13"/>
  <c r="V112" i="13"/>
  <c r="V113" i="13"/>
  <c r="V114" i="13"/>
  <c r="V116" i="13"/>
  <c r="V117" i="13"/>
  <c r="V118" i="13"/>
  <c r="V120" i="13"/>
  <c r="V121" i="13"/>
  <c r="V122" i="13"/>
  <c r="V124" i="13"/>
  <c r="V125" i="13"/>
  <c r="V126" i="13"/>
  <c r="AT127" i="1"/>
  <c r="AQ127" i="1"/>
  <c r="AJ127" i="1"/>
  <c r="AK127" i="1" s="1"/>
  <c r="K127" i="1"/>
  <c r="L127" i="1" s="1"/>
  <c r="AM127" i="1" s="1"/>
  <c r="I127" i="1"/>
  <c r="F127" i="1"/>
  <c r="D127" i="1"/>
  <c r="AO126" i="1"/>
  <c r="AN126" i="1"/>
  <c r="AH126" i="1"/>
  <c r="AG126" i="1"/>
  <c r="M126" i="1"/>
  <c r="AO125" i="1"/>
  <c r="AN125" i="1"/>
  <c r="AH125" i="1"/>
  <c r="AG125" i="1"/>
  <c r="M125" i="1"/>
  <c r="AO124" i="1"/>
  <c r="AN124" i="1"/>
  <c r="AH124" i="1"/>
  <c r="AG124" i="1"/>
  <c r="M124" i="1"/>
  <c r="AT123" i="1"/>
  <c r="AQ123" i="1"/>
  <c r="AJ123" i="1"/>
  <c r="AK123" i="1" s="1"/>
  <c r="K123" i="1"/>
  <c r="L123" i="1" s="1"/>
  <c r="AM123" i="1" s="1"/>
  <c r="I123" i="1"/>
  <c r="F123" i="1"/>
  <c r="D123" i="1"/>
  <c r="AO122" i="1"/>
  <c r="AN122" i="1"/>
  <c r="AH122" i="1"/>
  <c r="AG122" i="1"/>
  <c r="M122" i="1"/>
  <c r="AO121" i="1"/>
  <c r="AN121" i="1"/>
  <c r="AH121" i="1"/>
  <c r="AG121" i="1"/>
  <c r="M121" i="1"/>
  <c r="AO120" i="1"/>
  <c r="AN120" i="1"/>
  <c r="AH120" i="1"/>
  <c r="AG120" i="1"/>
  <c r="M120" i="1"/>
  <c r="AE120" i="1" s="1"/>
  <c r="AT119" i="1"/>
  <c r="AQ119" i="1"/>
  <c r="AJ119" i="1"/>
  <c r="AK119" i="1" s="1"/>
  <c r="K119" i="1"/>
  <c r="AD119" i="1" s="1"/>
  <c r="I119" i="1"/>
  <c r="F119" i="1"/>
  <c r="D119" i="1"/>
  <c r="AO118" i="1"/>
  <c r="AN118" i="1"/>
  <c r="AH118" i="1"/>
  <c r="AG118" i="1"/>
  <c r="M118" i="1"/>
  <c r="AO117" i="1"/>
  <c r="AN117" i="1"/>
  <c r="AH117" i="1"/>
  <c r="AG117" i="1"/>
  <c r="M117" i="1"/>
  <c r="AO116" i="1"/>
  <c r="AN116" i="1"/>
  <c r="AH116" i="1"/>
  <c r="AG116" i="1"/>
  <c r="M116" i="1"/>
  <c r="AT115" i="1"/>
  <c r="AQ115" i="1"/>
  <c r="AJ115" i="1"/>
  <c r="AK115" i="1" s="1"/>
  <c r="K115" i="1"/>
  <c r="AL115" i="1" s="1"/>
  <c r="I115" i="1"/>
  <c r="F115" i="1"/>
  <c r="D115" i="1"/>
  <c r="AO114" i="1"/>
  <c r="AN114" i="1"/>
  <c r="AH114" i="1"/>
  <c r="AG114" i="1"/>
  <c r="M114" i="1"/>
  <c r="AO113" i="1"/>
  <c r="AN113" i="1"/>
  <c r="AH113" i="1"/>
  <c r="AG113" i="1"/>
  <c r="M113" i="1"/>
  <c r="AO112" i="1"/>
  <c r="AN112" i="1"/>
  <c r="AH112" i="1"/>
  <c r="AG112" i="1"/>
  <c r="M112" i="1"/>
  <c r="AT111" i="1"/>
  <c r="AQ111" i="1"/>
  <c r="AJ111" i="1"/>
  <c r="AK111" i="1" s="1"/>
  <c r="K111" i="1"/>
  <c r="L111" i="1" s="1"/>
  <c r="AM111" i="1" s="1"/>
  <c r="I111" i="1"/>
  <c r="F111" i="1"/>
  <c r="D111" i="1"/>
  <c r="AO110" i="1"/>
  <c r="AN110" i="1"/>
  <c r="AH110" i="1"/>
  <c r="AG110" i="1"/>
  <c r="M110" i="1"/>
  <c r="AE110" i="1" s="1"/>
  <c r="AO109" i="1"/>
  <c r="AN109" i="1"/>
  <c r="AH109" i="1"/>
  <c r="AG109" i="1"/>
  <c r="M109" i="1"/>
  <c r="AE109" i="1" s="1"/>
  <c r="AO108" i="1"/>
  <c r="AN108" i="1"/>
  <c r="AH108" i="1"/>
  <c r="AG108" i="1"/>
  <c r="M108" i="1"/>
  <c r="AE108" i="1" s="1"/>
  <c r="AT107" i="1"/>
  <c r="AQ107" i="1"/>
  <c r="AJ107" i="1"/>
  <c r="AK107" i="1" s="1"/>
  <c r="K107" i="1"/>
  <c r="AF107" i="1" s="1"/>
  <c r="I107" i="1"/>
  <c r="F107" i="1"/>
  <c r="D107" i="1"/>
  <c r="AO106" i="1"/>
  <c r="AN106" i="1"/>
  <c r="AH106" i="1"/>
  <c r="AG106" i="1"/>
  <c r="M106" i="1"/>
  <c r="Z106" i="1" s="1"/>
  <c r="AO105" i="1"/>
  <c r="AN105" i="1"/>
  <c r="AH105" i="1"/>
  <c r="AG105" i="1"/>
  <c r="M105" i="1"/>
  <c r="AE105" i="1" s="1"/>
  <c r="AO104" i="1"/>
  <c r="AN104" i="1"/>
  <c r="AH104" i="1"/>
  <c r="AG104" i="1"/>
  <c r="M104" i="1"/>
  <c r="AT103" i="1"/>
  <c r="AQ103" i="1"/>
  <c r="AJ103" i="1"/>
  <c r="AK103" i="1" s="1"/>
  <c r="K103" i="1"/>
  <c r="AF103" i="1" s="1"/>
  <c r="I103" i="1"/>
  <c r="F103" i="1"/>
  <c r="D103" i="1"/>
  <c r="AO102" i="1"/>
  <c r="AN102" i="1"/>
  <c r="AH102" i="1"/>
  <c r="AG102" i="1"/>
  <c r="M102" i="1"/>
  <c r="AE102" i="1" s="1"/>
  <c r="AO101" i="1"/>
  <c r="AN101" i="1"/>
  <c r="AH101" i="1"/>
  <c r="AG101" i="1"/>
  <c r="M101" i="1"/>
  <c r="AO100" i="1"/>
  <c r="AN100" i="1"/>
  <c r="AH100" i="1"/>
  <c r="AG100" i="1"/>
  <c r="M100" i="1"/>
  <c r="AE100" i="1" s="1"/>
  <c r="AT99" i="1"/>
  <c r="AQ99" i="1"/>
  <c r="AJ99" i="1"/>
  <c r="AK99" i="1" s="1"/>
  <c r="K99" i="1"/>
  <c r="AF99" i="1" s="1"/>
  <c r="I99" i="1"/>
  <c r="F99" i="1"/>
  <c r="D99" i="1"/>
  <c r="AO98" i="1"/>
  <c r="AN98" i="1"/>
  <c r="AH98" i="1"/>
  <c r="AG98" i="1"/>
  <c r="M98" i="1"/>
  <c r="Z98" i="1" s="1"/>
  <c r="AO97" i="1"/>
  <c r="AN97" i="1"/>
  <c r="AH97" i="1"/>
  <c r="AG97" i="1"/>
  <c r="M97" i="1"/>
  <c r="AE97" i="1" s="1"/>
  <c r="AO96" i="1"/>
  <c r="AN96" i="1"/>
  <c r="AH96" i="1"/>
  <c r="AG96" i="1"/>
  <c r="M96" i="1"/>
  <c r="AT95" i="1"/>
  <c r="AQ95" i="1"/>
  <c r="AJ95" i="1"/>
  <c r="AK95" i="1" s="1"/>
  <c r="K95" i="1"/>
  <c r="AF95" i="1" s="1"/>
  <c r="I95" i="1"/>
  <c r="F95" i="1"/>
  <c r="D95" i="1"/>
  <c r="AO94" i="1"/>
  <c r="AN94" i="1"/>
  <c r="AH94" i="1"/>
  <c r="AG94" i="1"/>
  <c r="M94" i="1"/>
  <c r="AO93" i="1"/>
  <c r="AN93" i="1"/>
  <c r="AH93" i="1"/>
  <c r="AG93" i="1"/>
  <c r="M93" i="1"/>
  <c r="AO92" i="1"/>
  <c r="AN92" i="1"/>
  <c r="AH92" i="1"/>
  <c r="AG92" i="1"/>
  <c r="M92" i="1"/>
  <c r="AE92" i="1" s="1"/>
  <c r="AT91" i="1"/>
  <c r="AQ91" i="1"/>
  <c r="AJ91" i="1"/>
  <c r="AK91" i="1" s="1"/>
  <c r="K91" i="1"/>
  <c r="AF91" i="1" s="1"/>
  <c r="I91" i="1"/>
  <c r="F91" i="1"/>
  <c r="D91" i="1"/>
  <c r="AO90" i="1"/>
  <c r="AN90" i="1"/>
  <c r="AH90" i="1"/>
  <c r="AG90" i="1"/>
  <c r="M90" i="1"/>
  <c r="X90" i="1" s="1"/>
  <c r="AO89" i="1"/>
  <c r="AN89" i="1"/>
  <c r="AH89" i="1"/>
  <c r="AG89" i="1"/>
  <c r="M89" i="1"/>
  <c r="AO88" i="1"/>
  <c r="AN88" i="1"/>
  <c r="AH88" i="1"/>
  <c r="AG88" i="1"/>
  <c r="M88" i="1"/>
  <c r="X88" i="1" s="1"/>
  <c r="AT87" i="1"/>
  <c r="AQ87" i="1"/>
  <c r="AJ87" i="1"/>
  <c r="AK87" i="1" s="1"/>
  <c r="K87" i="1"/>
  <c r="AF87" i="1" s="1"/>
  <c r="I87" i="1"/>
  <c r="F87" i="1"/>
  <c r="D87" i="1"/>
  <c r="AO86" i="1"/>
  <c r="AN86" i="1"/>
  <c r="AH86" i="1"/>
  <c r="AG86" i="1"/>
  <c r="M86" i="1"/>
  <c r="AE86" i="1" s="1"/>
  <c r="AO85" i="1"/>
  <c r="AN85" i="1"/>
  <c r="AH85" i="1"/>
  <c r="AG85" i="1"/>
  <c r="M85" i="1"/>
  <c r="Q85" i="1" s="1"/>
  <c r="AO84" i="1"/>
  <c r="AN84" i="1"/>
  <c r="AH84" i="1"/>
  <c r="AG84" i="1"/>
  <c r="M84" i="1"/>
  <c r="Z84" i="1" s="1"/>
  <c r="AT83" i="1"/>
  <c r="AQ83" i="1"/>
  <c r="AJ83" i="1"/>
  <c r="AK83" i="1" s="1"/>
  <c r="K83" i="1"/>
  <c r="I83" i="1"/>
  <c r="F83" i="1"/>
  <c r="D83" i="1"/>
  <c r="AO82" i="1"/>
  <c r="AN82" i="1"/>
  <c r="AH82" i="1"/>
  <c r="AG82" i="1"/>
  <c r="M82" i="1"/>
  <c r="AO81" i="1"/>
  <c r="AN81" i="1"/>
  <c r="AH81" i="1"/>
  <c r="AG81" i="1"/>
  <c r="M81" i="1"/>
  <c r="AO80" i="1"/>
  <c r="AN80" i="1"/>
  <c r="AH80" i="1"/>
  <c r="AG80" i="1"/>
  <c r="M80" i="1"/>
  <c r="Z80" i="1" s="1"/>
  <c r="AT79" i="1"/>
  <c r="AQ79" i="1"/>
  <c r="AJ79" i="1"/>
  <c r="AK79" i="1" s="1"/>
  <c r="K79" i="1"/>
  <c r="L79" i="1" s="1"/>
  <c r="AM79" i="1" s="1"/>
  <c r="I79" i="1"/>
  <c r="F79" i="1"/>
  <c r="D79" i="1"/>
  <c r="AO78" i="1"/>
  <c r="AN78" i="1"/>
  <c r="AH78" i="1"/>
  <c r="AG78" i="1"/>
  <c r="M78" i="1"/>
  <c r="Q78" i="1" s="1"/>
  <c r="AO77" i="1"/>
  <c r="AN77" i="1"/>
  <c r="AH77" i="1"/>
  <c r="AG77" i="1"/>
  <c r="M77" i="1"/>
  <c r="T77" i="1" s="1"/>
  <c r="AO76" i="1"/>
  <c r="AN76" i="1"/>
  <c r="AH76" i="1"/>
  <c r="AG76" i="1"/>
  <c r="M76" i="1"/>
  <c r="AT75" i="1"/>
  <c r="AQ75" i="1"/>
  <c r="AJ75" i="1"/>
  <c r="AK75" i="1" s="1"/>
  <c r="K75" i="1"/>
  <c r="I75" i="1"/>
  <c r="F75" i="1"/>
  <c r="D75" i="1"/>
  <c r="AO74" i="1"/>
  <c r="AN74" i="1"/>
  <c r="AH74" i="1"/>
  <c r="AG74" i="1"/>
  <c r="M74" i="1"/>
  <c r="AO73" i="1"/>
  <c r="AN73" i="1"/>
  <c r="AH73" i="1"/>
  <c r="AG73" i="1"/>
  <c r="M73" i="1"/>
  <c r="AO72" i="1"/>
  <c r="AN72" i="1"/>
  <c r="AH72" i="1"/>
  <c r="AG72" i="1"/>
  <c r="M72" i="1"/>
  <c r="AT71" i="1"/>
  <c r="AQ71" i="1"/>
  <c r="AJ71" i="1"/>
  <c r="AK71" i="1" s="1"/>
  <c r="K71" i="1"/>
  <c r="I71" i="1"/>
  <c r="F71" i="1"/>
  <c r="D71" i="1"/>
  <c r="AO70" i="1"/>
  <c r="AN70" i="1"/>
  <c r="AH70" i="1"/>
  <c r="AG70" i="1"/>
  <c r="M70" i="1"/>
  <c r="AB70" i="1" s="1"/>
  <c r="AO69" i="1"/>
  <c r="AN69" i="1"/>
  <c r="AH69" i="1"/>
  <c r="AG69" i="1"/>
  <c r="M69" i="1"/>
  <c r="AO68" i="1"/>
  <c r="AN68" i="1"/>
  <c r="AH68" i="1"/>
  <c r="AG68" i="1"/>
  <c r="M68" i="1"/>
  <c r="AT67" i="1"/>
  <c r="AQ67" i="1"/>
  <c r="AJ67" i="1"/>
  <c r="AK67" i="1" s="1"/>
  <c r="K67" i="1"/>
  <c r="L67" i="1" s="1"/>
  <c r="AM67" i="1" s="1"/>
  <c r="I67" i="1"/>
  <c r="F67" i="1"/>
  <c r="D67" i="1"/>
  <c r="AO66" i="1"/>
  <c r="AN66" i="1"/>
  <c r="AH66" i="1"/>
  <c r="AG66" i="1"/>
  <c r="Z66" i="1"/>
  <c r="M66" i="1"/>
  <c r="T66" i="1" s="1"/>
  <c r="AO65" i="1"/>
  <c r="AN65" i="1"/>
  <c r="AH65" i="1"/>
  <c r="AG65" i="1"/>
  <c r="M65" i="1"/>
  <c r="T65" i="1" s="1"/>
  <c r="AO64" i="1"/>
  <c r="AN64" i="1"/>
  <c r="AH64" i="1"/>
  <c r="AG64" i="1"/>
  <c r="M64" i="1"/>
  <c r="Z64" i="1" s="1"/>
  <c r="AT63" i="1"/>
  <c r="AQ63" i="1"/>
  <c r="AJ63" i="1"/>
  <c r="AK63" i="1" s="1"/>
  <c r="K63" i="1"/>
  <c r="L63" i="1" s="1"/>
  <c r="AM63" i="1" s="1"/>
  <c r="I63" i="1"/>
  <c r="F63" i="1"/>
  <c r="D63" i="1"/>
  <c r="AO62" i="1"/>
  <c r="AN62" i="1"/>
  <c r="AH62" i="1"/>
  <c r="AG62" i="1"/>
  <c r="M62" i="1"/>
  <c r="AO61" i="1"/>
  <c r="AN61" i="1"/>
  <c r="AH61" i="1"/>
  <c r="AG61" i="1"/>
  <c r="M61" i="1"/>
  <c r="AO60" i="1"/>
  <c r="AN60" i="1"/>
  <c r="AH60" i="1"/>
  <c r="AG60" i="1"/>
  <c r="M60" i="1"/>
  <c r="AT59" i="1"/>
  <c r="AQ59" i="1"/>
  <c r="AJ59" i="1"/>
  <c r="AK59" i="1" s="1"/>
  <c r="K59" i="1"/>
  <c r="AD59" i="1" s="1"/>
  <c r="I59" i="1"/>
  <c r="F59" i="1"/>
  <c r="D59" i="1"/>
  <c r="AO58" i="1"/>
  <c r="AN58" i="1"/>
  <c r="AH58" i="1"/>
  <c r="AG58" i="1"/>
  <c r="M58" i="1"/>
  <c r="AO57" i="1"/>
  <c r="AN57" i="1"/>
  <c r="AH57" i="1"/>
  <c r="AG57" i="1"/>
  <c r="M57" i="1"/>
  <c r="AO56" i="1"/>
  <c r="AN56" i="1"/>
  <c r="AH56" i="1"/>
  <c r="AG56" i="1"/>
  <c r="M56" i="1"/>
  <c r="AT55" i="1"/>
  <c r="AQ55" i="1"/>
  <c r="AJ55" i="1"/>
  <c r="AK55" i="1" s="1"/>
  <c r="K55" i="1"/>
  <c r="AF55" i="1" s="1"/>
  <c r="I55" i="1"/>
  <c r="F55" i="1"/>
  <c r="D55" i="1"/>
  <c r="AO54" i="1"/>
  <c r="AN54" i="1"/>
  <c r="AH54" i="1"/>
  <c r="AG54" i="1"/>
  <c r="M54" i="1"/>
  <c r="AO53" i="1"/>
  <c r="AN53" i="1"/>
  <c r="AH53" i="1"/>
  <c r="AG53" i="1"/>
  <c r="M53" i="1"/>
  <c r="AO52" i="1"/>
  <c r="AN52" i="1"/>
  <c r="AH52" i="1"/>
  <c r="AG52" i="1"/>
  <c r="AB52" i="1"/>
  <c r="T52" i="1"/>
  <c r="AT51" i="1"/>
  <c r="AQ51" i="1"/>
  <c r="AJ51" i="1"/>
  <c r="AK51" i="1" s="1"/>
  <c r="K51" i="1"/>
  <c r="AF51" i="1" s="1"/>
  <c r="I51" i="1"/>
  <c r="F51" i="1"/>
  <c r="D51" i="1"/>
  <c r="AO50" i="1"/>
  <c r="AN50" i="1"/>
  <c r="AH50" i="1"/>
  <c r="AG50" i="1"/>
  <c r="M50" i="1"/>
  <c r="AO49" i="1"/>
  <c r="AN49" i="1"/>
  <c r="AH49" i="1"/>
  <c r="AG49" i="1"/>
  <c r="M49" i="1"/>
  <c r="T49" i="1" s="1"/>
  <c r="AO48" i="1"/>
  <c r="AN48" i="1"/>
  <c r="AH48" i="1"/>
  <c r="AG48" i="1"/>
  <c r="M48" i="1"/>
  <c r="AT47" i="1"/>
  <c r="AQ47" i="1"/>
  <c r="AJ47" i="1"/>
  <c r="AK47" i="1" s="1"/>
  <c r="K47" i="1"/>
  <c r="I47" i="1"/>
  <c r="F47" i="1"/>
  <c r="D47" i="1"/>
  <c r="AO46" i="1"/>
  <c r="AN46" i="1"/>
  <c r="AH46" i="1"/>
  <c r="AG46" i="1"/>
  <c r="M46" i="1"/>
  <c r="AE46" i="1" s="1"/>
  <c r="AO45" i="1"/>
  <c r="AN45" i="1"/>
  <c r="AH45" i="1"/>
  <c r="AG45" i="1"/>
  <c r="M45" i="1"/>
  <c r="AE45" i="1" s="1"/>
  <c r="AO44" i="1"/>
  <c r="AN44" i="1"/>
  <c r="AH44" i="1"/>
  <c r="AG44" i="1"/>
  <c r="M44" i="1"/>
  <c r="AT43" i="1"/>
  <c r="AQ43" i="1"/>
  <c r="AJ43" i="1"/>
  <c r="AK43" i="1" s="1"/>
  <c r="K43" i="1"/>
  <c r="AF43" i="1" s="1"/>
  <c r="I43" i="1"/>
  <c r="F43" i="1"/>
  <c r="D43" i="1"/>
  <c r="AO42" i="1"/>
  <c r="AN42" i="1"/>
  <c r="AH42" i="1"/>
  <c r="AG42" i="1"/>
  <c r="M42" i="1"/>
  <c r="AO41" i="1"/>
  <c r="AN41" i="1"/>
  <c r="AH41" i="1"/>
  <c r="AG41" i="1"/>
  <c r="M41" i="1"/>
  <c r="AO40" i="1"/>
  <c r="AN40" i="1"/>
  <c r="AH40" i="1"/>
  <c r="AG40" i="1"/>
  <c r="M40" i="1"/>
  <c r="AT39" i="1"/>
  <c r="AQ39" i="1"/>
  <c r="AJ39" i="1"/>
  <c r="AK39" i="1" s="1"/>
  <c r="K39" i="1"/>
  <c r="AF39" i="1" s="1"/>
  <c r="I39" i="1"/>
  <c r="F39" i="1"/>
  <c r="AO38" i="1"/>
  <c r="AN38" i="1"/>
  <c r="AH38" i="1"/>
  <c r="AG38" i="1"/>
  <c r="M38" i="1"/>
  <c r="AO37" i="1"/>
  <c r="AN37" i="1"/>
  <c r="AH37" i="1"/>
  <c r="AG37" i="1"/>
  <c r="M37" i="1"/>
  <c r="AO36" i="1"/>
  <c r="AN36" i="1"/>
  <c r="AH36" i="1"/>
  <c r="AG36" i="1"/>
  <c r="M36" i="1"/>
  <c r="AT35" i="1"/>
  <c r="AQ35" i="1"/>
  <c r="AJ35" i="1"/>
  <c r="AK35" i="1" s="1"/>
  <c r="K35" i="1"/>
  <c r="AF35" i="1" s="1"/>
  <c r="I35" i="1"/>
  <c r="F35" i="1"/>
  <c r="D35" i="1"/>
  <c r="AO34" i="1"/>
  <c r="AN34" i="1"/>
  <c r="AH34" i="1"/>
  <c r="AG34" i="1"/>
  <c r="M34" i="1"/>
  <c r="AO33" i="1"/>
  <c r="AN33" i="1"/>
  <c r="AH33" i="1"/>
  <c r="AG33" i="1"/>
  <c r="M33" i="1"/>
  <c r="AO32" i="1"/>
  <c r="AN32" i="1"/>
  <c r="AH32" i="1"/>
  <c r="AG32" i="1"/>
  <c r="M32" i="1"/>
  <c r="AT31" i="1"/>
  <c r="AQ31" i="1"/>
  <c r="AJ31" i="1"/>
  <c r="AK31" i="1" s="1"/>
  <c r="K31" i="1"/>
  <c r="I31" i="1"/>
  <c r="F31" i="1"/>
  <c r="D31" i="1"/>
  <c r="AO30" i="1"/>
  <c r="AN30" i="1"/>
  <c r="AH30" i="1"/>
  <c r="AG30" i="1"/>
  <c r="M30" i="1"/>
  <c r="AO29" i="1"/>
  <c r="AN29" i="1"/>
  <c r="AH29" i="1"/>
  <c r="AG29" i="1"/>
  <c r="M29" i="1"/>
  <c r="AO28" i="1"/>
  <c r="AN28" i="1"/>
  <c r="AH28" i="1"/>
  <c r="AG28" i="1"/>
  <c r="M28" i="1"/>
  <c r="AT27" i="1"/>
  <c r="AQ27" i="1"/>
  <c r="AJ27" i="1"/>
  <c r="AK27" i="1" s="1"/>
  <c r="K27" i="1"/>
  <c r="AM27" i="1" s="1"/>
  <c r="I27" i="1"/>
  <c r="F27" i="1"/>
  <c r="D27" i="1"/>
  <c r="AO26" i="1"/>
  <c r="AN26" i="1"/>
  <c r="AH26" i="1"/>
  <c r="AG26" i="1"/>
  <c r="M26" i="1"/>
  <c r="AO25" i="1"/>
  <c r="AN25" i="1"/>
  <c r="AH25" i="1"/>
  <c r="AG25" i="1"/>
  <c r="M25" i="1"/>
  <c r="AO24" i="1"/>
  <c r="AN24" i="1"/>
  <c r="AH24" i="1"/>
  <c r="AG24" i="1"/>
  <c r="M24" i="1"/>
  <c r="AT23" i="1"/>
  <c r="AQ23" i="1"/>
  <c r="AJ23" i="1"/>
  <c r="AK23" i="1" s="1"/>
  <c r="K23" i="1"/>
  <c r="AF23" i="1" s="1"/>
  <c r="I23" i="1"/>
  <c r="F23" i="1"/>
  <c r="D23" i="1"/>
  <c r="AO22" i="1"/>
  <c r="AN22" i="1"/>
  <c r="AH22" i="1"/>
  <c r="AG22" i="1"/>
  <c r="M22" i="1"/>
  <c r="AO21" i="1"/>
  <c r="AN21" i="1"/>
  <c r="AH21" i="1"/>
  <c r="AG21" i="1"/>
  <c r="M21" i="1"/>
  <c r="AO20" i="1"/>
  <c r="AN20" i="1"/>
  <c r="AH20" i="1"/>
  <c r="AG20" i="1"/>
  <c r="M20" i="1"/>
  <c r="AT19" i="1"/>
  <c r="AQ19" i="1"/>
  <c r="AJ19" i="1"/>
  <c r="AK19" i="1" s="1"/>
  <c r="K19" i="1"/>
  <c r="AF19" i="1" s="1"/>
  <c r="I19" i="1"/>
  <c r="F19" i="1"/>
  <c r="D19" i="1"/>
  <c r="AO18" i="1"/>
  <c r="AN18" i="1"/>
  <c r="AH18" i="1"/>
  <c r="AG18" i="1"/>
  <c r="M18" i="1"/>
  <c r="Z18" i="1" s="1"/>
  <c r="AO17" i="1"/>
  <c r="AN17" i="1"/>
  <c r="AH17" i="1"/>
  <c r="AG17" i="1"/>
  <c r="M17" i="1"/>
  <c r="AO16" i="1"/>
  <c r="AN16" i="1"/>
  <c r="AH16" i="1"/>
  <c r="AG16" i="1"/>
  <c r="M16" i="1"/>
  <c r="AT15" i="1"/>
  <c r="AQ15" i="1"/>
  <c r="AJ15" i="1"/>
  <c r="AK15" i="1" s="1"/>
  <c r="K15" i="1"/>
  <c r="I15" i="1"/>
  <c r="F15" i="1"/>
  <c r="D15" i="1"/>
  <c r="AO14" i="1"/>
  <c r="AN14" i="1"/>
  <c r="AH14" i="1"/>
  <c r="AG14" i="1"/>
  <c r="M14" i="1"/>
  <c r="AO13" i="1"/>
  <c r="AN13" i="1"/>
  <c r="AH13" i="1"/>
  <c r="AG13" i="1"/>
  <c r="M13" i="1"/>
  <c r="AO12" i="1"/>
  <c r="AN12" i="1"/>
  <c r="AH12" i="1"/>
  <c r="AG12" i="1"/>
  <c r="M12" i="1"/>
  <c r="AT11" i="1"/>
  <c r="AQ11" i="1"/>
  <c r="AJ11" i="1"/>
  <c r="AK11" i="1" s="1"/>
  <c r="K11" i="1"/>
  <c r="AF11" i="1" s="1"/>
  <c r="I11" i="1"/>
  <c r="F11" i="1"/>
  <c r="D11" i="1"/>
  <c r="AO10" i="1"/>
  <c r="AN10" i="1"/>
  <c r="AH10" i="1"/>
  <c r="AG10" i="1"/>
  <c r="M10" i="1"/>
  <c r="AE10" i="1" s="1"/>
  <c r="AO9" i="1"/>
  <c r="AN9" i="1"/>
  <c r="AH9" i="1"/>
  <c r="AG9" i="1"/>
  <c r="M9" i="1"/>
  <c r="Q9" i="1" s="1"/>
  <c r="AO8" i="1"/>
  <c r="AN8" i="1"/>
  <c r="AH8" i="1"/>
  <c r="AG8" i="1"/>
  <c r="M8" i="1"/>
  <c r="AB8" i="1" s="1"/>
  <c r="AT7" i="1"/>
  <c r="AQ7" i="1"/>
  <c r="AJ7" i="1"/>
  <c r="AK7" i="1" s="1"/>
  <c r="K7" i="1"/>
  <c r="I7" i="1"/>
  <c r="F7" i="1"/>
  <c r="AO6" i="1"/>
  <c r="AN6" i="1"/>
  <c r="AH6" i="1"/>
  <c r="AG6" i="1"/>
  <c r="M6" i="1"/>
  <c r="AE6" i="1" s="1"/>
  <c r="AO5" i="1"/>
  <c r="AN5" i="1"/>
  <c r="AH5" i="1"/>
  <c r="AG5" i="1"/>
  <c r="M5" i="1"/>
  <c r="AR5" i="1"/>
  <c r="AR6" i="1" s="1"/>
  <c r="AN4" i="1"/>
  <c r="AH4" i="1"/>
  <c r="AG4" i="1"/>
  <c r="M4" i="1"/>
  <c r="Z4" i="1" s="1"/>
  <c r="AB15" i="3" l="1"/>
  <c r="AA15" i="3" s="1"/>
  <c r="AG15" i="3"/>
  <c r="AE12" i="3"/>
  <c r="AK12" i="3" s="1"/>
  <c r="V11" i="3"/>
  <c r="AB7" i="3"/>
  <c r="AA7" i="3" s="1"/>
  <c r="AG7" i="3"/>
  <c r="Z115" i="13"/>
  <c r="AD111" i="13"/>
  <c r="AJ111" i="13" s="1"/>
  <c r="AB111" i="13"/>
  <c r="AA111" i="13" s="1"/>
  <c r="AK104" i="13"/>
  <c r="AE107" i="13"/>
  <c r="Z107" i="13"/>
  <c r="Y107" i="13" s="1"/>
  <c r="Y127" i="12"/>
  <c r="AA127" i="12"/>
  <c r="P43" i="12"/>
  <c r="AA43" i="12"/>
  <c r="AE91" i="11"/>
  <c r="AA91" i="11"/>
  <c r="W47" i="6"/>
  <c r="AA47" i="6"/>
  <c r="N83" i="7"/>
  <c r="AA83" i="7"/>
  <c r="W59" i="14"/>
  <c r="AA59" i="14"/>
  <c r="Z51" i="8"/>
  <c r="U91" i="12"/>
  <c r="AA91" i="12"/>
  <c r="Y71" i="10"/>
  <c r="AA71" i="10"/>
  <c r="U31" i="8"/>
  <c r="AA31" i="8"/>
  <c r="Q115" i="14"/>
  <c r="T15" i="8"/>
  <c r="AB11" i="12"/>
  <c r="AB63" i="14"/>
  <c r="AA59" i="13"/>
  <c r="AB31" i="11"/>
  <c r="AB115" i="7"/>
  <c r="AB103" i="14"/>
  <c r="O106" i="1"/>
  <c r="AG23" i="13"/>
  <c r="X103" i="3"/>
  <c r="O99" i="3"/>
  <c r="AG87" i="3"/>
  <c r="AG31" i="3"/>
  <c r="AC51" i="3"/>
  <c r="AE51" i="3"/>
  <c r="AK55" i="3"/>
  <c r="U127" i="14"/>
  <c r="P91" i="14"/>
  <c r="P15" i="14"/>
  <c r="R59" i="14"/>
  <c r="AE59" i="14"/>
  <c r="AK59" i="14" s="1"/>
  <c r="U59" i="14"/>
  <c r="V79" i="5"/>
  <c r="Q107" i="5"/>
  <c r="AC87" i="5"/>
  <c r="W87" i="5"/>
  <c r="AE87" i="5"/>
  <c r="U35" i="5"/>
  <c r="O91" i="6"/>
  <c r="O75" i="6"/>
  <c r="U59" i="6"/>
  <c r="AE75" i="6"/>
  <c r="N75" i="6"/>
  <c r="V35" i="6"/>
  <c r="X63" i="6"/>
  <c r="R119" i="6"/>
  <c r="U119" i="6"/>
  <c r="R91" i="7"/>
  <c r="Q75" i="7"/>
  <c r="P83" i="7"/>
  <c r="P75" i="7"/>
  <c r="U75" i="7"/>
  <c r="AC95" i="8"/>
  <c r="AE95" i="8"/>
  <c r="U43" i="8"/>
  <c r="AG83" i="10"/>
  <c r="X99" i="10"/>
  <c r="X71" i="10"/>
  <c r="U35" i="10"/>
  <c r="X91" i="10"/>
  <c r="N71" i="10"/>
  <c r="Z99" i="15"/>
  <c r="Z83" i="15"/>
  <c r="AG71" i="15"/>
  <c r="AG59" i="15"/>
  <c r="AD35" i="15"/>
  <c r="AJ35" i="15" s="1"/>
  <c r="T31" i="15"/>
  <c r="AD59" i="15"/>
  <c r="AJ59" i="15" s="1"/>
  <c r="AK15" i="15"/>
  <c r="AG55" i="15"/>
  <c r="P39" i="15"/>
  <c r="AG31" i="15"/>
  <c r="W115" i="11"/>
  <c r="P115" i="11"/>
  <c r="AE95" i="11"/>
  <c r="AK95" i="11" s="1"/>
  <c r="AC35" i="11"/>
  <c r="Y35" i="11"/>
  <c r="AE127" i="12"/>
  <c r="AK127" i="12" s="1"/>
  <c r="P11" i="12"/>
  <c r="V63" i="12"/>
  <c r="AE111" i="12"/>
  <c r="AA111" i="12"/>
  <c r="Z31" i="12"/>
  <c r="Y123" i="12"/>
  <c r="AA123" i="12"/>
  <c r="Y107" i="12"/>
  <c r="AA107" i="12"/>
  <c r="Q63" i="11"/>
  <c r="Z51" i="11"/>
  <c r="P27" i="12"/>
  <c r="AA27" i="12"/>
  <c r="P35" i="12"/>
  <c r="AA35" i="12"/>
  <c r="AE23" i="11"/>
  <c r="AA23" i="11"/>
  <c r="AG27" i="15"/>
  <c r="V79" i="15"/>
  <c r="R7" i="15"/>
  <c r="AA7" i="15"/>
  <c r="AC119" i="8"/>
  <c r="AA119" i="8"/>
  <c r="W107" i="10"/>
  <c r="AA107" i="10"/>
  <c r="X87" i="10"/>
  <c r="AC123" i="8"/>
  <c r="AA123" i="8"/>
  <c r="N107" i="8"/>
  <c r="AA107" i="8"/>
  <c r="Y55" i="10"/>
  <c r="AA55" i="10"/>
  <c r="N7" i="10"/>
  <c r="AA7" i="10"/>
  <c r="AE15" i="7"/>
  <c r="AA15" i="7"/>
  <c r="Z55" i="8"/>
  <c r="AE19" i="8"/>
  <c r="AA19" i="8"/>
  <c r="Q19" i="7"/>
  <c r="P39" i="14"/>
  <c r="AA39" i="14"/>
  <c r="R91" i="5"/>
  <c r="AA91" i="5"/>
  <c r="N107" i="3"/>
  <c r="AA107" i="3"/>
  <c r="Z103" i="3"/>
  <c r="Z115" i="5"/>
  <c r="R115" i="5"/>
  <c r="AA115" i="5"/>
  <c r="P95" i="5"/>
  <c r="AA95" i="5"/>
  <c r="AE107" i="14"/>
  <c r="AA107" i="14"/>
  <c r="AC87" i="14"/>
  <c r="AA87" i="14"/>
  <c r="Q51" i="14"/>
  <c r="R95" i="14"/>
  <c r="AA95" i="14"/>
  <c r="AE103" i="6"/>
  <c r="AA103" i="6"/>
  <c r="Y55" i="3"/>
  <c r="AA55" i="3"/>
  <c r="N83" i="3"/>
  <c r="AA83" i="3"/>
  <c r="Z59" i="13"/>
  <c r="N63" i="11"/>
  <c r="AA63" i="11"/>
  <c r="O35" i="10"/>
  <c r="T23" i="11"/>
  <c r="AD103" i="10"/>
  <c r="AJ103" i="10" s="1"/>
  <c r="Q59" i="6"/>
  <c r="U47" i="8"/>
  <c r="AA47" i="8"/>
  <c r="N47" i="11"/>
  <c r="AA47" i="11"/>
  <c r="AD107" i="10"/>
  <c r="AJ107" i="10" s="1"/>
  <c r="AG119" i="8"/>
  <c r="R23" i="8"/>
  <c r="AA23" i="8"/>
  <c r="Q107" i="13"/>
  <c r="P107" i="13" s="1"/>
  <c r="Q107" i="3"/>
  <c r="Z35" i="14"/>
  <c r="O47" i="8"/>
  <c r="X123" i="5"/>
  <c r="X55" i="3"/>
  <c r="X43" i="3"/>
  <c r="AD107" i="14"/>
  <c r="AJ107" i="14" s="1"/>
  <c r="Q27" i="14"/>
  <c r="AG127" i="5"/>
  <c r="AD107" i="6"/>
  <c r="AJ107" i="6" s="1"/>
  <c r="AD35" i="10"/>
  <c r="AJ35" i="10" s="1"/>
  <c r="T103" i="10"/>
  <c r="AG43" i="11"/>
  <c r="AD127" i="12"/>
  <c r="AJ127" i="12" s="1"/>
  <c r="R39" i="12"/>
  <c r="AA39" i="12"/>
  <c r="Z19" i="12"/>
  <c r="AB67" i="6"/>
  <c r="AB127" i="3"/>
  <c r="AB51" i="13"/>
  <c r="AA51" i="13" s="1"/>
  <c r="AB31" i="12"/>
  <c r="AB51" i="15"/>
  <c r="AB27" i="15"/>
  <c r="AB103" i="10"/>
  <c r="AB95" i="10"/>
  <c r="AB79" i="10"/>
  <c r="AB67" i="10"/>
  <c r="AB51" i="10"/>
  <c r="AB51" i="6"/>
  <c r="AB115" i="5"/>
  <c r="AB107" i="5"/>
  <c r="AB99" i="5"/>
  <c r="AB39" i="5"/>
  <c r="AB27" i="5"/>
  <c r="AB119" i="8"/>
  <c r="AB19" i="7"/>
  <c r="AB79" i="6"/>
  <c r="AB71" i="6"/>
  <c r="AB11" i="6"/>
  <c r="AB127" i="5"/>
  <c r="AB79" i="14"/>
  <c r="AB71" i="14"/>
  <c r="AB23" i="14"/>
  <c r="AB115" i="3"/>
  <c r="AB11" i="3"/>
  <c r="AA11" i="3" s="1"/>
  <c r="AB95" i="15"/>
  <c r="AB7" i="15"/>
  <c r="AB79" i="5"/>
  <c r="AE11" i="15"/>
  <c r="AA11" i="15"/>
  <c r="U99" i="8"/>
  <c r="AA99" i="8"/>
  <c r="R119" i="13"/>
  <c r="AA119" i="13"/>
  <c r="AA115" i="13"/>
  <c r="AE55" i="8"/>
  <c r="AA55" i="8"/>
  <c r="Y91" i="7"/>
  <c r="AA91" i="7"/>
  <c r="AB67" i="5"/>
  <c r="AB119" i="13"/>
  <c r="Y39" i="15"/>
  <c r="AA39" i="15"/>
  <c r="AE80" i="13"/>
  <c r="AK80" i="13" s="1"/>
  <c r="R111" i="13"/>
  <c r="AE111" i="13"/>
  <c r="N119" i="13"/>
  <c r="U119" i="13"/>
  <c r="AG55" i="13"/>
  <c r="Q75" i="13"/>
  <c r="T103" i="3"/>
  <c r="V75" i="3"/>
  <c r="X59" i="3"/>
  <c r="AD123" i="3"/>
  <c r="AJ123" i="3" s="1"/>
  <c r="V79" i="3"/>
  <c r="AG27" i="3"/>
  <c r="N51" i="3"/>
  <c r="P51" i="3"/>
  <c r="Y127" i="14"/>
  <c r="U91" i="14"/>
  <c r="AG87" i="14"/>
  <c r="P59" i="14"/>
  <c r="AD103" i="5"/>
  <c r="AJ103" i="5" s="1"/>
  <c r="P87" i="5"/>
  <c r="Q79" i="5"/>
  <c r="Y35" i="5"/>
  <c r="AD75" i="6"/>
  <c r="AJ75" i="6" s="1"/>
  <c r="Y59" i="6"/>
  <c r="AD27" i="6"/>
  <c r="AJ27" i="6" s="1"/>
  <c r="AD19" i="6"/>
  <c r="AJ19" i="6" s="1"/>
  <c r="P75" i="6"/>
  <c r="R75" i="6"/>
  <c r="AC119" i="6"/>
  <c r="Y119" i="6"/>
  <c r="X95" i="7"/>
  <c r="U83" i="7"/>
  <c r="Z79" i="7"/>
  <c r="AC91" i="7"/>
  <c r="N91" i="7"/>
  <c r="Y83" i="7"/>
  <c r="W75" i="7"/>
  <c r="W43" i="8"/>
  <c r="Y43" i="8"/>
  <c r="R115" i="10"/>
  <c r="V15" i="10"/>
  <c r="AC35" i="10"/>
  <c r="R71" i="10"/>
  <c r="AD71" i="15"/>
  <c r="AJ71" i="15" s="1"/>
  <c r="AD47" i="15"/>
  <c r="AJ47" i="15" s="1"/>
  <c r="Y11" i="15"/>
  <c r="T103" i="15"/>
  <c r="AE39" i="15"/>
  <c r="AC39" i="15"/>
  <c r="N95" i="11"/>
  <c r="R115" i="11"/>
  <c r="Y115" i="11"/>
  <c r="X67" i="11"/>
  <c r="AE35" i="11"/>
  <c r="O91" i="12"/>
  <c r="V59" i="12"/>
  <c r="AD59" i="12"/>
  <c r="AJ59" i="12" s="1"/>
  <c r="Y115" i="12"/>
  <c r="AA115" i="12"/>
  <c r="P55" i="12"/>
  <c r="AA55" i="12"/>
  <c r="P51" i="12"/>
  <c r="AA51" i="12"/>
  <c r="U47" i="12"/>
  <c r="AA47" i="12"/>
  <c r="Y79" i="11"/>
  <c r="AA79" i="11"/>
  <c r="Y75" i="11"/>
  <c r="AA75" i="11"/>
  <c r="Q59" i="11"/>
  <c r="N67" i="11"/>
  <c r="AA67" i="11"/>
  <c r="Y43" i="11"/>
  <c r="AA43" i="11"/>
  <c r="X31" i="11"/>
  <c r="AE27" i="11"/>
  <c r="AA27" i="11"/>
  <c r="Z7" i="15"/>
  <c r="AE123" i="11"/>
  <c r="AA123" i="11"/>
  <c r="AC23" i="15"/>
  <c r="AA23" i="15"/>
  <c r="Q7" i="15"/>
  <c r="Y43" i="10"/>
  <c r="AA43" i="10"/>
  <c r="AE27" i="10"/>
  <c r="AA27" i="10"/>
  <c r="Q119" i="8"/>
  <c r="AE127" i="10"/>
  <c r="AK127" i="10" s="1"/>
  <c r="AA127" i="10"/>
  <c r="P47" i="10"/>
  <c r="AA47" i="10"/>
  <c r="Z107" i="8"/>
  <c r="N123" i="10"/>
  <c r="AA123" i="10"/>
  <c r="AC115" i="8"/>
  <c r="AA115" i="8"/>
  <c r="AC35" i="8"/>
  <c r="AA35" i="8"/>
  <c r="Y11" i="8"/>
  <c r="AA11" i="8"/>
  <c r="U51" i="6"/>
  <c r="AA51" i="6"/>
  <c r="T31" i="7"/>
  <c r="R123" i="6"/>
  <c r="AA123" i="6"/>
  <c r="U7" i="8"/>
  <c r="AA7" i="8"/>
  <c r="AG87" i="5"/>
  <c r="T119" i="14"/>
  <c r="Y7" i="14"/>
  <c r="AA7" i="14"/>
  <c r="P23" i="14"/>
  <c r="AA23" i="14"/>
  <c r="P19" i="14"/>
  <c r="AA19" i="14"/>
  <c r="O91" i="5"/>
  <c r="AG35" i="5"/>
  <c r="V51" i="5"/>
  <c r="X111" i="13"/>
  <c r="W111" i="13" s="1"/>
  <c r="V55" i="7"/>
  <c r="AC75" i="14"/>
  <c r="AA75" i="14"/>
  <c r="Z11" i="14"/>
  <c r="AG115" i="13"/>
  <c r="AE123" i="13"/>
  <c r="AA123" i="13"/>
  <c r="AE103" i="13"/>
  <c r="AA103" i="13"/>
  <c r="Z127" i="12"/>
  <c r="T47" i="12"/>
  <c r="T127" i="8"/>
  <c r="Q55" i="12"/>
  <c r="O79" i="11"/>
  <c r="Z103" i="10"/>
  <c r="AG43" i="8"/>
  <c r="AC39" i="8"/>
  <c r="AA39" i="8"/>
  <c r="AG23" i="8"/>
  <c r="AG15" i="7"/>
  <c r="AE111" i="11"/>
  <c r="AA111" i="11"/>
  <c r="T43" i="8"/>
  <c r="O91" i="8"/>
  <c r="Q51" i="6"/>
  <c r="Q107" i="10"/>
  <c r="X35" i="3"/>
  <c r="AC15" i="8"/>
  <c r="AA15" i="8"/>
  <c r="N111" i="6"/>
  <c r="AA111" i="6"/>
  <c r="W99" i="3"/>
  <c r="AA99" i="3"/>
  <c r="AD107" i="13"/>
  <c r="Z107" i="14"/>
  <c r="Q23" i="14"/>
  <c r="N83" i="5"/>
  <c r="AA83" i="5"/>
  <c r="AC123" i="5"/>
  <c r="AA123" i="5"/>
  <c r="Z127" i="6"/>
  <c r="AG39" i="10"/>
  <c r="AB87" i="13"/>
  <c r="AB15" i="12"/>
  <c r="AB79" i="11"/>
  <c r="AB35" i="11"/>
  <c r="AB27" i="11"/>
  <c r="AB15" i="8"/>
  <c r="AB111" i="6"/>
  <c r="AB67" i="14"/>
  <c r="AB43" i="14"/>
  <c r="AB107" i="13"/>
  <c r="AA107" i="13" s="1"/>
  <c r="AB83" i="13"/>
  <c r="AA83" i="13" s="1"/>
  <c r="AA71" i="13"/>
  <c r="AB19" i="12"/>
  <c r="AB115" i="6"/>
  <c r="AB127" i="14"/>
  <c r="AA55" i="13"/>
  <c r="AB127" i="12"/>
  <c r="AB19" i="10"/>
  <c r="AB127" i="8"/>
  <c r="AB59" i="8"/>
  <c r="AB7" i="8"/>
  <c r="AB95" i="7"/>
  <c r="AB15" i="5"/>
  <c r="AB119" i="14"/>
  <c r="AB111" i="14"/>
  <c r="AB55" i="3"/>
  <c r="AB67" i="13"/>
  <c r="AA67" i="13" s="1"/>
  <c r="AB59" i="5"/>
  <c r="AB123" i="14"/>
  <c r="AB83" i="11"/>
  <c r="AB123" i="6"/>
  <c r="AB91" i="14"/>
  <c r="AB43" i="12"/>
  <c r="AB63" i="11"/>
  <c r="AB99" i="10"/>
  <c r="AB47" i="8"/>
  <c r="AB11" i="8"/>
  <c r="AB107" i="3"/>
  <c r="AB31" i="13"/>
  <c r="AA31" i="13" s="1"/>
  <c r="N35" i="10"/>
  <c r="AA35" i="10"/>
  <c r="P11" i="14"/>
  <c r="AA11" i="14"/>
  <c r="AB75" i="8"/>
  <c r="AB107" i="7"/>
  <c r="AB47" i="12"/>
  <c r="AA39" i="13"/>
  <c r="Y115" i="13"/>
  <c r="W119" i="13"/>
  <c r="Y119" i="13"/>
  <c r="AG63" i="13"/>
  <c r="V15" i="3"/>
  <c r="U15" i="3" s="1"/>
  <c r="R51" i="3"/>
  <c r="U51" i="3"/>
  <c r="R127" i="14"/>
  <c r="AE127" i="14"/>
  <c r="N91" i="14"/>
  <c r="Y91" i="14"/>
  <c r="Y15" i="14"/>
  <c r="Z67" i="14"/>
  <c r="AG67" i="14"/>
  <c r="Y59" i="14"/>
  <c r="AC59" i="14"/>
  <c r="Q55" i="14"/>
  <c r="O99" i="5"/>
  <c r="V103" i="5"/>
  <c r="R87" i="5"/>
  <c r="U87" i="5"/>
  <c r="AD79" i="5"/>
  <c r="AJ79" i="5" s="1"/>
  <c r="AE35" i="5"/>
  <c r="AK35" i="5" s="1"/>
  <c r="AG31" i="5"/>
  <c r="Q75" i="5"/>
  <c r="Q67" i="5"/>
  <c r="Q59" i="5"/>
  <c r="Q51" i="5"/>
  <c r="R35" i="5"/>
  <c r="O95" i="6"/>
  <c r="R59" i="6"/>
  <c r="AE59" i="6"/>
  <c r="V71" i="6"/>
  <c r="AG87" i="6"/>
  <c r="Y75" i="6"/>
  <c r="W75" i="6"/>
  <c r="N47" i="6"/>
  <c r="AD63" i="6"/>
  <c r="AJ63" i="6" s="1"/>
  <c r="W119" i="6"/>
  <c r="AE119" i="6"/>
  <c r="AG75" i="7"/>
  <c r="T71" i="7"/>
  <c r="AD67" i="7"/>
  <c r="AJ67" i="7" s="1"/>
  <c r="Z35" i="7"/>
  <c r="Z19" i="7"/>
  <c r="AE91" i="7"/>
  <c r="U91" i="7"/>
  <c r="R83" i="7"/>
  <c r="O79" i="7"/>
  <c r="AE75" i="7"/>
  <c r="R75" i="7"/>
  <c r="Y75" i="7"/>
  <c r="P95" i="8"/>
  <c r="P99" i="8"/>
  <c r="O87" i="8"/>
  <c r="AG75" i="8"/>
  <c r="R43" i="8"/>
  <c r="AC43" i="8"/>
  <c r="AE43" i="8"/>
  <c r="N115" i="10"/>
  <c r="P115" i="10"/>
  <c r="V99" i="10"/>
  <c r="R35" i="10"/>
  <c r="AE35" i="10"/>
  <c r="AK35" i="10" s="1"/>
  <c r="AD67" i="15"/>
  <c r="AJ67" i="15" s="1"/>
  <c r="N39" i="15"/>
  <c r="AC115" i="11"/>
  <c r="R95" i="11"/>
  <c r="Q71" i="11"/>
  <c r="P35" i="11"/>
  <c r="V91" i="12"/>
  <c r="Y11" i="12"/>
  <c r="P119" i="12"/>
  <c r="AA119" i="12"/>
  <c r="X115" i="12"/>
  <c r="U23" i="12"/>
  <c r="AA23" i="12"/>
  <c r="U15" i="12"/>
  <c r="AA15" i="12"/>
  <c r="U31" i="12"/>
  <c r="AA31" i="12"/>
  <c r="Y119" i="11"/>
  <c r="AA119" i="11"/>
  <c r="R107" i="11"/>
  <c r="AA107" i="11"/>
  <c r="AC103" i="11"/>
  <c r="AA103" i="11"/>
  <c r="AE19" i="11"/>
  <c r="AA19" i="11"/>
  <c r="P11" i="11"/>
  <c r="AA11" i="11"/>
  <c r="P19" i="15"/>
  <c r="AA19" i="15"/>
  <c r="AC47" i="15"/>
  <c r="AA47" i="15"/>
  <c r="P71" i="11"/>
  <c r="AA71" i="11"/>
  <c r="AC15" i="11"/>
  <c r="AA15" i="11"/>
  <c r="V27" i="15"/>
  <c r="AC127" i="8"/>
  <c r="AA127" i="8"/>
  <c r="Y31" i="15"/>
  <c r="AA31" i="15"/>
  <c r="X51" i="10"/>
  <c r="AC67" i="10"/>
  <c r="AA67" i="10"/>
  <c r="U39" i="10"/>
  <c r="AA39" i="10"/>
  <c r="AE31" i="10"/>
  <c r="AA31" i="10"/>
  <c r="N19" i="10"/>
  <c r="AA19" i="10"/>
  <c r="P103" i="8"/>
  <c r="AA103" i="8"/>
  <c r="Q107" i="8"/>
  <c r="AE51" i="8"/>
  <c r="AA51" i="8"/>
  <c r="Q91" i="7"/>
  <c r="V51" i="7"/>
  <c r="AE7" i="7"/>
  <c r="AA7" i="7"/>
  <c r="AC11" i="7"/>
  <c r="AA11" i="7"/>
  <c r="X111" i="14"/>
  <c r="R91" i="6"/>
  <c r="AA91" i="6"/>
  <c r="AG123" i="5"/>
  <c r="R99" i="14"/>
  <c r="AA99" i="14"/>
  <c r="X51" i="14"/>
  <c r="T115" i="13"/>
  <c r="T19" i="10"/>
  <c r="T11" i="15"/>
  <c r="AG103" i="11"/>
  <c r="Z43" i="8"/>
  <c r="O27" i="10"/>
  <c r="AG111" i="13"/>
  <c r="AG99" i="13"/>
  <c r="O119" i="11"/>
  <c r="Q107" i="6"/>
  <c r="AD127" i="14"/>
  <c r="AJ127" i="14" s="1"/>
  <c r="T123" i="14"/>
  <c r="Q103" i="14"/>
  <c r="AG35" i="15"/>
  <c r="V71" i="7"/>
  <c r="Z23" i="14"/>
  <c r="T107" i="14"/>
  <c r="Z39" i="14"/>
  <c r="AD19" i="14"/>
  <c r="AJ19" i="14" s="1"/>
  <c r="Q107" i="14"/>
  <c r="O107" i="14"/>
  <c r="Z19" i="14"/>
  <c r="AE111" i="14"/>
  <c r="AA111" i="14"/>
  <c r="Z7" i="14"/>
  <c r="O51" i="6"/>
  <c r="Z39" i="8"/>
  <c r="Z47" i="8"/>
  <c r="O11" i="11"/>
  <c r="T103" i="11"/>
  <c r="N55" i="11"/>
  <c r="AA55" i="11"/>
  <c r="AD47" i="12"/>
  <c r="AJ47" i="12" s="1"/>
  <c r="AB27" i="8"/>
  <c r="AA11" i="13"/>
  <c r="AB35" i="13"/>
  <c r="AA35" i="13" s="1"/>
  <c r="AB123" i="8"/>
  <c r="AB111" i="7"/>
  <c r="AB91" i="12"/>
  <c r="AB23" i="12"/>
  <c r="AB91" i="10"/>
  <c r="AB59" i="7"/>
  <c r="AB43" i="5"/>
  <c r="AB31" i="5"/>
  <c r="AB87" i="3"/>
  <c r="AB35" i="10"/>
  <c r="AB55" i="8"/>
  <c r="AB115" i="11"/>
  <c r="AB87" i="15"/>
  <c r="AB39" i="15"/>
  <c r="AB71" i="10"/>
  <c r="AB63" i="10"/>
  <c r="AB31" i="10"/>
  <c r="AB15" i="10"/>
  <c r="AB99" i="8"/>
  <c r="AB39" i="8"/>
  <c r="AB19" i="8"/>
  <c r="AB87" i="6"/>
  <c r="AB95" i="5"/>
  <c r="AB59" i="14"/>
  <c r="AB51" i="14"/>
  <c r="AB35" i="14"/>
  <c r="AB7" i="14"/>
  <c r="AB23" i="13"/>
  <c r="AA23" i="13" s="1"/>
  <c r="AB7" i="13"/>
  <c r="AA7" i="13" s="1"/>
  <c r="AB115" i="12"/>
  <c r="AB111" i="5"/>
  <c r="AB103" i="5"/>
  <c r="AB99" i="13"/>
  <c r="AA99" i="13" s="1"/>
  <c r="AE98" i="13"/>
  <c r="AK98" i="13" s="1"/>
  <c r="T99" i="13"/>
  <c r="R99" i="13" s="1"/>
  <c r="AA95" i="13"/>
  <c r="AE95" i="13"/>
  <c r="AG91" i="13"/>
  <c r="P91" i="13"/>
  <c r="AD91" i="13"/>
  <c r="AJ91" i="13" s="1"/>
  <c r="AB91" i="13"/>
  <c r="AA91" i="13" s="1"/>
  <c r="AE91" i="13"/>
  <c r="AK91" i="13" s="1"/>
  <c r="Z87" i="13"/>
  <c r="Y87" i="13" s="1"/>
  <c r="O87" i="13"/>
  <c r="N87" i="13" s="1"/>
  <c r="AA87" i="13"/>
  <c r="AM128" i="12"/>
  <c r="Y39" i="12"/>
  <c r="Q11" i="12"/>
  <c r="AG115" i="12"/>
  <c r="O23" i="12"/>
  <c r="W127" i="12"/>
  <c r="U39" i="12"/>
  <c r="P39" i="12"/>
  <c r="AD67" i="12"/>
  <c r="AJ67" i="12" s="1"/>
  <c r="O15" i="12"/>
  <c r="AD115" i="12"/>
  <c r="AJ115" i="12" s="1"/>
  <c r="R127" i="12"/>
  <c r="V111" i="12"/>
  <c r="V107" i="12"/>
  <c r="Q103" i="12"/>
  <c r="AG95" i="12"/>
  <c r="W39" i="12"/>
  <c r="P127" i="12"/>
  <c r="N39" i="12"/>
  <c r="U127" i="12"/>
  <c r="Y23" i="12"/>
  <c r="P15" i="12"/>
  <c r="AC39" i="12"/>
  <c r="Q7" i="12"/>
  <c r="Q127" i="12"/>
  <c r="Z119" i="12"/>
  <c r="R111" i="12"/>
  <c r="O11" i="12"/>
  <c r="AE91" i="12"/>
  <c r="W123" i="12"/>
  <c r="Z107" i="12"/>
  <c r="W111" i="12"/>
  <c r="P91" i="12"/>
  <c r="AE123" i="12"/>
  <c r="AK123" i="12" s="1"/>
  <c r="P111" i="12"/>
  <c r="Y91" i="12"/>
  <c r="Q71" i="12"/>
  <c r="Q43" i="12"/>
  <c r="T55" i="12"/>
  <c r="T43" i="12"/>
  <c r="U111" i="12"/>
  <c r="N91" i="12"/>
  <c r="X43" i="12"/>
  <c r="O39" i="12"/>
  <c r="AD31" i="12"/>
  <c r="AJ31" i="12" s="1"/>
  <c r="O107" i="12"/>
  <c r="O51" i="12"/>
  <c r="Q63" i="12"/>
  <c r="R91" i="12"/>
  <c r="AD63" i="12"/>
  <c r="AJ63" i="12" s="1"/>
  <c r="W91" i="12"/>
  <c r="O103" i="12"/>
  <c r="AC91" i="12"/>
  <c r="AD55" i="12"/>
  <c r="AJ55" i="12" s="1"/>
  <c r="AG51" i="12"/>
  <c r="Y43" i="12"/>
  <c r="T39" i="12"/>
  <c r="AD91" i="12"/>
  <c r="AJ91" i="12" s="1"/>
  <c r="Y51" i="12"/>
  <c r="U43" i="12"/>
  <c r="V79" i="12"/>
  <c r="T103" i="12"/>
  <c r="Z111" i="12"/>
  <c r="AG107" i="12"/>
  <c r="Z115" i="12"/>
  <c r="AG111" i="12"/>
  <c r="Z27" i="12"/>
  <c r="O119" i="12"/>
  <c r="X107" i="12"/>
  <c r="Q15" i="12"/>
  <c r="X11" i="12"/>
  <c r="T7" i="12"/>
  <c r="P123" i="11"/>
  <c r="R27" i="11"/>
  <c r="N27" i="11"/>
  <c r="N11" i="11"/>
  <c r="O75" i="11"/>
  <c r="Z115" i="11"/>
  <c r="AD111" i="11"/>
  <c r="AJ111" i="11" s="1"/>
  <c r="T83" i="11"/>
  <c r="AG79" i="11"/>
  <c r="Z19" i="11"/>
  <c r="AG15" i="11"/>
  <c r="AG51" i="11"/>
  <c r="O39" i="11"/>
  <c r="T67" i="11"/>
  <c r="AM128" i="11"/>
  <c r="Y27" i="11"/>
  <c r="U27" i="11"/>
  <c r="T79" i="11"/>
  <c r="Q67" i="11"/>
  <c r="P27" i="11"/>
  <c r="T91" i="11"/>
  <c r="AD87" i="11"/>
  <c r="AJ87" i="11" s="1"/>
  <c r="O47" i="11"/>
  <c r="W119" i="11"/>
  <c r="AD27" i="11"/>
  <c r="AJ27" i="11" s="1"/>
  <c r="W15" i="11"/>
  <c r="P119" i="11"/>
  <c r="AC27" i="11"/>
  <c r="R15" i="11"/>
  <c r="T111" i="11"/>
  <c r="O55" i="11"/>
  <c r="N111" i="11"/>
  <c r="R19" i="11"/>
  <c r="W111" i="11"/>
  <c r="N19" i="11"/>
  <c r="O27" i="11"/>
  <c r="P75" i="11"/>
  <c r="AC111" i="11"/>
  <c r="Y15" i="11"/>
  <c r="AC63" i="11"/>
  <c r="AG111" i="11"/>
  <c r="X103" i="11"/>
  <c r="Q87" i="11"/>
  <c r="AD55" i="11"/>
  <c r="AJ55" i="11" s="1"/>
  <c r="X43" i="11"/>
  <c r="O7" i="11"/>
  <c r="R111" i="11"/>
  <c r="R63" i="11"/>
  <c r="AD79" i="11"/>
  <c r="AJ79" i="11" s="1"/>
  <c r="Q55" i="11"/>
  <c r="X123" i="11"/>
  <c r="AG27" i="11"/>
  <c r="P111" i="11"/>
  <c r="T75" i="11"/>
  <c r="T63" i="11"/>
  <c r="R79" i="11"/>
  <c r="Y111" i="11"/>
  <c r="U63" i="11"/>
  <c r="T95" i="11"/>
  <c r="Q51" i="11"/>
  <c r="U79" i="11"/>
  <c r="AE63" i="11"/>
  <c r="AK63" i="11" s="1"/>
  <c r="T39" i="11"/>
  <c r="V115" i="11"/>
  <c r="AE79" i="11"/>
  <c r="AK79" i="11" s="1"/>
  <c r="O63" i="11"/>
  <c r="Y19" i="11"/>
  <c r="N103" i="11"/>
  <c r="AK19" i="11"/>
  <c r="Z23" i="11"/>
  <c r="U19" i="11"/>
  <c r="AE103" i="11"/>
  <c r="AK103" i="11" s="1"/>
  <c r="AG31" i="11"/>
  <c r="AD39" i="11"/>
  <c r="AJ39" i="11" s="1"/>
  <c r="P19" i="11"/>
  <c r="AC19" i="11"/>
  <c r="O31" i="11"/>
  <c r="T15" i="11"/>
  <c r="N79" i="11"/>
  <c r="W19" i="11"/>
  <c r="AK123" i="11"/>
  <c r="AD83" i="15"/>
  <c r="AJ83" i="15" s="1"/>
  <c r="AE31" i="15"/>
  <c r="U23" i="15"/>
  <c r="Q67" i="15"/>
  <c r="T71" i="15"/>
  <c r="V47" i="15"/>
  <c r="N31" i="15"/>
  <c r="AE23" i="15"/>
  <c r="AD51" i="15"/>
  <c r="AJ51" i="15" s="1"/>
  <c r="V75" i="15"/>
  <c r="N19" i="15"/>
  <c r="AC19" i="15"/>
  <c r="T7" i="15"/>
  <c r="T119" i="15"/>
  <c r="O23" i="15"/>
  <c r="Y7" i="15"/>
  <c r="AG7" i="15"/>
  <c r="V67" i="15"/>
  <c r="V31" i="15"/>
  <c r="AD7" i="15"/>
  <c r="AJ7" i="15" s="1"/>
  <c r="Z95" i="15"/>
  <c r="V95" i="15"/>
  <c r="X115" i="15"/>
  <c r="T87" i="15"/>
  <c r="U31" i="15"/>
  <c r="Q123" i="15"/>
  <c r="Q71" i="15"/>
  <c r="AD27" i="15"/>
  <c r="AJ27" i="15" s="1"/>
  <c r="AQ128" i="15"/>
  <c r="AO128" i="15" s="1"/>
  <c r="Q95" i="15"/>
  <c r="T79" i="15"/>
  <c r="AD119" i="15"/>
  <c r="AJ119" i="15" s="1"/>
  <c r="R11" i="15"/>
  <c r="T59" i="15"/>
  <c r="P47" i="15"/>
  <c r="O7" i="15"/>
  <c r="V99" i="15"/>
  <c r="P11" i="15"/>
  <c r="AE47" i="15"/>
  <c r="V119" i="15"/>
  <c r="U11" i="15"/>
  <c r="N47" i="15"/>
  <c r="V71" i="15"/>
  <c r="AP128" i="15"/>
  <c r="AN128" i="15" s="1"/>
  <c r="AD99" i="15"/>
  <c r="AJ99" i="15" s="1"/>
  <c r="X47" i="15"/>
  <c r="T43" i="15"/>
  <c r="W47" i="15"/>
  <c r="V35" i="15"/>
  <c r="T99" i="15"/>
  <c r="T91" i="15"/>
  <c r="T23" i="15"/>
  <c r="X123" i="15"/>
  <c r="AD75" i="15"/>
  <c r="AJ75" i="15" s="1"/>
  <c r="T67" i="15"/>
  <c r="AG123" i="15"/>
  <c r="AK107" i="10"/>
  <c r="Y39" i="10"/>
  <c r="AD91" i="10"/>
  <c r="AJ91" i="10" s="1"/>
  <c r="U55" i="10"/>
  <c r="AE39" i="10"/>
  <c r="AK39" i="10" s="1"/>
  <c r="Z27" i="10"/>
  <c r="Z35" i="10"/>
  <c r="X67" i="10"/>
  <c r="Q103" i="10"/>
  <c r="T55" i="10"/>
  <c r="N55" i="10"/>
  <c r="V87" i="10"/>
  <c r="U71" i="10"/>
  <c r="W55" i="10"/>
  <c r="X55" i="10"/>
  <c r="AE71" i="10"/>
  <c r="X59" i="10"/>
  <c r="X23" i="10"/>
  <c r="Z111" i="10"/>
  <c r="AG95" i="10"/>
  <c r="V11" i="10"/>
  <c r="V51" i="10"/>
  <c r="W71" i="10"/>
  <c r="X79" i="10"/>
  <c r="AC71" i="10"/>
  <c r="AC27" i="10"/>
  <c r="W35" i="10"/>
  <c r="P27" i="10"/>
  <c r="X115" i="10"/>
  <c r="AG103" i="10"/>
  <c r="AG87" i="10"/>
  <c r="R27" i="10"/>
  <c r="W27" i="10"/>
  <c r="U27" i="10"/>
  <c r="P71" i="10"/>
  <c r="P39" i="10"/>
  <c r="Z15" i="10"/>
  <c r="AD115" i="10"/>
  <c r="AJ115" i="10" s="1"/>
  <c r="N27" i="10"/>
  <c r="Y27" i="10"/>
  <c r="O15" i="10"/>
  <c r="R43" i="10"/>
  <c r="Y31" i="10"/>
  <c r="X35" i="10"/>
  <c r="X63" i="10"/>
  <c r="P43" i="10"/>
  <c r="U43" i="10"/>
  <c r="T39" i="10"/>
  <c r="W47" i="10"/>
  <c r="AK51" i="10"/>
  <c r="T27" i="10"/>
  <c r="AQ128" i="10"/>
  <c r="T87" i="10"/>
  <c r="AG55" i="10"/>
  <c r="Q15" i="10"/>
  <c r="Q115" i="10"/>
  <c r="AG27" i="10"/>
  <c r="O83" i="10"/>
  <c r="O71" i="10"/>
  <c r="O11" i="10"/>
  <c r="AE19" i="10"/>
  <c r="AK19" i="10" s="1"/>
  <c r="AG67" i="10"/>
  <c r="P31" i="10"/>
  <c r="T119" i="10"/>
  <c r="AE127" i="8"/>
  <c r="AK127" i="8" s="1"/>
  <c r="O95" i="8"/>
  <c r="N31" i="8"/>
  <c r="P23" i="8"/>
  <c r="R31" i="8"/>
  <c r="Y31" i="8"/>
  <c r="Z75" i="8"/>
  <c r="AD27" i="8"/>
  <c r="AJ27" i="8" s="1"/>
  <c r="Y127" i="8"/>
  <c r="U23" i="8"/>
  <c r="W31" i="8"/>
  <c r="AC23" i="8"/>
  <c r="AE31" i="8"/>
  <c r="AK31" i="8" s="1"/>
  <c r="U127" i="8"/>
  <c r="Y23" i="8"/>
  <c r="AC31" i="8"/>
  <c r="O123" i="8"/>
  <c r="Z27" i="8"/>
  <c r="AK55" i="8"/>
  <c r="W127" i="8"/>
  <c r="P127" i="8"/>
  <c r="Q71" i="8"/>
  <c r="W23" i="8"/>
  <c r="AE23" i="8"/>
  <c r="AK23" i="8" s="1"/>
  <c r="T7" i="8"/>
  <c r="T27" i="8"/>
  <c r="AG127" i="8"/>
  <c r="R127" i="8"/>
  <c r="Q59" i="8"/>
  <c r="AC19" i="8"/>
  <c r="AG7" i="8"/>
  <c r="O43" i="8"/>
  <c r="T123" i="8"/>
  <c r="O27" i="8"/>
  <c r="Q95" i="8"/>
  <c r="Q51" i="8"/>
  <c r="N127" i="8"/>
  <c r="V71" i="8"/>
  <c r="AD127" i="8"/>
  <c r="AJ127" i="8" s="1"/>
  <c r="P7" i="8"/>
  <c r="P19" i="8"/>
  <c r="O79" i="8"/>
  <c r="Y55" i="8"/>
  <c r="Y7" i="8"/>
  <c r="U19" i="8"/>
  <c r="P107" i="8"/>
  <c r="Z79" i="8"/>
  <c r="AE7" i="8"/>
  <c r="AK7" i="8" s="1"/>
  <c r="Y19" i="8"/>
  <c r="P31" i="8"/>
  <c r="X71" i="8"/>
  <c r="P55" i="8"/>
  <c r="N23" i="8"/>
  <c r="Y35" i="8"/>
  <c r="W107" i="8"/>
  <c r="P35" i="8"/>
  <c r="X95" i="8"/>
  <c r="AC107" i="8"/>
  <c r="W35" i="8"/>
  <c r="AE47" i="8"/>
  <c r="AK47" i="8" s="1"/>
  <c r="U35" i="8"/>
  <c r="O119" i="8"/>
  <c r="Y123" i="8"/>
  <c r="U107" i="8"/>
  <c r="AE35" i="8"/>
  <c r="Z99" i="8"/>
  <c r="N115" i="8"/>
  <c r="U123" i="8"/>
  <c r="Y115" i="8"/>
  <c r="Y107" i="8"/>
  <c r="AD51" i="8"/>
  <c r="AJ51" i="8" s="1"/>
  <c r="P123" i="8"/>
  <c r="AG107" i="8"/>
  <c r="AE107" i="8"/>
  <c r="AK107" i="8" s="1"/>
  <c r="T99" i="8"/>
  <c r="T51" i="8"/>
  <c r="AG19" i="8"/>
  <c r="P115" i="8"/>
  <c r="V75" i="8"/>
  <c r="U55" i="8"/>
  <c r="Q75" i="8"/>
  <c r="Q127" i="8"/>
  <c r="Q111" i="8"/>
  <c r="O39" i="8"/>
  <c r="Z119" i="8"/>
  <c r="AK91" i="8"/>
  <c r="O59" i="8"/>
  <c r="N55" i="8"/>
  <c r="W51" i="8"/>
  <c r="R51" i="8"/>
  <c r="AG115" i="8"/>
  <c r="Q91" i="8"/>
  <c r="AG31" i="8"/>
  <c r="Q103" i="8"/>
  <c r="AC11" i="8"/>
  <c r="N11" i="8"/>
  <c r="W123" i="8"/>
  <c r="AG51" i="8"/>
  <c r="R55" i="8"/>
  <c r="N47" i="8"/>
  <c r="P11" i="8"/>
  <c r="O7" i="8"/>
  <c r="AG47" i="8"/>
  <c r="T35" i="8"/>
  <c r="O11" i="8"/>
  <c r="Z7" i="8"/>
  <c r="W55" i="8"/>
  <c r="Q11" i="8"/>
  <c r="R123" i="8"/>
  <c r="U11" i="8"/>
  <c r="N123" i="8"/>
  <c r="R107" i="8"/>
  <c r="AG71" i="8"/>
  <c r="Q87" i="8"/>
  <c r="AC47" i="8"/>
  <c r="AE11" i="8"/>
  <c r="AK11" i="8" s="1"/>
  <c r="X107" i="7"/>
  <c r="AD39" i="7"/>
  <c r="AJ39" i="7" s="1"/>
  <c r="R7" i="7"/>
  <c r="Z39" i="7"/>
  <c r="V119" i="7"/>
  <c r="AG91" i="7"/>
  <c r="T67" i="7"/>
  <c r="P7" i="7"/>
  <c r="Z111" i="7"/>
  <c r="AG107" i="7"/>
  <c r="Z115" i="7"/>
  <c r="AM128" i="7"/>
  <c r="U7" i="7"/>
  <c r="Q15" i="7"/>
  <c r="Q31" i="7"/>
  <c r="Y7" i="7"/>
  <c r="AD11" i="7"/>
  <c r="AJ11" i="7" s="1"/>
  <c r="AD95" i="7"/>
  <c r="AJ95" i="7" s="1"/>
  <c r="Z63" i="7"/>
  <c r="V31" i="7"/>
  <c r="T47" i="7"/>
  <c r="Q63" i="7"/>
  <c r="O91" i="7"/>
  <c r="O87" i="7"/>
  <c r="AD23" i="7"/>
  <c r="AJ23" i="7" s="1"/>
  <c r="V103" i="7"/>
  <c r="Q7" i="7"/>
  <c r="X11" i="7"/>
  <c r="AQ128" i="7"/>
  <c r="AO128" i="7" s="1"/>
  <c r="Z91" i="7"/>
  <c r="Z31" i="7"/>
  <c r="AG79" i="7"/>
  <c r="X99" i="7"/>
  <c r="AD47" i="7"/>
  <c r="AJ47" i="7" s="1"/>
  <c r="Q103" i="7"/>
  <c r="X7" i="7"/>
  <c r="X83" i="7"/>
  <c r="AK83" i="7"/>
  <c r="O115" i="7"/>
  <c r="Z47" i="7"/>
  <c r="P11" i="7"/>
  <c r="T87" i="7"/>
  <c r="Q71" i="7"/>
  <c r="U11" i="7"/>
  <c r="Y11" i="7"/>
  <c r="Z75" i="7"/>
  <c r="V75" i="7"/>
  <c r="AE11" i="7"/>
  <c r="AG95" i="7"/>
  <c r="W83" i="7"/>
  <c r="P15" i="7"/>
  <c r="AK75" i="7"/>
  <c r="AD7" i="7"/>
  <c r="AJ7" i="7" s="1"/>
  <c r="U15" i="7"/>
  <c r="Y15" i="7"/>
  <c r="AC15" i="7"/>
  <c r="Z127" i="7"/>
  <c r="T51" i="7"/>
  <c r="N11" i="7"/>
  <c r="Q115" i="7"/>
  <c r="AD119" i="7"/>
  <c r="AJ119" i="7" s="1"/>
  <c r="V91" i="7"/>
  <c r="Q83" i="7"/>
  <c r="V19" i="7"/>
  <c r="Q123" i="7"/>
  <c r="R11" i="7"/>
  <c r="T15" i="7"/>
  <c r="T11" i="7"/>
  <c r="O95" i="7"/>
  <c r="Q87" i="7"/>
  <c r="T63" i="7"/>
  <c r="W11" i="7"/>
  <c r="Q115" i="6"/>
  <c r="O67" i="6"/>
  <c r="T67" i="6"/>
  <c r="O103" i="6"/>
  <c r="AG75" i="6"/>
  <c r="AD95" i="6"/>
  <c r="AJ95" i="6" s="1"/>
  <c r="Q55" i="6"/>
  <c r="T63" i="6"/>
  <c r="Z107" i="6"/>
  <c r="T7" i="6"/>
  <c r="T11" i="6"/>
  <c r="Z123" i="6"/>
  <c r="AG47" i="6"/>
  <c r="Q127" i="6"/>
  <c r="W51" i="6"/>
  <c r="Z59" i="6"/>
  <c r="T123" i="6"/>
  <c r="V87" i="6"/>
  <c r="AD35" i="6"/>
  <c r="AJ35" i="6" s="1"/>
  <c r="P51" i="6"/>
  <c r="T115" i="6"/>
  <c r="T59" i="6"/>
  <c r="X127" i="6"/>
  <c r="AC111" i="6"/>
  <c r="Q123" i="6"/>
  <c r="AG99" i="6"/>
  <c r="X71" i="6"/>
  <c r="P47" i="6"/>
  <c r="T127" i="6"/>
  <c r="V15" i="6"/>
  <c r="AD115" i="6"/>
  <c r="AJ115" i="6" s="1"/>
  <c r="AD119" i="6"/>
  <c r="AJ119" i="6" s="1"/>
  <c r="AK55" i="6"/>
  <c r="V7" i="6"/>
  <c r="Z51" i="6"/>
  <c r="T15" i="6"/>
  <c r="O107" i="6"/>
  <c r="W103" i="6"/>
  <c r="T91" i="6"/>
  <c r="V19" i="6"/>
  <c r="AC47" i="6"/>
  <c r="U103" i="6"/>
  <c r="V75" i="6"/>
  <c r="R47" i="6"/>
  <c r="N91" i="6"/>
  <c r="V43" i="6"/>
  <c r="U47" i="6"/>
  <c r="Z63" i="6"/>
  <c r="Y103" i="6"/>
  <c r="T39" i="6"/>
  <c r="T31" i="6"/>
  <c r="T23" i="6"/>
  <c r="O31" i="6"/>
  <c r="Q23" i="6"/>
  <c r="Y47" i="6"/>
  <c r="V99" i="6"/>
  <c r="O83" i="6"/>
  <c r="AD79" i="6"/>
  <c r="AJ79" i="6" s="1"/>
  <c r="AE47" i="6"/>
  <c r="AD127" i="6"/>
  <c r="AJ127" i="6" s="1"/>
  <c r="O59" i="6"/>
  <c r="T111" i="6"/>
  <c r="X79" i="6"/>
  <c r="AG91" i="6"/>
  <c r="AD83" i="6"/>
  <c r="AJ83" i="6" s="1"/>
  <c r="AG55" i="6"/>
  <c r="T79" i="5"/>
  <c r="Q111" i="5"/>
  <c r="AK23" i="5"/>
  <c r="Q15" i="5"/>
  <c r="O15" i="5"/>
  <c r="X35" i="5"/>
  <c r="T127" i="5"/>
  <c r="Q35" i="5"/>
  <c r="Q91" i="5"/>
  <c r="AD59" i="5"/>
  <c r="AJ59" i="5" s="1"/>
  <c r="T59" i="5"/>
  <c r="V19" i="5"/>
  <c r="Q43" i="5"/>
  <c r="Q39" i="5"/>
  <c r="Q23" i="5"/>
  <c r="T71" i="5"/>
  <c r="O83" i="5"/>
  <c r="Z111" i="5"/>
  <c r="AG11" i="5"/>
  <c r="O7" i="5"/>
  <c r="T67" i="5"/>
  <c r="V75" i="5"/>
  <c r="O35" i="5"/>
  <c r="AK119" i="5"/>
  <c r="T11" i="5"/>
  <c r="Z127" i="5"/>
  <c r="Y115" i="5"/>
  <c r="AE115" i="5"/>
  <c r="Q19" i="5"/>
  <c r="AD15" i="5"/>
  <c r="AJ15" i="5" s="1"/>
  <c r="Q55" i="5"/>
  <c r="T15" i="5"/>
  <c r="O39" i="5"/>
  <c r="AK43" i="5"/>
  <c r="X87" i="5"/>
  <c r="AD11" i="5"/>
  <c r="AJ11" i="5" s="1"/>
  <c r="AG39" i="5"/>
  <c r="Q63" i="5"/>
  <c r="Z123" i="5"/>
  <c r="AD7" i="5"/>
  <c r="AJ7" i="5" s="1"/>
  <c r="AC83" i="5"/>
  <c r="W123" i="5"/>
  <c r="AG95" i="5"/>
  <c r="N115" i="5"/>
  <c r="V107" i="5"/>
  <c r="V115" i="5"/>
  <c r="W115" i="5"/>
  <c r="Q71" i="5"/>
  <c r="T123" i="5"/>
  <c r="AG47" i="5"/>
  <c r="AG91" i="5"/>
  <c r="Q127" i="5"/>
  <c r="AD83" i="5"/>
  <c r="AJ83" i="5" s="1"/>
  <c r="Z99" i="5"/>
  <c r="AC115" i="5"/>
  <c r="Z31" i="5"/>
  <c r="X119" i="5"/>
  <c r="P115" i="5"/>
  <c r="X47" i="5"/>
  <c r="O127" i="5"/>
  <c r="AD127" i="5"/>
  <c r="AJ127" i="5" s="1"/>
  <c r="Z43" i="14"/>
  <c r="O111" i="14"/>
  <c r="Y19" i="14"/>
  <c r="AD31" i="14"/>
  <c r="AJ31" i="14" s="1"/>
  <c r="U95" i="14"/>
  <c r="W111" i="14"/>
  <c r="X75" i="14"/>
  <c r="AG51" i="14"/>
  <c r="AD7" i="14"/>
  <c r="AJ7" i="14" s="1"/>
  <c r="O123" i="14"/>
  <c r="AE95" i="14"/>
  <c r="AK95" i="14" s="1"/>
  <c r="AC111" i="14"/>
  <c r="AG79" i="14"/>
  <c r="Z99" i="14"/>
  <c r="O39" i="14"/>
  <c r="V111" i="14"/>
  <c r="R111" i="14"/>
  <c r="Y23" i="14"/>
  <c r="Z87" i="14"/>
  <c r="O79" i="14"/>
  <c r="Z119" i="14"/>
  <c r="T115" i="14"/>
  <c r="AG91" i="14"/>
  <c r="P111" i="14"/>
  <c r="U23" i="14"/>
  <c r="Z47" i="14"/>
  <c r="O99" i="14"/>
  <c r="Q111" i="14"/>
  <c r="U111" i="14"/>
  <c r="Q19" i="14"/>
  <c r="AG55" i="14"/>
  <c r="AD27" i="14"/>
  <c r="AJ27" i="14" s="1"/>
  <c r="Y111" i="14"/>
  <c r="O75" i="14"/>
  <c r="O47" i="14"/>
  <c r="X99" i="14"/>
  <c r="AG23" i="14"/>
  <c r="N107" i="14"/>
  <c r="O31" i="14"/>
  <c r="U19" i="14"/>
  <c r="U11" i="14"/>
  <c r="R107" i="14"/>
  <c r="AE75" i="14"/>
  <c r="AK75" i="14" s="1"/>
  <c r="Q63" i="14"/>
  <c r="U75" i="14"/>
  <c r="AE87" i="14"/>
  <c r="X11" i="14"/>
  <c r="O91" i="14"/>
  <c r="AG19" i="14"/>
  <c r="AK103" i="14"/>
  <c r="AC107" i="14"/>
  <c r="P75" i="14"/>
  <c r="O7" i="14"/>
  <c r="W107" i="14"/>
  <c r="Z75" i="14"/>
  <c r="Z83" i="14"/>
  <c r="O115" i="14"/>
  <c r="P107" i="14"/>
  <c r="Q75" i="14"/>
  <c r="O55" i="14"/>
  <c r="X83" i="14"/>
  <c r="T67" i="14"/>
  <c r="V51" i="14"/>
  <c r="V43" i="14"/>
  <c r="V35" i="14"/>
  <c r="V27" i="14"/>
  <c r="V19" i="14"/>
  <c r="V11" i="14"/>
  <c r="U107" i="14"/>
  <c r="Y107" i="14"/>
  <c r="Z71" i="14"/>
  <c r="Q79" i="14"/>
  <c r="Z51" i="14"/>
  <c r="Y39" i="14"/>
  <c r="V119" i="14"/>
  <c r="U39" i="14"/>
  <c r="U7" i="14"/>
  <c r="AK123" i="14"/>
  <c r="T47" i="14"/>
  <c r="T7" i="14"/>
  <c r="O35" i="14"/>
  <c r="AD91" i="14"/>
  <c r="AJ91" i="14" s="1"/>
  <c r="P7" i="14"/>
  <c r="R87" i="14"/>
  <c r="N87" i="14"/>
  <c r="Q83" i="14"/>
  <c r="Q31" i="14"/>
  <c r="T91" i="14"/>
  <c r="O87" i="14"/>
  <c r="X55" i="14"/>
  <c r="W87" i="14"/>
  <c r="Z91" i="14"/>
  <c r="U99" i="3"/>
  <c r="AC99" i="3"/>
  <c r="Z39" i="3"/>
  <c r="Q119" i="3"/>
  <c r="Z99" i="3"/>
  <c r="O23" i="3"/>
  <c r="AG39" i="3"/>
  <c r="O43" i="3"/>
  <c r="AG63" i="3"/>
  <c r="R99" i="3"/>
  <c r="AG43" i="3"/>
  <c r="AG23" i="3"/>
  <c r="AG11" i="3"/>
  <c r="Q115" i="3"/>
  <c r="O127" i="3"/>
  <c r="Y99" i="3"/>
  <c r="V23" i="3"/>
  <c r="AK43" i="3"/>
  <c r="Q111" i="3"/>
  <c r="Q123" i="3"/>
  <c r="Q55" i="3"/>
  <c r="X47" i="3"/>
  <c r="O123" i="3"/>
  <c r="T63" i="3"/>
  <c r="P83" i="3"/>
  <c r="N55" i="3"/>
  <c r="X111" i="3"/>
  <c r="T59" i="3"/>
  <c r="T11" i="3"/>
  <c r="R11" i="3" s="1"/>
  <c r="O59" i="3"/>
  <c r="AC55" i="3"/>
  <c r="Q103" i="3"/>
  <c r="AG103" i="3"/>
  <c r="T115" i="3"/>
  <c r="AD59" i="3"/>
  <c r="AJ59" i="3" s="1"/>
  <c r="Q23" i="3"/>
  <c r="Z7" i="3"/>
  <c r="Y7" i="3" s="1"/>
  <c r="P55" i="3"/>
  <c r="Q39" i="3"/>
  <c r="AG79" i="3"/>
  <c r="O119" i="3"/>
  <c r="X75" i="3"/>
  <c r="AK47" i="3"/>
  <c r="U55" i="3"/>
  <c r="AI128" i="3"/>
  <c r="AH128" i="3" s="1"/>
  <c r="AD103" i="3"/>
  <c r="AJ103" i="3" s="1"/>
  <c r="Y83" i="3"/>
  <c r="V7" i="3"/>
  <c r="U7" i="3" s="1"/>
  <c r="V115" i="3"/>
  <c r="V99" i="3"/>
  <c r="Q83" i="3"/>
  <c r="AE83" i="3"/>
  <c r="AK83" i="3" s="1"/>
  <c r="AK51" i="3"/>
  <c r="Q51" i="3"/>
  <c r="O63" i="3"/>
  <c r="W83" i="3"/>
  <c r="AG35" i="3"/>
  <c r="O115" i="3"/>
  <c r="V123" i="3"/>
  <c r="T123" i="3"/>
  <c r="AG71" i="3"/>
  <c r="Z91" i="3"/>
  <c r="Q35" i="3"/>
  <c r="AE115" i="13"/>
  <c r="AK115" i="13" s="1"/>
  <c r="Z75" i="13"/>
  <c r="AG67" i="13"/>
  <c r="T91" i="13"/>
  <c r="R91" i="13" s="1"/>
  <c r="V75" i="13"/>
  <c r="T83" i="13"/>
  <c r="R83" i="13" s="1"/>
  <c r="AD127" i="13"/>
  <c r="AJ127" i="13" s="1"/>
  <c r="P123" i="13"/>
  <c r="O67" i="13"/>
  <c r="X107" i="13"/>
  <c r="W107" i="13" s="1"/>
  <c r="Z79" i="13"/>
  <c r="Y79" i="13" s="1"/>
  <c r="T87" i="13"/>
  <c r="R87" i="13" s="1"/>
  <c r="AG123" i="13"/>
  <c r="Y123" i="13"/>
  <c r="Z55" i="13"/>
  <c r="Y55" i="13" s="1"/>
  <c r="AG87" i="13"/>
  <c r="V111" i="13"/>
  <c r="U111" i="13" s="1"/>
  <c r="R115" i="13"/>
  <c r="Q55" i="13"/>
  <c r="P55" i="13" s="1"/>
  <c r="Q87" i="13"/>
  <c r="P87" i="13" s="1"/>
  <c r="O71" i="13"/>
  <c r="N71" i="13" s="1"/>
  <c r="V31" i="13"/>
  <c r="T23" i="13"/>
  <c r="X87" i="13"/>
  <c r="W87" i="13" s="1"/>
  <c r="AD87" i="13"/>
  <c r="AJ87" i="13" s="1"/>
  <c r="Q127" i="13"/>
  <c r="Q71" i="13"/>
  <c r="P71" i="13" s="1"/>
  <c r="T107" i="13"/>
  <c r="R107" i="13" s="1"/>
  <c r="V95" i="7"/>
  <c r="X123" i="3"/>
  <c r="AD35" i="7"/>
  <c r="AJ35" i="7" s="1"/>
  <c r="P127" i="10"/>
  <c r="O87" i="10"/>
  <c r="V55" i="10"/>
  <c r="W67" i="10"/>
  <c r="T107" i="15"/>
  <c r="O35" i="15"/>
  <c r="P7" i="15"/>
  <c r="U19" i="15"/>
  <c r="R43" i="11"/>
  <c r="U11" i="11"/>
  <c r="W67" i="11"/>
  <c r="AK51" i="11"/>
  <c r="AE43" i="11"/>
  <c r="AK43" i="11" s="1"/>
  <c r="R103" i="11"/>
  <c r="AC67" i="11"/>
  <c r="Y55" i="12"/>
  <c r="Y15" i="12"/>
  <c r="V51" i="15"/>
  <c r="AK31" i="10"/>
  <c r="R47" i="10"/>
  <c r="Y47" i="10"/>
  <c r="Z79" i="3"/>
  <c r="V71" i="13"/>
  <c r="U71" i="13" s="1"/>
  <c r="AE71" i="13"/>
  <c r="AK71" i="13" s="1"/>
  <c r="O55" i="13"/>
  <c r="N55" i="13" s="1"/>
  <c r="AG123" i="3"/>
  <c r="AK107" i="3"/>
  <c r="Q59" i="3"/>
  <c r="Q79" i="3"/>
  <c r="X27" i="3"/>
  <c r="AK35" i="3"/>
  <c r="Y95" i="5"/>
  <c r="Z63" i="5"/>
  <c r="AP128" i="5"/>
  <c r="AN128" i="5" s="1"/>
  <c r="AP128" i="6"/>
  <c r="AN128" i="6" s="1"/>
  <c r="V83" i="6"/>
  <c r="T87" i="6"/>
  <c r="X127" i="7"/>
  <c r="X79" i="7"/>
  <c r="AD63" i="7"/>
  <c r="AJ63" i="7" s="1"/>
  <c r="N99" i="8"/>
  <c r="Q79" i="8"/>
  <c r="Y127" i="10"/>
  <c r="T91" i="10"/>
  <c r="Z67" i="10"/>
  <c r="AD51" i="10"/>
  <c r="AJ51" i="10" s="1"/>
  <c r="AD71" i="10"/>
  <c r="AJ71" i="10" s="1"/>
  <c r="Z11" i="10"/>
  <c r="N47" i="10"/>
  <c r="W19" i="10"/>
  <c r="P19" i="10"/>
  <c r="Q83" i="15"/>
  <c r="T75" i="15"/>
  <c r="O47" i="15"/>
  <c r="U7" i="15"/>
  <c r="W19" i="15"/>
  <c r="P115" i="12"/>
  <c r="Y119" i="12"/>
  <c r="U55" i="12"/>
  <c r="T71" i="12"/>
  <c r="O87" i="12"/>
  <c r="W99" i="11"/>
  <c r="Y99" i="11"/>
  <c r="X19" i="11"/>
  <c r="T107" i="8"/>
  <c r="Y95" i="8"/>
  <c r="R95" i="8"/>
  <c r="AI128" i="14"/>
  <c r="AH128" i="14" s="1"/>
  <c r="T63" i="8"/>
  <c r="O63" i="8"/>
  <c r="U7" i="10"/>
  <c r="U19" i="10"/>
  <c r="R119" i="11"/>
  <c r="U91" i="11"/>
  <c r="R91" i="11"/>
  <c r="Y103" i="11"/>
  <c r="P103" i="11"/>
  <c r="AG91" i="11"/>
  <c r="AE11" i="11"/>
  <c r="AC11" i="11"/>
  <c r="AG123" i="10"/>
  <c r="AE87" i="13"/>
  <c r="AK87" i="13" s="1"/>
  <c r="Z119" i="3"/>
  <c r="AG111" i="3"/>
  <c r="Q7" i="3"/>
  <c r="V83" i="14"/>
  <c r="M128" i="5"/>
  <c r="Q75" i="6"/>
  <c r="O23" i="6"/>
  <c r="AD11" i="6"/>
  <c r="AJ11" i="6" s="1"/>
  <c r="T95" i="7"/>
  <c r="AD79" i="7"/>
  <c r="AJ79" i="7" s="1"/>
  <c r="T55" i="7"/>
  <c r="T79" i="8"/>
  <c r="AD63" i="8"/>
  <c r="AJ63" i="8" s="1"/>
  <c r="Z87" i="10"/>
  <c r="P7" i="10"/>
  <c r="AC7" i="10"/>
  <c r="AC47" i="10"/>
  <c r="AE7" i="10"/>
  <c r="AK7" i="10" s="1"/>
  <c r="Y19" i="10"/>
  <c r="Z123" i="15"/>
  <c r="AG115" i="15"/>
  <c r="T47" i="15"/>
  <c r="AE7" i="15"/>
  <c r="AK7" i="15" s="1"/>
  <c r="N119" i="11"/>
  <c r="U103" i="11"/>
  <c r="R11" i="11"/>
  <c r="AC123" i="12"/>
  <c r="Q111" i="12"/>
  <c r="Q91" i="12"/>
  <c r="O7" i="12"/>
  <c r="Z103" i="12"/>
  <c r="AD59" i="11"/>
  <c r="AJ59" i="11" s="1"/>
  <c r="W83" i="11"/>
  <c r="R83" i="11"/>
  <c r="X59" i="6"/>
  <c r="N35" i="11"/>
  <c r="W35" i="11"/>
  <c r="R35" i="11"/>
  <c r="W15" i="10"/>
  <c r="AC15" i="10"/>
  <c r="U67" i="10"/>
  <c r="N67" i="10"/>
  <c r="P67" i="10"/>
  <c r="X119" i="3"/>
  <c r="X91" i="3"/>
  <c r="V87" i="3"/>
  <c r="V59" i="3"/>
  <c r="V43" i="3"/>
  <c r="V107" i="14"/>
  <c r="V79" i="14"/>
  <c r="AD55" i="14"/>
  <c r="AJ55" i="14" s="1"/>
  <c r="AK39" i="5"/>
  <c r="V51" i="6"/>
  <c r="O71" i="6"/>
  <c r="O123" i="7"/>
  <c r="Y99" i="8"/>
  <c r="AK123" i="10"/>
  <c r="AD87" i="10"/>
  <c r="AJ87" i="10" s="1"/>
  <c r="AE67" i="10"/>
  <c r="AK67" i="10" s="1"/>
  <c r="AC19" i="10"/>
  <c r="AD39" i="15"/>
  <c r="AJ39" i="15" s="1"/>
  <c r="V99" i="11"/>
  <c r="M128" i="11"/>
  <c r="Y128" i="11" s="1"/>
  <c r="P123" i="12"/>
  <c r="Q59" i="12"/>
  <c r="X15" i="12"/>
  <c r="AC111" i="12"/>
  <c r="N111" i="12"/>
  <c r="X91" i="11"/>
  <c r="X11" i="11"/>
  <c r="N51" i="11"/>
  <c r="W51" i="11"/>
  <c r="R51" i="11"/>
  <c r="T55" i="14"/>
  <c r="Y7" i="10"/>
  <c r="R7" i="10"/>
  <c r="T63" i="13"/>
  <c r="R63" i="13" s="1"/>
  <c r="AD15" i="13"/>
  <c r="AJ15" i="13" s="1"/>
  <c r="AE64" i="13"/>
  <c r="AK64" i="13" s="1"/>
  <c r="AE48" i="13"/>
  <c r="AK48" i="13" s="1"/>
  <c r="AP128" i="14"/>
  <c r="AN128" i="14" s="1"/>
  <c r="O83" i="14"/>
  <c r="V95" i="5"/>
  <c r="O23" i="5"/>
  <c r="V95" i="6"/>
  <c r="AG63" i="6"/>
  <c r="T95" i="6"/>
  <c r="O79" i="6"/>
  <c r="V39" i="6"/>
  <c r="V31" i="6"/>
  <c r="V23" i="6"/>
  <c r="X123" i="7"/>
  <c r="T127" i="7"/>
  <c r="V23" i="7"/>
  <c r="AE99" i="8"/>
  <c r="AK99" i="8" s="1"/>
  <c r="Z83" i="8"/>
  <c r="AD55" i="10"/>
  <c r="AJ55" i="10" s="1"/>
  <c r="R19" i="10"/>
  <c r="R15" i="10"/>
  <c r="V115" i="15"/>
  <c r="R123" i="11"/>
  <c r="R75" i="11"/>
  <c r="AC119" i="11"/>
  <c r="AK47" i="11"/>
  <c r="AK39" i="11"/>
  <c r="U123" i="12"/>
  <c r="Y35" i="12"/>
  <c r="Y27" i="12"/>
  <c r="V83" i="12"/>
  <c r="AE7" i="11"/>
  <c r="AK7" i="11" s="1"/>
  <c r="U7" i="11"/>
  <c r="AE15" i="11"/>
  <c r="AK15" i="11" s="1"/>
  <c r="U15" i="11"/>
  <c r="N15" i="11"/>
  <c r="AD7" i="11"/>
  <c r="AJ7" i="11" s="1"/>
  <c r="X11" i="15"/>
  <c r="AK27" i="10"/>
  <c r="Z83" i="6"/>
  <c r="Y67" i="11"/>
  <c r="P67" i="11"/>
  <c r="U127" i="10"/>
  <c r="R127" i="10"/>
  <c r="Q127" i="3"/>
  <c r="AQ128" i="3"/>
  <c r="AO128" i="3" s="1"/>
  <c r="V115" i="6"/>
  <c r="V63" i="6"/>
  <c r="O19" i="7"/>
  <c r="AQ128" i="8"/>
  <c r="AO128" i="8" s="1"/>
  <c r="Z63" i="8"/>
  <c r="O51" i="10"/>
  <c r="P15" i="10"/>
  <c r="AD31" i="15"/>
  <c r="AJ31" i="15" s="1"/>
  <c r="V23" i="15"/>
  <c r="R19" i="15"/>
  <c r="V39" i="15"/>
  <c r="U123" i="11"/>
  <c r="U119" i="11"/>
  <c r="V103" i="12"/>
  <c r="O123" i="12"/>
  <c r="O7" i="7"/>
  <c r="Z127" i="3"/>
  <c r="Q71" i="3"/>
  <c r="Q91" i="3"/>
  <c r="V91" i="6"/>
  <c r="X99" i="6"/>
  <c r="AG111" i="7"/>
  <c r="O83" i="7"/>
  <c r="X19" i="7"/>
  <c r="Z55" i="7"/>
  <c r="Q83" i="10"/>
  <c r="O59" i="10"/>
  <c r="U15" i="10"/>
  <c r="Q99" i="15"/>
  <c r="AC7" i="15"/>
  <c r="AG63" i="15"/>
  <c r="AE19" i="15"/>
  <c r="Y123" i="11"/>
  <c r="AE119" i="11"/>
  <c r="AK119" i="11" s="1"/>
  <c r="P43" i="11"/>
  <c r="X127" i="12"/>
  <c r="X23" i="12"/>
  <c r="AE127" i="11"/>
  <c r="AK127" i="11" s="1"/>
  <c r="U127" i="11"/>
  <c r="Z35" i="12"/>
  <c r="AE115" i="10"/>
  <c r="AK115" i="10" s="1"/>
  <c r="U115" i="10"/>
  <c r="X119" i="8"/>
  <c r="AD23" i="11"/>
  <c r="AJ23" i="11" s="1"/>
  <c r="AF83" i="1"/>
  <c r="AD83" i="1"/>
  <c r="V99" i="13"/>
  <c r="U99" i="13" s="1"/>
  <c r="AG71" i="13"/>
  <c r="Z71" i="3"/>
  <c r="T83" i="14"/>
  <c r="O31" i="5"/>
  <c r="V115" i="7"/>
  <c r="AD71" i="7"/>
  <c r="AJ71" i="7" s="1"/>
  <c r="AG55" i="8"/>
  <c r="Q51" i="10"/>
  <c r="Y67" i="10"/>
  <c r="Y15" i="10"/>
  <c r="V107" i="15"/>
  <c r="X59" i="15"/>
  <c r="X27" i="15"/>
  <c r="AD43" i="15"/>
  <c r="AJ43" i="15" s="1"/>
  <c r="AG23" i="15"/>
  <c r="Y19" i="15"/>
  <c r="P91" i="11"/>
  <c r="X71" i="11"/>
  <c r="AE67" i="11"/>
  <c r="AK67" i="11" s="1"/>
  <c r="U43" i="11"/>
  <c r="R67" i="11"/>
  <c r="Q27" i="12"/>
  <c r="AE115" i="11"/>
  <c r="AK115" i="11" s="1"/>
  <c r="U115" i="11"/>
  <c r="Y95" i="11"/>
  <c r="P95" i="11"/>
  <c r="Q123" i="12"/>
  <c r="AG95" i="11"/>
  <c r="X51" i="11"/>
  <c r="P59" i="15"/>
  <c r="U59" i="15"/>
  <c r="X119" i="10"/>
  <c r="Z35" i="5"/>
  <c r="AG123" i="7"/>
  <c r="AE75" i="11"/>
  <c r="AK75" i="11" s="1"/>
  <c r="U75" i="11"/>
  <c r="Q92" i="1"/>
  <c r="V123" i="13"/>
  <c r="AK123" i="13"/>
  <c r="AG115" i="3"/>
  <c r="V103" i="3"/>
  <c r="O7" i="3"/>
  <c r="N7" i="3" s="1"/>
  <c r="AM128" i="14"/>
  <c r="V43" i="5"/>
  <c r="X87" i="6"/>
  <c r="Q31" i="6"/>
  <c r="V83" i="7"/>
  <c r="AD51" i="7"/>
  <c r="AJ51" i="7" s="1"/>
  <c r="AK91" i="7"/>
  <c r="Q35" i="7"/>
  <c r="AP128" i="8"/>
  <c r="AN128" i="8" s="1"/>
  <c r="O75" i="8"/>
  <c r="V23" i="8"/>
  <c r="V111" i="10"/>
  <c r="Q91" i="10"/>
  <c r="X75" i="10"/>
  <c r="R67" i="10"/>
  <c r="AE15" i="10"/>
  <c r="AK15" i="10" s="1"/>
  <c r="AD95" i="15"/>
  <c r="AJ95" i="15" s="1"/>
  <c r="O75" i="15"/>
  <c r="Y91" i="11"/>
  <c r="AC43" i="11"/>
  <c r="Y11" i="11"/>
  <c r="W103" i="11"/>
  <c r="U67" i="11"/>
  <c r="AD95" i="12"/>
  <c r="AJ95" i="12" s="1"/>
  <c r="AK111" i="12"/>
  <c r="O95" i="12"/>
  <c r="P23" i="15"/>
  <c r="Y23" i="15"/>
  <c r="N43" i="10"/>
  <c r="AE43" i="10"/>
  <c r="AK43" i="10" s="1"/>
  <c r="W43" i="10"/>
  <c r="T111" i="8"/>
  <c r="P55" i="10"/>
  <c r="R55" i="10"/>
  <c r="AE55" i="10"/>
  <c r="AK55" i="10" s="1"/>
  <c r="X83" i="5"/>
  <c r="X103" i="14"/>
  <c r="X115" i="14"/>
  <c r="T107" i="6"/>
  <c r="T59" i="11"/>
  <c r="AD107" i="7"/>
  <c r="AJ107" i="7" s="1"/>
  <c r="W119" i="8"/>
  <c r="U119" i="8"/>
  <c r="AD79" i="8"/>
  <c r="AJ79" i="8" s="1"/>
  <c r="AG59" i="8"/>
  <c r="AG99" i="10"/>
  <c r="AG51" i="10"/>
  <c r="AK71" i="10"/>
  <c r="AD87" i="15"/>
  <c r="AJ87" i="15" s="1"/>
  <c r="O39" i="15"/>
  <c r="O27" i="15"/>
  <c r="U111" i="11"/>
  <c r="O71" i="11"/>
  <c r="X99" i="12"/>
  <c r="Q79" i="12"/>
  <c r="T75" i="12"/>
  <c r="AK11" i="11"/>
  <c r="Q103" i="11"/>
  <c r="AG7" i="12"/>
  <c r="T107" i="11"/>
  <c r="Z63" i="11"/>
  <c r="X27" i="11"/>
  <c r="X7" i="15"/>
  <c r="AD7" i="8"/>
  <c r="AJ7" i="8" s="1"/>
  <c r="X47" i="6"/>
  <c r="AD123" i="14"/>
  <c r="AJ123" i="14" s="1"/>
  <c r="AG51" i="3"/>
  <c r="X95" i="13"/>
  <c r="W95" i="13" s="1"/>
  <c r="AD115" i="11"/>
  <c r="AJ115" i="11" s="1"/>
  <c r="O115" i="10"/>
  <c r="Q31" i="8"/>
  <c r="W59" i="11"/>
  <c r="N59" i="11"/>
  <c r="AK103" i="10"/>
  <c r="O91" i="10"/>
  <c r="V43" i="10"/>
  <c r="V27" i="10"/>
  <c r="AD11" i="10"/>
  <c r="AJ11" i="10" s="1"/>
  <c r="V79" i="10"/>
  <c r="T115" i="15"/>
  <c r="Q91" i="15"/>
  <c r="X75" i="15"/>
  <c r="V127" i="15"/>
  <c r="Z43" i="15"/>
  <c r="O51" i="15"/>
  <c r="T39" i="15"/>
  <c r="AK11" i="15"/>
  <c r="O67" i="15"/>
  <c r="M128" i="12"/>
  <c r="N128" i="12" s="1"/>
  <c r="V75" i="12"/>
  <c r="X19" i="12"/>
  <c r="X95" i="11"/>
  <c r="X47" i="11"/>
  <c r="X99" i="11"/>
  <c r="Q31" i="11"/>
  <c r="O115" i="8"/>
  <c r="X23" i="8"/>
  <c r="X15" i="7"/>
  <c r="O127" i="8"/>
  <c r="W47" i="8"/>
  <c r="R47" i="8"/>
  <c r="O107" i="10"/>
  <c r="AD31" i="8"/>
  <c r="AJ31" i="8" s="1"/>
  <c r="Z87" i="5"/>
  <c r="Z95" i="14"/>
  <c r="X91" i="13"/>
  <c r="W91" i="13" s="1"/>
  <c r="Q39" i="11"/>
  <c r="W27" i="8"/>
  <c r="R27" i="8"/>
  <c r="T107" i="10"/>
  <c r="O119" i="14"/>
  <c r="Q119" i="10"/>
  <c r="O123" i="10"/>
  <c r="X51" i="6"/>
  <c r="Z87" i="3"/>
  <c r="AG103" i="13"/>
  <c r="Z95" i="13"/>
  <c r="Y95" i="13" s="1"/>
  <c r="O47" i="12"/>
  <c r="Z107" i="10"/>
  <c r="O15" i="7"/>
  <c r="O119" i="10"/>
  <c r="W39" i="8"/>
  <c r="R39" i="8"/>
  <c r="O15" i="8"/>
  <c r="X35" i="8"/>
  <c r="X87" i="14"/>
  <c r="T79" i="13"/>
  <c r="R79" i="13" s="1"/>
  <c r="AG107" i="10"/>
  <c r="O31" i="8"/>
  <c r="Z119" i="10"/>
  <c r="AG119" i="11"/>
  <c r="T55" i="8"/>
  <c r="Q11" i="14"/>
  <c r="O123" i="13"/>
  <c r="T43" i="11"/>
  <c r="Q43" i="11"/>
  <c r="AD51" i="6"/>
  <c r="AJ51" i="6" s="1"/>
  <c r="Q91" i="11"/>
  <c r="AG15" i="8"/>
  <c r="Z15" i="7"/>
  <c r="AG107" i="13"/>
  <c r="AD119" i="10"/>
  <c r="AJ119" i="10" s="1"/>
  <c r="V43" i="15"/>
  <c r="T123" i="10"/>
  <c r="X43" i="8"/>
  <c r="Q55" i="8"/>
  <c r="T19" i="8"/>
  <c r="Q99" i="14"/>
  <c r="Q47" i="14"/>
  <c r="X83" i="13"/>
  <c r="W83" i="13" s="1"/>
  <c r="AD11" i="14"/>
  <c r="AJ11" i="14" s="1"/>
  <c r="Q35" i="10"/>
  <c r="Q111" i="10"/>
  <c r="Q115" i="12"/>
  <c r="AG11" i="15"/>
  <c r="Q27" i="8"/>
  <c r="AD23" i="8"/>
  <c r="AJ23" i="8" s="1"/>
  <c r="AD27" i="10"/>
  <c r="AJ27" i="10" s="1"/>
  <c r="AD91" i="11"/>
  <c r="AJ91" i="11" s="1"/>
  <c r="AD15" i="7"/>
  <c r="AJ15" i="7" s="1"/>
  <c r="Q43" i="10"/>
  <c r="AG119" i="10"/>
  <c r="Z75" i="11"/>
  <c r="Q111" i="13"/>
  <c r="P111" i="13" s="1"/>
  <c r="X103" i="13"/>
  <c r="N39" i="11"/>
  <c r="W39" i="11"/>
  <c r="Q107" i="11"/>
  <c r="O123" i="6"/>
  <c r="T51" i="12"/>
  <c r="T47" i="6"/>
  <c r="AD55" i="8"/>
  <c r="AJ55" i="8" s="1"/>
  <c r="V67" i="7"/>
  <c r="Z7" i="7"/>
  <c r="X127" i="5"/>
  <c r="X107" i="3"/>
  <c r="O115" i="5"/>
  <c r="Q95" i="14"/>
  <c r="T95" i="13"/>
  <c r="R95" i="13" s="1"/>
  <c r="O55" i="12"/>
  <c r="O19" i="14"/>
  <c r="AD107" i="3"/>
  <c r="AJ107" i="3" s="1"/>
  <c r="AG11" i="7"/>
  <c r="AE83" i="13"/>
  <c r="AK83" i="13" s="1"/>
  <c r="X79" i="13"/>
  <c r="W79" i="13" s="1"/>
  <c r="AG79" i="13"/>
  <c r="AE79" i="13"/>
  <c r="AK79" i="13" s="1"/>
  <c r="AE74" i="13"/>
  <c r="AK74" i="13" s="1"/>
  <c r="Z71" i="13"/>
  <c r="Y71" i="13" s="1"/>
  <c r="Q63" i="13"/>
  <c r="O63" i="13"/>
  <c r="N63" i="13" s="1"/>
  <c r="AE61" i="13"/>
  <c r="AK61" i="13" s="1"/>
  <c r="AG59" i="13"/>
  <c r="Q59" i="13"/>
  <c r="P59" i="13" s="1"/>
  <c r="O59" i="13"/>
  <c r="N59" i="13" s="1"/>
  <c r="V59" i="13"/>
  <c r="U59" i="13" s="1"/>
  <c r="X55" i="13"/>
  <c r="AE55" i="13"/>
  <c r="AK55" i="13" s="1"/>
  <c r="W55" i="13"/>
  <c r="Z51" i="13"/>
  <c r="Y51" i="13" s="1"/>
  <c r="Q47" i="13"/>
  <c r="O47" i="13"/>
  <c r="Z47" i="13"/>
  <c r="X39" i="13"/>
  <c r="V39" i="13"/>
  <c r="V35" i="13"/>
  <c r="U35" i="13" s="1"/>
  <c r="Z35" i="13"/>
  <c r="Y35" i="13" s="1"/>
  <c r="T35" i="13"/>
  <c r="O35" i="13"/>
  <c r="N35" i="13" s="1"/>
  <c r="AG31" i="13"/>
  <c r="AE29" i="13"/>
  <c r="AK29" i="13" s="1"/>
  <c r="AD31" i="13"/>
  <c r="AJ31" i="13" s="1"/>
  <c r="Q31" i="13"/>
  <c r="P31" i="13" s="1"/>
  <c r="V27" i="13"/>
  <c r="U27" i="13" s="1"/>
  <c r="AD23" i="13"/>
  <c r="AJ23" i="13" s="1"/>
  <c r="AE21" i="13"/>
  <c r="AK21" i="13" s="1"/>
  <c r="Q23" i="13"/>
  <c r="V15" i="13"/>
  <c r="U15" i="13" s="1"/>
  <c r="AE13" i="13"/>
  <c r="AK13" i="13" s="1"/>
  <c r="AG7" i="13"/>
  <c r="V7" i="13"/>
  <c r="U7" i="13" s="1"/>
  <c r="AE4" i="13"/>
  <c r="AK4" i="13" s="1"/>
  <c r="T122" i="1"/>
  <c r="AE122" i="1"/>
  <c r="AC122" i="1" s="1"/>
  <c r="AI122" i="1" s="1"/>
  <c r="T121" i="1"/>
  <c r="AG123" i="1"/>
  <c r="AN123" i="1"/>
  <c r="AE121" i="1"/>
  <c r="AC120" i="1"/>
  <c r="AI120" i="1" s="1"/>
  <c r="T120" i="1"/>
  <c r="AO119" i="1"/>
  <c r="T118" i="1"/>
  <c r="AE118" i="1"/>
  <c r="AC118" i="1" s="1"/>
  <c r="AI118" i="1" s="1"/>
  <c r="AB118" i="1"/>
  <c r="Q118" i="1"/>
  <c r="Q117" i="1"/>
  <c r="AN119" i="1"/>
  <c r="AB117" i="1"/>
  <c r="AE117" i="1"/>
  <c r="AC117" i="1" s="1"/>
  <c r="AI117" i="1" s="1"/>
  <c r="T117" i="1"/>
  <c r="AE116" i="1"/>
  <c r="Q116" i="1"/>
  <c r="T116" i="1"/>
  <c r="AB116" i="1"/>
  <c r="AF115" i="1"/>
  <c r="AN115" i="1"/>
  <c r="AO111" i="1"/>
  <c r="V109" i="1"/>
  <c r="X108" i="1"/>
  <c r="AE106" i="1"/>
  <c r="AC106" i="1" s="1"/>
  <c r="AI106" i="1" s="1"/>
  <c r="Q106" i="1"/>
  <c r="AO107" i="1"/>
  <c r="AG107" i="1"/>
  <c r="X105" i="1"/>
  <c r="M107" i="1"/>
  <c r="V105" i="1"/>
  <c r="O104" i="1"/>
  <c r="X104" i="1"/>
  <c r="AO103" i="1"/>
  <c r="AN99" i="1"/>
  <c r="AO99" i="1"/>
  <c r="AG99" i="1"/>
  <c r="Q97" i="1"/>
  <c r="Z97" i="1"/>
  <c r="O94" i="1"/>
  <c r="Q94" i="1"/>
  <c r="X94" i="1"/>
  <c r="AE94" i="1"/>
  <c r="AC94" i="1" s="1"/>
  <c r="AI94" i="1" s="1"/>
  <c r="AG95" i="1"/>
  <c r="X93" i="1"/>
  <c r="AC92" i="1"/>
  <c r="AI92" i="1" s="1"/>
  <c r="O92" i="1"/>
  <c r="AO79" i="1"/>
  <c r="T45" i="1"/>
  <c r="AB77" i="1"/>
  <c r="O77" i="1"/>
  <c r="AG79" i="1"/>
  <c r="AN27" i="1"/>
  <c r="O8" i="1"/>
  <c r="T8" i="1"/>
  <c r="X4" i="1"/>
  <c r="O89" i="1"/>
  <c r="AE89" i="1"/>
  <c r="AC89" i="1" s="1"/>
  <c r="AI89" i="1" s="1"/>
  <c r="AG91" i="1"/>
  <c r="Q89" i="1"/>
  <c r="Q88" i="1"/>
  <c r="V88" i="1"/>
  <c r="O86" i="1"/>
  <c r="AC86" i="1"/>
  <c r="AI86" i="1" s="1"/>
  <c r="AN87" i="1"/>
  <c r="AO87" i="1"/>
  <c r="V85" i="1"/>
  <c r="X85" i="1"/>
  <c r="AG83" i="1"/>
  <c r="AE82" i="1"/>
  <c r="AC82" i="1" s="1"/>
  <c r="AI82" i="1" s="1"/>
  <c r="T82" i="1"/>
  <c r="T81" i="1"/>
  <c r="AE81" i="1"/>
  <c r="AC81" i="1" s="1"/>
  <c r="AI81" i="1" s="1"/>
  <c r="T80" i="1"/>
  <c r="AE80" i="1"/>
  <c r="AC80" i="1" s="1"/>
  <c r="O80" i="1"/>
  <c r="AE78" i="1"/>
  <c r="AC78" i="1" s="1"/>
  <c r="AI78" i="1" s="1"/>
  <c r="Z78" i="1"/>
  <c r="O78" i="1"/>
  <c r="AB78" i="1"/>
  <c r="T78" i="1"/>
  <c r="Z77" i="1"/>
  <c r="Q77" i="1"/>
  <c r="AE77" i="1"/>
  <c r="AC77" i="1" s="1"/>
  <c r="AI77" i="1" s="1"/>
  <c r="Q76" i="1"/>
  <c r="AE76" i="1"/>
  <c r="T76" i="1"/>
  <c r="Z76" i="1"/>
  <c r="O76" i="1"/>
  <c r="AB76" i="1"/>
  <c r="T74" i="1"/>
  <c r="Z74" i="1"/>
  <c r="AE74" i="1"/>
  <c r="AC74" i="1" s="1"/>
  <c r="AI74" i="1" s="1"/>
  <c r="O74" i="1"/>
  <c r="Z73" i="1"/>
  <c r="AN75" i="1"/>
  <c r="AO75" i="1"/>
  <c r="AE73" i="1"/>
  <c r="AC73" i="1" s="1"/>
  <c r="AI73" i="1" s="1"/>
  <c r="O73" i="1"/>
  <c r="T73" i="1"/>
  <c r="O72" i="1"/>
  <c r="AE72" i="1"/>
  <c r="T72" i="1"/>
  <c r="Z72" i="1"/>
  <c r="Q70" i="1"/>
  <c r="AN71" i="1"/>
  <c r="Q69" i="1"/>
  <c r="O66" i="1"/>
  <c r="AE66" i="1"/>
  <c r="AC66" i="1" s="1"/>
  <c r="AI66" i="1" s="1"/>
  <c r="Z65" i="1"/>
  <c r="Z67" i="1" s="1"/>
  <c r="AE65" i="1"/>
  <c r="AC65" i="1" s="1"/>
  <c r="AI65" i="1" s="1"/>
  <c r="O65" i="1"/>
  <c r="AG67" i="1"/>
  <c r="AE64" i="1"/>
  <c r="O64" i="1"/>
  <c r="T64" i="1"/>
  <c r="T67" i="1" s="1"/>
  <c r="AG63" i="1"/>
  <c r="AD63" i="1"/>
  <c r="AO59" i="1"/>
  <c r="T58" i="1"/>
  <c r="Z58" i="1"/>
  <c r="AE58" i="1"/>
  <c r="AC58" i="1" s="1"/>
  <c r="AI58" i="1" s="1"/>
  <c r="O58" i="1"/>
  <c r="AN59" i="1"/>
  <c r="T54" i="1"/>
  <c r="AE54" i="1"/>
  <c r="AC54" i="1" s="1"/>
  <c r="AI54" i="1" s="1"/>
  <c r="Q54" i="1"/>
  <c r="AB54" i="1"/>
  <c r="M55" i="1"/>
  <c r="T53" i="1"/>
  <c r="AB53" i="1"/>
  <c r="AG55" i="1"/>
  <c r="AN55" i="1"/>
  <c r="Q53" i="1"/>
  <c r="AE53" i="1"/>
  <c r="AC53" i="1" s="1"/>
  <c r="AI53" i="1" s="1"/>
  <c r="AE52" i="1"/>
  <c r="Q52" i="1"/>
  <c r="T50" i="1"/>
  <c r="Q50" i="1"/>
  <c r="AB50" i="1"/>
  <c r="AE50" i="1"/>
  <c r="AC50" i="1" s="1"/>
  <c r="AI50" i="1" s="1"/>
  <c r="AN51" i="1"/>
  <c r="AE49" i="1"/>
  <c r="AC49" i="1" s="1"/>
  <c r="AI49" i="1" s="1"/>
  <c r="T48" i="1"/>
  <c r="AE48" i="1"/>
  <c r="AC46" i="1"/>
  <c r="AI46" i="1" s="1"/>
  <c r="T46" i="1"/>
  <c r="AC45" i="1"/>
  <c r="AI45" i="1" s="1"/>
  <c r="AN47" i="1"/>
  <c r="AO47" i="1"/>
  <c r="AE44" i="1"/>
  <c r="AE47" i="1" s="1"/>
  <c r="T44" i="1"/>
  <c r="AG43" i="1"/>
  <c r="AE42" i="1"/>
  <c r="AC42" i="1" s="1"/>
  <c r="AI42" i="1" s="1"/>
  <c r="T42" i="1"/>
  <c r="T41" i="1"/>
  <c r="AE41" i="1"/>
  <c r="AC41" i="1" s="1"/>
  <c r="AI41" i="1" s="1"/>
  <c r="AO43" i="1"/>
  <c r="AN43" i="1"/>
  <c r="AG39" i="1"/>
  <c r="AN39" i="1"/>
  <c r="AN35" i="1"/>
  <c r="AN31" i="1"/>
  <c r="AO31" i="1"/>
  <c r="AO27" i="1"/>
  <c r="AG27" i="1"/>
  <c r="AN23" i="1"/>
  <c r="O22" i="1"/>
  <c r="Z22" i="1"/>
  <c r="AG23" i="1"/>
  <c r="O21" i="1"/>
  <c r="Z21" i="1"/>
  <c r="AM23" i="1"/>
  <c r="O20" i="1"/>
  <c r="Z20" i="1"/>
  <c r="O18" i="1"/>
  <c r="AN19" i="1"/>
  <c r="AO15" i="1"/>
  <c r="AN15" i="1"/>
  <c r="AC10" i="1"/>
  <c r="AI10" i="1" s="1"/>
  <c r="Q10" i="1"/>
  <c r="T10" i="1"/>
  <c r="AG11" i="1"/>
  <c r="Z10" i="1"/>
  <c r="O10" i="1"/>
  <c r="AB10" i="1"/>
  <c r="AN11" i="1"/>
  <c r="O9" i="1"/>
  <c r="AE9" i="1"/>
  <c r="AC9" i="1" s="1"/>
  <c r="AI9" i="1" s="1"/>
  <c r="AB9" i="1"/>
  <c r="AM11" i="1"/>
  <c r="T9" i="1"/>
  <c r="AO11" i="1"/>
  <c r="Z9" i="1"/>
  <c r="Q8" i="1"/>
  <c r="AE8" i="1"/>
  <c r="Z8" i="1"/>
  <c r="AN7" i="1"/>
  <c r="AG7" i="1"/>
  <c r="Q4" i="1"/>
  <c r="AB5" i="1"/>
  <c r="Q5" i="1"/>
  <c r="Z5" i="1"/>
  <c r="O5" i="1"/>
  <c r="T5" i="1"/>
  <c r="T6" i="1"/>
  <c r="AE4" i="1"/>
  <c r="AC4" i="1" s="1"/>
  <c r="AI4" i="1" s="1"/>
  <c r="T4" i="1"/>
  <c r="M7" i="1"/>
  <c r="O4" i="1"/>
  <c r="AB4" i="1"/>
  <c r="X5" i="1"/>
  <c r="X6" i="1"/>
  <c r="AE5" i="1"/>
  <c r="AC5" i="1" s="1"/>
  <c r="AI5" i="1" s="1"/>
  <c r="AM7" i="1"/>
  <c r="AF7" i="1"/>
  <c r="AC6" i="1"/>
  <c r="AI6" i="1" s="1"/>
  <c r="AB6" i="1"/>
  <c r="Q6" i="1"/>
  <c r="Z6" i="1"/>
  <c r="O6" i="1"/>
  <c r="X12" i="1"/>
  <c r="X13" i="1"/>
  <c r="X14" i="1"/>
  <c r="M15" i="1"/>
  <c r="X16" i="1"/>
  <c r="X17" i="1"/>
  <c r="X18" i="1"/>
  <c r="M19" i="1"/>
  <c r="X20" i="1"/>
  <c r="X21" i="1"/>
  <c r="X22" i="1"/>
  <c r="M23" i="1"/>
  <c r="T24" i="1"/>
  <c r="AE24" i="1"/>
  <c r="AC24" i="1" s="1"/>
  <c r="AI24" i="1" s="1"/>
  <c r="T25" i="1"/>
  <c r="AE25" i="1"/>
  <c r="AC25" i="1" s="1"/>
  <c r="AI25" i="1" s="1"/>
  <c r="T26" i="1"/>
  <c r="AE26" i="1"/>
  <c r="AC26" i="1" s="1"/>
  <c r="AI26" i="1" s="1"/>
  <c r="T28" i="1"/>
  <c r="AE28" i="1"/>
  <c r="AC28" i="1" s="1"/>
  <c r="AI28" i="1" s="1"/>
  <c r="T29" i="1"/>
  <c r="AE29" i="1"/>
  <c r="AC29" i="1" s="1"/>
  <c r="AI29" i="1" s="1"/>
  <c r="T30" i="1"/>
  <c r="AE30" i="1"/>
  <c r="AC30" i="1" s="1"/>
  <c r="AI30" i="1" s="1"/>
  <c r="T32" i="1"/>
  <c r="AE32" i="1"/>
  <c r="AC32" i="1" s="1"/>
  <c r="AI32" i="1" s="1"/>
  <c r="T33" i="1"/>
  <c r="AE33" i="1"/>
  <c r="AC33" i="1" s="1"/>
  <c r="AI33" i="1" s="1"/>
  <c r="T34" i="1"/>
  <c r="AE34" i="1"/>
  <c r="AC34" i="1" s="1"/>
  <c r="AI34" i="1" s="1"/>
  <c r="T36" i="1"/>
  <c r="AE36" i="1"/>
  <c r="AC36" i="1" s="1"/>
  <c r="AI36" i="1" s="1"/>
  <c r="T37" i="1"/>
  <c r="AE37" i="1"/>
  <c r="AC37" i="1" s="1"/>
  <c r="AI37" i="1" s="1"/>
  <c r="T38" i="1"/>
  <c r="AE38" i="1"/>
  <c r="AC38" i="1" s="1"/>
  <c r="AI38" i="1" s="1"/>
  <c r="Q40" i="1"/>
  <c r="AB40" i="1"/>
  <c r="Q41" i="1"/>
  <c r="AB41" i="1"/>
  <c r="Q42" i="1"/>
  <c r="AB42" i="1"/>
  <c r="Q44" i="1"/>
  <c r="AB44" i="1"/>
  <c r="Q45" i="1"/>
  <c r="AB45" i="1"/>
  <c r="Q46" i="1"/>
  <c r="AB46" i="1"/>
  <c r="Q48" i="1"/>
  <c r="AB48" i="1"/>
  <c r="Q49" i="1"/>
  <c r="AB49" i="1"/>
  <c r="T56" i="1"/>
  <c r="AE56" i="1"/>
  <c r="T57" i="1"/>
  <c r="AE57" i="1"/>
  <c r="AC57" i="1" s="1"/>
  <c r="AI57" i="1" s="1"/>
  <c r="X60" i="1"/>
  <c r="X61" i="1"/>
  <c r="X62" i="1"/>
  <c r="M63" i="1"/>
  <c r="X68" i="1"/>
  <c r="X69" i="1"/>
  <c r="X70" i="1"/>
  <c r="M71" i="1"/>
  <c r="O81" i="1"/>
  <c r="Z81" i="1"/>
  <c r="O82" i="1"/>
  <c r="Z82" i="1"/>
  <c r="M83" i="1"/>
  <c r="AL83" i="1"/>
  <c r="AE85" i="1"/>
  <c r="V86" i="1"/>
  <c r="AD87" i="1"/>
  <c r="AE88" i="1"/>
  <c r="AO91" i="1"/>
  <c r="X89" i="1"/>
  <c r="X91" i="1" s="1"/>
  <c r="O90" i="1"/>
  <c r="AE90" i="1"/>
  <c r="AC90" i="1" s="1"/>
  <c r="AI90" i="1" s="1"/>
  <c r="X92" i="1"/>
  <c r="O93" i="1"/>
  <c r="AE93" i="1"/>
  <c r="AE95" i="1" s="1"/>
  <c r="M95" i="1"/>
  <c r="Q96" i="1"/>
  <c r="AC97" i="1"/>
  <c r="AI97" i="1" s="1"/>
  <c r="X98" i="1"/>
  <c r="Q100" i="1"/>
  <c r="AG111" i="1"/>
  <c r="Z109" i="1"/>
  <c r="O110" i="1"/>
  <c r="M111" i="1"/>
  <c r="AL111" i="1"/>
  <c r="O112" i="1"/>
  <c r="Z112" i="1"/>
  <c r="O113" i="1"/>
  <c r="Z113" i="1"/>
  <c r="O114" i="1"/>
  <c r="Z114" i="1"/>
  <c r="X120" i="1"/>
  <c r="X121" i="1"/>
  <c r="X122" i="1"/>
  <c r="M123" i="1"/>
  <c r="O124" i="1"/>
  <c r="Z124" i="1"/>
  <c r="O125" i="1"/>
  <c r="Z125" i="1"/>
  <c r="O126" i="1"/>
  <c r="Z126" i="1"/>
  <c r="AD127" i="1"/>
  <c r="AD75" i="13"/>
  <c r="AJ75" i="13" s="1"/>
  <c r="T39" i="13"/>
  <c r="R39" i="13" s="1"/>
  <c r="X19" i="13"/>
  <c r="W19" i="13" s="1"/>
  <c r="O11" i="13"/>
  <c r="Z7" i="13"/>
  <c r="Y7" i="13" s="1"/>
  <c r="X63" i="3"/>
  <c r="V119" i="3"/>
  <c r="Z67" i="3"/>
  <c r="O27" i="3"/>
  <c r="X19" i="3"/>
  <c r="O11" i="3"/>
  <c r="N11" i="3" s="1"/>
  <c r="AD79" i="14"/>
  <c r="AJ79" i="14" s="1"/>
  <c r="X59" i="14"/>
  <c r="AQ128" i="5"/>
  <c r="AO128" i="5" s="1"/>
  <c r="V91" i="5"/>
  <c r="V87" i="5"/>
  <c r="V83" i="5"/>
  <c r="Z71" i="5"/>
  <c r="Z55" i="5"/>
  <c r="AG79" i="5"/>
  <c r="X71" i="5"/>
  <c r="Z59" i="5"/>
  <c r="T23" i="5"/>
  <c r="X75" i="5"/>
  <c r="AG107" i="5"/>
  <c r="V127" i="6"/>
  <c r="Q43" i="6"/>
  <c r="AI128" i="7"/>
  <c r="AH128" i="7" s="1"/>
  <c r="Z99" i="7"/>
  <c r="AD99" i="7"/>
  <c r="AJ99" i="7" s="1"/>
  <c r="Q47" i="7"/>
  <c r="T43" i="7"/>
  <c r="AG27" i="7"/>
  <c r="V123" i="8"/>
  <c r="AK115" i="8"/>
  <c r="V115" i="8"/>
  <c r="O111" i="8"/>
  <c r="O107" i="8"/>
  <c r="O103" i="8"/>
  <c r="O99" i="8"/>
  <c r="AG63" i="8"/>
  <c r="T71" i="8"/>
  <c r="V83" i="8"/>
  <c r="V67" i="8"/>
  <c r="V123" i="10"/>
  <c r="V107" i="10"/>
  <c r="AD83" i="10"/>
  <c r="AJ83" i="10" s="1"/>
  <c r="AG63" i="10"/>
  <c r="AD63" i="10"/>
  <c r="AJ63" i="10" s="1"/>
  <c r="AD59" i="10"/>
  <c r="AJ59" i="10" s="1"/>
  <c r="O95" i="15"/>
  <c r="Q87" i="15"/>
  <c r="O87" i="15"/>
  <c r="Q75" i="15"/>
  <c r="Q59" i="15"/>
  <c r="X51" i="15"/>
  <c r="Z35" i="15"/>
  <c r="Q27" i="15"/>
  <c r="V63" i="15"/>
  <c r="AD63" i="15"/>
  <c r="AJ63" i="15" s="1"/>
  <c r="Z75" i="12"/>
  <c r="N127" i="12"/>
  <c r="AC127" i="12"/>
  <c r="AD119" i="12"/>
  <c r="AJ119" i="12" s="1"/>
  <c r="AE23" i="12"/>
  <c r="AK23" i="12" s="1"/>
  <c r="W23" i="12"/>
  <c r="R23" i="12"/>
  <c r="AC23" i="12"/>
  <c r="N23" i="12"/>
  <c r="AE19" i="12"/>
  <c r="W19" i="12"/>
  <c r="R19" i="12"/>
  <c r="AC19" i="12"/>
  <c r="N19" i="12"/>
  <c r="AE15" i="12"/>
  <c r="AK15" i="12" s="1"/>
  <c r="W15" i="12"/>
  <c r="R15" i="12"/>
  <c r="AC15" i="12"/>
  <c r="N15" i="12"/>
  <c r="O43" i="12"/>
  <c r="T19" i="12"/>
  <c r="Q19" i="12"/>
  <c r="Z107" i="11"/>
  <c r="AD103" i="11"/>
  <c r="AJ103" i="11" s="1"/>
  <c r="Z91" i="11"/>
  <c r="W95" i="11"/>
  <c r="AC95" i="11"/>
  <c r="W91" i="11"/>
  <c r="N91" i="11"/>
  <c r="AC91" i="11"/>
  <c r="X123" i="12"/>
  <c r="AD39" i="12"/>
  <c r="AJ39" i="12" s="1"/>
  <c r="AG31" i="12"/>
  <c r="AE11" i="12"/>
  <c r="AK11" i="12" s="1"/>
  <c r="R11" i="12"/>
  <c r="AC11" i="12"/>
  <c r="W11" i="12"/>
  <c r="N11" i="12"/>
  <c r="AD11" i="12"/>
  <c r="AJ11" i="12" s="1"/>
  <c r="Q119" i="11"/>
  <c r="AG107" i="11"/>
  <c r="AE7" i="12"/>
  <c r="AK7" i="12" s="1"/>
  <c r="R7" i="12"/>
  <c r="AC7" i="12"/>
  <c r="N7" i="12"/>
  <c r="W7" i="12"/>
  <c r="O127" i="11"/>
  <c r="T127" i="11"/>
  <c r="AD83" i="11"/>
  <c r="AJ83" i="11" s="1"/>
  <c r="Z83" i="11"/>
  <c r="O59" i="11"/>
  <c r="T47" i="11"/>
  <c r="AC127" i="11"/>
  <c r="N127" i="11"/>
  <c r="W127" i="11"/>
  <c r="Z99" i="11"/>
  <c r="AG99" i="11"/>
  <c r="X59" i="11"/>
  <c r="AD47" i="11"/>
  <c r="AJ47" i="11" s="1"/>
  <c r="X19" i="15"/>
  <c r="O43" i="11"/>
  <c r="O23" i="11"/>
  <c r="O15" i="11"/>
  <c r="O11" i="15"/>
  <c r="AG35" i="12"/>
  <c r="W123" i="11"/>
  <c r="AC123" i="11"/>
  <c r="N123" i="11"/>
  <c r="AD123" i="11"/>
  <c r="AJ123" i="11" s="1"/>
  <c r="AG35" i="11"/>
  <c r="Q27" i="11"/>
  <c r="X23" i="11"/>
  <c r="Q11" i="11"/>
  <c r="Q7" i="11"/>
  <c r="W11" i="15"/>
  <c r="N11" i="15"/>
  <c r="AC11" i="15"/>
  <c r="AC115" i="10"/>
  <c r="W115" i="10"/>
  <c r="AD31" i="10"/>
  <c r="AJ31" i="10" s="1"/>
  <c r="AD19" i="10"/>
  <c r="AJ19" i="10" s="1"/>
  <c r="Q123" i="8"/>
  <c r="Z39" i="10"/>
  <c r="Z31" i="10"/>
  <c r="O19" i="10"/>
  <c r="W127" i="10"/>
  <c r="N127" i="10"/>
  <c r="AC127" i="10"/>
  <c r="AD103" i="8"/>
  <c r="AJ103" i="8" s="1"/>
  <c r="X115" i="8"/>
  <c r="AD127" i="10"/>
  <c r="AJ127" i="10" s="1"/>
  <c r="Q47" i="10"/>
  <c r="X15" i="15"/>
  <c r="Q15" i="15"/>
  <c r="Q23" i="10"/>
  <c r="AD47" i="8"/>
  <c r="AJ47" i="8" s="1"/>
  <c r="AD39" i="8"/>
  <c r="AJ39" i="8" s="1"/>
  <c r="Q15" i="8"/>
  <c r="R35" i="8"/>
  <c r="N35" i="8"/>
  <c r="X115" i="6"/>
  <c r="N7" i="7"/>
  <c r="AC7" i="7"/>
  <c r="W7" i="7"/>
  <c r="W107" i="6"/>
  <c r="N107" i="6"/>
  <c r="AC107" i="6"/>
  <c r="AG51" i="6"/>
  <c r="W127" i="5"/>
  <c r="R127" i="5"/>
  <c r="O127" i="14"/>
  <c r="O103" i="14"/>
  <c r="Q119" i="6"/>
  <c r="W99" i="5"/>
  <c r="U99" i="5"/>
  <c r="AE99" i="5"/>
  <c r="R99" i="5"/>
  <c r="N99" i="5"/>
  <c r="AC99" i="5"/>
  <c r="Y99" i="5"/>
  <c r="N127" i="14"/>
  <c r="AC127" i="14"/>
  <c r="W127" i="14"/>
  <c r="R103" i="14"/>
  <c r="W103" i="14"/>
  <c r="AG43" i="14"/>
  <c r="AG35" i="14"/>
  <c r="AD115" i="5"/>
  <c r="AJ115" i="5" s="1"/>
  <c r="AE95" i="5"/>
  <c r="AK95" i="5" s="1"/>
  <c r="AC95" i="5"/>
  <c r="R95" i="5"/>
  <c r="N95" i="5"/>
  <c r="W95" i="5"/>
  <c r="AD95" i="5"/>
  <c r="AJ95" i="5" s="1"/>
  <c r="AG83" i="5"/>
  <c r="W47" i="5"/>
  <c r="AC47" i="5"/>
  <c r="R47" i="5"/>
  <c r="AC115" i="14"/>
  <c r="W115" i="14"/>
  <c r="AG111" i="14"/>
  <c r="T31" i="14"/>
  <c r="Q119" i="5"/>
  <c r="Q43" i="3"/>
  <c r="AC127" i="13"/>
  <c r="W127" i="13"/>
  <c r="N127" i="13"/>
  <c r="Z91" i="13"/>
  <c r="Y91" i="13" s="1"/>
  <c r="AD79" i="13"/>
  <c r="AG95" i="14"/>
  <c r="N95" i="8"/>
  <c r="W95" i="8"/>
  <c r="Z103" i="6"/>
  <c r="AG103" i="6"/>
  <c r="AC91" i="14"/>
  <c r="R91" i="14"/>
  <c r="O119" i="13"/>
  <c r="Z99" i="13"/>
  <c r="Y99" i="13" s="1"/>
  <c r="Z15" i="14"/>
  <c r="AG15" i="14"/>
  <c r="O115" i="13"/>
  <c r="N115" i="13" s="1"/>
  <c r="AE11" i="14"/>
  <c r="AK11" i="14" s="1"/>
  <c r="R11" i="14"/>
  <c r="AC11" i="14"/>
  <c r="N11" i="14"/>
  <c r="W11" i="14"/>
  <c r="Z123" i="13"/>
  <c r="Q103" i="13"/>
  <c r="P103" i="13" s="1"/>
  <c r="AG47" i="3"/>
  <c r="W123" i="13"/>
  <c r="N123" i="13"/>
  <c r="AC123" i="13"/>
  <c r="W103" i="13"/>
  <c r="O12" i="1"/>
  <c r="Z12" i="1"/>
  <c r="O13" i="1"/>
  <c r="Z13" i="1"/>
  <c r="O14" i="1"/>
  <c r="Z14" i="1"/>
  <c r="O16" i="1"/>
  <c r="Z16" i="1"/>
  <c r="O17" i="1"/>
  <c r="Z17" i="1"/>
  <c r="X24" i="1"/>
  <c r="X25" i="1"/>
  <c r="X26" i="1"/>
  <c r="M27" i="1"/>
  <c r="X28" i="1"/>
  <c r="X29" i="1"/>
  <c r="X30" i="1"/>
  <c r="M31" i="1"/>
  <c r="X32" i="1"/>
  <c r="X33" i="1"/>
  <c r="X34" i="1"/>
  <c r="M35" i="1"/>
  <c r="X36" i="1"/>
  <c r="X37" i="1"/>
  <c r="X38" i="1"/>
  <c r="M39" i="1"/>
  <c r="T40" i="1"/>
  <c r="AE40" i="1"/>
  <c r="X56" i="1"/>
  <c r="X57" i="1"/>
  <c r="X58" i="1"/>
  <c r="M59" i="1"/>
  <c r="O60" i="1"/>
  <c r="Z60" i="1"/>
  <c r="O61" i="1"/>
  <c r="Z61" i="1"/>
  <c r="O62" i="1"/>
  <c r="Z62" i="1"/>
  <c r="X64" i="1"/>
  <c r="X65" i="1"/>
  <c r="X66" i="1"/>
  <c r="M67" i="1"/>
  <c r="AL67" i="1"/>
  <c r="O68" i="1"/>
  <c r="Z68" i="1"/>
  <c r="O69" i="1"/>
  <c r="Z69" i="1"/>
  <c r="O70" i="1"/>
  <c r="Z70" i="1"/>
  <c r="Q72" i="1"/>
  <c r="AB72" i="1"/>
  <c r="Q73" i="1"/>
  <c r="AB73" i="1"/>
  <c r="Q74" i="1"/>
  <c r="AB74" i="1"/>
  <c r="X76" i="1"/>
  <c r="X77" i="1"/>
  <c r="X78" i="1"/>
  <c r="M79" i="1"/>
  <c r="Q80" i="1"/>
  <c r="AB80" i="1"/>
  <c r="Q81" i="1"/>
  <c r="AB81" i="1"/>
  <c r="Q82" i="1"/>
  <c r="AB82" i="1"/>
  <c r="Z86" i="1"/>
  <c r="Z89" i="1"/>
  <c r="Q90" i="1"/>
  <c r="Z92" i="1"/>
  <c r="Q93" i="1"/>
  <c r="Z94" i="1"/>
  <c r="X96" i="1"/>
  <c r="O97" i="1"/>
  <c r="AD99" i="1"/>
  <c r="Z100" i="1"/>
  <c r="Z104" i="1"/>
  <c r="V106" i="1"/>
  <c r="O109" i="1"/>
  <c r="AC109" i="1"/>
  <c r="AI109" i="1" s="1"/>
  <c r="Q110" i="1"/>
  <c r="Q112" i="1"/>
  <c r="AB112" i="1"/>
  <c r="Q113" i="1"/>
  <c r="AB113" i="1"/>
  <c r="Q114" i="1"/>
  <c r="AB114" i="1"/>
  <c r="X116" i="1"/>
  <c r="X117" i="1"/>
  <c r="X118" i="1"/>
  <c r="M119" i="1"/>
  <c r="O120" i="1"/>
  <c r="Z120" i="1"/>
  <c r="O121" i="1"/>
  <c r="Z121" i="1"/>
  <c r="O122" i="1"/>
  <c r="O123" i="1" s="1"/>
  <c r="Z122" i="1"/>
  <c r="Q124" i="1"/>
  <c r="AB124" i="1"/>
  <c r="Q125" i="1"/>
  <c r="AB125" i="1"/>
  <c r="Q126" i="1"/>
  <c r="AB126" i="1"/>
  <c r="V55" i="13"/>
  <c r="U55" i="13" s="1"/>
  <c r="O31" i="13"/>
  <c r="N31" i="13" s="1"/>
  <c r="X7" i="13"/>
  <c r="W7" i="13" s="1"/>
  <c r="T27" i="13"/>
  <c r="R27" i="13" s="1"/>
  <c r="AG47" i="13"/>
  <c r="T11" i="13"/>
  <c r="R11" i="13" s="1"/>
  <c r="X99" i="3"/>
  <c r="AD87" i="3"/>
  <c r="AJ87" i="3" s="1"/>
  <c r="Q75" i="3"/>
  <c r="T79" i="3"/>
  <c r="T71" i="3"/>
  <c r="AP128" i="3"/>
  <c r="AN128" i="3" s="1"/>
  <c r="Q27" i="3"/>
  <c r="Q11" i="3"/>
  <c r="P11" i="3" s="1"/>
  <c r="T71" i="14"/>
  <c r="Q67" i="14"/>
  <c r="Q27" i="5"/>
  <c r="V103" i="6"/>
  <c r="V47" i="6"/>
  <c r="Z95" i="6"/>
  <c r="Z67" i="6"/>
  <c r="AD7" i="6"/>
  <c r="AJ7" i="6" s="1"/>
  <c r="AG15" i="6"/>
  <c r="Z43" i="6"/>
  <c r="X119" i="7"/>
  <c r="V107" i="7"/>
  <c r="AD127" i="7"/>
  <c r="T83" i="7"/>
  <c r="AG19" i="7"/>
  <c r="V7" i="7"/>
  <c r="T123" i="7"/>
  <c r="Q79" i="7"/>
  <c r="Z71" i="7"/>
  <c r="V27" i="7"/>
  <c r="AD31" i="7"/>
  <c r="AJ31" i="7" s="1"/>
  <c r="Q43" i="7"/>
  <c r="AG43" i="7"/>
  <c r="T95" i="8"/>
  <c r="X75" i="8"/>
  <c r="X87" i="8"/>
  <c r="AD59" i="8"/>
  <c r="AJ59" i="8" s="1"/>
  <c r="V47" i="8"/>
  <c r="V35" i="8"/>
  <c r="V7" i="8"/>
  <c r="T87" i="8"/>
  <c r="AP128" i="10"/>
  <c r="AN128" i="10" s="1"/>
  <c r="X11" i="10"/>
  <c r="AD127" i="15"/>
  <c r="X79" i="15"/>
  <c r="Z71" i="15"/>
  <c r="O79" i="15"/>
  <c r="O119" i="15"/>
  <c r="Q119" i="15"/>
  <c r="X31" i="15"/>
  <c r="V55" i="15"/>
  <c r="AD55" i="15"/>
  <c r="AJ55" i="15" s="1"/>
  <c r="Z55" i="15"/>
  <c r="V83" i="11"/>
  <c r="AG91" i="12"/>
  <c r="Z71" i="12"/>
  <c r="V95" i="12"/>
  <c r="X75" i="12"/>
  <c r="AK27" i="11"/>
  <c r="X119" i="12"/>
  <c r="AG119" i="12"/>
  <c r="Q119" i="12"/>
  <c r="X55" i="12"/>
  <c r="X51" i="12"/>
  <c r="X47" i="12"/>
  <c r="AG23" i="12"/>
  <c r="AG15" i="12"/>
  <c r="Z123" i="12"/>
  <c r="X119" i="11"/>
  <c r="O107" i="11"/>
  <c r="O91" i="11"/>
  <c r="AD27" i="12"/>
  <c r="AJ27" i="12" s="1"/>
  <c r="T119" i="11"/>
  <c r="R123" i="12"/>
  <c r="N123" i="12"/>
  <c r="U107" i="12"/>
  <c r="R107" i="12"/>
  <c r="N107" i="12"/>
  <c r="T11" i="12"/>
  <c r="Z127" i="11"/>
  <c r="AG127" i="11"/>
  <c r="Q83" i="11"/>
  <c r="X79" i="11"/>
  <c r="X75" i="11"/>
  <c r="T87" i="11"/>
  <c r="O83" i="11"/>
  <c r="O51" i="11"/>
  <c r="Q99" i="11"/>
  <c r="X83" i="11"/>
  <c r="Q79" i="11"/>
  <c r="Q47" i="11"/>
  <c r="AD11" i="15"/>
  <c r="AJ11" i="15" s="1"/>
  <c r="X35" i="11"/>
  <c r="AG19" i="11"/>
  <c r="AG11" i="11"/>
  <c r="X7" i="11"/>
  <c r="X35" i="12"/>
  <c r="Q35" i="12"/>
  <c r="O123" i="11"/>
  <c r="T123" i="11"/>
  <c r="T35" i="11"/>
  <c r="Z31" i="11"/>
  <c r="AD19" i="11"/>
  <c r="AJ19" i="11" s="1"/>
  <c r="AG7" i="11"/>
  <c r="W7" i="15"/>
  <c r="N7" i="15"/>
  <c r="X43" i="10"/>
  <c r="Q31" i="10"/>
  <c r="Q19" i="10"/>
  <c r="T111" i="10"/>
  <c r="X107" i="10"/>
  <c r="X103" i="10"/>
  <c r="O39" i="10"/>
  <c r="O31" i="10"/>
  <c r="X123" i="8"/>
  <c r="AE47" i="10"/>
  <c r="AK47" i="10" s="1"/>
  <c r="U47" i="10"/>
  <c r="W103" i="8"/>
  <c r="AC103" i="8"/>
  <c r="N103" i="8"/>
  <c r="Z7" i="10"/>
  <c r="X47" i="8"/>
  <c r="O127" i="10"/>
  <c r="T127" i="10"/>
  <c r="AD47" i="10"/>
  <c r="AJ47" i="10" s="1"/>
  <c r="AC15" i="15"/>
  <c r="W15" i="15"/>
  <c r="N15" i="15"/>
  <c r="AD15" i="15"/>
  <c r="AJ15" i="15" s="1"/>
  <c r="AD23" i="10"/>
  <c r="AJ23" i="10" s="1"/>
  <c r="O7" i="10"/>
  <c r="Q47" i="8"/>
  <c r="Q39" i="8"/>
  <c r="AD115" i="8"/>
  <c r="AJ115" i="8" s="1"/>
  <c r="AG35" i="8"/>
  <c r="Z11" i="8"/>
  <c r="X7" i="8"/>
  <c r="Q11" i="7"/>
  <c r="AC127" i="6"/>
  <c r="W127" i="6"/>
  <c r="N127" i="6"/>
  <c r="T51" i="6"/>
  <c r="Z95" i="5"/>
  <c r="X123" i="14"/>
  <c r="X119" i="14"/>
  <c r="X47" i="14"/>
  <c r="X43" i="14"/>
  <c r="X39" i="14"/>
  <c r="X35" i="14"/>
  <c r="Z91" i="5"/>
  <c r="T43" i="14"/>
  <c r="T35" i="14"/>
  <c r="X31" i="14"/>
  <c r="X27" i="14"/>
  <c r="T83" i="5"/>
  <c r="Q47" i="5"/>
  <c r="X39" i="5"/>
  <c r="Q123" i="14"/>
  <c r="T111" i="14"/>
  <c r="X107" i="14"/>
  <c r="AD43" i="14"/>
  <c r="AJ43" i="14" s="1"/>
  <c r="AD39" i="14"/>
  <c r="AJ39" i="14" s="1"/>
  <c r="AD35" i="14"/>
  <c r="AJ35" i="14" s="1"/>
  <c r="AG27" i="14"/>
  <c r="AC119" i="5"/>
  <c r="R119" i="5"/>
  <c r="AD119" i="5"/>
  <c r="AJ119" i="5" s="1"/>
  <c r="Z43" i="5"/>
  <c r="AD119" i="13"/>
  <c r="AJ119" i="13" s="1"/>
  <c r="N107" i="13"/>
  <c r="AD99" i="13"/>
  <c r="AJ99" i="13" s="1"/>
  <c r="O91" i="13"/>
  <c r="N91" i="13" s="1"/>
  <c r="Q79" i="13"/>
  <c r="P79" i="13" s="1"/>
  <c r="X99" i="13"/>
  <c r="W99" i="13" s="1"/>
  <c r="Q103" i="6"/>
  <c r="T119" i="5"/>
  <c r="O43" i="5"/>
  <c r="AC43" i="5"/>
  <c r="W43" i="5"/>
  <c r="N43" i="5"/>
  <c r="Q91" i="14"/>
  <c r="Z111" i="13"/>
  <c r="Y111" i="13" s="1"/>
  <c r="O99" i="13"/>
  <c r="N99" i="13" s="1"/>
  <c r="O79" i="13"/>
  <c r="N79" i="13" s="1"/>
  <c r="V63" i="5"/>
  <c r="Q15" i="14"/>
  <c r="Z51" i="3"/>
  <c r="Q123" i="13"/>
  <c r="AD103" i="13"/>
  <c r="AJ103" i="13" s="1"/>
  <c r="Q95" i="13"/>
  <c r="P95" i="13" s="1"/>
  <c r="Q47" i="3"/>
  <c r="X8" i="1"/>
  <c r="X9" i="1"/>
  <c r="X10" i="1"/>
  <c r="M11" i="1"/>
  <c r="Q12" i="1"/>
  <c r="AB12" i="1"/>
  <c r="Q13" i="1"/>
  <c r="AB13" i="1"/>
  <c r="Q14" i="1"/>
  <c r="AB14" i="1"/>
  <c r="Q16" i="1"/>
  <c r="AB16" i="1"/>
  <c r="Q17" i="1"/>
  <c r="AB17" i="1"/>
  <c r="Q18" i="1"/>
  <c r="AB18" i="1"/>
  <c r="Q20" i="1"/>
  <c r="AB20" i="1"/>
  <c r="Q21" i="1"/>
  <c r="AB21" i="1"/>
  <c r="Q22" i="1"/>
  <c r="AB22" i="1"/>
  <c r="O24" i="1"/>
  <c r="Z24" i="1"/>
  <c r="O25" i="1"/>
  <c r="Z25" i="1"/>
  <c r="O26" i="1"/>
  <c r="Z26" i="1"/>
  <c r="O28" i="1"/>
  <c r="Z28" i="1"/>
  <c r="O29" i="1"/>
  <c r="Z29" i="1"/>
  <c r="O30" i="1"/>
  <c r="Z30" i="1"/>
  <c r="O32" i="1"/>
  <c r="Z32" i="1"/>
  <c r="O33" i="1"/>
  <c r="Z33" i="1"/>
  <c r="O34" i="1"/>
  <c r="Z34" i="1"/>
  <c r="O36" i="1"/>
  <c r="Z36" i="1"/>
  <c r="O37" i="1"/>
  <c r="Z37" i="1"/>
  <c r="O38" i="1"/>
  <c r="Z38" i="1"/>
  <c r="X40" i="1"/>
  <c r="X41" i="1"/>
  <c r="X42" i="1"/>
  <c r="M43" i="1"/>
  <c r="X44" i="1"/>
  <c r="X45" i="1"/>
  <c r="X46" i="1"/>
  <c r="M47" i="1"/>
  <c r="X48" i="1"/>
  <c r="X49" i="1"/>
  <c r="X50" i="1"/>
  <c r="M51" i="1"/>
  <c r="X52" i="1"/>
  <c r="X53" i="1"/>
  <c r="X54" i="1"/>
  <c r="AL55" i="1"/>
  <c r="O56" i="1"/>
  <c r="Z56" i="1"/>
  <c r="O57" i="1"/>
  <c r="Z57" i="1"/>
  <c r="Q60" i="1"/>
  <c r="AB60" i="1"/>
  <c r="Q61" i="1"/>
  <c r="AB61" i="1"/>
  <c r="AN63" i="1"/>
  <c r="Q62" i="1"/>
  <c r="AB62" i="1"/>
  <c r="AD67" i="1"/>
  <c r="Q68" i="1"/>
  <c r="AB68" i="1"/>
  <c r="AB69" i="1"/>
  <c r="AO83" i="1"/>
  <c r="Z96" i="1"/>
  <c r="AC100" i="1"/>
  <c r="AI100" i="1" s="1"/>
  <c r="V108" i="1"/>
  <c r="Q109" i="1"/>
  <c r="Z110" i="1"/>
  <c r="AD111" i="1"/>
  <c r="T112" i="1"/>
  <c r="AE112" i="1"/>
  <c r="AC112" i="1" s="1"/>
  <c r="AI112" i="1" s="1"/>
  <c r="T113" i="1"/>
  <c r="AE113" i="1"/>
  <c r="AC113" i="1" s="1"/>
  <c r="AI113" i="1" s="1"/>
  <c r="T114" i="1"/>
  <c r="AE114" i="1"/>
  <c r="AC114" i="1" s="1"/>
  <c r="AI114" i="1" s="1"/>
  <c r="O116" i="1"/>
  <c r="Z116" i="1"/>
  <c r="O117" i="1"/>
  <c r="Z117" i="1"/>
  <c r="O118" i="1"/>
  <c r="Z118" i="1"/>
  <c r="Q120" i="1"/>
  <c r="AB120" i="1"/>
  <c r="Q121" i="1"/>
  <c r="AB121" i="1"/>
  <c r="Q122" i="1"/>
  <c r="Q123" i="1" s="1"/>
  <c r="AB122" i="1"/>
  <c r="T124" i="1"/>
  <c r="AE124" i="1"/>
  <c r="AC124" i="1" s="1"/>
  <c r="T125" i="1"/>
  <c r="AE125" i="1"/>
  <c r="AC125" i="1" s="1"/>
  <c r="AI125" i="1" s="1"/>
  <c r="T126" i="1"/>
  <c r="AE126" i="1"/>
  <c r="AC126" i="1" s="1"/>
  <c r="AI126" i="1" s="1"/>
  <c r="AL127" i="1"/>
  <c r="V95" i="13"/>
  <c r="U95" i="13" s="1"/>
  <c r="V91" i="13"/>
  <c r="U91" i="13" s="1"/>
  <c r="V87" i="13"/>
  <c r="U87" i="13" s="1"/>
  <c r="V83" i="13"/>
  <c r="U83" i="13" s="1"/>
  <c r="V79" i="13"/>
  <c r="U79" i="13" s="1"/>
  <c r="X75" i="13"/>
  <c r="W75" i="13" s="1"/>
  <c r="X71" i="13"/>
  <c r="W71" i="13" s="1"/>
  <c r="AP128" i="13"/>
  <c r="AN128" i="13" s="1"/>
  <c r="Z23" i="13"/>
  <c r="Y23" i="13" s="1"/>
  <c r="X15" i="13"/>
  <c r="W15" i="13" s="1"/>
  <c r="O27" i="13"/>
  <c r="N27" i="13" s="1"/>
  <c r="AD27" i="13"/>
  <c r="AJ27" i="13" s="1"/>
  <c r="Q11" i="13"/>
  <c r="P11" i="13" s="1"/>
  <c r="AD99" i="3"/>
  <c r="AJ99" i="3" s="1"/>
  <c r="Z63" i="3"/>
  <c r="T55" i="3"/>
  <c r="V95" i="3"/>
  <c r="T83" i="3"/>
  <c r="X23" i="3"/>
  <c r="V91" i="14"/>
  <c r="Z103" i="5"/>
  <c r="O103" i="5"/>
  <c r="Z75" i="5"/>
  <c r="X55" i="5"/>
  <c r="O19" i="5"/>
  <c r="AG51" i="5"/>
  <c r="X19" i="5"/>
  <c r="V15" i="5"/>
  <c r="AK59" i="6"/>
  <c r="AG39" i="6"/>
  <c r="Q7" i="6"/>
  <c r="Z15" i="6"/>
  <c r="AG11" i="6"/>
  <c r="X19" i="6"/>
  <c r="Z123" i="7"/>
  <c r="AP128" i="7"/>
  <c r="AN128" i="7" s="1"/>
  <c r="AD75" i="7"/>
  <c r="AJ75" i="7" s="1"/>
  <c r="AG71" i="7"/>
  <c r="V63" i="7"/>
  <c r="AG55" i="7"/>
  <c r="Z23" i="7"/>
  <c r="V11" i="7"/>
  <c r="V123" i="7"/>
  <c r="V79" i="7"/>
  <c r="O47" i="7"/>
  <c r="X103" i="7"/>
  <c r="T103" i="7"/>
  <c r="AI128" i="8"/>
  <c r="AH128" i="8" s="1"/>
  <c r="M128" i="8"/>
  <c r="N128" i="8" s="1"/>
  <c r="V71" i="10"/>
  <c r="Z107" i="15"/>
  <c r="Z87" i="15"/>
  <c r="O91" i="15"/>
  <c r="T111" i="15"/>
  <c r="AG111" i="15"/>
  <c r="AG103" i="15"/>
  <c r="V103" i="11"/>
  <c r="V71" i="11"/>
  <c r="V123" i="12"/>
  <c r="X111" i="12"/>
  <c r="AD87" i="12"/>
  <c r="AJ87" i="12" s="1"/>
  <c r="O71" i="12"/>
  <c r="Z87" i="12"/>
  <c r="Z59" i="12"/>
  <c r="O63" i="12"/>
  <c r="AK23" i="11"/>
  <c r="AC119" i="12"/>
  <c r="W119" i="12"/>
  <c r="T119" i="12"/>
  <c r="AG127" i="12"/>
  <c r="W115" i="12"/>
  <c r="N115" i="12"/>
  <c r="AC115" i="12"/>
  <c r="AE55" i="12"/>
  <c r="AK55" i="12" s="1"/>
  <c r="AC55" i="12"/>
  <c r="N55" i="12"/>
  <c r="W55" i="12"/>
  <c r="R55" i="12"/>
  <c r="AE51" i="12"/>
  <c r="AK51" i="12" s="1"/>
  <c r="N51" i="12"/>
  <c r="W51" i="12"/>
  <c r="AC51" i="12"/>
  <c r="R51" i="12"/>
  <c r="AE47" i="12"/>
  <c r="AK47" i="12" s="1"/>
  <c r="N47" i="12"/>
  <c r="W47" i="12"/>
  <c r="AC47" i="12"/>
  <c r="R47" i="12"/>
  <c r="AD43" i="12"/>
  <c r="AJ43" i="12" s="1"/>
  <c r="T23" i="12"/>
  <c r="T15" i="12"/>
  <c r="AE31" i="12"/>
  <c r="AK31" i="12" s="1"/>
  <c r="R31" i="12"/>
  <c r="AC31" i="12"/>
  <c r="N31" i="12"/>
  <c r="W31" i="12"/>
  <c r="Z111" i="11"/>
  <c r="Z95" i="11"/>
  <c r="O27" i="12"/>
  <c r="T27" i="12"/>
  <c r="X7" i="12"/>
  <c r="X115" i="11"/>
  <c r="X111" i="11"/>
  <c r="X107" i="11"/>
  <c r="T123" i="12"/>
  <c r="AG11" i="12"/>
  <c r="AG115" i="11"/>
  <c r="Q127" i="11"/>
  <c r="AC79" i="11"/>
  <c r="W79" i="11"/>
  <c r="W75" i="11"/>
  <c r="AC75" i="11"/>
  <c r="N75" i="11"/>
  <c r="X55" i="11"/>
  <c r="AG87" i="11"/>
  <c r="AG75" i="11"/>
  <c r="AG55" i="11"/>
  <c r="AD99" i="11"/>
  <c r="AJ99" i="11" s="1"/>
  <c r="AD75" i="11"/>
  <c r="AJ75" i="11" s="1"/>
  <c r="AG123" i="11"/>
  <c r="Q11" i="15"/>
  <c r="N43" i="11"/>
  <c r="W43" i="11"/>
  <c r="T19" i="11"/>
  <c r="T11" i="11"/>
  <c r="AG19" i="15"/>
  <c r="AE35" i="12"/>
  <c r="AK35" i="12" s="1"/>
  <c r="R35" i="12"/>
  <c r="AC35" i="12"/>
  <c r="N35" i="12"/>
  <c r="W35" i="12"/>
  <c r="AD35" i="12"/>
  <c r="AJ35" i="12" s="1"/>
  <c r="Z123" i="11"/>
  <c r="Z87" i="11"/>
  <c r="Q19" i="11"/>
  <c r="X15" i="11"/>
  <c r="T7" i="11"/>
  <c r="AD19" i="15"/>
  <c r="AJ19" i="15" s="1"/>
  <c r="X111" i="10"/>
  <c r="AD39" i="10"/>
  <c r="AJ39" i="10" s="1"/>
  <c r="X127" i="8"/>
  <c r="AC103" i="10"/>
  <c r="R103" i="10"/>
  <c r="AG43" i="10"/>
  <c r="AG35" i="10"/>
  <c r="X27" i="10"/>
  <c r="X39" i="10"/>
  <c r="X31" i="10"/>
  <c r="X19" i="10"/>
  <c r="AD111" i="8"/>
  <c r="AJ111" i="8" s="1"/>
  <c r="AD107" i="8"/>
  <c r="AJ107" i="8" s="1"/>
  <c r="Z123" i="10"/>
  <c r="Q123" i="10"/>
  <c r="X15" i="8"/>
  <c r="Z127" i="10"/>
  <c r="AG127" i="10"/>
  <c r="O47" i="10"/>
  <c r="T47" i="10"/>
  <c r="Q7" i="10"/>
  <c r="O15" i="15"/>
  <c r="T15" i="15"/>
  <c r="O23" i="10"/>
  <c r="T23" i="10"/>
  <c r="AG7" i="10"/>
  <c r="AD43" i="8"/>
  <c r="AJ43" i="8" s="1"/>
  <c r="X27" i="8"/>
  <c r="O35" i="8"/>
  <c r="X19" i="8"/>
  <c r="T11" i="8"/>
  <c r="W11" i="8"/>
  <c r="R11" i="8"/>
  <c r="AC115" i="6"/>
  <c r="W115" i="6"/>
  <c r="R115" i="6"/>
  <c r="AD111" i="6"/>
  <c r="AJ111" i="6" s="1"/>
  <c r="AD47" i="6"/>
  <c r="AJ47" i="6" s="1"/>
  <c r="W15" i="7"/>
  <c r="N15" i="7"/>
  <c r="Z11" i="7"/>
  <c r="X123" i="6"/>
  <c r="Z111" i="6"/>
  <c r="N59" i="6"/>
  <c r="AC59" i="6"/>
  <c r="W59" i="6"/>
  <c r="Z55" i="6"/>
  <c r="Z47" i="6"/>
  <c r="O19" i="8"/>
  <c r="W19" i="8"/>
  <c r="R19" i="8"/>
  <c r="AC7" i="8"/>
  <c r="N7" i="8"/>
  <c r="R7" i="8"/>
  <c r="X55" i="6"/>
  <c r="Q123" i="5"/>
  <c r="T7" i="5"/>
  <c r="AE47" i="14"/>
  <c r="AK47" i="14" s="1"/>
  <c r="W47" i="14"/>
  <c r="R47" i="14"/>
  <c r="AC47" i="14"/>
  <c r="N47" i="14"/>
  <c r="AE43" i="14"/>
  <c r="AK43" i="14" s="1"/>
  <c r="W43" i="14"/>
  <c r="R43" i="14"/>
  <c r="AC43" i="14"/>
  <c r="N43" i="14"/>
  <c r="AE39" i="14"/>
  <c r="AK39" i="14" s="1"/>
  <c r="W39" i="14"/>
  <c r="R39" i="14"/>
  <c r="AC39" i="14"/>
  <c r="N39" i="14"/>
  <c r="AE35" i="14"/>
  <c r="AK35" i="14" s="1"/>
  <c r="W35" i="14"/>
  <c r="R35" i="14"/>
  <c r="AC35" i="14"/>
  <c r="N35" i="14"/>
  <c r="Z107" i="3"/>
  <c r="T119" i="6"/>
  <c r="AG47" i="14"/>
  <c r="AG39" i="14"/>
  <c r="AE31" i="14"/>
  <c r="AK31" i="14" s="1"/>
  <c r="N31" i="14"/>
  <c r="W31" i="14"/>
  <c r="R31" i="14"/>
  <c r="AC31" i="14"/>
  <c r="AE27" i="14"/>
  <c r="AK27" i="14" s="1"/>
  <c r="N27" i="14"/>
  <c r="W27" i="14"/>
  <c r="R27" i="14"/>
  <c r="AC27" i="14"/>
  <c r="AE7" i="14"/>
  <c r="AK7" i="14" s="1"/>
  <c r="N7" i="14"/>
  <c r="W7" i="14"/>
  <c r="R7" i="14"/>
  <c r="AC7" i="14"/>
  <c r="T95" i="5"/>
  <c r="T127" i="14"/>
  <c r="AD119" i="14"/>
  <c r="AJ119" i="14" s="1"/>
  <c r="AG103" i="14"/>
  <c r="Q43" i="14"/>
  <c r="T27" i="14"/>
  <c r="X23" i="14"/>
  <c r="X19" i="14"/>
  <c r="AG107" i="3"/>
  <c r="T7" i="7"/>
  <c r="O119" i="5"/>
  <c r="AD51" i="14"/>
  <c r="AJ51" i="14" s="1"/>
  <c r="AE15" i="14"/>
  <c r="AK15" i="14" s="1"/>
  <c r="R15" i="14"/>
  <c r="AC15" i="14"/>
  <c r="N15" i="14"/>
  <c r="W15" i="14"/>
  <c r="Q119" i="13"/>
  <c r="Q99" i="13"/>
  <c r="P99" i="13" s="1"/>
  <c r="AD83" i="13"/>
  <c r="R103" i="6"/>
  <c r="N103" i="6"/>
  <c r="AD103" i="6"/>
  <c r="AJ103" i="6" s="1"/>
  <c r="AG43" i="5"/>
  <c r="X91" i="14"/>
  <c r="W75" i="14"/>
  <c r="R75" i="14"/>
  <c r="X15" i="14"/>
  <c r="O11" i="14"/>
  <c r="T11" i="14"/>
  <c r="O51" i="3"/>
  <c r="Z35" i="3"/>
  <c r="O111" i="13"/>
  <c r="N111" i="13" s="1"/>
  <c r="Z83" i="13"/>
  <c r="Y83" i="13" s="1"/>
  <c r="AE51" i="14"/>
  <c r="AK51" i="14" s="1"/>
  <c r="R51" i="14"/>
  <c r="AC51" i="14"/>
  <c r="N51" i="14"/>
  <c r="W51" i="14"/>
  <c r="AD15" i="14"/>
  <c r="AJ15" i="14" s="1"/>
  <c r="X119" i="13"/>
  <c r="W115" i="13"/>
  <c r="Q115" i="13"/>
  <c r="P115" i="13" s="1"/>
  <c r="Z47" i="3"/>
  <c r="T123" i="13"/>
  <c r="AD123" i="13"/>
  <c r="AJ123" i="13" s="1"/>
  <c r="O103" i="13"/>
  <c r="N103" i="13" s="1"/>
  <c r="AD95" i="13"/>
  <c r="AJ95" i="13" s="1"/>
  <c r="AG95" i="13"/>
  <c r="Z39" i="5"/>
  <c r="AG19" i="3"/>
  <c r="T12" i="1"/>
  <c r="AE12" i="1"/>
  <c r="AC12" i="1" s="1"/>
  <c r="AI12" i="1" s="1"/>
  <c r="T13" i="1"/>
  <c r="AE13" i="1"/>
  <c r="AC13" i="1" s="1"/>
  <c r="AI13" i="1" s="1"/>
  <c r="T14" i="1"/>
  <c r="AE14" i="1"/>
  <c r="AC14" i="1" s="1"/>
  <c r="AI14" i="1" s="1"/>
  <c r="T16" i="1"/>
  <c r="AE16" i="1"/>
  <c r="AC16" i="1" s="1"/>
  <c r="AI16" i="1" s="1"/>
  <c r="T17" i="1"/>
  <c r="AE17" i="1"/>
  <c r="AC17" i="1" s="1"/>
  <c r="AI17" i="1" s="1"/>
  <c r="T18" i="1"/>
  <c r="AE18" i="1"/>
  <c r="AC18" i="1" s="1"/>
  <c r="AI18" i="1" s="1"/>
  <c r="T20" i="1"/>
  <c r="AE20" i="1"/>
  <c r="AC20" i="1" s="1"/>
  <c r="AI20" i="1" s="1"/>
  <c r="T21" i="1"/>
  <c r="AE21" i="1"/>
  <c r="AC21" i="1" s="1"/>
  <c r="AI21" i="1" s="1"/>
  <c r="T22" i="1"/>
  <c r="AE22" i="1"/>
  <c r="AC22" i="1" s="1"/>
  <c r="AI22" i="1" s="1"/>
  <c r="Q24" i="1"/>
  <c r="AB24" i="1"/>
  <c r="Q25" i="1"/>
  <c r="AB25" i="1"/>
  <c r="Q26" i="1"/>
  <c r="AB26" i="1"/>
  <c r="Q28" i="1"/>
  <c r="AB28" i="1"/>
  <c r="Q29" i="1"/>
  <c r="AB29" i="1"/>
  <c r="Q30" i="1"/>
  <c r="AB30" i="1"/>
  <c r="Q32" i="1"/>
  <c r="AB32" i="1"/>
  <c r="Q33" i="1"/>
  <c r="AB33" i="1"/>
  <c r="Q34" i="1"/>
  <c r="AB34" i="1"/>
  <c r="Q36" i="1"/>
  <c r="AB36" i="1"/>
  <c r="Q37" i="1"/>
  <c r="AB37" i="1"/>
  <c r="Q38" i="1"/>
  <c r="AB38" i="1"/>
  <c r="O40" i="1"/>
  <c r="Z40" i="1"/>
  <c r="O41" i="1"/>
  <c r="Z41" i="1"/>
  <c r="O42" i="1"/>
  <c r="Z42" i="1"/>
  <c r="O44" i="1"/>
  <c r="Z44" i="1"/>
  <c r="O45" i="1"/>
  <c r="Z45" i="1"/>
  <c r="O46" i="1"/>
  <c r="Z46" i="1"/>
  <c r="O48" i="1"/>
  <c r="Z48" i="1"/>
  <c r="O49" i="1"/>
  <c r="Z49" i="1"/>
  <c r="O50" i="1"/>
  <c r="Z50" i="1"/>
  <c r="O52" i="1"/>
  <c r="Z52" i="1"/>
  <c r="O53" i="1"/>
  <c r="Z53" i="1"/>
  <c r="O54" i="1"/>
  <c r="Z54" i="1"/>
  <c r="Q56" i="1"/>
  <c r="AB56" i="1"/>
  <c r="Q57" i="1"/>
  <c r="AB57" i="1"/>
  <c r="Q58" i="1"/>
  <c r="AB58" i="1"/>
  <c r="T60" i="1"/>
  <c r="AE60" i="1"/>
  <c r="AC60" i="1" s="1"/>
  <c r="AI60" i="1" s="1"/>
  <c r="T61" i="1"/>
  <c r="AE61" i="1"/>
  <c r="AC61" i="1" s="1"/>
  <c r="AI61" i="1" s="1"/>
  <c r="T62" i="1"/>
  <c r="AE62" i="1"/>
  <c r="AC62" i="1" s="1"/>
  <c r="AI62" i="1" s="1"/>
  <c r="Q64" i="1"/>
  <c r="AB64" i="1"/>
  <c r="Q65" i="1"/>
  <c r="AB65" i="1"/>
  <c r="AN67" i="1"/>
  <c r="Q66" i="1"/>
  <c r="AB66" i="1"/>
  <c r="T68" i="1"/>
  <c r="AE68" i="1"/>
  <c r="AC68" i="1" s="1"/>
  <c r="T69" i="1"/>
  <c r="AE69" i="1"/>
  <c r="AC69" i="1" s="1"/>
  <c r="AI69" i="1" s="1"/>
  <c r="T70" i="1"/>
  <c r="AE70" i="1"/>
  <c r="AC70" i="1" s="1"/>
  <c r="AI70" i="1" s="1"/>
  <c r="X72" i="1"/>
  <c r="X73" i="1"/>
  <c r="X74" i="1"/>
  <c r="M75" i="1"/>
  <c r="AN79" i="1"/>
  <c r="X80" i="1"/>
  <c r="X81" i="1"/>
  <c r="X82" i="1"/>
  <c r="L83" i="1"/>
  <c r="AM83" i="1" s="1"/>
  <c r="Q86" i="1"/>
  <c r="Z90" i="1"/>
  <c r="Q95" i="1"/>
  <c r="Z93" i="1"/>
  <c r="L95" i="1"/>
  <c r="AM95" i="1" s="1"/>
  <c r="AD95" i="1"/>
  <c r="AL95" i="1"/>
  <c r="O96" i="1"/>
  <c r="AE96" i="1"/>
  <c r="AC96" i="1" s="1"/>
  <c r="AI96" i="1" s="1"/>
  <c r="O98" i="1"/>
  <c r="O100" i="1"/>
  <c r="AC110" i="1"/>
  <c r="AI110" i="1" s="1"/>
  <c r="X112" i="1"/>
  <c r="X113" i="1"/>
  <c r="X114" i="1"/>
  <c r="M115" i="1"/>
  <c r="X124" i="1"/>
  <c r="X125" i="1"/>
  <c r="X126" i="1"/>
  <c r="M127" i="1"/>
  <c r="T75" i="13"/>
  <c r="R75" i="13" s="1"/>
  <c r="AD51" i="13"/>
  <c r="AJ51" i="13" s="1"/>
  <c r="Z39" i="13"/>
  <c r="Y39" i="13" s="1"/>
  <c r="V43" i="13"/>
  <c r="U43" i="13" s="1"/>
  <c r="O71" i="3"/>
  <c r="Z27" i="3"/>
  <c r="Z11" i="3"/>
  <c r="AD15" i="3"/>
  <c r="AJ15" i="3" s="1"/>
  <c r="X111" i="5"/>
  <c r="T31" i="5"/>
  <c r="O23" i="7"/>
  <c r="V107" i="8"/>
  <c r="V91" i="8"/>
  <c r="O55" i="8"/>
  <c r="O51" i="8"/>
  <c r="O95" i="10"/>
  <c r="T79" i="10"/>
  <c r="O75" i="10"/>
  <c r="AI128" i="15"/>
  <c r="AH128" i="15" s="1"/>
  <c r="O99" i="15"/>
  <c r="V15" i="15"/>
  <c r="AP128" i="11"/>
  <c r="AN128" i="11" s="1"/>
  <c r="V51" i="12"/>
  <c r="V43" i="12"/>
  <c r="V35" i="12"/>
  <c r="V27" i="12"/>
  <c r="V19" i="12"/>
  <c r="V11" i="12"/>
  <c r="T83" i="12"/>
  <c r="T127" i="12"/>
  <c r="AG19" i="12"/>
  <c r="AE43" i="12"/>
  <c r="N43" i="12"/>
  <c r="W43" i="12"/>
  <c r="AC43" i="12"/>
  <c r="R43" i="12"/>
  <c r="AD23" i="12"/>
  <c r="AJ23" i="12" s="1"/>
  <c r="AD19" i="12"/>
  <c r="AJ19" i="12" s="1"/>
  <c r="AD15" i="12"/>
  <c r="AJ15" i="12" s="1"/>
  <c r="Z39" i="12"/>
  <c r="AG39" i="12"/>
  <c r="X27" i="12"/>
  <c r="O111" i="11"/>
  <c r="O95" i="11"/>
  <c r="AG27" i="12"/>
  <c r="AG123" i="12"/>
  <c r="O31" i="12"/>
  <c r="T31" i="12"/>
  <c r="AD119" i="11"/>
  <c r="AJ119" i="11" s="1"/>
  <c r="T115" i="11"/>
  <c r="AD127" i="11"/>
  <c r="AJ127" i="11" s="1"/>
  <c r="O87" i="11"/>
  <c r="T55" i="11"/>
  <c r="AG47" i="11"/>
  <c r="O99" i="11"/>
  <c r="T99" i="11"/>
  <c r="Q75" i="11"/>
  <c r="AD67" i="11"/>
  <c r="AJ67" i="11" s="1"/>
  <c r="AD63" i="11"/>
  <c r="AJ63" i="11" s="1"/>
  <c r="AE27" i="12"/>
  <c r="AK27" i="12" s="1"/>
  <c r="R27" i="12"/>
  <c r="AC27" i="12"/>
  <c r="N27" i="12"/>
  <c r="W27" i="12"/>
  <c r="AD43" i="11"/>
  <c r="AJ43" i="11" s="1"/>
  <c r="T27" i="11"/>
  <c r="Z15" i="11"/>
  <c r="T19" i="15"/>
  <c r="Z11" i="15"/>
  <c r="O35" i="12"/>
  <c r="T35" i="12"/>
  <c r="Q123" i="11"/>
  <c r="X39" i="11"/>
  <c r="AD11" i="11"/>
  <c r="AJ11" i="11" s="1"/>
  <c r="Q19" i="15"/>
  <c r="Q39" i="10"/>
  <c r="AD123" i="8"/>
  <c r="AJ123" i="8" s="1"/>
  <c r="T115" i="10"/>
  <c r="T43" i="10"/>
  <c r="T35" i="10"/>
  <c r="Z19" i="10"/>
  <c r="R39" i="10"/>
  <c r="AC39" i="10"/>
  <c r="N39" i="10"/>
  <c r="W39" i="10"/>
  <c r="R31" i="10"/>
  <c r="AC31" i="10"/>
  <c r="N31" i="10"/>
  <c r="W31" i="10"/>
  <c r="AD123" i="10"/>
  <c r="AJ123" i="10" s="1"/>
  <c r="W23" i="10"/>
  <c r="R23" i="10"/>
  <c r="AC23" i="10"/>
  <c r="N23" i="10"/>
  <c r="X39" i="8"/>
  <c r="Q127" i="10"/>
  <c r="Z47" i="10"/>
  <c r="AG47" i="10"/>
  <c r="Z15" i="15"/>
  <c r="AG15" i="15"/>
  <c r="Z23" i="10"/>
  <c r="AG23" i="10"/>
  <c r="Z91" i="8"/>
  <c r="Q43" i="8"/>
  <c r="X31" i="8"/>
  <c r="AD15" i="8"/>
  <c r="AJ15" i="8" s="1"/>
  <c r="AC99" i="8"/>
  <c r="R99" i="8"/>
  <c r="W99" i="8"/>
  <c r="Z35" i="8"/>
  <c r="AG11" i="8"/>
  <c r="Q111" i="6"/>
  <c r="Q47" i="6"/>
  <c r="Q19" i="8"/>
  <c r="O11" i="7"/>
  <c r="AG127" i="6"/>
  <c r="W123" i="6"/>
  <c r="N123" i="6"/>
  <c r="AC123" i="6"/>
  <c r="O111" i="6"/>
  <c r="O55" i="6"/>
  <c r="O47" i="6"/>
  <c r="Z19" i="8"/>
  <c r="Q127" i="7"/>
  <c r="W55" i="6"/>
  <c r="N55" i="6"/>
  <c r="AC55" i="6"/>
  <c r="AD123" i="5"/>
  <c r="AJ123" i="5" s="1"/>
  <c r="Z127" i="14"/>
  <c r="Z103" i="14"/>
  <c r="O107" i="3"/>
  <c r="Z119" i="6"/>
  <c r="AG119" i="6"/>
  <c r="X127" i="14"/>
  <c r="T39" i="14"/>
  <c r="Q115" i="5"/>
  <c r="Z47" i="5"/>
  <c r="W39" i="5"/>
  <c r="AC39" i="5"/>
  <c r="R39" i="5"/>
  <c r="Q119" i="14"/>
  <c r="T103" i="14"/>
  <c r="AD47" i="14"/>
  <c r="AJ47" i="14" s="1"/>
  <c r="AG31" i="14"/>
  <c r="AE23" i="14"/>
  <c r="AK23" i="14" s="1"/>
  <c r="AC23" i="14"/>
  <c r="N23" i="14"/>
  <c r="W23" i="14"/>
  <c r="R23" i="14"/>
  <c r="AE19" i="14"/>
  <c r="AK19" i="14" s="1"/>
  <c r="AC19" i="14"/>
  <c r="N19" i="14"/>
  <c r="W19" i="14"/>
  <c r="R19" i="14"/>
  <c r="X7" i="14"/>
  <c r="T107" i="3"/>
  <c r="AG7" i="7"/>
  <c r="Z119" i="5"/>
  <c r="AC35" i="5"/>
  <c r="N35" i="5"/>
  <c r="W35" i="5"/>
  <c r="O51" i="14"/>
  <c r="T51" i="14"/>
  <c r="Z55" i="3"/>
  <c r="Q83" i="13"/>
  <c r="P83" i="13" s="1"/>
  <c r="O95" i="14"/>
  <c r="AC95" i="14"/>
  <c r="W95" i="14"/>
  <c r="N95" i="14"/>
  <c r="Z43" i="3"/>
  <c r="Z95" i="8"/>
  <c r="T103" i="6"/>
  <c r="V55" i="5"/>
  <c r="AG11" i="14"/>
  <c r="Z119" i="13"/>
  <c r="O83" i="13"/>
  <c r="N83" i="13" s="1"/>
  <c r="O15" i="14"/>
  <c r="T15" i="14"/>
  <c r="AD115" i="13"/>
  <c r="AJ115" i="13" s="1"/>
  <c r="Z103" i="13"/>
  <c r="Y103" i="13" s="1"/>
  <c r="T103" i="13"/>
  <c r="R103" i="13" s="1"/>
  <c r="O95" i="13"/>
  <c r="N95" i="13" s="1"/>
  <c r="AC95" i="13"/>
  <c r="O47" i="3"/>
  <c r="V19" i="3"/>
  <c r="AK19" i="12"/>
  <c r="AK91" i="12"/>
  <c r="AK39" i="12"/>
  <c r="AK107" i="12"/>
  <c r="AK107" i="11"/>
  <c r="AK55" i="11"/>
  <c r="AK91" i="11"/>
  <c r="AK55" i="15"/>
  <c r="AK39" i="15"/>
  <c r="AK119" i="10"/>
  <c r="AK23" i="10"/>
  <c r="AK95" i="8"/>
  <c r="AK103" i="8"/>
  <c r="AK123" i="6"/>
  <c r="AK75" i="6"/>
  <c r="AK107" i="6"/>
  <c r="AK99" i="5"/>
  <c r="AK91" i="5"/>
  <c r="AK91" i="14"/>
  <c r="AK87" i="14"/>
  <c r="AD79" i="1"/>
  <c r="AL107" i="1"/>
  <c r="AF27" i="1"/>
  <c r="L107" i="1"/>
  <c r="AM107" i="1" s="1"/>
  <c r="AD107" i="1"/>
  <c r="AD123" i="1"/>
  <c r="L91" i="1"/>
  <c r="AM91" i="1" s="1"/>
  <c r="AL91" i="1"/>
  <c r="L103" i="1"/>
  <c r="AM103" i="1" s="1"/>
  <c r="AL103" i="1"/>
  <c r="AF67" i="1"/>
  <c r="L87" i="1"/>
  <c r="AM87" i="1" s="1"/>
  <c r="AL87" i="1"/>
  <c r="AD91" i="1"/>
  <c r="L99" i="1"/>
  <c r="AM99" i="1" s="1"/>
  <c r="AL99" i="1"/>
  <c r="AD103" i="1"/>
  <c r="AF111" i="1"/>
  <c r="Y128" i="12"/>
  <c r="L128" i="12"/>
  <c r="V99" i="12"/>
  <c r="V87" i="12"/>
  <c r="T79" i="12"/>
  <c r="AE67" i="12"/>
  <c r="AK67" i="12" s="1"/>
  <c r="R67" i="12"/>
  <c r="W67" i="12"/>
  <c r="P67" i="12"/>
  <c r="AC67" i="12"/>
  <c r="Y67" i="12"/>
  <c r="N67" i="12"/>
  <c r="U67" i="12"/>
  <c r="V127" i="12"/>
  <c r="AQ128" i="12"/>
  <c r="AO128" i="12" s="1"/>
  <c r="AD103" i="12"/>
  <c r="AJ103" i="12" s="1"/>
  <c r="Q107" i="12"/>
  <c r="T107" i="12"/>
  <c r="Q95" i="12"/>
  <c r="V55" i="12"/>
  <c r="V47" i="12"/>
  <c r="V39" i="12"/>
  <c r="V31" i="12"/>
  <c r="V23" i="12"/>
  <c r="V15" i="12"/>
  <c r="V7" i="12"/>
  <c r="Q99" i="12"/>
  <c r="AD99" i="12"/>
  <c r="AJ99" i="12" s="1"/>
  <c r="AC95" i="12"/>
  <c r="W95" i="12"/>
  <c r="R95" i="12"/>
  <c r="N95" i="12"/>
  <c r="AE95" i="12"/>
  <c r="AK95" i="12" s="1"/>
  <c r="U95" i="12"/>
  <c r="P95" i="12"/>
  <c r="Y95" i="12"/>
  <c r="AD83" i="12"/>
  <c r="AJ83" i="12" s="1"/>
  <c r="Z79" i="12"/>
  <c r="X71" i="12"/>
  <c r="T87" i="12"/>
  <c r="AG87" i="12"/>
  <c r="Z83" i="12"/>
  <c r="AG75" i="12"/>
  <c r="O59" i="12"/>
  <c r="AG79" i="12"/>
  <c r="T63" i="12"/>
  <c r="X63" i="12"/>
  <c r="X83" i="12"/>
  <c r="O67" i="12"/>
  <c r="T99" i="12"/>
  <c r="X79" i="12"/>
  <c r="O83" i="12"/>
  <c r="V67" i="12"/>
  <c r="V115" i="12"/>
  <c r="Y103" i="12"/>
  <c r="R103" i="12"/>
  <c r="AE103" i="12"/>
  <c r="AK103" i="12" s="1"/>
  <c r="W103" i="12"/>
  <c r="AC103" i="12"/>
  <c r="P103" i="12"/>
  <c r="N103" i="12"/>
  <c r="U103" i="12"/>
  <c r="T111" i="12"/>
  <c r="AD107" i="12"/>
  <c r="AJ107" i="12" s="1"/>
  <c r="Z95" i="12"/>
  <c r="AG103" i="12"/>
  <c r="Z91" i="12"/>
  <c r="O99" i="12"/>
  <c r="Z99" i="12"/>
  <c r="Q75" i="12"/>
  <c r="AG71" i="12"/>
  <c r="AC87" i="12"/>
  <c r="W87" i="12"/>
  <c r="R87" i="12"/>
  <c r="N87" i="12"/>
  <c r="Y87" i="12"/>
  <c r="U87" i="12"/>
  <c r="P87" i="12"/>
  <c r="AE87" i="12"/>
  <c r="AK87" i="12" s="1"/>
  <c r="AE75" i="12"/>
  <c r="AK75" i="12" s="1"/>
  <c r="R75" i="12"/>
  <c r="W75" i="12"/>
  <c r="P75" i="12"/>
  <c r="Y75" i="12"/>
  <c r="N75" i="12"/>
  <c r="U75" i="12"/>
  <c r="AC75" i="12"/>
  <c r="T59" i="12"/>
  <c r="X59" i="12"/>
  <c r="AK43" i="12"/>
  <c r="Q83" i="12"/>
  <c r="AE79" i="12"/>
  <c r="AK79" i="12" s="1"/>
  <c r="R79" i="12"/>
  <c r="W79" i="12"/>
  <c r="P79" i="12"/>
  <c r="AC79" i="12"/>
  <c r="Y79" i="12"/>
  <c r="N79" i="12"/>
  <c r="U79" i="12"/>
  <c r="AG63" i="12"/>
  <c r="AC83" i="12"/>
  <c r="W83" i="12"/>
  <c r="R83" i="12"/>
  <c r="N83" i="12"/>
  <c r="P83" i="12"/>
  <c r="AE83" i="12"/>
  <c r="AK83" i="12" s="1"/>
  <c r="U83" i="12"/>
  <c r="Y83" i="12"/>
  <c r="AG83" i="12"/>
  <c r="T67" i="12"/>
  <c r="X67" i="12"/>
  <c r="AE59" i="12"/>
  <c r="AK59" i="12" s="1"/>
  <c r="R59" i="12"/>
  <c r="W59" i="12"/>
  <c r="P59" i="12"/>
  <c r="Y59" i="12"/>
  <c r="N59" i="12"/>
  <c r="U59" i="12"/>
  <c r="AC59" i="12"/>
  <c r="V119" i="12"/>
  <c r="AK115" i="12"/>
  <c r="AI128" i="12"/>
  <c r="AH128" i="12" s="1"/>
  <c r="AK119" i="12"/>
  <c r="X103" i="12"/>
  <c r="AP128" i="12"/>
  <c r="AN128" i="12" s="1"/>
  <c r="AD111" i="12"/>
  <c r="AJ111" i="12" s="1"/>
  <c r="T95" i="12"/>
  <c r="AG99" i="12"/>
  <c r="U99" i="12"/>
  <c r="N99" i="12"/>
  <c r="Y99" i="12"/>
  <c r="R99" i="12"/>
  <c r="W99" i="12"/>
  <c r="P99" i="12"/>
  <c r="AE99" i="12"/>
  <c r="AK99" i="12" s="1"/>
  <c r="AC99" i="12"/>
  <c r="AE71" i="12"/>
  <c r="AK71" i="12" s="1"/>
  <c r="R71" i="12"/>
  <c r="W71" i="12"/>
  <c r="P71" i="12"/>
  <c r="U71" i="12"/>
  <c r="AC71" i="12"/>
  <c r="Y71" i="12"/>
  <c r="N71" i="12"/>
  <c r="Q87" i="12"/>
  <c r="O75" i="12"/>
  <c r="Z67" i="12"/>
  <c r="AG59" i="12"/>
  <c r="O79" i="12"/>
  <c r="Q67" i="12"/>
  <c r="AE63" i="12"/>
  <c r="AK63" i="12" s="1"/>
  <c r="R63" i="12"/>
  <c r="W63" i="12"/>
  <c r="P63" i="12"/>
  <c r="AC63" i="12"/>
  <c r="Y63" i="12"/>
  <c r="N63" i="12"/>
  <c r="U63" i="12"/>
  <c r="AG67" i="12"/>
  <c r="V119" i="11"/>
  <c r="AI128" i="11"/>
  <c r="AH128" i="11" s="1"/>
  <c r="AQ128" i="11"/>
  <c r="AO128" i="11" s="1"/>
  <c r="V107" i="11"/>
  <c r="V87" i="11"/>
  <c r="AK99" i="11"/>
  <c r="Z71" i="11"/>
  <c r="O67" i="11"/>
  <c r="V59" i="11"/>
  <c r="V55" i="11"/>
  <c r="V51" i="11"/>
  <c r="V47" i="11"/>
  <c r="V43" i="11"/>
  <c r="V39" i="11"/>
  <c r="V35" i="11"/>
  <c r="AK71" i="11"/>
  <c r="V27" i="11"/>
  <c r="V19" i="11"/>
  <c r="V11" i="11"/>
  <c r="V63" i="11"/>
  <c r="V123" i="11"/>
  <c r="V111" i="11"/>
  <c r="V91" i="11"/>
  <c r="V75" i="11"/>
  <c r="AK83" i="11"/>
  <c r="V67" i="11"/>
  <c r="AK59" i="11"/>
  <c r="AK35" i="11"/>
  <c r="T31" i="11"/>
  <c r="V127" i="11"/>
  <c r="V95" i="11"/>
  <c r="V79" i="11"/>
  <c r="AK111" i="11"/>
  <c r="AG71" i="11"/>
  <c r="X63" i="11"/>
  <c r="AK87" i="11"/>
  <c r="V31" i="11"/>
  <c r="V23" i="11"/>
  <c r="V15" i="11"/>
  <c r="V7" i="11"/>
  <c r="AD31" i="11"/>
  <c r="AC115" i="15"/>
  <c r="W115" i="15"/>
  <c r="R115" i="15"/>
  <c r="N115" i="15"/>
  <c r="AE115" i="15"/>
  <c r="AK115" i="15" s="1"/>
  <c r="P115" i="15"/>
  <c r="Y115" i="15"/>
  <c r="U115" i="15"/>
  <c r="X95" i="15"/>
  <c r="AC127" i="15"/>
  <c r="W127" i="15"/>
  <c r="R127" i="15"/>
  <c r="N127" i="15"/>
  <c r="M128" i="15"/>
  <c r="P127" i="15"/>
  <c r="Y127" i="15"/>
  <c r="U127" i="15"/>
  <c r="AE127" i="15"/>
  <c r="AK127" i="15" s="1"/>
  <c r="X99" i="15"/>
  <c r="T83" i="15"/>
  <c r="AG83" i="15"/>
  <c r="AG107" i="15"/>
  <c r="V87" i="15"/>
  <c r="X87" i="15"/>
  <c r="Z75" i="15"/>
  <c r="Z67" i="15"/>
  <c r="V19" i="15"/>
  <c r="Z91" i="15"/>
  <c r="X91" i="15"/>
  <c r="X119" i="15"/>
  <c r="Z119" i="15"/>
  <c r="Q47" i="15"/>
  <c r="Q39" i="15"/>
  <c r="O31" i="15"/>
  <c r="Q31" i="15"/>
  <c r="AD111" i="15"/>
  <c r="AJ111" i="15" s="1"/>
  <c r="AC111" i="15"/>
  <c r="W111" i="15"/>
  <c r="R111" i="15"/>
  <c r="N111" i="15"/>
  <c r="Y111" i="15"/>
  <c r="AE111" i="15"/>
  <c r="AK111" i="15" s="1"/>
  <c r="P111" i="15"/>
  <c r="U111" i="15"/>
  <c r="AD103" i="15"/>
  <c r="AJ103" i="15" s="1"/>
  <c r="W103" i="15"/>
  <c r="P103" i="15"/>
  <c r="AE103" i="15"/>
  <c r="AK103" i="15" s="1"/>
  <c r="U103" i="15"/>
  <c r="N103" i="15"/>
  <c r="AC103" i="15"/>
  <c r="Y103" i="15"/>
  <c r="R103" i="15"/>
  <c r="X39" i="15"/>
  <c r="X63" i="15"/>
  <c r="T63" i="15"/>
  <c r="X55" i="15"/>
  <c r="T55" i="15"/>
  <c r="AK47" i="15"/>
  <c r="AJ127" i="15"/>
  <c r="W79" i="15"/>
  <c r="P79" i="15"/>
  <c r="AC79" i="15"/>
  <c r="Y79" i="15"/>
  <c r="R79" i="15"/>
  <c r="AE79" i="15"/>
  <c r="AK79" i="15" s="1"/>
  <c r="N79" i="15"/>
  <c r="U79" i="15"/>
  <c r="AG127" i="15"/>
  <c r="X83" i="15"/>
  <c r="X107" i="15"/>
  <c r="AC27" i="15"/>
  <c r="W27" i="15"/>
  <c r="R27" i="15"/>
  <c r="N27" i="15"/>
  <c r="U27" i="15"/>
  <c r="Y27" i="15"/>
  <c r="AE27" i="15"/>
  <c r="AK27" i="15" s="1"/>
  <c r="P27" i="15"/>
  <c r="Z103" i="15"/>
  <c r="Z63" i="15"/>
  <c r="AC123" i="15"/>
  <c r="W123" i="15"/>
  <c r="R123" i="15"/>
  <c r="N123" i="15"/>
  <c r="U123" i="15"/>
  <c r="P123" i="15"/>
  <c r="AE123" i="15"/>
  <c r="AK123" i="15" s="1"/>
  <c r="Y123" i="15"/>
  <c r="O115" i="15"/>
  <c r="Q115" i="15"/>
  <c r="T95" i="15"/>
  <c r="AG95" i="15"/>
  <c r="Q79" i="15"/>
  <c r="O127" i="15"/>
  <c r="Q127" i="15"/>
  <c r="AG99" i="15"/>
  <c r="W83" i="15"/>
  <c r="P83" i="15"/>
  <c r="AE83" i="15"/>
  <c r="AK83" i="15" s="1"/>
  <c r="U83" i="15"/>
  <c r="N83" i="15"/>
  <c r="AC83" i="15"/>
  <c r="Y83" i="15"/>
  <c r="R83" i="15"/>
  <c r="AC107" i="15"/>
  <c r="W107" i="15"/>
  <c r="P107" i="15"/>
  <c r="R107" i="15"/>
  <c r="Y107" i="15"/>
  <c r="N107" i="15"/>
  <c r="AE107" i="15"/>
  <c r="AK107" i="15" s="1"/>
  <c r="U107" i="15"/>
  <c r="AG87" i="15"/>
  <c r="AC67" i="15"/>
  <c r="W67" i="15"/>
  <c r="R67" i="15"/>
  <c r="N67" i="15"/>
  <c r="AE67" i="15"/>
  <c r="AK67" i="15" s="1"/>
  <c r="U67" i="15"/>
  <c r="P67" i="15"/>
  <c r="Y67" i="15"/>
  <c r="Z59" i="15"/>
  <c r="Q51" i="15"/>
  <c r="X43" i="15"/>
  <c r="Z27" i="15"/>
  <c r="V7" i="15"/>
  <c r="AG91" i="15"/>
  <c r="V59" i="15"/>
  <c r="AG119" i="15"/>
  <c r="Z47" i="15"/>
  <c r="Z39" i="15"/>
  <c r="Z31" i="15"/>
  <c r="Q23" i="15"/>
  <c r="AC75" i="15"/>
  <c r="W75" i="15"/>
  <c r="R75" i="15"/>
  <c r="N75" i="15"/>
  <c r="AE75" i="15"/>
  <c r="AK75" i="15" s="1"/>
  <c r="P75" i="15"/>
  <c r="U75" i="15"/>
  <c r="Y75" i="15"/>
  <c r="O111" i="15"/>
  <c r="X111" i="15"/>
  <c r="Q111" i="15"/>
  <c r="Q103" i="15"/>
  <c r="O103" i="15"/>
  <c r="AK19" i="15"/>
  <c r="O123" i="15"/>
  <c r="Z115" i="15"/>
  <c r="W95" i="15"/>
  <c r="P95" i="15"/>
  <c r="AC95" i="15"/>
  <c r="Y95" i="15"/>
  <c r="R95" i="15"/>
  <c r="AE95" i="15"/>
  <c r="AK95" i="15" s="1"/>
  <c r="N95" i="15"/>
  <c r="U95" i="15"/>
  <c r="Z79" i="15"/>
  <c r="X71" i="15"/>
  <c r="X127" i="15"/>
  <c r="Z127" i="15"/>
  <c r="W99" i="15"/>
  <c r="P99" i="15"/>
  <c r="AE99" i="15"/>
  <c r="AK99" i="15" s="1"/>
  <c r="U99" i="15"/>
  <c r="N99" i="15"/>
  <c r="AC99" i="15"/>
  <c r="R99" i="15"/>
  <c r="Y99" i="15"/>
  <c r="O83" i="15"/>
  <c r="O107" i="15"/>
  <c r="W87" i="15"/>
  <c r="P87" i="15"/>
  <c r="AE87" i="15"/>
  <c r="AK87" i="15" s="1"/>
  <c r="U87" i="15"/>
  <c r="N87" i="15"/>
  <c r="R87" i="15"/>
  <c r="AC87" i="15"/>
  <c r="Y87" i="15"/>
  <c r="AG79" i="15"/>
  <c r="X67" i="15"/>
  <c r="Z51" i="15"/>
  <c r="Q43" i="15"/>
  <c r="X35" i="15"/>
  <c r="V11" i="15"/>
  <c r="W91" i="15"/>
  <c r="P91" i="15"/>
  <c r="Y91" i="15"/>
  <c r="R91" i="15"/>
  <c r="AE91" i="15"/>
  <c r="AK91" i="15" s="1"/>
  <c r="N91" i="15"/>
  <c r="AC91" i="15"/>
  <c r="U91" i="15"/>
  <c r="AC71" i="15"/>
  <c r="W71" i="15"/>
  <c r="R71" i="15"/>
  <c r="N71" i="15"/>
  <c r="U71" i="15"/>
  <c r="Y71" i="15"/>
  <c r="AE71" i="15"/>
  <c r="AK71" i="15" s="1"/>
  <c r="P71" i="15"/>
  <c r="AC119" i="15"/>
  <c r="W119" i="15"/>
  <c r="R119" i="15"/>
  <c r="N119" i="15"/>
  <c r="U119" i="15"/>
  <c r="AE119" i="15"/>
  <c r="AK119" i="15" s="1"/>
  <c r="P119" i="15"/>
  <c r="Y119" i="15"/>
  <c r="AC51" i="15"/>
  <c r="W51" i="15"/>
  <c r="R51" i="15"/>
  <c r="N51" i="15"/>
  <c r="U51" i="15"/>
  <c r="Y51" i="15"/>
  <c r="AE51" i="15"/>
  <c r="AK51" i="15" s="1"/>
  <c r="P51" i="15"/>
  <c r="AC43" i="15"/>
  <c r="W43" i="15"/>
  <c r="R43" i="15"/>
  <c r="N43" i="15"/>
  <c r="U43" i="15"/>
  <c r="Y43" i="15"/>
  <c r="AE43" i="15"/>
  <c r="AK43" i="15" s="1"/>
  <c r="P43" i="15"/>
  <c r="AC35" i="15"/>
  <c r="W35" i="15"/>
  <c r="R35" i="15"/>
  <c r="N35" i="15"/>
  <c r="U35" i="15"/>
  <c r="Y35" i="15"/>
  <c r="AE35" i="15"/>
  <c r="AK35" i="15" s="1"/>
  <c r="P35" i="15"/>
  <c r="AD23" i="15"/>
  <c r="AJ23" i="15" s="1"/>
  <c r="Z23" i="15"/>
  <c r="AK59" i="15"/>
  <c r="V111" i="15"/>
  <c r="Z111" i="15"/>
  <c r="V103" i="15"/>
  <c r="X103" i="15"/>
  <c r="X23" i="15"/>
  <c r="AC63" i="15"/>
  <c r="W63" i="15"/>
  <c r="R63" i="15"/>
  <c r="N63" i="15"/>
  <c r="AE63" i="15"/>
  <c r="AK63" i="15" s="1"/>
  <c r="P63" i="15"/>
  <c r="U63" i="15"/>
  <c r="Y63" i="15"/>
  <c r="O63" i="15"/>
  <c r="Q63" i="15"/>
  <c r="AK31" i="15"/>
  <c r="O55" i="15"/>
  <c r="Q55" i="15"/>
  <c r="AK23" i="15"/>
  <c r="Z99" i="10"/>
  <c r="V127" i="10"/>
  <c r="AG91" i="10"/>
  <c r="O99" i="10"/>
  <c r="T67" i="10"/>
  <c r="O55" i="10"/>
  <c r="V47" i="10"/>
  <c r="V31" i="10"/>
  <c r="AE99" i="10"/>
  <c r="AK99" i="10" s="1"/>
  <c r="Y99" i="10"/>
  <c r="W99" i="10"/>
  <c r="R99" i="10"/>
  <c r="N99" i="10"/>
  <c r="P99" i="10"/>
  <c r="AC99" i="10"/>
  <c r="U99" i="10"/>
  <c r="T99" i="10"/>
  <c r="Q95" i="10"/>
  <c r="AC91" i="10"/>
  <c r="W91" i="10"/>
  <c r="R91" i="10"/>
  <c r="N91" i="10"/>
  <c r="AE91" i="10"/>
  <c r="AK91" i="10" s="1"/>
  <c r="U91" i="10"/>
  <c r="P91" i="10"/>
  <c r="Y91" i="10"/>
  <c r="Q63" i="10"/>
  <c r="Q59" i="10"/>
  <c r="AD79" i="10"/>
  <c r="AJ79" i="10" s="1"/>
  <c r="Z75" i="10"/>
  <c r="AC95" i="10"/>
  <c r="W95" i="10"/>
  <c r="R95" i="10"/>
  <c r="N95" i="10"/>
  <c r="AE95" i="10"/>
  <c r="AK95" i="10" s="1"/>
  <c r="U95" i="10"/>
  <c r="Y95" i="10"/>
  <c r="P95" i="10"/>
  <c r="AC59" i="10"/>
  <c r="W59" i="10"/>
  <c r="R59" i="10"/>
  <c r="N59" i="10"/>
  <c r="AE59" i="10"/>
  <c r="AK59" i="10" s="1"/>
  <c r="U59" i="10"/>
  <c r="P59" i="10"/>
  <c r="Y59" i="10"/>
  <c r="Q75" i="10"/>
  <c r="V115" i="10"/>
  <c r="AO128" i="10"/>
  <c r="AK111" i="10"/>
  <c r="Q87" i="10"/>
  <c r="Z83" i="10"/>
  <c r="Z91" i="10"/>
  <c r="AG71" i="10"/>
  <c r="AD67" i="10"/>
  <c r="AJ67" i="10" s="1"/>
  <c r="Z51" i="10"/>
  <c r="V35" i="10"/>
  <c r="V19" i="10"/>
  <c r="AD99" i="10"/>
  <c r="Z95" i="10"/>
  <c r="Z71" i="10"/>
  <c r="Q55" i="10"/>
  <c r="V7" i="10"/>
  <c r="T15" i="10"/>
  <c r="O79" i="10"/>
  <c r="AD7" i="10"/>
  <c r="AJ7" i="10" s="1"/>
  <c r="Z63" i="10"/>
  <c r="AG59" i="10"/>
  <c r="Z59" i="10"/>
  <c r="Q79" i="10"/>
  <c r="V75" i="10"/>
  <c r="T75" i="10"/>
  <c r="X15" i="10"/>
  <c r="AE11" i="10"/>
  <c r="AK11" i="10" s="1"/>
  <c r="W11" i="10"/>
  <c r="N11" i="10"/>
  <c r="R11" i="10"/>
  <c r="AC11" i="10"/>
  <c r="P11" i="10"/>
  <c r="U11" i="10"/>
  <c r="Y11" i="10"/>
  <c r="AD95" i="10"/>
  <c r="AJ95" i="10" s="1"/>
  <c r="AC79" i="10"/>
  <c r="W79" i="10"/>
  <c r="R79" i="10"/>
  <c r="N79" i="10"/>
  <c r="Y79" i="10"/>
  <c r="P79" i="10"/>
  <c r="U79" i="10"/>
  <c r="AE79" i="10"/>
  <c r="AK79" i="10" s="1"/>
  <c r="V119" i="10"/>
  <c r="V103" i="10"/>
  <c r="AI128" i="10"/>
  <c r="AH128" i="10" s="1"/>
  <c r="T83" i="10"/>
  <c r="AC83" i="10"/>
  <c r="W83" i="10"/>
  <c r="R83" i="10"/>
  <c r="N83" i="10"/>
  <c r="Y83" i="10"/>
  <c r="P83" i="10"/>
  <c r="AE83" i="10"/>
  <c r="AK83" i="10" s="1"/>
  <c r="U83" i="10"/>
  <c r="X95" i="10"/>
  <c r="Q67" i="10"/>
  <c r="T51" i="10"/>
  <c r="V39" i="10"/>
  <c r="V23" i="10"/>
  <c r="Q99" i="10"/>
  <c r="V95" i="10"/>
  <c r="T95" i="10"/>
  <c r="T71" i="10"/>
  <c r="Z55" i="10"/>
  <c r="AD15" i="10"/>
  <c r="AJ15" i="10" s="1"/>
  <c r="M128" i="10"/>
  <c r="T11" i="10"/>
  <c r="AC87" i="10"/>
  <c r="W87" i="10"/>
  <c r="R87" i="10"/>
  <c r="N87" i="10"/>
  <c r="Y87" i="10"/>
  <c r="P87" i="10"/>
  <c r="U87" i="10"/>
  <c r="AE87" i="10"/>
  <c r="AK87" i="10" s="1"/>
  <c r="Q11" i="10"/>
  <c r="T7" i="10"/>
  <c r="AC63" i="10"/>
  <c r="W63" i="10"/>
  <c r="R63" i="10"/>
  <c r="N63" i="10"/>
  <c r="Y63" i="10"/>
  <c r="P63" i="10"/>
  <c r="U63" i="10"/>
  <c r="AE63" i="10"/>
  <c r="AK63" i="10" s="1"/>
  <c r="T63" i="10"/>
  <c r="V59" i="10"/>
  <c r="T59" i="10"/>
  <c r="Z79" i="10"/>
  <c r="AC75" i="10"/>
  <c r="W75" i="10"/>
  <c r="R75" i="10"/>
  <c r="N75" i="10"/>
  <c r="AE75" i="10"/>
  <c r="AK75" i="10" s="1"/>
  <c r="U75" i="10"/>
  <c r="P75" i="10"/>
  <c r="Y75" i="10"/>
  <c r="AD75" i="10"/>
  <c r="AJ75" i="10" s="1"/>
  <c r="V55" i="8"/>
  <c r="AK19" i="8"/>
  <c r="Q115" i="8"/>
  <c r="V127" i="8"/>
  <c r="AK119" i="8"/>
  <c r="V111" i="8"/>
  <c r="V95" i="8"/>
  <c r="T91" i="8"/>
  <c r="V87" i="8"/>
  <c r="V43" i="8"/>
  <c r="V19" i="8"/>
  <c r="Z67" i="8"/>
  <c r="AD87" i="8"/>
  <c r="AJ87" i="8" s="1"/>
  <c r="Z71" i="8"/>
  <c r="AD71" i="8"/>
  <c r="AJ71" i="8" s="1"/>
  <c r="O67" i="8"/>
  <c r="AG83" i="8"/>
  <c r="AG67" i="8"/>
  <c r="AK15" i="8"/>
  <c r="AK35" i="8"/>
  <c r="O83" i="8"/>
  <c r="AK123" i="8"/>
  <c r="V99" i="8"/>
  <c r="AD95" i="8"/>
  <c r="Y79" i="8"/>
  <c r="R79" i="8"/>
  <c r="AE79" i="8"/>
  <c r="AK79" i="8" s="1"/>
  <c r="W79" i="8"/>
  <c r="U79" i="8"/>
  <c r="AC79" i="8"/>
  <c r="P79" i="8"/>
  <c r="N79" i="8"/>
  <c r="Y63" i="8"/>
  <c r="R63" i="8"/>
  <c r="AC63" i="8"/>
  <c r="U63" i="8"/>
  <c r="N63" i="8"/>
  <c r="AE63" i="8"/>
  <c r="AK63" i="8" s="1"/>
  <c r="W63" i="8"/>
  <c r="P63" i="8"/>
  <c r="V79" i="8"/>
  <c r="T75" i="8"/>
  <c r="X83" i="8"/>
  <c r="Q67" i="8"/>
  <c r="V63" i="8"/>
  <c r="U59" i="8"/>
  <c r="N59" i="8"/>
  <c r="Y59" i="8"/>
  <c r="R59" i="8"/>
  <c r="P59" i="8"/>
  <c r="AE59" i="8"/>
  <c r="AK59" i="8" s="1"/>
  <c r="W59" i="8"/>
  <c r="AC59" i="8"/>
  <c r="X59" i="8"/>
  <c r="V39" i="8"/>
  <c r="V31" i="8"/>
  <c r="V15" i="8"/>
  <c r="AE83" i="8"/>
  <c r="AK83" i="8" s="1"/>
  <c r="W83" i="8"/>
  <c r="AC83" i="8"/>
  <c r="P83" i="8"/>
  <c r="R83" i="8"/>
  <c r="U83" i="8"/>
  <c r="N83" i="8"/>
  <c r="Y83" i="8"/>
  <c r="AE67" i="8"/>
  <c r="AK67" i="8" s="1"/>
  <c r="W67" i="8"/>
  <c r="Y67" i="8"/>
  <c r="P67" i="8"/>
  <c r="N67" i="8"/>
  <c r="AC67" i="8"/>
  <c r="U67" i="8"/>
  <c r="R67" i="8"/>
  <c r="Q83" i="8"/>
  <c r="T83" i="8"/>
  <c r="T67" i="8"/>
  <c r="AK27" i="8"/>
  <c r="AD91" i="8"/>
  <c r="AJ91" i="8" s="1"/>
  <c r="AE87" i="8"/>
  <c r="AK87" i="8" s="1"/>
  <c r="Y87" i="8"/>
  <c r="U87" i="8"/>
  <c r="P87" i="8"/>
  <c r="AC87" i="8"/>
  <c r="R87" i="8"/>
  <c r="N87" i="8"/>
  <c r="W87" i="8"/>
  <c r="V119" i="8"/>
  <c r="X111" i="8"/>
  <c r="X107" i="8"/>
  <c r="X103" i="8"/>
  <c r="X99" i="8"/>
  <c r="AC111" i="8"/>
  <c r="W111" i="8"/>
  <c r="R111" i="8"/>
  <c r="N111" i="8"/>
  <c r="AE111" i="8"/>
  <c r="AK111" i="8" s="1"/>
  <c r="Y111" i="8"/>
  <c r="U111" i="8"/>
  <c r="P111" i="8"/>
  <c r="V103" i="8"/>
  <c r="U75" i="8"/>
  <c r="N75" i="8"/>
  <c r="Y75" i="8"/>
  <c r="R75" i="8"/>
  <c r="AE75" i="8"/>
  <c r="AK75" i="8" s="1"/>
  <c r="AC75" i="8"/>
  <c r="P75" i="8"/>
  <c r="W75" i="8"/>
  <c r="AD75" i="8"/>
  <c r="AJ75" i="8" s="1"/>
  <c r="AC71" i="8"/>
  <c r="P71" i="8"/>
  <c r="U71" i="8"/>
  <c r="N71" i="8"/>
  <c r="Y71" i="8"/>
  <c r="AE71" i="8"/>
  <c r="AK71" i="8" s="1"/>
  <c r="W71" i="8"/>
  <c r="R71" i="8"/>
  <c r="X55" i="8"/>
  <c r="X51" i="8"/>
  <c r="O71" i="8"/>
  <c r="T59" i="8"/>
  <c r="V51" i="8"/>
  <c r="V27" i="8"/>
  <c r="V11" i="8"/>
  <c r="AD83" i="8"/>
  <c r="AJ83" i="8" s="1"/>
  <c r="AD67" i="8"/>
  <c r="AJ67" i="8" s="1"/>
  <c r="AK39" i="8"/>
  <c r="AK51" i="8"/>
  <c r="AK43" i="8"/>
  <c r="AJ127" i="7"/>
  <c r="X63" i="7"/>
  <c r="W59" i="7"/>
  <c r="P59" i="7"/>
  <c r="AE59" i="7"/>
  <c r="AK59" i="7" s="1"/>
  <c r="U59" i="7"/>
  <c r="N59" i="7"/>
  <c r="Y59" i="7"/>
  <c r="R59" i="7"/>
  <c r="AC59" i="7"/>
  <c r="O127" i="7"/>
  <c r="Y123" i="7"/>
  <c r="N123" i="7"/>
  <c r="AC123" i="7"/>
  <c r="R123" i="7"/>
  <c r="P123" i="7"/>
  <c r="U123" i="7"/>
  <c r="AE123" i="7"/>
  <c r="AK123" i="7" s="1"/>
  <c r="W123" i="7"/>
  <c r="AG119" i="7"/>
  <c r="X115" i="7"/>
  <c r="X111" i="7"/>
  <c r="Y111" i="7"/>
  <c r="N111" i="7"/>
  <c r="AE111" i="7"/>
  <c r="AK111" i="7" s="1"/>
  <c r="W111" i="7"/>
  <c r="AC111" i="7"/>
  <c r="P111" i="7"/>
  <c r="U111" i="7"/>
  <c r="R111" i="7"/>
  <c r="Y79" i="7"/>
  <c r="R79" i="7"/>
  <c r="AE79" i="7"/>
  <c r="AK79" i="7" s="1"/>
  <c r="N79" i="7"/>
  <c r="AC79" i="7"/>
  <c r="U79" i="7"/>
  <c r="P79" i="7"/>
  <c r="W79" i="7"/>
  <c r="Z83" i="7"/>
  <c r="AD83" i="7"/>
  <c r="AJ83" i="7" s="1"/>
  <c r="O75" i="7"/>
  <c r="X87" i="7"/>
  <c r="AD87" i="7"/>
  <c r="AJ87" i="7" s="1"/>
  <c r="AC71" i="7"/>
  <c r="Y71" i="7"/>
  <c r="R71" i="7"/>
  <c r="W71" i="7"/>
  <c r="P71" i="7"/>
  <c r="U71" i="7"/>
  <c r="AE71" i="7"/>
  <c r="AK71" i="7" s="1"/>
  <c r="N71" i="7"/>
  <c r="W55" i="7"/>
  <c r="P55" i="7"/>
  <c r="AC55" i="7"/>
  <c r="R55" i="7"/>
  <c r="U55" i="7"/>
  <c r="AE55" i="7"/>
  <c r="AK55" i="7" s="1"/>
  <c r="N55" i="7"/>
  <c r="Y55" i="7"/>
  <c r="V15" i="7"/>
  <c r="AG63" i="7"/>
  <c r="AE99" i="7"/>
  <c r="AK99" i="7" s="1"/>
  <c r="W99" i="7"/>
  <c r="Y99" i="7"/>
  <c r="P99" i="7"/>
  <c r="N99" i="7"/>
  <c r="R99" i="7"/>
  <c r="AC99" i="7"/>
  <c r="U99" i="7"/>
  <c r="V99" i="7"/>
  <c r="O39" i="7"/>
  <c r="X23" i="7"/>
  <c r="AK15" i="7"/>
  <c r="Z59" i="7"/>
  <c r="O59" i="7"/>
  <c r="V47" i="7"/>
  <c r="X47" i="7"/>
  <c r="Z43" i="7"/>
  <c r="O35" i="7"/>
  <c r="Z103" i="7"/>
  <c r="AD103" i="7"/>
  <c r="AJ103" i="7" s="1"/>
  <c r="Q67" i="7"/>
  <c r="O67" i="7"/>
  <c r="Q51" i="7"/>
  <c r="O51" i="7"/>
  <c r="V39" i="7"/>
  <c r="O31" i="7"/>
  <c r="AD43" i="7"/>
  <c r="AJ43" i="7" s="1"/>
  <c r="AC43" i="7"/>
  <c r="U43" i="7"/>
  <c r="AE43" i="7"/>
  <c r="AK43" i="7" s="1"/>
  <c r="R43" i="7"/>
  <c r="P43" i="7"/>
  <c r="Y43" i="7"/>
  <c r="N43" i="7"/>
  <c r="W43" i="7"/>
  <c r="AD27" i="7"/>
  <c r="AJ27" i="7" s="1"/>
  <c r="AC27" i="7"/>
  <c r="U27" i="7"/>
  <c r="P27" i="7"/>
  <c r="AE27" i="7"/>
  <c r="AK27" i="7" s="1"/>
  <c r="W27" i="7"/>
  <c r="N27" i="7"/>
  <c r="R27" i="7"/>
  <c r="Y27" i="7"/>
  <c r="AC127" i="7"/>
  <c r="W127" i="7"/>
  <c r="R127" i="7"/>
  <c r="N127" i="7"/>
  <c r="M128" i="7"/>
  <c r="P127" i="7"/>
  <c r="Y127" i="7"/>
  <c r="AE127" i="7"/>
  <c r="AK127" i="7" s="1"/>
  <c r="U127" i="7"/>
  <c r="V111" i="7"/>
  <c r="AD91" i="7"/>
  <c r="AJ91" i="7" s="1"/>
  <c r="AC87" i="7"/>
  <c r="P87" i="7"/>
  <c r="W87" i="7"/>
  <c r="N87" i="7"/>
  <c r="AE87" i="7"/>
  <c r="AK87" i="7" s="1"/>
  <c r="U87" i="7"/>
  <c r="R87" i="7"/>
  <c r="Y87" i="7"/>
  <c r="AC39" i="7"/>
  <c r="U39" i="7"/>
  <c r="Y39" i="7"/>
  <c r="R39" i="7"/>
  <c r="P39" i="7"/>
  <c r="AE39" i="7"/>
  <c r="AK39" i="7" s="1"/>
  <c r="W39" i="7"/>
  <c r="N39" i="7"/>
  <c r="AC35" i="7"/>
  <c r="U35" i="7"/>
  <c r="Y35" i="7"/>
  <c r="R35" i="7"/>
  <c r="W35" i="7"/>
  <c r="P35" i="7"/>
  <c r="AE35" i="7"/>
  <c r="AK35" i="7" s="1"/>
  <c r="N35" i="7"/>
  <c r="Y119" i="7"/>
  <c r="N119" i="7"/>
  <c r="AE119" i="7"/>
  <c r="AK119" i="7" s="1"/>
  <c r="W119" i="7"/>
  <c r="R119" i="7"/>
  <c r="P119" i="7"/>
  <c r="AC119" i="7"/>
  <c r="U119" i="7"/>
  <c r="Y95" i="7"/>
  <c r="R95" i="7"/>
  <c r="AC95" i="7"/>
  <c r="U95" i="7"/>
  <c r="AE95" i="7"/>
  <c r="AK95" i="7" s="1"/>
  <c r="N95" i="7"/>
  <c r="W95" i="7"/>
  <c r="P95" i="7"/>
  <c r="O71" i="7"/>
  <c r="O55" i="7"/>
  <c r="AC19" i="7"/>
  <c r="U19" i="7"/>
  <c r="AE19" i="7"/>
  <c r="AK19" i="7" s="1"/>
  <c r="N19" i="7"/>
  <c r="Y19" i="7"/>
  <c r="R19" i="7"/>
  <c r="P19" i="7"/>
  <c r="W19" i="7"/>
  <c r="W63" i="7"/>
  <c r="P63" i="7"/>
  <c r="AC63" i="7"/>
  <c r="AE63" i="7"/>
  <c r="AK63" i="7" s="1"/>
  <c r="N63" i="7"/>
  <c r="R63" i="7"/>
  <c r="Y63" i="7"/>
  <c r="U63" i="7"/>
  <c r="AG99" i="7"/>
  <c r="X39" i="7"/>
  <c r="Q23" i="7"/>
  <c r="AG23" i="7"/>
  <c r="Q59" i="7"/>
  <c r="X59" i="7"/>
  <c r="AG47" i="7"/>
  <c r="AK11" i="7"/>
  <c r="X35" i="7"/>
  <c r="O103" i="7"/>
  <c r="Z67" i="7"/>
  <c r="X67" i="7"/>
  <c r="Z51" i="7"/>
  <c r="X51" i="7"/>
  <c r="X31" i="7"/>
  <c r="O43" i="7"/>
  <c r="O27" i="7"/>
  <c r="Z27" i="7"/>
  <c r="W67" i="7"/>
  <c r="P67" i="7"/>
  <c r="Y67" i="7"/>
  <c r="R67" i="7"/>
  <c r="AE67" i="7"/>
  <c r="AK67" i="7" s="1"/>
  <c r="U67" i="7"/>
  <c r="N67" i="7"/>
  <c r="AC67" i="7"/>
  <c r="W51" i="7"/>
  <c r="P51" i="7"/>
  <c r="Y51" i="7"/>
  <c r="R51" i="7"/>
  <c r="AE51" i="7"/>
  <c r="AK51" i="7" s="1"/>
  <c r="U51" i="7"/>
  <c r="N51" i="7"/>
  <c r="AC51" i="7"/>
  <c r="AC31" i="7"/>
  <c r="U31" i="7"/>
  <c r="AE31" i="7"/>
  <c r="AK31" i="7" s="1"/>
  <c r="W31" i="7"/>
  <c r="N31" i="7"/>
  <c r="P31" i="7"/>
  <c r="Y31" i="7"/>
  <c r="R31" i="7"/>
  <c r="AG127" i="7"/>
  <c r="O119" i="7"/>
  <c r="Y115" i="7"/>
  <c r="N115" i="7"/>
  <c r="AC115" i="7"/>
  <c r="R115" i="7"/>
  <c r="AE115" i="7"/>
  <c r="AK115" i="7" s="1"/>
  <c r="P115" i="7"/>
  <c r="W115" i="7"/>
  <c r="U115" i="7"/>
  <c r="T79" i="7"/>
  <c r="T91" i="7"/>
  <c r="X91" i="7"/>
  <c r="T75" i="7"/>
  <c r="X71" i="7"/>
  <c r="AD55" i="7"/>
  <c r="AJ55" i="7" s="1"/>
  <c r="X55" i="7"/>
  <c r="O63" i="7"/>
  <c r="O99" i="7"/>
  <c r="Q99" i="7"/>
  <c r="T99" i="7"/>
  <c r="Q39" i="7"/>
  <c r="AG39" i="7"/>
  <c r="AC23" i="7"/>
  <c r="U23" i="7"/>
  <c r="Y23" i="7"/>
  <c r="R23" i="7"/>
  <c r="P23" i="7"/>
  <c r="AE23" i="7"/>
  <c r="AK23" i="7" s="1"/>
  <c r="W23" i="7"/>
  <c r="N23" i="7"/>
  <c r="AG59" i="7"/>
  <c r="AC47" i="7"/>
  <c r="U47" i="7"/>
  <c r="AE47" i="7"/>
  <c r="AK47" i="7" s="1"/>
  <c r="R47" i="7"/>
  <c r="P47" i="7"/>
  <c r="Y47" i="7"/>
  <c r="N47" i="7"/>
  <c r="W47" i="7"/>
  <c r="AG35" i="7"/>
  <c r="AK107" i="7"/>
  <c r="AE103" i="7"/>
  <c r="AK103" i="7" s="1"/>
  <c r="Y103" i="7"/>
  <c r="U103" i="7"/>
  <c r="P103" i="7"/>
  <c r="N103" i="7"/>
  <c r="R103" i="7"/>
  <c r="AC103" i="7"/>
  <c r="W103" i="7"/>
  <c r="AG67" i="7"/>
  <c r="V59" i="7"/>
  <c r="AG51" i="7"/>
  <c r="AG31" i="7"/>
  <c r="AK7" i="7"/>
  <c r="V43" i="7"/>
  <c r="X43" i="7"/>
  <c r="X27" i="7"/>
  <c r="AK103" i="6"/>
  <c r="AC95" i="6"/>
  <c r="W95" i="6"/>
  <c r="R95" i="6"/>
  <c r="N95" i="6"/>
  <c r="AE95" i="6"/>
  <c r="AK95" i="6" s="1"/>
  <c r="P95" i="6"/>
  <c r="Y95" i="6"/>
  <c r="U95" i="6"/>
  <c r="AC87" i="6"/>
  <c r="W87" i="6"/>
  <c r="R87" i="6"/>
  <c r="N87" i="6"/>
  <c r="AE87" i="6"/>
  <c r="AK87" i="6" s="1"/>
  <c r="P87" i="6"/>
  <c r="Y87" i="6"/>
  <c r="U87" i="6"/>
  <c r="T43" i="6"/>
  <c r="X7" i="6"/>
  <c r="M128" i="6"/>
  <c r="AD99" i="6"/>
  <c r="AJ99" i="6" s="1"/>
  <c r="AG43" i="6"/>
  <c r="AC35" i="6"/>
  <c r="W35" i="6"/>
  <c r="R35" i="6"/>
  <c r="N35" i="6"/>
  <c r="Y35" i="6"/>
  <c r="P35" i="6"/>
  <c r="AE35" i="6"/>
  <c r="AK35" i="6" s="1"/>
  <c r="U35" i="6"/>
  <c r="Z19" i="6"/>
  <c r="AC27" i="6"/>
  <c r="W27" i="6"/>
  <c r="R27" i="6"/>
  <c r="N27" i="6"/>
  <c r="Y27" i="6"/>
  <c r="P27" i="6"/>
  <c r="AE27" i="6"/>
  <c r="AK27" i="6" s="1"/>
  <c r="U27" i="6"/>
  <c r="V119" i="6"/>
  <c r="AI128" i="6"/>
  <c r="AH128" i="6" s="1"/>
  <c r="AK127" i="6"/>
  <c r="V107" i="6"/>
  <c r="X91" i="6"/>
  <c r="Z75" i="6"/>
  <c r="V55" i="6"/>
  <c r="Q95" i="6"/>
  <c r="O87" i="6"/>
  <c r="Q87" i="6"/>
  <c r="Q79" i="6"/>
  <c r="AC67" i="6"/>
  <c r="W67" i="6"/>
  <c r="R67" i="6"/>
  <c r="N67" i="6"/>
  <c r="Y67" i="6"/>
  <c r="P67" i="6"/>
  <c r="AE67" i="6"/>
  <c r="AK67" i="6" s="1"/>
  <c r="U67" i="6"/>
  <c r="T71" i="6"/>
  <c r="AD71" i="6"/>
  <c r="AJ71" i="6" s="1"/>
  <c r="AC63" i="6"/>
  <c r="W63" i="6"/>
  <c r="R63" i="6"/>
  <c r="N63" i="6"/>
  <c r="P63" i="6"/>
  <c r="Y63" i="6"/>
  <c r="AE63" i="6"/>
  <c r="AK63" i="6" s="1"/>
  <c r="U63" i="6"/>
  <c r="O39" i="6"/>
  <c r="Q39" i="6"/>
  <c r="X31" i="6"/>
  <c r="Z31" i="6"/>
  <c r="X23" i="6"/>
  <c r="Z23" i="6"/>
  <c r="Q11" i="6"/>
  <c r="T35" i="6"/>
  <c r="O15" i="6"/>
  <c r="Z11" i="6"/>
  <c r="W11" i="6"/>
  <c r="P11" i="6"/>
  <c r="AC11" i="6"/>
  <c r="U11" i="6"/>
  <c r="Y11" i="6"/>
  <c r="N11" i="6"/>
  <c r="R11" i="6"/>
  <c r="AE11" i="6"/>
  <c r="AK11" i="6" s="1"/>
  <c r="AG7" i="6"/>
  <c r="Q99" i="6"/>
  <c r="AK51" i="6"/>
  <c r="AE43" i="6"/>
  <c r="AK43" i="6" s="1"/>
  <c r="Y43" i="6"/>
  <c r="U43" i="6"/>
  <c r="P43" i="6"/>
  <c r="N43" i="6"/>
  <c r="R43" i="6"/>
  <c r="AC43" i="6"/>
  <c r="W43" i="6"/>
  <c r="O35" i="6"/>
  <c r="Q35" i="6"/>
  <c r="AG19" i="6"/>
  <c r="O27" i="6"/>
  <c r="Q27" i="6"/>
  <c r="AC79" i="6"/>
  <c r="W79" i="6"/>
  <c r="R79" i="6"/>
  <c r="N79" i="6"/>
  <c r="AE79" i="6"/>
  <c r="AK79" i="6" s="1"/>
  <c r="P79" i="6"/>
  <c r="Y79" i="6"/>
  <c r="U79" i="6"/>
  <c r="AC71" i="6"/>
  <c r="W71" i="6"/>
  <c r="R71" i="6"/>
  <c r="N71" i="6"/>
  <c r="AE71" i="6"/>
  <c r="AK71" i="6" s="1"/>
  <c r="P71" i="6"/>
  <c r="Y71" i="6"/>
  <c r="U71" i="6"/>
  <c r="AC39" i="6"/>
  <c r="W39" i="6"/>
  <c r="R39" i="6"/>
  <c r="N39" i="6"/>
  <c r="AE39" i="6"/>
  <c r="AK39" i="6" s="1"/>
  <c r="U39" i="6"/>
  <c r="Y39" i="6"/>
  <c r="P39" i="6"/>
  <c r="V123" i="6"/>
  <c r="V111" i="6"/>
  <c r="Q91" i="6"/>
  <c r="X83" i="6"/>
  <c r="V59" i="6"/>
  <c r="AD87" i="6"/>
  <c r="AJ87" i="6" s="1"/>
  <c r="Z87" i="6"/>
  <c r="Z79" i="6"/>
  <c r="AD67" i="6"/>
  <c r="AJ67" i="6" s="1"/>
  <c r="Q67" i="6"/>
  <c r="AG71" i="6"/>
  <c r="Q71" i="6"/>
  <c r="AK91" i="6"/>
  <c r="X39" i="6"/>
  <c r="Z39" i="6"/>
  <c r="AG31" i="6"/>
  <c r="AG23" i="6"/>
  <c r="AD15" i="6"/>
  <c r="AJ15" i="6" s="1"/>
  <c r="AK47" i="6"/>
  <c r="T27" i="6"/>
  <c r="X15" i="6"/>
  <c r="O11" i="6"/>
  <c r="Z7" i="6"/>
  <c r="W7" i="6"/>
  <c r="P7" i="6"/>
  <c r="AC7" i="6"/>
  <c r="U7" i="6"/>
  <c r="Y7" i="6"/>
  <c r="N7" i="6"/>
  <c r="AE7" i="6"/>
  <c r="AK7" i="6" s="1"/>
  <c r="R7" i="6"/>
  <c r="Z99" i="6"/>
  <c r="O43" i="6"/>
  <c r="X35" i="6"/>
  <c r="Z35" i="6"/>
  <c r="AC19" i="6"/>
  <c r="W19" i="6"/>
  <c r="R19" i="6"/>
  <c r="N19" i="6"/>
  <c r="Y19" i="6"/>
  <c r="P19" i="6"/>
  <c r="AE19" i="6"/>
  <c r="AK19" i="6" s="1"/>
  <c r="U19" i="6"/>
  <c r="X27" i="6"/>
  <c r="Z27" i="6"/>
  <c r="AC15" i="6"/>
  <c r="AE15" i="6"/>
  <c r="AK15" i="6" s="1"/>
  <c r="W15" i="6"/>
  <c r="P15" i="6"/>
  <c r="U15" i="6"/>
  <c r="Y15" i="6"/>
  <c r="N15" i="6"/>
  <c r="R15" i="6"/>
  <c r="AQ128" i="6"/>
  <c r="AO128" i="6" s="1"/>
  <c r="AK111" i="6"/>
  <c r="Z91" i="6"/>
  <c r="Q83" i="6"/>
  <c r="X75" i="6"/>
  <c r="V67" i="6"/>
  <c r="Z71" i="6"/>
  <c r="AK83" i="6"/>
  <c r="AC31" i="6"/>
  <c r="W31" i="6"/>
  <c r="R31" i="6"/>
  <c r="N31" i="6"/>
  <c r="AE31" i="6"/>
  <c r="AK31" i="6" s="1"/>
  <c r="U31" i="6"/>
  <c r="Y31" i="6"/>
  <c r="P31" i="6"/>
  <c r="AC23" i="6"/>
  <c r="W23" i="6"/>
  <c r="R23" i="6"/>
  <c r="N23" i="6"/>
  <c r="AE23" i="6"/>
  <c r="AK23" i="6" s="1"/>
  <c r="U23" i="6"/>
  <c r="Y23" i="6"/>
  <c r="P23" i="6"/>
  <c r="Q15" i="6"/>
  <c r="T19" i="6"/>
  <c r="X11" i="6"/>
  <c r="O7" i="6"/>
  <c r="AK119" i="6"/>
  <c r="AC99" i="6"/>
  <c r="W99" i="6"/>
  <c r="R99" i="6"/>
  <c r="N99" i="6"/>
  <c r="Y99" i="6"/>
  <c r="P99" i="6"/>
  <c r="AE99" i="6"/>
  <c r="AK99" i="6" s="1"/>
  <c r="U99" i="6"/>
  <c r="T99" i="6"/>
  <c r="X43" i="6"/>
  <c r="AG35" i="6"/>
  <c r="O19" i="6"/>
  <c r="Q19" i="6"/>
  <c r="AG27" i="6"/>
  <c r="AC128" i="5"/>
  <c r="N128" i="5"/>
  <c r="Y128" i="5"/>
  <c r="L128" i="5"/>
  <c r="AD39" i="5"/>
  <c r="AJ39" i="5" s="1"/>
  <c r="O63" i="5"/>
  <c r="W55" i="5"/>
  <c r="P55" i="5"/>
  <c r="AC55" i="5"/>
  <c r="U55" i="5"/>
  <c r="AE55" i="5"/>
  <c r="AK55" i="5" s="1"/>
  <c r="R55" i="5"/>
  <c r="Y55" i="5"/>
  <c r="N55" i="5"/>
  <c r="Y27" i="5"/>
  <c r="R27" i="5"/>
  <c r="AC27" i="5"/>
  <c r="P27" i="5"/>
  <c r="U27" i="5"/>
  <c r="N27" i="5"/>
  <c r="AE27" i="5"/>
  <c r="AK27" i="5" s="1"/>
  <c r="W27" i="5"/>
  <c r="O67" i="5"/>
  <c r="W59" i="5"/>
  <c r="P59" i="5"/>
  <c r="AC59" i="5"/>
  <c r="U59" i="5"/>
  <c r="AE59" i="5"/>
  <c r="AK59" i="5" s="1"/>
  <c r="R59" i="5"/>
  <c r="Y59" i="5"/>
  <c r="N59" i="5"/>
  <c r="V7" i="5"/>
  <c r="AE31" i="5"/>
  <c r="AK31" i="5" s="1"/>
  <c r="Y31" i="5"/>
  <c r="U31" i="5"/>
  <c r="N31" i="5"/>
  <c r="AC31" i="5"/>
  <c r="R31" i="5"/>
  <c r="W31" i="5"/>
  <c r="P31" i="5"/>
  <c r="Q31" i="5"/>
  <c r="V27" i="5"/>
  <c r="V119" i="5"/>
  <c r="AG111" i="5"/>
  <c r="V47" i="5"/>
  <c r="AK115" i="5"/>
  <c r="T103" i="5"/>
  <c r="X103" i="5"/>
  <c r="T47" i="5"/>
  <c r="T39" i="5"/>
  <c r="AK87" i="5"/>
  <c r="AE79" i="5"/>
  <c r="AK79" i="5" s="1"/>
  <c r="Y79" i="5"/>
  <c r="U79" i="5"/>
  <c r="P79" i="5"/>
  <c r="W79" i="5"/>
  <c r="R79" i="5"/>
  <c r="N79" i="5"/>
  <c r="AC79" i="5"/>
  <c r="AG71" i="5"/>
  <c r="X63" i="5"/>
  <c r="O55" i="5"/>
  <c r="Z51" i="5"/>
  <c r="X27" i="5"/>
  <c r="Z23" i="5"/>
  <c r="AD23" i="5"/>
  <c r="AJ23" i="5" s="1"/>
  <c r="Z19" i="5"/>
  <c r="AC11" i="5"/>
  <c r="W11" i="5"/>
  <c r="R11" i="5"/>
  <c r="N11" i="5"/>
  <c r="AE11" i="5"/>
  <c r="AK11" i="5" s="1"/>
  <c r="Y11" i="5"/>
  <c r="U11" i="5"/>
  <c r="P11" i="5"/>
  <c r="X11" i="5"/>
  <c r="AG75" i="5"/>
  <c r="X67" i="5"/>
  <c r="O59" i="5"/>
  <c r="W51" i="5"/>
  <c r="P51" i="5"/>
  <c r="AC51" i="5"/>
  <c r="U51" i="5"/>
  <c r="AE51" i="5"/>
  <c r="AK51" i="5" s="1"/>
  <c r="R51" i="5"/>
  <c r="Y51" i="5"/>
  <c r="N51" i="5"/>
  <c r="T19" i="5"/>
  <c r="X31" i="5"/>
  <c r="Z107" i="5"/>
  <c r="AE107" i="5"/>
  <c r="AK107" i="5" s="1"/>
  <c r="R107" i="5"/>
  <c r="W107" i="5"/>
  <c r="P107" i="5"/>
  <c r="AC107" i="5"/>
  <c r="U107" i="5"/>
  <c r="N107" i="5"/>
  <c r="Y107" i="5"/>
  <c r="V123" i="5"/>
  <c r="V99" i="5"/>
  <c r="AE111" i="5"/>
  <c r="AK111" i="5" s="1"/>
  <c r="Y111" i="5"/>
  <c r="U111" i="5"/>
  <c r="P111" i="5"/>
  <c r="N111" i="5"/>
  <c r="AC111" i="5"/>
  <c r="R111" i="5"/>
  <c r="W111" i="5"/>
  <c r="V35" i="5"/>
  <c r="AG103" i="5"/>
  <c r="AK83" i="5"/>
  <c r="AD43" i="5"/>
  <c r="AJ43" i="5" s="1"/>
  <c r="AD35" i="5"/>
  <c r="AJ35" i="5" s="1"/>
  <c r="O79" i="5"/>
  <c r="W71" i="5"/>
  <c r="P71" i="5"/>
  <c r="AC71" i="5"/>
  <c r="U71" i="5"/>
  <c r="AE71" i="5"/>
  <c r="AK71" i="5" s="1"/>
  <c r="R71" i="5"/>
  <c r="Y71" i="5"/>
  <c r="N71" i="5"/>
  <c r="AG63" i="5"/>
  <c r="T27" i="5"/>
  <c r="Q7" i="5"/>
  <c r="AG15" i="5"/>
  <c r="O11" i="5"/>
  <c r="AG7" i="5"/>
  <c r="W75" i="5"/>
  <c r="P75" i="5"/>
  <c r="AC75" i="5"/>
  <c r="U75" i="5"/>
  <c r="AE75" i="5"/>
  <c r="AK75" i="5" s="1"/>
  <c r="R75" i="5"/>
  <c r="Y75" i="5"/>
  <c r="N75" i="5"/>
  <c r="AG67" i="5"/>
  <c r="X59" i="5"/>
  <c r="O51" i="5"/>
  <c r="AD19" i="5"/>
  <c r="AJ19" i="5" s="1"/>
  <c r="V11" i="5"/>
  <c r="AD107" i="5"/>
  <c r="AJ107" i="5" s="1"/>
  <c r="O107" i="5"/>
  <c r="AD47" i="5"/>
  <c r="AJ47" i="5" s="1"/>
  <c r="V127" i="5"/>
  <c r="AI128" i="5"/>
  <c r="AH128" i="5" s="1"/>
  <c r="AK127" i="5"/>
  <c r="O111" i="5"/>
  <c r="V39" i="5"/>
  <c r="Q103" i="5"/>
  <c r="AE103" i="5"/>
  <c r="AK103" i="5" s="1"/>
  <c r="R103" i="5"/>
  <c r="W103" i="5"/>
  <c r="P103" i="5"/>
  <c r="AC103" i="5"/>
  <c r="Y103" i="5"/>
  <c r="N103" i="5"/>
  <c r="U103" i="5"/>
  <c r="T43" i="5"/>
  <c r="T35" i="5"/>
  <c r="X79" i="5"/>
  <c r="O71" i="5"/>
  <c r="Z67" i="5"/>
  <c r="W63" i="5"/>
  <c r="P63" i="5"/>
  <c r="AC63" i="5"/>
  <c r="U63" i="5"/>
  <c r="AE63" i="5"/>
  <c r="AK63" i="5" s="1"/>
  <c r="R63" i="5"/>
  <c r="Y63" i="5"/>
  <c r="N63" i="5"/>
  <c r="AG55" i="5"/>
  <c r="AD27" i="5"/>
  <c r="AJ27" i="5" s="1"/>
  <c r="Q11" i="5"/>
  <c r="X23" i="5"/>
  <c r="AC15" i="5"/>
  <c r="W15" i="5"/>
  <c r="R15" i="5"/>
  <c r="N15" i="5"/>
  <c r="AE15" i="5"/>
  <c r="AK15" i="5" s="1"/>
  <c r="Y15" i="5"/>
  <c r="U15" i="5"/>
  <c r="P15" i="5"/>
  <c r="X15" i="5"/>
  <c r="AC7" i="5"/>
  <c r="W7" i="5"/>
  <c r="R7" i="5"/>
  <c r="N7" i="5"/>
  <c r="AE7" i="5"/>
  <c r="AK7" i="5" s="1"/>
  <c r="Y7" i="5"/>
  <c r="U7" i="5"/>
  <c r="P7" i="5"/>
  <c r="X7" i="5"/>
  <c r="O75" i="5"/>
  <c r="W67" i="5"/>
  <c r="P67" i="5"/>
  <c r="AC67" i="5"/>
  <c r="U67" i="5"/>
  <c r="AE67" i="5"/>
  <c r="AK67" i="5" s="1"/>
  <c r="R67" i="5"/>
  <c r="Y67" i="5"/>
  <c r="N67" i="5"/>
  <c r="AG59" i="5"/>
  <c r="X51" i="5"/>
  <c r="AC19" i="5"/>
  <c r="P19" i="5"/>
  <c r="U19" i="5"/>
  <c r="N19" i="5"/>
  <c r="Y19" i="5"/>
  <c r="R19" i="5"/>
  <c r="AE19" i="5"/>
  <c r="AK19" i="5" s="1"/>
  <c r="W19" i="5"/>
  <c r="AD31" i="5"/>
  <c r="AJ31" i="5" s="1"/>
  <c r="T107" i="5"/>
  <c r="X107" i="5"/>
  <c r="V123" i="14"/>
  <c r="AK127" i="14"/>
  <c r="V95" i="14"/>
  <c r="AD99" i="14"/>
  <c r="X67" i="14"/>
  <c r="T63" i="14"/>
  <c r="Q87" i="14"/>
  <c r="T87" i="14"/>
  <c r="AE71" i="14"/>
  <c r="AK71" i="14" s="1"/>
  <c r="W71" i="14"/>
  <c r="AC71" i="14"/>
  <c r="P71" i="14"/>
  <c r="Y71" i="14"/>
  <c r="U71" i="14"/>
  <c r="R71" i="14"/>
  <c r="N71" i="14"/>
  <c r="AD71" i="14"/>
  <c r="AJ71" i="14" s="1"/>
  <c r="T59" i="14"/>
  <c r="Y83" i="14"/>
  <c r="R83" i="14"/>
  <c r="AE83" i="14"/>
  <c r="AK83" i="14" s="1"/>
  <c r="W83" i="14"/>
  <c r="N83" i="14"/>
  <c r="U83" i="14"/>
  <c r="AC83" i="14"/>
  <c r="P83" i="14"/>
  <c r="V127" i="14"/>
  <c r="V103" i="14"/>
  <c r="V99" i="14"/>
  <c r="T99" i="14"/>
  <c r="AK111" i="14"/>
  <c r="X79" i="14"/>
  <c r="U63" i="14"/>
  <c r="N63" i="14"/>
  <c r="Y63" i="14"/>
  <c r="R63" i="14"/>
  <c r="W63" i="14"/>
  <c r="AE63" i="14"/>
  <c r="AK63" i="14" s="1"/>
  <c r="P63" i="14"/>
  <c r="AC63" i="14"/>
  <c r="AD63" i="14"/>
  <c r="AJ63" i="14" s="1"/>
  <c r="V55" i="14"/>
  <c r="V47" i="14"/>
  <c r="V39" i="14"/>
  <c r="V31" i="14"/>
  <c r="V23" i="14"/>
  <c r="V15" i="14"/>
  <c r="V7" i="14"/>
  <c r="AK107" i="14"/>
  <c r="AD87" i="14"/>
  <c r="AJ87" i="14" s="1"/>
  <c r="V59" i="14"/>
  <c r="V71" i="14"/>
  <c r="AD59" i="14"/>
  <c r="AJ59" i="14" s="1"/>
  <c r="M128" i="14"/>
  <c r="T95" i="14"/>
  <c r="Y67" i="14"/>
  <c r="R67" i="14"/>
  <c r="AE67" i="14"/>
  <c r="AK67" i="14" s="1"/>
  <c r="W67" i="14"/>
  <c r="AC67" i="14"/>
  <c r="P67" i="14"/>
  <c r="N67" i="14"/>
  <c r="U67" i="14"/>
  <c r="U79" i="14"/>
  <c r="N79" i="14"/>
  <c r="Y79" i="14"/>
  <c r="R79" i="14"/>
  <c r="AC79" i="14"/>
  <c r="P79" i="14"/>
  <c r="W79" i="14"/>
  <c r="AE79" i="14"/>
  <c r="AK79" i="14" s="1"/>
  <c r="X63" i="14"/>
  <c r="AD75" i="14"/>
  <c r="AJ75" i="14" s="1"/>
  <c r="Q71" i="14"/>
  <c r="V115" i="14"/>
  <c r="AQ128" i="14"/>
  <c r="AO128" i="14" s="1"/>
  <c r="AD95" i="14"/>
  <c r="AJ95" i="14" s="1"/>
  <c r="AK119" i="14"/>
  <c r="AD83" i="14"/>
  <c r="AJ83" i="14" s="1"/>
  <c r="AD67" i="14"/>
  <c r="AJ67" i="14" s="1"/>
  <c r="T79" i="14"/>
  <c r="V87" i="14"/>
  <c r="T75" i="14"/>
  <c r="AE55" i="14"/>
  <c r="AK55" i="14" s="1"/>
  <c r="W55" i="14"/>
  <c r="AC55" i="14"/>
  <c r="P55" i="14"/>
  <c r="N55" i="14"/>
  <c r="Y55" i="14"/>
  <c r="U55" i="14"/>
  <c r="R55" i="14"/>
  <c r="AJ127" i="3"/>
  <c r="AC127" i="3"/>
  <c r="W127" i="3"/>
  <c r="R127" i="3"/>
  <c r="N127" i="3"/>
  <c r="M128" i="3"/>
  <c r="Y127" i="3"/>
  <c r="AE127" i="3"/>
  <c r="AK127" i="3" s="1"/>
  <c r="U127" i="3"/>
  <c r="P127" i="3"/>
  <c r="Y119" i="3"/>
  <c r="N119" i="3"/>
  <c r="P119" i="3"/>
  <c r="W119" i="3"/>
  <c r="AE119" i="3"/>
  <c r="AK119" i="3" s="1"/>
  <c r="U119" i="3"/>
  <c r="AC119" i="3"/>
  <c r="R119" i="3"/>
  <c r="Y91" i="3"/>
  <c r="R91" i="3"/>
  <c r="AE91" i="3"/>
  <c r="AK91" i="3" s="1"/>
  <c r="W91" i="3"/>
  <c r="U91" i="3"/>
  <c r="AC91" i="3"/>
  <c r="P91" i="3"/>
  <c r="N91" i="3"/>
  <c r="U87" i="3"/>
  <c r="N87" i="3"/>
  <c r="Y87" i="3"/>
  <c r="R87" i="3"/>
  <c r="AC87" i="3"/>
  <c r="P87" i="3"/>
  <c r="W87" i="3"/>
  <c r="AE87" i="3"/>
  <c r="AK87" i="3" s="1"/>
  <c r="T47" i="3"/>
  <c r="V71" i="3"/>
  <c r="O67" i="3"/>
  <c r="X31" i="3"/>
  <c r="Z115" i="3"/>
  <c r="Y115" i="3"/>
  <c r="N115" i="3"/>
  <c r="U115" i="3"/>
  <c r="AE115" i="3"/>
  <c r="AK115" i="3" s="1"/>
  <c r="R115" i="3"/>
  <c r="AC115" i="3"/>
  <c r="P115" i="3"/>
  <c r="W115" i="3"/>
  <c r="X83" i="3"/>
  <c r="AD51" i="3"/>
  <c r="AJ51" i="3" s="1"/>
  <c r="AD43" i="3"/>
  <c r="AJ43" i="3" s="1"/>
  <c r="AD35" i="3"/>
  <c r="AJ35" i="3" s="1"/>
  <c r="AD83" i="3"/>
  <c r="AJ83" i="3" s="1"/>
  <c r="AD11" i="3"/>
  <c r="AJ11" i="3" s="1"/>
  <c r="T23" i="3"/>
  <c r="AD67" i="3"/>
  <c r="AJ67" i="3" s="1"/>
  <c r="T7" i="3"/>
  <c r="R7" i="3" s="1"/>
  <c r="T31" i="3"/>
  <c r="X127" i="3"/>
  <c r="V111" i="3"/>
  <c r="V107" i="3"/>
  <c r="T91" i="3"/>
  <c r="T75" i="3"/>
  <c r="X87" i="3"/>
  <c r="AC59" i="3"/>
  <c r="W59" i="3"/>
  <c r="R59" i="3"/>
  <c r="N59" i="3"/>
  <c r="Y59" i="3"/>
  <c r="AE59" i="3"/>
  <c r="AK59" i="3" s="1"/>
  <c r="U59" i="3"/>
  <c r="P59" i="3"/>
  <c r="V51" i="3"/>
  <c r="V35" i="3"/>
  <c r="X71" i="3"/>
  <c r="T51" i="3"/>
  <c r="T43" i="3"/>
  <c r="T35" i="3"/>
  <c r="Q95" i="3"/>
  <c r="T95" i="3"/>
  <c r="AE79" i="3"/>
  <c r="AK79" i="3" s="1"/>
  <c r="W79" i="3"/>
  <c r="AC79" i="3"/>
  <c r="P79" i="3"/>
  <c r="R79" i="3"/>
  <c r="N79" i="3"/>
  <c r="Y79" i="3"/>
  <c r="U79" i="3"/>
  <c r="AD79" i="3"/>
  <c r="AJ79" i="3" s="1"/>
  <c r="AC63" i="3"/>
  <c r="W63" i="3"/>
  <c r="R63" i="3"/>
  <c r="N63" i="3"/>
  <c r="P63" i="3"/>
  <c r="U63" i="3"/>
  <c r="Y63" i="3"/>
  <c r="AE63" i="3"/>
  <c r="AK63" i="3" s="1"/>
  <c r="T27" i="3"/>
  <c r="Y11" i="3"/>
  <c r="AE11" i="3"/>
  <c r="AK11" i="3" s="1"/>
  <c r="U11" i="3"/>
  <c r="X67" i="3"/>
  <c r="Q31" i="3"/>
  <c r="AD23" i="3"/>
  <c r="AJ23" i="3" s="1"/>
  <c r="Z19" i="3"/>
  <c r="Q15" i="3"/>
  <c r="P15" i="3" s="1"/>
  <c r="T67" i="3"/>
  <c r="AC67" i="3"/>
  <c r="W67" i="3"/>
  <c r="R67" i="3"/>
  <c r="N67" i="3"/>
  <c r="Y67" i="3"/>
  <c r="AE67" i="3"/>
  <c r="AK67" i="3" s="1"/>
  <c r="P67" i="3"/>
  <c r="U67" i="3"/>
  <c r="T19" i="3"/>
  <c r="AD7" i="3"/>
  <c r="AJ7" i="3" s="1"/>
  <c r="AG91" i="3"/>
  <c r="AD31" i="3"/>
  <c r="AJ31" i="3" s="1"/>
  <c r="X15" i="3"/>
  <c r="W15" i="3" s="1"/>
  <c r="Y75" i="3"/>
  <c r="R75" i="3"/>
  <c r="AE75" i="3"/>
  <c r="AK75" i="3" s="1"/>
  <c r="W75" i="3"/>
  <c r="U75" i="3"/>
  <c r="AC75" i="3"/>
  <c r="P75" i="3"/>
  <c r="N75" i="3"/>
  <c r="T39" i="3"/>
  <c r="Y27" i="3"/>
  <c r="R27" i="3"/>
  <c r="AE27" i="3"/>
  <c r="AK27" i="3" s="1"/>
  <c r="W27" i="3"/>
  <c r="AC27" i="3"/>
  <c r="P27" i="3"/>
  <c r="U27" i="3"/>
  <c r="N27" i="3"/>
  <c r="V67" i="3"/>
  <c r="O31" i="3"/>
  <c r="AC19" i="3"/>
  <c r="P19" i="3"/>
  <c r="U19" i="3"/>
  <c r="N19" i="3"/>
  <c r="Y19" i="3"/>
  <c r="R19" i="3"/>
  <c r="AE19" i="3"/>
  <c r="AK19" i="3" s="1"/>
  <c r="W19" i="3"/>
  <c r="O15" i="3"/>
  <c r="N15" i="3" s="1"/>
  <c r="X7" i="3"/>
  <c r="W7" i="3" s="1"/>
  <c r="V47" i="3"/>
  <c r="AE95" i="3"/>
  <c r="AK95" i="3" s="1"/>
  <c r="W95" i="3"/>
  <c r="AC95" i="3"/>
  <c r="P95" i="3"/>
  <c r="N95" i="3"/>
  <c r="Y95" i="3"/>
  <c r="U95" i="3"/>
  <c r="R95" i="3"/>
  <c r="U71" i="3"/>
  <c r="N71" i="3"/>
  <c r="Y71" i="3"/>
  <c r="R71" i="3"/>
  <c r="AE71" i="3"/>
  <c r="AK71" i="3" s="1"/>
  <c r="AC71" i="3"/>
  <c r="P71" i="3"/>
  <c r="W71" i="3"/>
  <c r="U23" i="3"/>
  <c r="N23" i="3"/>
  <c r="Y23" i="3"/>
  <c r="R23" i="3"/>
  <c r="AE23" i="3"/>
  <c r="AK23" i="3" s="1"/>
  <c r="W23" i="3"/>
  <c r="AC23" i="3"/>
  <c r="P23" i="3"/>
  <c r="AE7" i="3"/>
  <c r="AK7" i="3" s="1"/>
  <c r="P7" i="3"/>
  <c r="AG67" i="3"/>
  <c r="AG127" i="3"/>
  <c r="Z123" i="3"/>
  <c r="AC123" i="3"/>
  <c r="W123" i="3"/>
  <c r="R123" i="3"/>
  <c r="N123" i="3"/>
  <c r="Y123" i="3"/>
  <c r="U123" i="3"/>
  <c r="AE123" i="3"/>
  <c r="AK123" i="3" s="1"/>
  <c r="P123" i="3"/>
  <c r="AG119" i="3"/>
  <c r="X115" i="3"/>
  <c r="Y111" i="3"/>
  <c r="N111" i="3"/>
  <c r="P111" i="3"/>
  <c r="W111" i="3"/>
  <c r="AE111" i="3"/>
  <c r="AK111" i="3" s="1"/>
  <c r="U111" i="3"/>
  <c r="AC111" i="3"/>
  <c r="R111" i="3"/>
  <c r="AD91" i="3"/>
  <c r="AJ91" i="3" s="1"/>
  <c r="AD75" i="3"/>
  <c r="AJ75" i="3" s="1"/>
  <c r="V91" i="3"/>
  <c r="T87" i="3"/>
  <c r="X95" i="3"/>
  <c r="AG59" i="3"/>
  <c r="V55" i="3"/>
  <c r="V39" i="3"/>
  <c r="T99" i="3"/>
  <c r="O95" i="3"/>
  <c r="V83" i="3"/>
  <c r="Q63" i="3"/>
  <c r="AD55" i="3"/>
  <c r="AJ55" i="3" s="1"/>
  <c r="AD47" i="3"/>
  <c r="AJ47" i="3" s="1"/>
  <c r="AD39" i="3"/>
  <c r="AJ39" i="3" s="1"/>
  <c r="AD95" i="3"/>
  <c r="AJ95" i="3" s="1"/>
  <c r="X79" i="3"/>
  <c r="AD27" i="3"/>
  <c r="AJ27" i="3" s="1"/>
  <c r="X11" i="3"/>
  <c r="W11" i="3" s="1"/>
  <c r="AK103" i="3"/>
  <c r="O19" i="3"/>
  <c r="Q67" i="3"/>
  <c r="Z31" i="3"/>
  <c r="AD19" i="3"/>
  <c r="AJ19" i="3" s="1"/>
  <c r="Z15" i="3"/>
  <c r="Y15" i="3" s="1"/>
  <c r="AE31" i="3"/>
  <c r="AK31" i="3" s="1"/>
  <c r="Y31" i="3"/>
  <c r="W31" i="3"/>
  <c r="P31" i="3"/>
  <c r="AC31" i="3"/>
  <c r="U31" i="3"/>
  <c r="N31" i="3"/>
  <c r="R31" i="3"/>
  <c r="T15" i="3"/>
  <c r="R15" i="3" s="1"/>
  <c r="AE75" i="13"/>
  <c r="AK75" i="13" s="1"/>
  <c r="Y75" i="13"/>
  <c r="U75" i="13"/>
  <c r="P75" i="13"/>
  <c r="N75" i="13"/>
  <c r="AD59" i="13"/>
  <c r="AJ59" i="13" s="1"/>
  <c r="AC23" i="13"/>
  <c r="R23" i="13"/>
  <c r="P23" i="13"/>
  <c r="U23" i="13"/>
  <c r="W27" i="13"/>
  <c r="AE27" i="13"/>
  <c r="AK27" i="13" s="1"/>
  <c r="O7" i="13"/>
  <c r="N7" i="13" s="1"/>
  <c r="T19" i="13"/>
  <c r="R19" i="13" s="1"/>
  <c r="V127" i="13"/>
  <c r="AK95" i="13"/>
  <c r="AD47" i="13"/>
  <c r="AJ47" i="13" s="1"/>
  <c r="T67" i="13"/>
  <c r="R67" i="13" s="1"/>
  <c r="W31" i="13"/>
  <c r="U31" i="13"/>
  <c r="T43" i="13"/>
  <c r="X11" i="13"/>
  <c r="W11" i="13" s="1"/>
  <c r="Q19" i="13"/>
  <c r="P19" i="13" s="1"/>
  <c r="AE7" i="13"/>
  <c r="AK7" i="13" s="1"/>
  <c r="T7" i="13"/>
  <c r="R7" i="13" s="1"/>
  <c r="V115" i="13"/>
  <c r="U115" i="13" s="1"/>
  <c r="V103" i="13"/>
  <c r="U103" i="13" s="1"/>
  <c r="M128" i="13"/>
  <c r="Y63" i="13"/>
  <c r="AE63" i="13"/>
  <c r="AK63" i="13" s="1"/>
  <c r="P63" i="13"/>
  <c r="Y47" i="13"/>
  <c r="R47" i="13"/>
  <c r="AE47" i="13"/>
  <c r="AK47" i="13" s="1"/>
  <c r="P47" i="13"/>
  <c r="N47" i="13"/>
  <c r="X59" i="13"/>
  <c r="W59" i="13" s="1"/>
  <c r="AD71" i="13"/>
  <c r="X51" i="13"/>
  <c r="W51" i="13" s="1"/>
  <c r="W39" i="13"/>
  <c r="AE39" i="13"/>
  <c r="AK39" i="13" s="1"/>
  <c r="U39" i="13"/>
  <c r="Z31" i="13"/>
  <c r="Y31" i="13" s="1"/>
  <c r="O23" i="13"/>
  <c r="N23" i="13" s="1"/>
  <c r="O15" i="13"/>
  <c r="N15" i="13" s="1"/>
  <c r="AD67" i="13"/>
  <c r="AJ67" i="13" s="1"/>
  <c r="T55" i="13"/>
  <c r="R55" i="13" s="1"/>
  <c r="O51" i="13"/>
  <c r="N51" i="13" s="1"/>
  <c r="AG39" i="13"/>
  <c r="AD35" i="13"/>
  <c r="AJ35" i="13" s="1"/>
  <c r="Q15" i="13"/>
  <c r="P15" i="13" s="1"/>
  <c r="AD39" i="13"/>
  <c r="AJ39" i="13" s="1"/>
  <c r="AD11" i="13"/>
  <c r="AJ11" i="13" s="1"/>
  <c r="O43" i="13"/>
  <c r="N43" i="13" s="1"/>
  <c r="Q43" i="13"/>
  <c r="AD43" i="13"/>
  <c r="AJ43" i="13" s="1"/>
  <c r="AG27" i="13"/>
  <c r="Q27" i="13"/>
  <c r="P27" i="13" s="1"/>
  <c r="O19" i="13"/>
  <c r="N19" i="13" s="1"/>
  <c r="V19" i="13"/>
  <c r="U19" i="13" s="1"/>
  <c r="Z19" i="13"/>
  <c r="Y19" i="13" s="1"/>
  <c r="AD7" i="13"/>
  <c r="AJ7" i="13" s="1"/>
  <c r="V11" i="13"/>
  <c r="U11" i="13" s="1"/>
  <c r="Z11" i="13"/>
  <c r="Y11" i="13" s="1"/>
  <c r="Y59" i="13"/>
  <c r="AE59" i="13"/>
  <c r="AK59" i="13" s="1"/>
  <c r="AE51" i="13"/>
  <c r="AK51" i="13" s="1"/>
  <c r="W35" i="13"/>
  <c r="R35" i="13"/>
  <c r="AE35" i="13"/>
  <c r="AK35" i="13" s="1"/>
  <c r="R43" i="13"/>
  <c r="P43" i="13"/>
  <c r="W43" i="13"/>
  <c r="AE43" i="13"/>
  <c r="AK43" i="13" s="1"/>
  <c r="AE19" i="13"/>
  <c r="AK19" i="13" s="1"/>
  <c r="R15" i="13"/>
  <c r="N11" i="13"/>
  <c r="AE11" i="13"/>
  <c r="AK11" i="13" s="1"/>
  <c r="AK127" i="13"/>
  <c r="AD63" i="13"/>
  <c r="AJ63" i="13" s="1"/>
  <c r="V47" i="13"/>
  <c r="U47" i="13" s="1"/>
  <c r="T71" i="13"/>
  <c r="R71" i="13" s="1"/>
  <c r="Q67" i="13"/>
  <c r="P67" i="13" s="1"/>
  <c r="V51" i="13"/>
  <c r="U51" i="13" s="1"/>
  <c r="V119" i="13"/>
  <c r="AI128" i="13"/>
  <c r="AH128" i="13" s="1"/>
  <c r="AQ128" i="13"/>
  <c r="AO128" i="13" s="1"/>
  <c r="V107" i="13"/>
  <c r="U107" i="13" s="1"/>
  <c r="AK111" i="13"/>
  <c r="AK103" i="13"/>
  <c r="AK119" i="13"/>
  <c r="AK107" i="13"/>
  <c r="X63" i="13"/>
  <c r="W63" i="13" s="1"/>
  <c r="X47" i="13"/>
  <c r="W47" i="13" s="1"/>
  <c r="V63" i="13"/>
  <c r="U63" i="13" s="1"/>
  <c r="T59" i="13"/>
  <c r="R59" i="13" s="1"/>
  <c r="W67" i="13"/>
  <c r="Y67" i="13"/>
  <c r="N67" i="13"/>
  <c r="AG35" i="13"/>
  <c r="T31" i="13"/>
  <c r="R31" i="13" s="1"/>
  <c r="V67" i="13"/>
  <c r="U67" i="13" s="1"/>
  <c r="AD55" i="13"/>
  <c r="O39" i="13"/>
  <c r="N39" i="13" s="1"/>
  <c r="Q35" i="13"/>
  <c r="P35" i="13" s="1"/>
  <c r="X23" i="13"/>
  <c r="W23" i="13" s="1"/>
  <c r="Z15" i="13"/>
  <c r="Y15" i="13" s="1"/>
  <c r="Q51" i="13"/>
  <c r="P51" i="13" s="1"/>
  <c r="T51" i="13"/>
  <c r="R51" i="13" s="1"/>
  <c r="Q39" i="13"/>
  <c r="P39" i="13" s="1"/>
  <c r="AG43" i="13"/>
  <c r="Z43" i="13"/>
  <c r="Y43" i="13" s="1"/>
  <c r="Z27" i="13"/>
  <c r="Y27" i="13" s="1"/>
  <c r="AD19" i="13"/>
  <c r="AJ19" i="13" s="1"/>
  <c r="AG19" i="13"/>
  <c r="Q7" i="13"/>
  <c r="P7" i="13" s="1"/>
  <c r="AG11" i="13"/>
  <c r="AS7" i="1"/>
  <c r="AR8" i="1"/>
  <c r="AR9" i="1" s="1"/>
  <c r="AR10" i="1" s="1"/>
  <c r="AL15" i="1"/>
  <c r="AD15" i="1"/>
  <c r="L15" i="1"/>
  <c r="AL31" i="1"/>
  <c r="AD31" i="1"/>
  <c r="L31" i="1"/>
  <c r="AM31" i="1" s="1"/>
  <c r="AL47" i="1"/>
  <c r="AD47" i="1"/>
  <c r="L47" i="1"/>
  <c r="AM47" i="1" s="1"/>
  <c r="L71" i="1"/>
  <c r="AM71" i="1" s="1"/>
  <c r="AD71" i="1"/>
  <c r="AB101" i="1"/>
  <c r="T101" i="1"/>
  <c r="AE101" i="1"/>
  <c r="AE103" i="1" s="1"/>
  <c r="V101" i="1"/>
  <c r="AC101" i="1"/>
  <c r="AI101" i="1" s="1"/>
  <c r="Q101" i="1"/>
  <c r="X101" i="1"/>
  <c r="O101" i="1"/>
  <c r="Z101" i="1"/>
  <c r="AN111" i="1"/>
  <c r="AL19" i="1"/>
  <c r="AD19" i="1"/>
  <c r="L19" i="1"/>
  <c r="AL35" i="1"/>
  <c r="AD35" i="1"/>
  <c r="L35" i="1"/>
  <c r="AM35" i="1" s="1"/>
  <c r="AL51" i="1"/>
  <c r="AD51" i="1"/>
  <c r="L51" i="1"/>
  <c r="AM51" i="1" s="1"/>
  <c r="L59" i="1"/>
  <c r="AM59" i="1" s="1"/>
  <c r="AL59" i="1"/>
  <c r="AF59" i="1"/>
  <c r="AL71" i="1"/>
  <c r="L75" i="1"/>
  <c r="AM75" i="1" s="1"/>
  <c r="AL75" i="1"/>
  <c r="AF75" i="1"/>
  <c r="AD75" i="1"/>
  <c r="AB84" i="1"/>
  <c r="T84" i="1"/>
  <c r="Q84" i="1"/>
  <c r="X84" i="1"/>
  <c r="AE84" i="1"/>
  <c r="AE87" i="1" s="1"/>
  <c r="O84" i="1"/>
  <c r="M87" i="1"/>
  <c r="V84" i="1"/>
  <c r="V87" i="1" s="1"/>
  <c r="F128" i="1"/>
  <c r="AL7" i="1"/>
  <c r="AD7" i="1"/>
  <c r="L7" i="1"/>
  <c r="AG15" i="1"/>
  <c r="AM15" i="1"/>
  <c r="AO19" i="1"/>
  <c r="AL23" i="1"/>
  <c r="AD23" i="1"/>
  <c r="L23" i="1"/>
  <c r="AG31" i="1"/>
  <c r="AO35" i="1"/>
  <c r="AL39" i="1"/>
  <c r="AD39" i="1"/>
  <c r="L39" i="1"/>
  <c r="AM39" i="1" s="1"/>
  <c r="AG47" i="1"/>
  <c r="AO51" i="1"/>
  <c r="L55" i="1"/>
  <c r="AM55" i="1" s="1"/>
  <c r="AD55" i="1"/>
  <c r="AO7" i="1"/>
  <c r="AL11" i="1"/>
  <c r="AD11" i="1"/>
  <c r="L11" i="1"/>
  <c r="AF15" i="1"/>
  <c r="AG19" i="1"/>
  <c r="AM19" i="1"/>
  <c r="AO23" i="1"/>
  <c r="AL27" i="1"/>
  <c r="AD27" i="1"/>
  <c r="L27" i="1"/>
  <c r="AF31" i="1"/>
  <c r="AG35" i="1"/>
  <c r="AO39" i="1"/>
  <c r="AL43" i="1"/>
  <c r="AD43" i="1"/>
  <c r="L43" i="1"/>
  <c r="AM43" i="1" s="1"/>
  <c r="AF47" i="1"/>
  <c r="AG51" i="1"/>
  <c r="AO55" i="1"/>
  <c r="AO63" i="1"/>
  <c r="AF71" i="1"/>
  <c r="I128" i="1"/>
  <c r="V4" i="1"/>
  <c r="V5" i="1"/>
  <c r="V6" i="1"/>
  <c r="V8" i="1"/>
  <c r="V9" i="1"/>
  <c r="V10" i="1"/>
  <c r="V12" i="1"/>
  <c r="V13" i="1"/>
  <c r="V14" i="1"/>
  <c r="V16" i="1"/>
  <c r="V17" i="1"/>
  <c r="V18" i="1"/>
  <c r="V20" i="1"/>
  <c r="V21" i="1"/>
  <c r="V22" i="1"/>
  <c r="V24" i="1"/>
  <c r="V25" i="1"/>
  <c r="V26" i="1"/>
  <c r="V28" i="1"/>
  <c r="V29" i="1"/>
  <c r="V30" i="1"/>
  <c r="V32" i="1"/>
  <c r="V33" i="1"/>
  <c r="V34" i="1"/>
  <c r="V36" i="1"/>
  <c r="V37" i="1"/>
  <c r="V38" i="1"/>
  <c r="V40" i="1"/>
  <c r="V41" i="1"/>
  <c r="V42" i="1"/>
  <c r="V44" i="1"/>
  <c r="V45" i="1"/>
  <c r="V46" i="1"/>
  <c r="V48" i="1"/>
  <c r="V49" i="1"/>
  <c r="V50" i="1"/>
  <c r="V52" i="1"/>
  <c r="AC52" i="1"/>
  <c r="AI52" i="1" s="1"/>
  <c r="V53" i="1"/>
  <c r="AG59" i="1"/>
  <c r="AF63" i="1"/>
  <c r="AL63" i="1"/>
  <c r="AO71" i="1"/>
  <c r="AG75" i="1"/>
  <c r="AF79" i="1"/>
  <c r="AL79" i="1"/>
  <c r="AN83" i="1"/>
  <c r="AG87" i="1"/>
  <c r="AB85" i="1"/>
  <c r="T85" i="1"/>
  <c r="Z85" i="1"/>
  <c r="O85" i="1"/>
  <c r="AC85" i="1"/>
  <c r="AI85" i="1" s="1"/>
  <c r="AG103" i="1"/>
  <c r="AB102" i="1"/>
  <c r="T102" i="1"/>
  <c r="AC102" i="1"/>
  <c r="AI102" i="1" s="1"/>
  <c r="Q102" i="1"/>
  <c r="Q103" i="1" s="1"/>
  <c r="Z102" i="1"/>
  <c r="O102" i="1"/>
  <c r="X102" i="1"/>
  <c r="V102" i="1"/>
  <c r="AO67" i="1"/>
  <c r="AG71" i="1"/>
  <c r="AB88" i="1"/>
  <c r="T88" i="1"/>
  <c r="M91" i="1"/>
  <c r="Z88" i="1"/>
  <c r="O88" i="1"/>
  <c r="AC88" i="1"/>
  <c r="AI88" i="1" s="1"/>
  <c r="AN91" i="1"/>
  <c r="AN95" i="1"/>
  <c r="AE111" i="1"/>
  <c r="V54" i="1"/>
  <c r="V56" i="1"/>
  <c r="V57" i="1"/>
  <c r="V58" i="1"/>
  <c r="V60" i="1"/>
  <c r="V61" i="1"/>
  <c r="V62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AB86" i="1"/>
  <c r="T86" i="1"/>
  <c r="X86" i="1"/>
  <c r="O95" i="1"/>
  <c r="AO95" i="1"/>
  <c r="AB104" i="1"/>
  <c r="T104" i="1"/>
  <c r="AE104" i="1"/>
  <c r="V104" i="1"/>
  <c r="V107" i="1" s="1"/>
  <c r="Q104" i="1"/>
  <c r="AB105" i="1"/>
  <c r="T105" i="1"/>
  <c r="AC105" i="1"/>
  <c r="AI105" i="1" s="1"/>
  <c r="Q105" i="1"/>
  <c r="Z105" i="1"/>
  <c r="Z107" i="1" s="1"/>
  <c r="Y107" i="1" s="1"/>
  <c r="O105" i="1"/>
  <c r="O107" i="1" s="1"/>
  <c r="Z99" i="1"/>
  <c r="AB98" i="1"/>
  <c r="T98" i="1"/>
  <c r="AE98" i="1"/>
  <c r="AE99" i="1" s="1"/>
  <c r="V98" i="1"/>
  <c r="Q98" i="1"/>
  <c r="Q99" i="1" s="1"/>
  <c r="AB108" i="1"/>
  <c r="T108" i="1"/>
  <c r="AC108" i="1"/>
  <c r="AI108" i="1" s="1"/>
  <c r="Q108" i="1"/>
  <c r="Z108" i="1"/>
  <c r="O108" i="1"/>
  <c r="O111" i="1" s="1"/>
  <c r="N111" i="1" s="1"/>
  <c r="L115" i="1"/>
  <c r="AM115" i="1" s="1"/>
  <c r="AD115" i="1"/>
  <c r="AO123" i="1"/>
  <c r="T89" i="1"/>
  <c r="AB89" i="1"/>
  <c r="T90" i="1"/>
  <c r="AB90" i="1"/>
  <c r="T92" i="1"/>
  <c r="AB92" i="1"/>
  <c r="T93" i="1"/>
  <c r="AB93" i="1"/>
  <c r="T94" i="1"/>
  <c r="AB94" i="1"/>
  <c r="T96" i="1"/>
  <c r="AB96" i="1"/>
  <c r="V97" i="1"/>
  <c r="M99" i="1"/>
  <c r="V100" i="1"/>
  <c r="AN103" i="1"/>
  <c r="AB106" i="1"/>
  <c r="T106" i="1"/>
  <c r="X106" i="1"/>
  <c r="AB109" i="1"/>
  <c r="T109" i="1"/>
  <c r="X109" i="1"/>
  <c r="V110" i="1"/>
  <c r="L119" i="1"/>
  <c r="AM119" i="1" s="1"/>
  <c r="AL119" i="1"/>
  <c r="AF119" i="1"/>
  <c r="AT128" i="1"/>
  <c r="AQ128" i="1"/>
  <c r="V89" i="1"/>
  <c r="V90" i="1"/>
  <c r="V92" i="1"/>
  <c r="V93" i="1"/>
  <c r="V94" i="1"/>
  <c r="V96" i="1"/>
  <c r="AB97" i="1"/>
  <c r="T97" i="1"/>
  <c r="X97" i="1"/>
  <c r="AB100" i="1"/>
  <c r="T100" i="1"/>
  <c r="X100" i="1"/>
  <c r="M103" i="1"/>
  <c r="AN107" i="1"/>
  <c r="AB110" i="1"/>
  <c r="T110" i="1"/>
  <c r="X110" i="1"/>
  <c r="AG115" i="1"/>
  <c r="AB123" i="1"/>
  <c r="AH123" i="1" s="1"/>
  <c r="AG127" i="1"/>
  <c r="AO115" i="1"/>
  <c r="AG119" i="1"/>
  <c r="AF123" i="1"/>
  <c r="AL123" i="1"/>
  <c r="AN127" i="1"/>
  <c r="D128" i="1"/>
  <c r="AO127" i="1"/>
  <c r="AF127" i="1"/>
  <c r="K128" i="1"/>
  <c r="AJ128" i="1"/>
  <c r="AK128" i="1" s="1"/>
  <c r="V112" i="1"/>
  <c r="V113" i="1"/>
  <c r="V114" i="1"/>
  <c r="V116" i="1"/>
  <c r="V117" i="1"/>
  <c r="V118" i="1"/>
  <c r="V120" i="1"/>
  <c r="V121" i="1"/>
  <c r="V122" i="1"/>
  <c r="V124" i="1"/>
  <c r="V125" i="1"/>
  <c r="V126" i="1"/>
  <c r="AC15" i="3" l="1"/>
  <c r="AE15" i="3"/>
  <c r="AK15" i="3" s="1"/>
  <c r="AC11" i="3"/>
  <c r="AC7" i="3"/>
  <c r="AC115" i="13"/>
  <c r="AC111" i="13"/>
  <c r="AJ107" i="13"/>
  <c r="AC107" i="13"/>
  <c r="AC103" i="13"/>
  <c r="AE31" i="13"/>
  <c r="AK31" i="13" s="1"/>
  <c r="X115" i="1"/>
  <c r="Q119" i="1"/>
  <c r="AE99" i="13"/>
  <c r="AK99" i="13" s="1"/>
  <c r="Z119" i="1"/>
  <c r="AC98" i="1"/>
  <c r="AI98" i="1" s="1"/>
  <c r="AE15" i="13"/>
  <c r="AK15" i="13" s="1"/>
  <c r="AC128" i="8"/>
  <c r="AC99" i="13"/>
  <c r="AC91" i="13"/>
  <c r="AC87" i="13"/>
  <c r="AC128" i="12"/>
  <c r="N128" i="11"/>
  <c r="AC128" i="11"/>
  <c r="L128" i="11"/>
  <c r="Z128" i="5"/>
  <c r="AG128" i="14"/>
  <c r="Z128" i="14"/>
  <c r="O128" i="14"/>
  <c r="AE67" i="13"/>
  <c r="AK67" i="13" s="1"/>
  <c r="Z91" i="1"/>
  <c r="AC15" i="13"/>
  <c r="L128" i="8"/>
  <c r="T128" i="11"/>
  <c r="R128" i="11" s="1"/>
  <c r="O128" i="11"/>
  <c r="AC75" i="13"/>
  <c r="X99" i="1"/>
  <c r="V111" i="1"/>
  <c r="U111" i="1" s="1"/>
  <c r="Z128" i="3"/>
  <c r="Y128" i="3" s="1"/>
  <c r="Q128" i="7"/>
  <c r="P128" i="7" s="1"/>
  <c r="Y128" i="8"/>
  <c r="Z95" i="1"/>
  <c r="Y95" i="1" s="1"/>
  <c r="T128" i="15"/>
  <c r="R128" i="15" s="1"/>
  <c r="Z128" i="11"/>
  <c r="AE123" i="1"/>
  <c r="V128" i="3"/>
  <c r="U128" i="3" s="1"/>
  <c r="AG128" i="8"/>
  <c r="AF128" i="8" s="1"/>
  <c r="AG128" i="11"/>
  <c r="AB103" i="1"/>
  <c r="AH103" i="1" s="1"/>
  <c r="O128" i="12"/>
  <c r="Q128" i="11"/>
  <c r="P128" i="11" s="1"/>
  <c r="X107" i="1"/>
  <c r="W107" i="1" s="1"/>
  <c r="T128" i="7"/>
  <c r="R128" i="7" s="1"/>
  <c r="AJ83" i="13"/>
  <c r="AC83" i="13"/>
  <c r="AJ79" i="13"/>
  <c r="AC79" i="13"/>
  <c r="AJ71" i="13"/>
  <c r="AC71" i="13"/>
  <c r="AC67" i="13"/>
  <c r="AC63" i="13"/>
  <c r="AC59" i="13"/>
  <c r="AJ55" i="13"/>
  <c r="AC55" i="13"/>
  <c r="AC51" i="13"/>
  <c r="AC47" i="13"/>
  <c r="AC43" i="13"/>
  <c r="AC39" i="13"/>
  <c r="AC35" i="13"/>
  <c r="AC31" i="13"/>
  <c r="AC27" i="13"/>
  <c r="AE23" i="13"/>
  <c r="AK23" i="13" s="1"/>
  <c r="AC19" i="13"/>
  <c r="Z128" i="13"/>
  <c r="Y128" i="13" s="1"/>
  <c r="AC11" i="13"/>
  <c r="AC7" i="13"/>
  <c r="AB127" i="1"/>
  <c r="AA127" i="1" s="1"/>
  <c r="T127" i="1"/>
  <c r="R127" i="1" s="1"/>
  <c r="AE127" i="1"/>
  <c r="X127" i="1"/>
  <c r="AI124" i="1"/>
  <c r="AC127" i="1"/>
  <c r="AI127" i="1" s="1"/>
  <c r="T123" i="1"/>
  <c r="P123" i="1"/>
  <c r="AC121" i="1"/>
  <c r="V123" i="1"/>
  <c r="U123" i="1" s="1"/>
  <c r="X123" i="1"/>
  <c r="W123" i="1" s="1"/>
  <c r="AA123" i="1"/>
  <c r="Y119" i="1"/>
  <c r="P119" i="1"/>
  <c r="AB119" i="1"/>
  <c r="AH119" i="1" s="1"/>
  <c r="AE119" i="1"/>
  <c r="T119" i="1"/>
  <c r="R119" i="1" s="1"/>
  <c r="O119" i="1"/>
  <c r="N119" i="1" s="1"/>
  <c r="AC116" i="1"/>
  <c r="AC115" i="1"/>
  <c r="T115" i="1"/>
  <c r="R115" i="1" s="1"/>
  <c r="Z111" i="1"/>
  <c r="Q111" i="1"/>
  <c r="P111" i="1" s="1"/>
  <c r="AC111" i="1"/>
  <c r="AI111" i="1" s="1"/>
  <c r="AE107" i="1"/>
  <c r="U107" i="1"/>
  <c r="N107" i="1"/>
  <c r="AC104" i="1"/>
  <c r="O99" i="1"/>
  <c r="V99" i="1"/>
  <c r="U99" i="1" s="1"/>
  <c r="AB99" i="1"/>
  <c r="AH99" i="1" s="1"/>
  <c r="P95" i="1"/>
  <c r="X95" i="1"/>
  <c r="W95" i="1" s="1"/>
  <c r="AC93" i="1"/>
  <c r="AI93" i="1" s="1"/>
  <c r="Q91" i="1"/>
  <c r="P91" i="1" s="1"/>
  <c r="AE83" i="1"/>
  <c r="AE55" i="1"/>
  <c r="T55" i="1"/>
  <c r="R55" i="1" s="1"/>
  <c r="T83" i="1"/>
  <c r="R83" i="1" s="1"/>
  <c r="AB83" i="1"/>
  <c r="AH83" i="1" s="1"/>
  <c r="Q79" i="1"/>
  <c r="P79" i="1" s="1"/>
  <c r="O75" i="1"/>
  <c r="N75" i="1" s="1"/>
  <c r="T51" i="1"/>
  <c r="R51" i="1" s="1"/>
  <c r="Z43" i="1"/>
  <c r="Y43" i="1" s="1"/>
  <c r="Z27" i="1"/>
  <c r="Y27" i="1" s="1"/>
  <c r="T11" i="1"/>
  <c r="R11" i="1" s="1"/>
  <c r="O11" i="1"/>
  <c r="N11" i="1" s="1"/>
  <c r="Q11" i="1"/>
  <c r="P11" i="1" s="1"/>
  <c r="AB11" i="1"/>
  <c r="AH11" i="1" s="1"/>
  <c r="Q7" i="1"/>
  <c r="P7" i="1" s="1"/>
  <c r="O91" i="1"/>
  <c r="N91" i="1" s="1"/>
  <c r="V91" i="1"/>
  <c r="U91" i="1" s="1"/>
  <c r="Z87" i="1"/>
  <c r="Y87" i="1" s="1"/>
  <c r="Q87" i="1"/>
  <c r="P87" i="1" s="1"/>
  <c r="AC84" i="1"/>
  <c r="AI84" i="1" s="1"/>
  <c r="Q83" i="1"/>
  <c r="P83" i="1" s="1"/>
  <c r="Z83" i="1"/>
  <c r="Y83" i="1" s="1"/>
  <c r="O83" i="1"/>
  <c r="N83" i="1" s="1"/>
  <c r="AI80" i="1"/>
  <c r="AC83" i="1"/>
  <c r="AI83" i="1" s="1"/>
  <c r="O79" i="1"/>
  <c r="N79" i="1" s="1"/>
  <c r="T79" i="1"/>
  <c r="R79" i="1" s="1"/>
  <c r="AB79" i="1"/>
  <c r="AH79" i="1" s="1"/>
  <c r="Z79" i="1"/>
  <c r="Y79" i="1" s="1"/>
  <c r="AE79" i="1"/>
  <c r="AC76" i="1"/>
  <c r="Z75" i="1"/>
  <c r="Y75" i="1" s="1"/>
  <c r="AE75" i="1"/>
  <c r="T75" i="1"/>
  <c r="R75" i="1" s="1"/>
  <c r="AC72" i="1"/>
  <c r="X71" i="1"/>
  <c r="W71" i="1" s="1"/>
  <c r="Q71" i="1"/>
  <c r="P71" i="1" s="1"/>
  <c r="AI68" i="1"/>
  <c r="AC71" i="1"/>
  <c r="AI71" i="1" s="1"/>
  <c r="AE71" i="1"/>
  <c r="T71" i="1"/>
  <c r="R71" i="1" s="1"/>
  <c r="AB67" i="1"/>
  <c r="AH67" i="1" s="1"/>
  <c r="AE67" i="1"/>
  <c r="O67" i="1"/>
  <c r="N67" i="1" s="1"/>
  <c r="X67" i="1"/>
  <c r="W67" i="1" s="1"/>
  <c r="Y67" i="1"/>
  <c r="AC64" i="1"/>
  <c r="AI64" i="1" s="1"/>
  <c r="R67" i="1"/>
  <c r="Z63" i="1"/>
  <c r="Y63" i="1" s="1"/>
  <c r="AC63" i="1"/>
  <c r="AI63" i="1" s="1"/>
  <c r="AE63" i="1"/>
  <c r="AE59" i="1"/>
  <c r="T59" i="1"/>
  <c r="R59" i="1" s="1"/>
  <c r="AC56" i="1"/>
  <c r="AI56" i="1" s="1"/>
  <c r="Q55" i="1"/>
  <c r="P55" i="1" s="1"/>
  <c r="AB55" i="1"/>
  <c r="AH55" i="1" s="1"/>
  <c r="AC55" i="1"/>
  <c r="AI55" i="1" s="1"/>
  <c r="AB51" i="1"/>
  <c r="AH51" i="1" s="1"/>
  <c r="AE51" i="1"/>
  <c r="Q51" i="1"/>
  <c r="P51" i="1" s="1"/>
  <c r="AC48" i="1"/>
  <c r="AI48" i="1" s="1"/>
  <c r="T47" i="1"/>
  <c r="R47" i="1" s="1"/>
  <c r="Z47" i="1"/>
  <c r="Y47" i="1" s="1"/>
  <c r="AC44" i="1"/>
  <c r="AI44" i="1" s="1"/>
  <c r="T43" i="1"/>
  <c r="Q43" i="1"/>
  <c r="P43" i="1" s="1"/>
  <c r="AE43" i="1"/>
  <c r="AC40" i="1"/>
  <c r="AI40" i="1" s="1"/>
  <c r="Q39" i="1"/>
  <c r="P39" i="1" s="1"/>
  <c r="Z31" i="1"/>
  <c r="Y31" i="1" s="1"/>
  <c r="Q27" i="1"/>
  <c r="P27" i="1" s="1"/>
  <c r="O23" i="1"/>
  <c r="N23" i="1" s="1"/>
  <c r="Q23" i="1"/>
  <c r="P23" i="1" s="1"/>
  <c r="Z23" i="1"/>
  <c r="Y23" i="1" s="1"/>
  <c r="Z15" i="1"/>
  <c r="Y15" i="1" s="1"/>
  <c r="M128" i="1"/>
  <c r="L128" i="1" s="1"/>
  <c r="AE11" i="1"/>
  <c r="Z11" i="1"/>
  <c r="Y11" i="1" s="1"/>
  <c r="X11" i="1"/>
  <c r="W11" i="1" s="1"/>
  <c r="AC8" i="1"/>
  <c r="AI8" i="1" s="1"/>
  <c r="Z7" i="1"/>
  <c r="Y7" i="1" s="1"/>
  <c r="AB7" i="1"/>
  <c r="AH7" i="1" s="1"/>
  <c r="X7" i="1"/>
  <c r="T7" i="1"/>
  <c r="R7" i="1" s="1"/>
  <c r="AE7" i="1"/>
  <c r="Q128" i="5"/>
  <c r="P128" i="5" s="1"/>
  <c r="AG128" i="5"/>
  <c r="AG128" i="6"/>
  <c r="AF128" i="6" s="1"/>
  <c r="Z128" i="7"/>
  <c r="T128" i="8"/>
  <c r="R128" i="8" s="1"/>
  <c r="Q128" i="12"/>
  <c r="P128" i="12" s="1"/>
  <c r="W115" i="1"/>
  <c r="AB59" i="1"/>
  <c r="AH59" i="1" s="1"/>
  <c r="Z51" i="1"/>
  <c r="Y51" i="1" s="1"/>
  <c r="AB35" i="1"/>
  <c r="AH35" i="1" s="1"/>
  <c r="AE19" i="1"/>
  <c r="O39" i="1"/>
  <c r="N39" i="1" s="1"/>
  <c r="O31" i="1"/>
  <c r="N31" i="1" s="1"/>
  <c r="Q15" i="1"/>
  <c r="P15" i="1" s="1"/>
  <c r="AB115" i="1"/>
  <c r="AH115" i="1" s="1"/>
  <c r="Q75" i="1"/>
  <c r="P75" i="1" s="1"/>
  <c r="AC39" i="1"/>
  <c r="AI39" i="1" s="1"/>
  <c r="AC35" i="1"/>
  <c r="AI35" i="1" s="1"/>
  <c r="AC31" i="1"/>
  <c r="AI31" i="1" s="1"/>
  <c r="AC27" i="1"/>
  <c r="AI27" i="1" s="1"/>
  <c r="Z127" i="1"/>
  <c r="Y127" i="1" s="1"/>
  <c r="AE35" i="1"/>
  <c r="AE27" i="1"/>
  <c r="O128" i="13"/>
  <c r="N128" i="13" s="1"/>
  <c r="X103" i="1"/>
  <c r="W103" i="1" s="1"/>
  <c r="X111" i="1"/>
  <c r="W111" i="1" s="1"/>
  <c r="V71" i="1"/>
  <c r="U71" i="1" s="1"/>
  <c r="O103" i="1"/>
  <c r="N103" i="1" s="1"/>
  <c r="AG128" i="13"/>
  <c r="AF128" i="13" s="1"/>
  <c r="Q128" i="3"/>
  <c r="P128" i="3" s="1"/>
  <c r="V128" i="14"/>
  <c r="U128" i="14" s="1"/>
  <c r="V128" i="5"/>
  <c r="U128" i="5" s="1"/>
  <c r="V128" i="7"/>
  <c r="U128" i="7" s="1"/>
  <c r="X128" i="10"/>
  <c r="W128" i="10" s="1"/>
  <c r="Q67" i="1"/>
  <c r="P67" i="1" s="1"/>
  <c r="T63" i="1"/>
  <c r="R63" i="1" s="1"/>
  <c r="Q59" i="1"/>
  <c r="P59" i="1" s="1"/>
  <c r="O51" i="1"/>
  <c r="N51" i="1" s="1"/>
  <c r="O43" i="1"/>
  <c r="N43" i="1" s="1"/>
  <c r="Q35" i="1"/>
  <c r="P35" i="1" s="1"/>
  <c r="T19" i="1"/>
  <c r="R19" i="1" s="1"/>
  <c r="AE115" i="1"/>
  <c r="AB71" i="1"/>
  <c r="AH71" i="1" s="1"/>
  <c r="AB63" i="1"/>
  <c r="AH63" i="1" s="1"/>
  <c r="Z59" i="1"/>
  <c r="Y59" i="1" s="1"/>
  <c r="Z35" i="1"/>
  <c r="Y35" i="1" s="1"/>
  <c r="AB19" i="1"/>
  <c r="AH19" i="1" s="1"/>
  <c r="AA11" i="1"/>
  <c r="Q127" i="1"/>
  <c r="P127" i="1" s="1"/>
  <c r="Q115" i="1"/>
  <c r="P115" i="1" s="1"/>
  <c r="Z71" i="1"/>
  <c r="Y71" i="1" s="1"/>
  <c r="O63" i="1"/>
  <c r="N63" i="1" s="1"/>
  <c r="O15" i="1"/>
  <c r="N15" i="1" s="1"/>
  <c r="O127" i="1"/>
  <c r="N127" i="1" s="1"/>
  <c r="N95" i="1"/>
  <c r="AE91" i="1"/>
  <c r="X63" i="1"/>
  <c r="W63" i="1" s="1"/>
  <c r="T35" i="1"/>
  <c r="R35" i="1" s="1"/>
  <c r="T27" i="1"/>
  <c r="R27" i="1" s="1"/>
  <c r="X23" i="1"/>
  <c r="W23" i="1" s="1"/>
  <c r="X19" i="1"/>
  <c r="W19" i="1" s="1"/>
  <c r="X15" i="1"/>
  <c r="W15" i="1" s="1"/>
  <c r="T128" i="13"/>
  <c r="R128" i="13" s="1"/>
  <c r="X128" i="13"/>
  <c r="W128" i="13" s="1"/>
  <c r="Z103" i="1"/>
  <c r="Y103" i="1" s="1"/>
  <c r="O128" i="3"/>
  <c r="N128" i="3" s="1"/>
  <c r="T128" i="14"/>
  <c r="R128" i="14" s="1"/>
  <c r="Q128" i="14"/>
  <c r="P128" i="14" s="1"/>
  <c r="AD128" i="6"/>
  <c r="V128" i="6"/>
  <c r="U128" i="6" s="1"/>
  <c r="Q128" i="6"/>
  <c r="P128" i="6" s="1"/>
  <c r="O128" i="6"/>
  <c r="X128" i="6"/>
  <c r="W128" i="6" s="1"/>
  <c r="X128" i="7"/>
  <c r="W128" i="7" s="1"/>
  <c r="Z128" i="8"/>
  <c r="V128" i="15"/>
  <c r="U128" i="15" s="1"/>
  <c r="X128" i="11"/>
  <c r="W128" i="11" s="1"/>
  <c r="AG128" i="12"/>
  <c r="AE128" i="12" s="1"/>
  <c r="X75" i="1"/>
  <c r="W75" i="1" s="1"/>
  <c r="Z55" i="1"/>
  <c r="Y55" i="1" s="1"/>
  <c r="AB39" i="1"/>
  <c r="AH39" i="1" s="1"/>
  <c r="AB31" i="1"/>
  <c r="AH31" i="1" s="1"/>
  <c r="AB27" i="1"/>
  <c r="AH27" i="1" s="1"/>
  <c r="AE23" i="1"/>
  <c r="AE15" i="1"/>
  <c r="Q63" i="1"/>
  <c r="P63" i="1" s="1"/>
  <c r="O59" i="1"/>
  <c r="N59" i="1" s="1"/>
  <c r="X55" i="1"/>
  <c r="W55" i="1" s="1"/>
  <c r="X51" i="1"/>
  <c r="W51" i="1" s="1"/>
  <c r="X47" i="1"/>
  <c r="W47" i="1" s="1"/>
  <c r="X43" i="1"/>
  <c r="W43" i="1" s="1"/>
  <c r="O35" i="1"/>
  <c r="N35" i="1" s="1"/>
  <c r="O27" i="1"/>
  <c r="N27" i="1" s="1"/>
  <c r="Q19" i="1"/>
  <c r="P19" i="1" s="1"/>
  <c r="Z123" i="1"/>
  <c r="Y123" i="1" s="1"/>
  <c r="X119" i="1"/>
  <c r="W119" i="1" s="1"/>
  <c r="X79" i="1"/>
  <c r="W79" i="1" s="1"/>
  <c r="O71" i="1"/>
  <c r="N71" i="1" s="1"/>
  <c r="Z19" i="1"/>
  <c r="Y19" i="1" s="1"/>
  <c r="R123" i="1"/>
  <c r="N123" i="1"/>
  <c r="Z115" i="1"/>
  <c r="Y115" i="1" s="1"/>
  <c r="AB47" i="1"/>
  <c r="AH47" i="1" s="1"/>
  <c r="AB43" i="1"/>
  <c r="AH43" i="1" s="1"/>
  <c r="AE39" i="1"/>
  <c r="AE31" i="1"/>
  <c r="AC23" i="1"/>
  <c r="AI23" i="1" s="1"/>
  <c r="AC19" i="1"/>
  <c r="AI19" i="1" s="1"/>
  <c r="AC15" i="1"/>
  <c r="AI15" i="1" s="1"/>
  <c r="O7" i="1"/>
  <c r="N7" i="1" s="1"/>
  <c r="X87" i="1"/>
  <c r="W87" i="1" s="1"/>
  <c r="Q128" i="13"/>
  <c r="P128" i="13" s="1"/>
  <c r="T128" i="3"/>
  <c r="R128" i="3" s="1"/>
  <c r="AG128" i="3"/>
  <c r="AF128" i="3" s="1"/>
  <c r="X128" i="5"/>
  <c r="W128" i="5" s="1"/>
  <c r="O128" i="8"/>
  <c r="AG128" i="10"/>
  <c r="AE128" i="10" s="1"/>
  <c r="X128" i="12"/>
  <c r="W128" i="12" s="1"/>
  <c r="Z128" i="12"/>
  <c r="W127" i="1"/>
  <c r="X83" i="1"/>
  <c r="W83" i="1" s="1"/>
  <c r="O55" i="1"/>
  <c r="N55" i="1" s="1"/>
  <c r="O47" i="1"/>
  <c r="N47" i="1" s="1"/>
  <c r="Q31" i="1"/>
  <c r="P31" i="1" s="1"/>
  <c r="T23" i="1"/>
  <c r="R23" i="1" s="1"/>
  <c r="T15" i="1"/>
  <c r="R15" i="1" s="1"/>
  <c r="AC47" i="1"/>
  <c r="AI47" i="1" s="1"/>
  <c r="R43" i="1"/>
  <c r="Z39" i="1"/>
  <c r="Y39" i="1" s="1"/>
  <c r="AB23" i="1"/>
  <c r="AH23" i="1" s="1"/>
  <c r="AB15" i="1"/>
  <c r="AH15" i="1" s="1"/>
  <c r="AB75" i="1"/>
  <c r="X59" i="1"/>
  <c r="W59" i="1" s="1"/>
  <c r="X39" i="1"/>
  <c r="W39" i="1" s="1"/>
  <c r="X35" i="1"/>
  <c r="W35" i="1" s="1"/>
  <c r="X31" i="1"/>
  <c r="W31" i="1" s="1"/>
  <c r="X27" i="1"/>
  <c r="W27" i="1" s="1"/>
  <c r="O19" i="1"/>
  <c r="N19" i="1" s="1"/>
  <c r="O115" i="1"/>
  <c r="N115" i="1" s="1"/>
  <c r="Q47" i="1"/>
  <c r="P47" i="1" s="1"/>
  <c r="T39" i="1"/>
  <c r="R39" i="1" s="1"/>
  <c r="T31" i="1"/>
  <c r="R31" i="1" s="1"/>
  <c r="AC7" i="1"/>
  <c r="AI7" i="1" s="1"/>
  <c r="T128" i="12"/>
  <c r="R128" i="12" s="1"/>
  <c r="AD128" i="12"/>
  <c r="V128" i="12"/>
  <c r="U128" i="12" s="1"/>
  <c r="AE128" i="11"/>
  <c r="AF128" i="11"/>
  <c r="AJ128" i="11" s="1"/>
  <c r="V128" i="11"/>
  <c r="U128" i="11" s="1"/>
  <c r="AJ31" i="11"/>
  <c r="AD128" i="11"/>
  <c r="X128" i="15"/>
  <c r="W128" i="15" s="1"/>
  <c r="AG128" i="15"/>
  <c r="Q128" i="15"/>
  <c r="P128" i="15" s="1"/>
  <c r="AC128" i="15"/>
  <c r="N128" i="15"/>
  <c r="Y128" i="15"/>
  <c r="L128" i="15"/>
  <c r="O128" i="15"/>
  <c r="AD128" i="15"/>
  <c r="Z128" i="15"/>
  <c r="Q128" i="10"/>
  <c r="P128" i="10" s="1"/>
  <c r="AJ99" i="10"/>
  <c r="AD128" i="10"/>
  <c r="V128" i="10"/>
  <c r="U128" i="10" s="1"/>
  <c r="AC128" i="10"/>
  <c r="N128" i="10"/>
  <c r="Y128" i="10"/>
  <c r="L128" i="10"/>
  <c r="T128" i="10"/>
  <c r="R128" i="10" s="1"/>
  <c r="Z128" i="10"/>
  <c r="O128" i="10"/>
  <c r="X128" i="8"/>
  <c r="W128" i="8" s="1"/>
  <c r="AJ95" i="8"/>
  <c r="AD128" i="8"/>
  <c r="V128" i="8"/>
  <c r="U128" i="8" s="1"/>
  <c r="Q128" i="8"/>
  <c r="P128" i="8" s="1"/>
  <c r="AD128" i="7"/>
  <c r="AG128" i="7"/>
  <c r="AC128" i="7"/>
  <c r="N128" i="7"/>
  <c r="Y128" i="7"/>
  <c r="L128" i="7"/>
  <c r="O128" i="7"/>
  <c r="AE128" i="6"/>
  <c r="Z128" i="6"/>
  <c r="Y128" i="6"/>
  <c r="L128" i="6"/>
  <c r="AC128" i="6"/>
  <c r="N128" i="6"/>
  <c r="T128" i="6"/>
  <c r="R128" i="6" s="1"/>
  <c r="AE128" i="5"/>
  <c r="AF128" i="5"/>
  <c r="AJ128" i="5" s="1"/>
  <c r="O128" i="5"/>
  <c r="AD128" i="5"/>
  <c r="T128" i="5"/>
  <c r="R128" i="5" s="1"/>
  <c r="AE128" i="14"/>
  <c r="AF128" i="14"/>
  <c r="AC128" i="14"/>
  <c r="N128" i="14"/>
  <c r="Y128" i="14"/>
  <c r="L128" i="14"/>
  <c r="AJ99" i="14"/>
  <c r="AD128" i="14"/>
  <c r="X128" i="14"/>
  <c r="W128" i="14" s="1"/>
  <c r="X128" i="3"/>
  <c r="W128" i="3" s="1"/>
  <c r="L128" i="3"/>
  <c r="AD128" i="3"/>
  <c r="AC128" i="3" s="1"/>
  <c r="L128" i="13"/>
  <c r="V128" i="13"/>
  <c r="U128" i="13" s="1"/>
  <c r="AD128" i="13"/>
  <c r="AC128" i="13" s="1"/>
  <c r="V127" i="1"/>
  <c r="U127" i="1" s="1"/>
  <c r="AG128" i="1"/>
  <c r="AF128" i="1" s="1"/>
  <c r="AC103" i="1"/>
  <c r="AI103" i="1" s="1"/>
  <c r="AA103" i="1"/>
  <c r="P103" i="1"/>
  <c r="V103" i="1"/>
  <c r="U103" i="1" s="1"/>
  <c r="T99" i="1"/>
  <c r="R99" i="1" s="1"/>
  <c r="Q107" i="1"/>
  <c r="P107" i="1" s="1"/>
  <c r="T107" i="1"/>
  <c r="R107" i="1" s="1"/>
  <c r="V75" i="1"/>
  <c r="U75" i="1" s="1"/>
  <c r="V59" i="1"/>
  <c r="U59" i="1" s="1"/>
  <c r="AC91" i="1"/>
  <c r="AI91" i="1" s="1"/>
  <c r="Y91" i="1"/>
  <c r="W91" i="1"/>
  <c r="V55" i="1"/>
  <c r="U55" i="1" s="1"/>
  <c r="V47" i="1"/>
  <c r="U47" i="1" s="1"/>
  <c r="V39" i="1"/>
  <c r="U39" i="1" s="1"/>
  <c r="V31" i="1"/>
  <c r="U31" i="1" s="1"/>
  <c r="V23" i="1"/>
  <c r="U23" i="1" s="1"/>
  <c r="V15" i="1"/>
  <c r="U15" i="1" s="1"/>
  <c r="V7" i="1"/>
  <c r="U7" i="1" s="1"/>
  <c r="AC87" i="1"/>
  <c r="AI87" i="1" s="1"/>
  <c r="U87" i="1"/>
  <c r="AB111" i="1"/>
  <c r="AH111" i="1" s="1"/>
  <c r="V115" i="1"/>
  <c r="U115" i="1" s="1"/>
  <c r="AO128" i="1"/>
  <c r="AM128" i="1" s="1"/>
  <c r="AN128" i="1"/>
  <c r="AL128" i="1" s="1"/>
  <c r="N99" i="1"/>
  <c r="Y99" i="1"/>
  <c r="W99" i="1"/>
  <c r="P99" i="1"/>
  <c r="AC99" i="1"/>
  <c r="AI99" i="1" s="1"/>
  <c r="AB95" i="1"/>
  <c r="AB107" i="1"/>
  <c r="V79" i="1"/>
  <c r="U79" i="1" s="1"/>
  <c r="V63" i="1"/>
  <c r="U63" i="1" s="1"/>
  <c r="T91" i="1"/>
  <c r="R91" i="1" s="1"/>
  <c r="O87" i="1"/>
  <c r="N87" i="1" s="1"/>
  <c r="AB87" i="1"/>
  <c r="AH87" i="1" s="1"/>
  <c r="V119" i="1"/>
  <c r="U119" i="1" s="1"/>
  <c r="AI115" i="1"/>
  <c r="T103" i="1"/>
  <c r="R103" i="1" s="1"/>
  <c r="V95" i="1"/>
  <c r="U95" i="1" s="1"/>
  <c r="T95" i="1"/>
  <c r="R95" i="1" s="1"/>
  <c r="T111" i="1"/>
  <c r="R111" i="1" s="1"/>
  <c r="V83" i="1"/>
  <c r="U83" i="1" s="1"/>
  <c r="V67" i="1"/>
  <c r="U67" i="1" s="1"/>
  <c r="AB91" i="1"/>
  <c r="AH91" i="1" s="1"/>
  <c r="V51" i="1"/>
  <c r="U51" i="1" s="1"/>
  <c r="V43" i="1"/>
  <c r="U43" i="1" s="1"/>
  <c r="V35" i="1"/>
  <c r="U35" i="1" s="1"/>
  <c r="V27" i="1"/>
  <c r="U27" i="1" s="1"/>
  <c r="V19" i="1"/>
  <c r="U19" i="1" s="1"/>
  <c r="V11" i="1"/>
  <c r="U11" i="1" s="1"/>
  <c r="T87" i="1"/>
  <c r="R87" i="1" s="1"/>
  <c r="AR12" i="1"/>
  <c r="AR13" i="1" s="1"/>
  <c r="AR14" i="1" s="1"/>
  <c r="AS11" i="1"/>
  <c r="AF128" i="12" l="1"/>
  <c r="AJ128" i="8"/>
  <c r="AJ128" i="12"/>
  <c r="AE128" i="8"/>
  <c r="AJ128" i="6"/>
  <c r="AF128" i="10"/>
  <c r="AE128" i="13"/>
  <c r="AK128" i="13" s="1"/>
  <c r="AH127" i="1"/>
  <c r="AI121" i="1"/>
  <c r="AC123" i="1"/>
  <c r="AI123" i="1" s="1"/>
  <c r="AA119" i="1"/>
  <c r="AI116" i="1"/>
  <c r="AC119" i="1"/>
  <c r="AI119" i="1" s="1"/>
  <c r="AA115" i="1"/>
  <c r="AA111" i="1"/>
  <c r="AH107" i="1"/>
  <c r="AA107" i="1"/>
  <c r="AI104" i="1"/>
  <c r="AC107" i="1"/>
  <c r="AI107" i="1" s="1"/>
  <c r="AA99" i="1"/>
  <c r="AC95" i="1"/>
  <c r="AI95" i="1" s="1"/>
  <c r="AH95" i="1"/>
  <c r="AA95" i="1"/>
  <c r="AA83" i="1"/>
  <c r="AC51" i="1"/>
  <c r="AI51" i="1" s="1"/>
  <c r="AC43" i="1"/>
  <c r="AI43" i="1" s="1"/>
  <c r="AA7" i="1"/>
  <c r="AA79" i="1"/>
  <c r="AA51" i="1"/>
  <c r="AA35" i="1"/>
  <c r="AA91" i="1"/>
  <c r="AA87" i="1"/>
  <c r="AI76" i="1"/>
  <c r="AC79" i="1"/>
  <c r="AI79" i="1" s="1"/>
  <c r="AH75" i="1"/>
  <c r="AA75" i="1"/>
  <c r="AI72" i="1"/>
  <c r="AC75" i="1"/>
  <c r="AI75" i="1" s="1"/>
  <c r="AA71" i="1"/>
  <c r="AA67" i="1"/>
  <c r="AC67" i="1"/>
  <c r="AI67" i="1" s="1"/>
  <c r="AA63" i="1"/>
  <c r="AA59" i="1"/>
  <c r="AC59" i="1"/>
  <c r="AI59" i="1" s="1"/>
  <c r="AA55" i="1"/>
  <c r="AA47" i="1"/>
  <c r="AA43" i="1"/>
  <c r="AA39" i="1"/>
  <c r="AA31" i="1"/>
  <c r="AA27" i="1"/>
  <c r="AA23" i="1"/>
  <c r="AA19" i="1"/>
  <c r="AA15" i="1"/>
  <c r="AE128" i="1"/>
  <c r="AD128" i="1" s="1"/>
  <c r="X128" i="1"/>
  <c r="W128" i="1" s="1"/>
  <c r="Z128" i="1"/>
  <c r="Y128" i="1" s="1"/>
  <c r="AC11" i="1"/>
  <c r="AI11" i="1" s="1"/>
  <c r="W7" i="1"/>
  <c r="T128" i="1"/>
  <c r="R128" i="1" s="1"/>
  <c r="O128" i="1"/>
  <c r="N128" i="1" s="1"/>
  <c r="AE128" i="3"/>
  <c r="AK128" i="3" s="1"/>
  <c r="AJ128" i="3"/>
  <c r="AK128" i="14"/>
  <c r="Q128" i="1"/>
  <c r="P128" i="1" s="1"/>
  <c r="AJ128" i="14"/>
  <c r="AK128" i="12"/>
  <c r="AK128" i="11"/>
  <c r="AF128" i="15"/>
  <c r="AJ128" i="15" s="1"/>
  <c r="AE128" i="15"/>
  <c r="AK128" i="15" s="1"/>
  <c r="AJ128" i="10"/>
  <c r="AK128" i="10"/>
  <c r="AK128" i="8"/>
  <c r="AF128" i="7"/>
  <c r="AJ128" i="7" s="1"/>
  <c r="AE128" i="7"/>
  <c r="AK128" i="7" s="1"/>
  <c r="AK128" i="6"/>
  <c r="AK128" i="5"/>
  <c r="AJ128" i="13"/>
  <c r="AR16" i="1"/>
  <c r="AR17" i="1" s="1"/>
  <c r="AR18" i="1" s="1"/>
  <c r="AR20" i="1" s="1"/>
  <c r="AS15" i="1"/>
  <c r="V128" i="1"/>
  <c r="U128" i="1" s="1"/>
  <c r="AB128" i="1"/>
  <c r="AA128" i="1" s="1"/>
  <c r="AC128" i="1" l="1"/>
  <c r="AI128" i="1" s="1"/>
  <c r="AH128" i="1"/>
  <c r="AS19" i="1"/>
  <c r="AR21" i="1"/>
  <c r="AR22" i="1" s="1"/>
  <c r="AS23" i="1" l="1"/>
  <c r="AR24" i="1"/>
  <c r="AR25" i="1" s="1"/>
  <c r="AR26" i="1" s="1"/>
  <c r="AR28" i="1" l="1"/>
  <c r="AR29" i="1" s="1"/>
  <c r="AR30" i="1" s="1"/>
  <c r="AR32" i="1" s="1"/>
  <c r="AS27" i="1"/>
  <c r="AR33" i="1" l="1"/>
  <c r="AR34" i="1" s="1"/>
  <c r="AS31" i="1"/>
  <c r="AS35" i="1" l="1"/>
  <c r="AR36" i="1"/>
  <c r="AR37" i="1" s="1"/>
  <c r="AR38" i="1" s="1"/>
  <c r="AS39" i="1" l="1"/>
  <c r="AR40" i="1"/>
  <c r="AR41" i="1" s="1"/>
  <c r="AR42" i="1" s="1"/>
  <c r="AR44" i="1" l="1"/>
  <c r="AR45" i="1" s="1"/>
  <c r="AR46" i="1" s="1"/>
  <c r="AR48" i="1" s="1"/>
  <c r="AS43" i="1"/>
  <c r="AR49" i="1" l="1"/>
  <c r="AR50" i="1" s="1"/>
  <c r="AS47" i="1"/>
  <c r="AS51" i="1" l="1"/>
  <c r="AR52" i="1"/>
  <c r="AR53" i="1" s="1"/>
  <c r="AR54" i="1" s="1"/>
  <c r="AR56" i="1" s="1"/>
  <c r="AR57" i="1" l="1"/>
  <c r="AR58" i="1" s="1"/>
  <c r="AS55" i="1"/>
  <c r="AS59" i="1" l="1"/>
  <c r="AR60" i="1"/>
  <c r="AR61" i="1" s="1"/>
  <c r="AR62" i="1" s="1"/>
  <c r="AS63" i="1" l="1"/>
  <c r="AR64" i="1"/>
  <c r="AR65" i="1" s="1"/>
  <c r="AR66" i="1" s="1"/>
  <c r="AR68" i="1" s="1"/>
  <c r="AR69" i="1" l="1"/>
  <c r="AR70" i="1" s="1"/>
  <c r="AS67" i="1"/>
  <c r="AR72" i="1" l="1"/>
  <c r="AR73" i="1" s="1"/>
  <c r="AR74" i="1" s="1"/>
  <c r="AS71" i="1"/>
  <c r="AS75" i="1" l="1"/>
  <c r="AR76" i="1"/>
  <c r="AR77" i="1" s="1"/>
  <c r="AR78" i="1" s="1"/>
  <c r="AS79" i="1" l="1"/>
  <c r="AR80" i="1"/>
  <c r="AR81" i="1" s="1"/>
  <c r="AR82" i="1" s="1"/>
  <c r="AR84" i="1" l="1"/>
  <c r="AR85" i="1" s="1"/>
  <c r="AR86" i="1" s="1"/>
  <c r="AS83" i="1"/>
  <c r="AR88" i="1" l="1"/>
  <c r="AR89" i="1" s="1"/>
  <c r="AR90" i="1" s="1"/>
  <c r="AS87" i="1"/>
  <c r="AR92" i="1" l="1"/>
  <c r="AR93" i="1" s="1"/>
  <c r="AR94" i="1" s="1"/>
  <c r="AR96" i="1" s="1"/>
  <c r="AS91" i="1"/>
  <c r="AR97" i="1" l="1"/>
  <c r="AR98" i="1" s="1"/>
  <c r="AS95" i="1"/>
  <c r="AR100" i="1" l="1"/>
  <c r="AR101" i="1" s="1"/>
  <c r="AR102" i="1" s="1"/>
  <c r="AS99" i="1"/>
  <c r="AR104" i="1" l="1"/>
  <c r="AR105" i="1" s="1"/>
  <c r="AR106" i="1" s="1"/>
  <c r="AS103" i="1"/>
  <c r="AR108" i="1" l="1"/>
  <c r="AR109" i="1" s="1"/>
  <c r="AR110" i="1" s="1"/>
  <c r="AS107" i="1"/>
  <c r="AR112" i="1" l="1"/>
  <c r="AR113" i="1" s="1"/>
  <c r="AR114" i="1" s="1"/>
  <c r="AS111" i="1"/>
  <c r="AR116" i="1" l="1"/>
  <c r="AR117" i="1" s="1"/>
  <c r="AR118" i="1" s="1"/>
  <c r="AS115" i="1"/>
  <c r="AS119" i="1" l="1"/>
  <c r="AR120" i="1"/>
  <c r="AR121" i="1" s="1"/>
  <c r="AR122" i="1" s="1"/>
  <c r="AR124" i="1" s="1"/>
  <c r="AS123" i="1" l="1"/>
  <c r="AR125" i="1"/>
  <c r="AR126" i="1" s="1"/>
  <c r="AS127" i="1" s="1"/>
  <c r="AT3" i="13" s="1"/>
  <c r="AT4" i="13" s="1"/>
  <c r="AT5" i="13" s="1"/>
  <c r="AT6" i="13" s="1"/>
  <c r="AU7" i="13" l="1"/>
  <c r="AT8" i="13"/>
  <c r="AT9" i="13" s="1"/>
  <c r="AT10" i="13" s="1"/>
  <c r="AT12" i="13" l="1"/>
  <c r="AT13" i="13" s="1"/>
  <c r="AT14" i="13" s="1"/>
  <c r="AU11" i="13"/>
  <c r="AT16" i="13" l="1"/>
  <c r="AT17" i="13" s="1"/>
  <c r="AT18" i="13" s="1"/>
  <c r="AU15" i="13"/>
  <c r="AT20" i="13" l="1"/>
  <c r="AT21" i="13" s="1"/>
  <c r="AT22" i="13" s="1"/>
  <c r="AU19" i="13"/>
  <c r="AT24" i="13" l="1"/>
  <c r="AT25" i="13" s="1"/>
  <c r="AT26" i="13" s="1"/>
  <c r="AU23" i="13"/>
  <c r="AT28" i="13" l="1"/>
  <c r="AT29" i="13" s="1"/>
  <c r="AT30" i="13" s="1"/>
  <c r="AU27" i="13"/>
  <c r="AT32" i="13" l="1"/>
  <c r="AT33" i="13" s="1"/>
  <c r="AT34" i="13" s="1"/>
  <c r="AU31" i="13"/>
  <c r="AT36" i="13" l="1"/>
  <c r="AT37" i="13" s="1"/>
  <c r="AT38" i="13" s="1"/>
  <c r="AU35" i="13"/>
  <c r="AT40" i="13" l="1"/>
  <c r="AT41" i="13" s="1"/>
  <c r="AT42" i="13" s="1"/>
  <c r="AU39" i="13"/>
  <c r="AT44" i="13" l="1"/>
  <c r="AT45" i="13" s="1"/>
  <c r="AT46" i="13" s="1"/>
  <c r="AU43" i="13"/>
  <c r="AT48" i="13" l="1"/>
  <c r="AT49" i="13" s="1"/>
  <c r="AT50" i="13" s="1"/>
  <c r="AU47" i="13"/>
  <c r="AT52" i="13" l="1"/>
  <c r="AT53" i="13" s="1"/>
  <c r="AT54" i="13" s="1"/>
  <c r="AU51" i="13"/>
  <c r="AT56" i="13" l="1"/>
  <c r="AT57" i="13" s="1"/>
  <c r="AT58" i="13" s="1"/>
  <c r="AU55" i="13"/>
  <c r="AT60" i="13" l="1"/>
  <c r="AT61" i="13" s="1"/>
  <c r="AT62" i="13" s="1"/>
  <c r="AU59" i="13"/>
  <c r="AT64" i="13" l="1"/>
  <c r="AT65" i="13" s="1"/>
  <c r="AT66" i="13" s="1"/>
  <c r="AU63" i="13"/>
  <c r="AT68" i="13" l="1"/>
  <c r="AT69" i="13" s="1"/>
  <c r="AT70" i="13" s="1"/>
  <c r="AU67" i="13"/>
  <c r="AT72" i="13" l="1"/>
  <c r="AT73" i="13" s="1"/>
  <c r="AT74" i="13" s="1"/>
  <c r="AU71" i="13"/>
  <c r="AT76" i="13" l="1"/>
  <c r="AT77" i="13" s="1"/>
  <c r="AT78" i="13" s="1"/>
  <c r="AU75" i="13"/>
  <c r="AT80" i="13" l="1"/>
  <c r="AT81" i="13" s="1"/>
  <c r="AT82" i="13" s="1"/>
  <c r="AT84" i="13" s="1"/>
  <c r="AU79" i="13"/>
  <c r="AT85" i="13" l="1"/>
  <c r="AT86" i="13" s="1"/>
  <c r="AU83" i="13"/>
  <c r="AT88" i="13" l="1"/>
  <c r="AT89" i="13" s="1"/>
  <c r="AT90" i="13" s="1"/>
  <c r="AU87" i="13"/>
  <c r="AT92" i="13" l="1"/>
  <c r="AT93" i="13" s="1"/>
  <c r="AT94" i="13" s="1"/>
  <c r="AU91" i="13"/>
  <c r="AT96" i="13" l="1"/>
  <c r="AT97" i="13" s="1"/>
  <c r="AT98" i="13" s="1"/>
  <c r="AU95" i="13"/>
  <c r="AT100" i="13" l="1"/>
  <c r="AT101" i="13" s="1"/>
  <c r="AT102" i="13" s="1"/>
  <c r="AU99" i="13"/>
  <c r="AU103" i="13" l="1"/>
  <c r="AT104" i="13"/>
  <c r="AT105" i="13" s="1"/>
  <c r="AT106" i="13" s="1"/>
  <c r="AU107" i="13" l="1"/>
  <c r="AT108" i="13"/>
  <c r="AT109" i="13" s="1"/>
  <c r="AT110" i="13" s="1"/>
  <c r="AT112" i="13" l="1"/>
  <c r="AT113" i="13" s="1"/>
  <c r="AT114" i="13" s="1"/>
  <c r="AU111" i="13"/>
  <c r="AT116" i="13" l="1"/>
  <c r="AT117" i="13" s="1"/>
  <c r="AT118" i="13" s="1"/>
  <c r="AU115" i="13"/>
  <c r="AU119" i="13" l="1"/>
  <c r="AT120" i="13"/>
  <c r="AT121" i="13" s="1"/>
  <c r="AT122" i="13" s="1"/>
  <c r="AT124" i="13" l="1"/>
  <c r="AT125" i="13" s="1"/>
  <c r="AT126" i="13" s="1"/>
  <c r="AU127" i="13" s="1"/>
  <c r="AT3" i="3" s="1"/>
  <c r="AT4" i="3" s="1"/>
  <c r="AT5" i="3" s="1"/>
  <c r="AT6" i="3" s="1"/>
  <c r="AU123" i="13"/>
  <c r="AT8" i="3" l="1"/>
  <c r="AT9" i="3" s="1"/>
  <c r="AT10" i="3" s="1"/>
  <c r="AU7" i="3"/>
  <c r="AT12" i="3" l="1"/>
  <c r="AT13" i="3" s="1"/>
  <c r="AT14" i="3" s="1"/>
  <c r="AU11" i="3"/>
  <c r="AT16" i="3" l="1"/>
  <c r="AT17" i="3" s="1"/>
  <c r="AT18" i="3" s="1"/>
  <c r="AU15" i="3"/>
  <c r="AT20" i="3" l="1"/>
  <c r="AT21" i="3" s="1"/>
  <c r="AT22" i="3" s="1"/>
  <c r="AU19" i="3"/>
  <c r="AU23" i="3" l="1"/>
  <c r="AT24" i="3"/>
  <c r="AT25" i="3" s="1"/>
  <c r="AT26" i="3" s="1"/>
  <c r="AU27" i="3" l="1"/>
  <c r="AT28" i="3"/>
  <c r="AT29" i="3" s="1"/>
  <c r="AT30" i="3" s="1"/>
  <c r="AT32" i="3" l="1"/>
  <c r="AT33" i="3" s="1"/>
  <c r="AT34" i="3" s="1"/>
  <c r="AU31" i="3"/>
  <c r="AT36" i="3" l="1"/>
  <c r="AT37" i="3" s="1"/>
  <c r="AT38" i="3" s="1"/>
  <c r="AU35" i="3"/>
  <c r="AT40" i="3" l="1"/>
  <c r="AT41" i="3" s="1"/>
  <c r="AT42" i="3" s="1"/>
  <c r="AU39" i="3"/>
  <c r="AU43" i="3" l="1"/>
  <c r="AT44" i="3"/>
  <c r="AT45" i="3" s="1"/>
  <c r="AT46" i="3" s="1"/>
  <c r="AT48" i="3" l="1"/>
  <c r="AT49" i="3" s="1"/>
  <c r="AT50" i="3" s="1"/>
  <c r="AU47" i="3"/>
  <c r="AU51" i="3" l="1"/>
  <c r="AT52" i="3"/>
  <c r="AT53" i="3" s="1"/>
  <c r="AT54" i="3" s="1"/>
  <c r="AT56" i="3" l="1"/>
  <c r="AT57" i="3" s="1"/>
  <c r="AT58" i="3" s="1"/>
  <c r="AU55" i="3"/>
  <c r="AU59" i="3" l="1"/>
  <c r="AT60" i="3"/>
  <c r="AT61" i="3" s="1"/>
  <c r="AT62" i="3" s="1"/>
  <c r="AU63" i="3" l="1"/>
  <c r="AT64" i="3"/>
  <c r="AT65" i="3" s="1"/>
  <c r="AT66" i="3" s="1"/>
  <c r="AT68" i="3" l="1"/>
  <c r="AT69" i="3" s="1"/>
  <c r="AT70" i="3" s="1"/>
  <c r="AU67" i="3"/>
  <c r="AU71" i="3" l="1"/>
  <c r="AT72" i="3"/>
  <c r="AT73" i="3" s="1"/>
  <c r="AT74" i="3" s="1"/>
  <c r="AT76" i="3" l="1"/>
  <c r="AT77" i="3" s="1"/>
  <c r="AT78" i="3" s="1"/>
  <c r="AU75" i="3"/>
  <c r="AT80" i="3" l="1"/>
  <c r="AT81" i="3" s="1"/>
  <c r="AT82" i="3" s="1"/>
  <c r="AU79" i="3"/>
  <c r="AU83" i="3" l="1"/>
  <c r="AT84" i="3"/>
  <c r="AT85" i="3" s="1"/>
  <c r="AT86" i="3" s="1"/>
  <c r="AU87" i="3" l="1"/>
  <c r="AT88" i="3"/>
  <c r="AT89" i="3" s="1"/>
  <c r="AT90" i="3" s="1"/>
  <c r="AU91" i="3" l="1"/>
  <c r="AT92" i="3"/>
  <c r="AT93" i="3" s="1"/>
  <c r="AT94" i="3" s="1"/>
  <c r="AT96" i="3" l="1"/>
  <c r="AT97" i="3" s="1"/>
  <c r="AT98" i="3" s="1"/>
  <c r="AU95" i="3"/>
  <c r="AU99" i="3" l="1"/>
  <c r="AT100" i="3"/>
  <c r="AT101" i="3" s="1"/>
  <c r="AT102" i="3" s="1"/>
  <c r="AU103" i="3" l="1"/>
  <c r="AT104" i="3"/>
  <c r="AT105" i="3" s="1"/>
  <c r="AT106" i="3" s="1"/>
  <c r="AT108" i="3" l="1"/>
  <c r="AT109" i="3" s="1"/>
  <c r="AT110" i="3" s="1"/>
  <c r="AU107" i="3"/>
  <c r="AT112" i="3" l="1"/>
  <c r="AT113" i="3" s="1"/>
  <c r="AT114" i="3" s="1"/>
  <c r="AU111" i="3"/>
  <c r="AT116" i="3" l="1"/>
  <c r="AT117" i="3" s="1"/>
  <c r="AT118" i="3" s="1"/>
  <c r="AU115" i="3"/>
  <c r="AT120" i="3" l="1"/>
  <c r="AT121" i="3" s="1"/>
  <c r="AT122" i="3" s="1"/>
  <c r="AU119" i="3"/>
  <c r="AT124" i="3" l="1"/>
  <c r="AT125" i="3" s="1"/>
  <c r="AT126" i="3" s="1"/>
  <c r="AU127" i="3" s="1"/>
  <c r="AT3" i="14" s="1"/>
  <c r="AT4" i="14" s="1"/>
  <c r="AT5" i="14" s="1"/>
  <c r="AT6" i="14" s="1"/>
  <c r="AU123" i="3"/>
  <c r="AU7" i="14" l="1"/>
  <c r="AT8" i="14"/>
  <c r="AT9" i="14" s="1"/>
  <c r="AT10" i="14" s="1"/>
  <c r="AT12" i="14" l="1"/>
  <c r="AT13" i="14" s="1"/>
  <c r="AT14" i="14" s="1"/>
  <c r="AU11" i="14"/>
  <c r="AU15" i="14" l="1"/>
  <c r="AT16" i="14"/>
  <c r="AT17" i="14" s="1"/>
  <c r="AT18" i="14" s="1"/>
  <c r="AT20" i="14" l="1"/>
  <c r="AT21" i="14" s="1"/>
  <c r="AT22" i="14" s="1"/>
  <c r="AU19" i="14"/>
  <c r="AU23" i="14" l="1"/>
  <c r="AT24" i="14"/>
  <c r="AT25" i="14" s="1"/>
  <c r="AT26" i="14" s="1"/>
  <c r="AU27" i="14" l="1"/>
  <c r="AT28" i="14"/>
  <c r="AT29" i="14" s="1"/>
  <c r="AT30" i="14" s="1"/>
  <c r="AU31" i="14" l="1"/>
  <c r="AT32" i="14"/>
  <c r="AT33" i="14" s="1"/>
  <c r="AT34" i="14" s="1"/>
  <c r="AU35" i="14" l="1"/>
  <c r="AT36" i="14"/>
  <c r="AT37" i="14" s="1"/>
  <c r="AT38" i="14" s="1"/>
  <c r="AU39" i="14" l="1"/>
  <c r="AT40" i="14"/>
  <c r="AT41" i="14" s="1"/>
  <c r="AT42" i="14" s="1"/>
  <c r="AT44" i="14" l="1"/>
  <c r="AT45" i="14" s="1"/>
  <c r="AT46" i="14" s="1"/>
  <c r="AU43" i="14"/>
  <c r="AU47" i="14" l="1"/>
  <c r="AT48" i="14"/>
  <c r="AT49" i="14" s="1"/>
  <c r="AT50" i="14" s="1"/>
  <c r="AU51" i="14" l="1"/>
  <c r="AT52" i="14"/>
  <c r="AT53" i="14" s="1"/>
  <c r="AT54" i="14" s="1"/>
  <c r="AT56" i="14" l="1"/>
  <c r="AT57" i="14" s="1"/>
  <c r="AT58" i="14" s="1"/>
  <c r="AU55" i="14"/>
  <c r="AT60" i="14" l="1"/>
  <c r="AT61" i="14" s="1"/>
  <c r="AT62" i="14" s="1"/>
  <c r="AU59" i="14"/>
  <c r="AT64" i="14" l="1"/>
  <c r="AT65" i="14" s="1"/>
  <c r="AT66" i="14" s="1"/>
  <c r="AU63" i="14"/>
  <c r="AU67" i="14" l="1"/>
  <c r="AT68" i="14"/>
  <c r="AT69" i="14" s="1"/>
  <c r="AT70" i="14" s="1"/>
  <c r="AT72" i="14" l="1"/>
  <c r="AT73" i="14" s="1"/>
  <c r="AT74" i="14" s="1"/>
  <c r="AU71" i="14"/>
  <c r="AT76" i="14" l="1"/>
  <c r="AT77" i="14" s="1"/>
  <c r="AT78" i="14" s="1"/>
  <c r="AU75" i="14"/>
  <c r="AT80" i="14" l="1"/>
  <c r="AT81" i="14" s="1"/>
  <c r="AT82" i="14" s="1"/>
  <c r="AU79" i="14"/>
  <c r="AT84" i="14" l="1"/>
  <c r="AT85" i="14" s="1"/>
  <c r="AT86" i="14" s="1"/>
  <c r="AU83" i="14"/>
  <c r="AT88" i="14" l="1"/>
  <c r="AT89" i="14" s="1"/>
  <c r="AT90" i="14" s="1"/>
  <c r="AU87" i="14"/>
  <c r="AT92" i="14" l="1"/>
  <c r="AT93" i="14" s="1"/>
  <c r="AT94" i="14" s="1"/>
  <c r="AU91" i="14"/>
  <c r="AU95" i="14" l="1"/>
  <c r="AT96" i="14"/>
  <c r="AT97" i="14" s="1"/>
  <c r="AT98" i="14" s="1"/>
  <c r="AT100" i="14" l="1"/>
  <c r="AT101" i="14" s="1"/>
  <c r="AT102" i="14" s="1"/>
  <c r="AU99" i="14"/>
  <c r="AU103" i="14" l="1"/>
  <c r="AT104" i="14"/>
  <c r="AT105" i="14" s="1"/>
  <c r="AT106" i="14" s="1"/>
  <c r="AT108" i="14" l="1"/>
  <c r="AT109" i="14" s="1"/>
  <c r="AT110" i="14" s="1"/>
  <c r="AU107" i="14"/>
  <c r="AU111" i="14" l="1"/>
  <c r="AT112" i="14"/>
  <c r="AT113" i="14" s="1"/>
  <c r="AT114" i="14" s="1"/>
  <c r="AU115" i="14" l="1"/>
  <c r="AT116" i="14"/>
  <c r="AT117" i="14" s="1"/>
  <c r="AT118" i="14" s="1"/>
  <c r="AT120" i="14" l="1"/>
  <c r="AT121" i="14" s="1"/>
  <c r="AT122" i="14" s="1"/>
  <c r="AU119" i="14"/>
  <c r="AT124" i="14" l="1"/>
  <c r="AT125" i="14" s="1"/>
  <c r="AT126" i="14" s="1"/>
  <c r="AU127" i="14" s="1"/>
  <c r="AT3" i="5" s="1"/>
  <c r="AT4" i="5" s="1"/>
  <c r="AT5" i="5" s="1"/>
  <c r="AT6" i="5" s="1"/>
  <c r="AU123" i="14"/>
  <c r="AT8" i="5" l="1"/>
  <c r="AT9" i="5" s="1"/>
  <c r="AT10" i="5" s="1"/>
  <c r="AU7" i="5"/>
  <c r="AU11" i="5" l="1"/>
  <c r="AT12" i="5"/>
  <c r="AT13" i="5" s="1"/>
  <c r="AT14" i="5" s="1"/>
  <c r="AT16" i="5" l="1"/>
  <c r="AT17" i="5" s="1"/>
  <c r="AT18" i="5" s="1"/>
  <c r="AU15" i="5"/>
  <c r="AT20" i="5" l="1"/>
  <c r="AT21" i="5" s="1"/>
  <c r="AT22" i="5" s="1"/>
  <c r="AU19" i="5"/>
  <c r="AT24" i="5" l="1"/>
  <c r="AT25" i="5" s="1"/>
  <c r="AT26" i="5" s="1"/>
  <c r="AU23" i="5"/>
  <c r="AT28" i="5" l="1"/>
  <c r="AT29" i="5" s="1"/>
  <c r="AT30" i="5" s="1"/>
  <c r="AU27" i="5"/>
  <c r="AT32" i="5" l="1"/>
  <c r="AT33" i="5" s="1"/>
  <c r="AT34" i="5" s="1"/>
  <c r="AU31" i="5"/>
  <c r="AT36" i="5" l="1"/>
  <c r="AT37" i="5" s="1"/>
  <c r="AT38" i="5" s="1"/>
  <c r="AU35" i="5"/>
  <c r="AT40" i="5" l="1"/>
  <c r="AT41" i="5" s="1"/>
  <c r="AT42" i="5" s="1"/>
  <c r="AU39" i="5"/>
  <c r="AT44" i="5" l="1"/>
  <c r="AT45" i="5" s="1"/>
  <c r="AT46" i="5" s="1"/>
  <c r="AU43" i="5"/>
  <c r="AT48" i="5" l="1"/>
  <c r="AT49" i="5" s="1"/>
  <c r="AT50" i="5" s="1"/>
  <c r="AU47" i="5"/>
  <c r="AU51" i="5" l="1"/>
  <c r="AT52" i="5"/>
  <c r="AT53" i="5" s="1"/>
  <c r="AT54" i="5" s="1"/>
  <c r="AU55" i="5" l="1"/>
  <c r="AT56" i="5"/>
  <c r="AT57" i="5" s="1"/>
  <c r="AT58" i="5" s="1"/>
  <c r="AT60" i="5" l="1"/>
  <c r="AT61" i="5" s="1"/>
  <c r="AT62" i="5" s="1"/>
  <c r="AU59" i="5"/>
  <c r="AU63" i="5" l="1"/>
  <c r="AT64" i="5"/>
  <c r="AT65" i="5" s="1"/>
  <c r="AT66" i="5" s="1"/>
  <c r="AT68" i="5" l="1"/>
  <c r="AT69" i="5" s="1"/>
  <c r="AT70" i="5" s="1"/>
  <c r="AU67" i="5"/>
  <c r="AU71" i="5" l="1"/>
  <c r="AT72" i="5"/>
  <c r="AT73" i="5" s="1"/>
  <c r="AT74" i="5" s="1"/>
  <c r="AU75" i="5" l="1"/>
  <c r="AT76" i="5"/>
  <c r="AT77" i="5" s="1"/>
  <c r="AT78" i="5" s="1"/>
  <c r="AU79" i="5" l="1"/>
  <c r="AT80" i="5"/>
  <c r="AT81" i="5" s="1"/>
  <c r="AT82" i="5" s="1"/>
  <c r="AU83" i="5" l="1"/>
  <c r="AT84" i="5"/>
  <c r="AT85" i="5" s="1"/>
  <c r="AT86" i="5" s="1"/>
  <c r="AT88" i="5" l="1"/>
  <c r="AT89" i="5" s="1"/>
  <c r="AT90" i="5" s="1"/>
  <c r="AU87" i="5"/>
  <c r="AU91" i="5" l="1"/>
  <c r="AT92" i="5"/>
  <c r="AT93" i="5" s="1"/>
  <c r="AT94" i="5" s="1"/>
  <c r="AU95" i="5" l="1"/>
  <c r="AT96" i="5"/>
  <c r="AT97" i="5" s="1"/>
  <c r="AT98" i="5" s="1"/>
  <c r="AT100" i="5" l="1"/>
  <c r="AT101" i="5" s="1"/>
  <c r="AT102" i="5" s="1"/>
  <c r="AU99" i="5"/>
  <c r="AU103" i="5" l="1"/>
  <c r="AT104" i="5"/>
  <c r="AT105" i="5" s="1"/>
  <c r="AT106" i="5" s="1"/>
  <c r="AU107" i="5" l="1"/>
  <c r="AT108" i="5"/>
  <c r="AT109" i="5" s="1"/>
  <c r="AT110" i="5" s="1"/>
  <c r="AT112" i="5" l="1"/>
  <c r="AT113" i="5" s="1"/>
  <c r="AT114" i="5" s="1"/>
  <c r="AU111" i="5"/>
  <c r="AU115" i="5" l="1"/>
  <c r="AT116" i="5"/>
  <c r="AT117" i="5" s="1"/>
  <c r="AT118" i="5" s="1"/>
  <c r="AU119" i="5" l="1"/>
  <c r="AT120" i="5"/>
  <c r="AT121" i="5" s="1"/>
  <c r="AT122" i="5" s="1"/>
  <c r="AU123" i="5" l="1"/>
  <c r="AT124" i="5"/>
  <c r="AT125" i="5" s="1"/>
  <c r="AT126" i="5" s="1"/>
  <c r="AU127" i="5" s="1"/>
  <c r="AT3" i="6" s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T20" i="6" l="1"/>
  <c r="AT21" i="6" s="1"/>
  <c r="AT22" i="6" s="1"/>
  <c r="AU19" i="6"/>
  <c r="AU23" i="6" l="1"/>
  <c r="AT24" i="6"/>
  <c r="AT25" i="6" s="1"/>
  <c r="AT26" i="6" s="1"/>
  <c r="AT28" i="6" l="1"/>
  <c r="AT29" i="6" s="1"/>
  <c r="AT30" i="6" s="1"/>
  <c r="AU27" i="6"/>
  <c r="AT32" i="6" l="1"/>
  <c r="AT33" i="6" s="1"/>
  <c r="AT34" i="6" s="1"/>
  <c r="AU31" i="6"/>
  <c r="AU35" i="6" l="1"/>
  <c r="AT36" i="6"/>
  <c r="AT37" i="6" s="1"/>
  <c r="AT38" i="6" s="1"/>
  <c r="AT40" i="6" l="1"/>
  <c r="AT41" i="6" s="1"/>
  <c r="AT42" i="6" s="1"/>
  <c r="AU39" i="6"/>
  <c r="AT44" i="6" l="1"/>
  <c r="AT45" i="6" s="1"/>
  <c r="AT46" i="6" s="1"/>
  <c r="AU43" i="6"/>
  <c r="AU47" i="6" l="1"/>
  <c r="AT48" i="6"/>
  <c r="AT49" i="6" s="1"/>
  <c r="AT50" i="6" s="1"/>
  <c r="AU51" i="6" l="1"/>
  <c r="AT52" i="6"/>
  <c r="AT53" i="6" s="1"/>
  <c r="AT54" i="6" s="1"/>
  <c r="AT56" i="6" l="1"/>
  <c r="AT57" i="6" s="1"/>
  <c r="AT58" i="6" s="1"/>
  <c r="AU55" i="6"/>
  <c r="AT60" i="6" l="1"/>
  <c r="AT61" i="6" s="1"/>
  <c r="AT62" i="6" s="1"/>
  <c r="AU59" i="6"/>
  <c r="AU63" i="6" l="1"/>
  <c r="AT64" i="6"/>
  <c r="AT65" i="6" s="1"/>
  <c r="AT66" i="6" s="1"/>
  <c r="AU67" i="6" l="1"/>
  <c r="AT68" i="6"/>
  <c r="AT69" i="6" s="1"/>
  <c r="AT70" i="6" s="1"/>
  <c r="AT72" i="6" l="1"/>
  <c r="AT73" i="6" s="1"/>
  <c r="AT74" i="6" s="1"/>
  <c r="AU71" i="6"/>
  <c r="AU75" i="6" l="1"/>
  <c r="AT76" i="6"/>
  <c r="AT77" i="6" s="1"/>
  <c r="AT78" i="6" s="1"/>
  <c r="AT80" i="6" l="1"/>
  <c r="AT81" i="6" s="1"/>
  <c r="AT82" i="6" s="1"/>
  <c r="AU79" i="6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U95" i="6" l="1"/>
  <c r="AT96" i="6"/>
  <c r="AT97" i="6" s="1"/>
  <c r="AT98" i="6" s="1"/>
  <c r="AU99" i="6" l="1"/>
  <c r="AT100" i="6"/>
  <c r="AT101" i="6" s="1"/>
  <c r="AT102" i="6" s="1"/>
  <c r="AU103" i="6" l="1"/>
  <c r="AT104" i="6"/>
  <c r="AT105" i="6" s="1"/>
  <c r="AT106" i="6" s="1"/>
  <c r="AT108" i="6" l="1"/>
  <c r="AT109" i="6" s="1"/>
  <c r="AT110" i="6" s="1"/>
  <c r="AU107" i="6"/>
  <c r="AU111" i="6" l="1"/>
  <c r="AT112" i="6"/>
  <c r="AT113" i="6" s="1"/>
  <c r="AT114" i="6" s="1"/>
  <c r="AU115" i="6" l="1"/>
  <c r="AT116" i="6"/>
  <c r="AT117" i="6" s="1"/>
  <c r="AT118" i="6" s="1"/>
  <c r="AT120" i="6" l="1"/>
  <c r="AT121" i="6" s="1"/>
  <c r="AT122" i="6" s="1"/>
  <c r="AU119" i="6"/>
  <c r="AT124" i="6" l="1"/>
  <c r="AT125" i="6" s="1"/>
  <c r="AT126" i="6" s="1"/>
  <c r="AU127" i="6" s="1"/>
  <c r="AT3" i="7" s="1"/>
  <c r="AT4" i="7" s="1"/>
  <c r="AT5" i="7" s="1"/>
  <c r="AT6" i="7" s="1"/>
  <c r="AU123" i="6"/>
  <c r="AU7" i="7" l="1"/>
  <c r="AT8" i="7"/>
  <c r="AT9" i="7" s="1"/>
  <c r="AT10" i="7" s="1"/>
  <c r="AT12" i="7" l="1"/>
  <c r="AT13" i="7" s="1"/>
  <c r="AT14" i="7" s="1"/>
  <c r="AU11" i="7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T36" i="7" l="1"/>
  <c r="AT37" i="7" s="1"/>
  <c r="AT38" i="7" s="1"/>
  <c r="AU35" i="7"/>
  <c r="AT40" i="7" l="1"/>
  <c r="AT41" i="7" s="1"/>
  <c r="AT42" i="7" s="1"/>
  <c r="AU39" i="7"/>
  <c r="AT44" i="7" l="1"/>
  <c r="AT45" i="7" s="1"/>
  <c r="AT46" i="7" s="1"/>
  <c r="AU43" i="7"/>
  <c r="AT48" i="7" l="1"/>
  <c r="AT49" i="7" s="1"/>
  <c r="AT50" i="7" s="1"/>
  <c r="AU47" i="7"/>
  <c r="AU51" i="7" l="1"/>
  <c r="AT52" i="7"/>
  <c r="AT53" i="7" s="1"/>
  <c r="AT54" i="7" s="1"/>
  <c r="AU55" i="7" l="1"/>
  <c r="AT56" i="7"/>
  <c r="AT57" i="7" s="1"/>
  <c r="AT58" i="7" s="1"/>
  <c r="AU59" i="7" l="1"/>
  <c r="AT60" i="7"/>
  <c r="AT61" i="7" s="1"/>
  <c r="AT62" i="7" s="1"/>
  <c r="AT64" i="7" l="1"/>
  <c r="AT65" i="7" s="1"/>
  <c r="AT66" i="7" s="1"/>
  <c r="AU63" i="7"/>
  <c r="AU67" i="7" l="1"/>
  <c r="AT68" i="7"/>
  <c r="AT69" i="7" s="1"/>
  <c r="AT70" i="7" s="1"/>
  <c r="AT72" i="7" l="1"/>
  <c r="AT73" i="7" s="1"/>
  <c r="AT74" i="7" s="1"/>
  <c r="AU71" i="7"/>
  <c r="AU75" i="7" l="1"/>
  <c r="AT76" i="7"/>
  <c r="AT77" i="7" s="1"/>
  <c r="AT78" i="7" s="1"/>
  <c r="AT80" i="7" l="1"/>
  <c r="AT81" i="7" s="1"/>
  <c r="AT82" i="7" s="1"/>
  <c r="AU79" i="7"/>
  <c r="AU83" i="7" l="1"/>
  <c r="AT84" i="7"/>
  <c r="AT85" i="7" s="1"/>
  <c r="AT86" i="7" s="1"/>
  <c r="AT88" i="7" l="1"/>
  <c r="AT89" i="7" s="1"/>
  <c r="AT90" i="7" s="1"/>
  <c r="AU87" i="7"/>
  <c r="AT92" i="7" l="1"/>
  <c r="AT93" i="7" s="1"/>
  <c r="AT94" i="7" s="1"/>
  <c r="AU91" i="7"/>
  <c r="AT96" i="7" l="1"/>
  <c r="AT97" i="7" s="1"/>
  <c r="AT98" i="7" s="1"/>
  <c r="AU95" i="7"/>
  <c r="AT100" i="7" l="1"/>
  <c r="AT101" i="7" s="1"/>
  <c r="AT102" i="7" s="1"/>
  <c r="AU99" i="7"/>
  <c r="AT104" i="7" l="1"/>
  <c r="AT105" i="7" s="1"/>
  <c r="AT106" i="7" s="1"/>
  <c r="AU103" i="7"/>
  <c r="AU107" i="7" l="1"/>
  <c r="AT108" i="7"/>
  <c r="AT109" i="7" s="1"/>
  <c r="AT110" i="7" s="1"/>
  <c r="AT112" i="7" l="1"/>
  <c r="AT113" i="7" s="1"/>
  <c r="AT114" i="7" s="1"/>
  <c r="AU111" i="7"/>
  <c r="AU115" i="7" l="1"/>
  <c r="AT116" i="7"/>
  <c r="AT117" i="7" s="1"/>
  <c r="AT118" i="7" s="1"/>
  <c r="AT120" i="7" l="1"/>
  <c r="AT121" i="7" s="1"/>
  <c r="AT122" i="7" s="1"/>
  <c r="AU119" i="7"/>
  <c r="AT124" i="7" l="1"/>
  <c r="AT125" i="7" s="1"/>
  <c r="AT126" i="7" s="1"/>
  <c r="AU127" i="7" s="1"/>
  <c r="AT3" i="8" s="1"/>
  <c r="AT4" i="8" s="1"/>
  <c r="AT5" i="8" s="1"/>
  <c r="AT6" i="8" s="1"/>
  <c r="AU123" i="7"/>
  <c r="AU7" i="8" l="1"/>
  <c r="AT8" i="8"/>
  <c r="AT9" i="8" s="1"/>
  <c r="AT10" i="8" s="1"/>
  <c r="AT12" i="8" l="1"/>
  <c r="AT13" i="8" s="1"/>
  <c r="AT14" i="8" s="1"/>
  <c r="AU11" i="8"/>
  <c r="AT16" i="8" l="1"/>
  <c r="AT17" i="8" s="1"/>
  <c r="AT18" i="8" s="1"/>
  <c r="AU15" i="8"/>
  <c r="AT20" i="8" l="1"/>
  <c r="AT21" i="8" s="1"/>
  <c r="AT22" i="8" s="1"/>
  <c r="AU19" i="8"/>
  <c r="AT24" i="8" l="1"/>
  <c r="AT25" i="8" s="1"/>
  <c r="AT26" i="8" s="1"/>
  <c r="AU23" i="8"/>
  <c r="AU27" i="8" l="1"/>
  <c r="AT28" i="8"/>
  <c r="AT29" i="8" s="1"/>
  <c r="AT30" i="8" s="1"/>
  <c r="AU31" i="8" l="1"/>
  <c r="AT32" i="8"/>
  <c r="AT33" i="8" s="1"/>
  <c r="AT34" i="8" s="1"/>
  <c r="AT36" i="8" l="1"/>
  <c r="AT37" i="8" s="1"/>
  <c r="AT38" i="8" s="1"/>
  <c r="AU35" i="8"/>
  <c r="AU39" i="8" l="1"/>
  <c r="AT40" i="8"/>
  <c r="AT41" i="8" s="1"/>
  <c r="AT42" i="8" s="1"/>
  <c r="AT44" i="8" l="1"/>
  <c r="AT45" i="8" s="1"/>
  <c r="AT46" i="8" s="1"/>
  <c r="AU43" i="8"/>
  <c r="AU47" i="8" l="1"/>
  <c r="AT48" i="8"/>
  <c r="AT49" i="8" s="1"/>
  <c r="AT50" i="8" s="1"/>
  <c r="AT52" i="8" l="1"/>
  <c r="AT53" i="8" s="1"/>
  <c r="AT54" i="8" s="1"/>
  <c r="AU51" i="8"/>
  <c r="AT56" i="8" l="1"/>
  <c r="AT57" i="8" s="1"/>
  <c r="AT58" i="8" s="1"/>
  <c r="AU55" i="8"/>
  <c r="AT60" i="8" l="1"/>
  <c r="AT61" i="8" s="1"/>
  <c r="AT62" i="8" s="1"/>
  <c r="AU59" i="8"/>
  <c r="AT64" i="8" l="1"/>
  <c r="AT65" i="8" s="1"/>
  <c r="AT66" i="8" s="1"/>
  <c r="AU63" i="8"/>
  <c r="AU67" i="8" l="1"/>
  <c r="AT68" i="8"/>
  <c r="AT69" i="8" s="1"/>
  <c r="AT70" i="8" s="1"/>
  <c r="AT72" i="8" l="1"/>
  <c r="AT73" i="8" s="1"/>
  <c r="AT74" i="8" s="1"/>
  <c r="AU71" i="8"/>
  <c r="AU75" i="8" l="1"/>
  <c r="AT76" i="8"/>
  <c r="AT77" i="8" s="1"/>
  <c r="AT78" i="8" s="1"/>
  <c r="AT80" i="8" l="1"/>
  <c r="AT81" i="8" s="1"/>
  <c r="AT82" i="8" s="1"/>
  <c r="AU79" i="8"/>
  <c r="AT84" i="8" l="1"/>
  <c r="AT85" i="8" s="1"/>
  <c r="AT86" i="8" s="1"/>
  <c r="AU83" i="8"/>
  <c r="AT88" i="8" l="1"/>
  <c r="AT89" i="8" s="1"/>
  <c r="AT90" i="8" s="1"/>
  <c r="AU87" i="8"/>
  <c r="AT92" i="8" l="1"/>
  <c r="AT93" i="8" s="1"/>
  <c r="AT94" i="8" s="1"/>
  <c r="AU91" i="8"/>
  <c r="AT96" i="8" l="1"/>
  <c r="AT97" i="8" s="1"/>
  <c r="AT98" i="8" s="1"/>
  <c r="AU95" i="8"/>
  <c r="AU99" i="8" l="1"/>
  <c r="AT100" i="8"/>
  <c r="AT101" i="8" s="1"/>
  <c r="AT102" i="8" s="1"/>
  <c r="AU103" i="8" l="1"/>
  <c r="AT104" i="8"/>
  <c r="AT105" i="8" s="1"/>
  <c r="AT106" i="8" s="1"/>
  <c r="AT108" i="8" l="1"/>
  <c r="AT109" i="8" s="1"/>
  <c r="AT110" i="8" s="1"/>
  <c r="AU107" i="8"/>
  <c r="AU111" i="8" l="1"/>
  <c r="AT112" i="8"/>
  <c r="AT113" i="8" s="1"/>
  <c r="AT114" i="8" s="1"/>
  <c r="AT116" i="8" l="1"/>
  <c r="AT117" i="8" s="1"/>
  <c r="AT118" i="8" s="1"/>
  <c r="AU115" i="8"/>
  <c r="AU119" i="8" l="1"/>
  <c r="AT120" i="8"/>
  <c r="AT121" i="8" s="1"/>
  <c r="AT122" i="8" s="1"/>
  <c r="AU123" i="8" l="1"/>
  <c r="AT124" i="8"/>
  <c r="AT125" i="8" s="1"/>
  <c r="AT126" i="8" s="1"/>
  <c r="AU127" i="8" s="1"/>
  <c r="AT3" i="10" s="1"/>
  <c r="AT4" i="10" s="1"/>
  <c r="AT5" i="10" s="1"/>
  <c r="AT6" i="10" s="1"/>
  <c r="AU7" i="10" l="1"/>
  <c r="AT8" i="10"/>
  <c r="AT9" i="10" s="1"/>
  <c r="AT10" i="10" s="1"/>
  <c r="AU11" i="10" l="1"/>
  <c r="AT12" i="10"/>
  <c r="AT13" i="10" s="1"/>
  <c r="AT14" i="10" s="1"/>
  <c r="AT16" i="10" l="1"/>
  <c r="AT17" i="10" s="1"/>
  <c r="AT18" i="10" s="1"/>
  <c r="AU15" i="10"/>
  <c r="AU19" i="10" l="1"/>
  <c r="AT20" i="10"/>
  <c r="AT21" i="10" s="1"/>
  <c r="AT22" i="10" s="1"/>
  <c r="AT24" i="10" l="1"/>
  <c r="AT25" i="10" s="1"/>
  <c r="AT26" i="10" s="1"/>
  <c r="AU23" i="10"/>
  <c r="AU27" i="10" l="1"/>
  <c r="AT28" i="10"/>
  <c r="AT29" i="10" s="1"/>
  <c r="AT30" i="10" s="1"/>
  <c r="AU31" i="10" l="1"/>
  <c r="AT32" i="10"/>
  <c r="AT33" i="10" s="1"/>
  <c r="AT34" i="10" s="1"/>
  <c r="AU35" i="10" l="1"/>
  <c r="AT36" i="10"/>
  <c r="AT37" i="10" s="1"/>
  <c r="AT38" i="10" s="1"/>
  <c r="AU39" i="10" l="1"/>
  <c r="AT40" i="10"/>
  <c r="AT41" i="10" s="1"/>
  <c r="AT42" i="10" s="1"/>
  <c r="AU43" i="10" l="1"/>
  <c r="AT44" i="10"/>
  <c r="AT45" i="10" s="1"/>
  <c r="AT46" i="10" s="1"/>
  <c r="AU47" i="10" l="1"/>
  <c r="AT48" i="10"/>
  <c r="AT49" i="10" s="1"/>
  <c r="AT50" i="10" s="1"/>
  <c r="AT52" i="10" l="1"/>
  <c r="AT53" i="10" s="1"/>
  <c r="AT54" i="10" s="1"/>
  <c r="AU51" i="10"/>
  <c r="AT56" i="10" l="1"/>
  <c r="AT57" i="10" s="1"/>
  <c r="AT58" i="10" s="1"/>
  <c r="AU55" i="10"/>
  <c r="AU59" i="10" l="1"/>
  <c r="AT60" i="10"/>
  <c r="AT61" i="10" s="1"/>
  <c r="AT62" i="10" s="1"/>
  <c r="AT64" i="10" l="1"/>
  <c r="AT65" i="10" s="1"/>
  <c r="AT66" i="10" s="1"/>
  <c r="AU63" i="10"/>
  <c r="AU67" i="10" l="1"/>
  <c r="AT68" i="10"/>
  <c r="AT69" i="10" s="1"/>
  <c r="AT70" i="10" s="1"/>
  <c r="AU71" i="10" l="1"/>
  <c r="AT72" i="10"/>
  <c r="AT73" i="10" s="1"/>
  <c r="AT74" i="10" s="1"/>
  <c r="AT76" i="10" l="1"/>
  <c r="AT77" i="10" s="1"/>
  <c r="AT78" i="10" s="1"/>
  <c r="AU75" i="10"/>
  <c r="AU79" i="10" l="1"/>
  <c r="AT80" i="10"/>
  <c r="AT81" i="10" s="1"/>
  <c r="AT82" i="10" s="1"/>
  <c r="AT84" i="10" l="1"/>
  <c r="AT85" i="10" s="1"/>
  <c r="AT86" i="10" s="1"/>
  <c r="AU83" i="10"/>
  <c r="AU87" i="10" l="1"/>
  <c r="AT88" i="10"/>
  <c r="AT89" i="10" s="1"/>
  <c r="AT90" i="10" s="1"/>
  <c r="AT92" i="10" l="1"/>
  <c r="AT93" i="10" s="1"/>
  <c r="AT94" i="10" s="1"/>
  <c r="AU91" i="10"/>
  <c r="AT96" i="10" l="1"/>
  <c r="AT97" i="10" s="1"/>
  <c r="AT98" i="10" s="1"/>
  <c r="AU95" i="10"/>
  <c r="AT100" i="10" l="1"/>
  <c r="AT101" i="10" s="1"/>
  <c r="AT102" i="10" s="1"/>
  <c r="AU99" i="10"/>
  <c r="AT104" i="10" l="1"/>
  <c r="AT105" i="10" s="1"/>
  <c r="AT106" i="10" s="1"/>
  <c r="AU103" i="10"/>
  <c r="AU107" i="10" l="1"/>
  <c r="AT108" i="10"/>
  <c r="AT109" i="10" s="1"/>
  <c r="AT110" i="10" s="1"/>
  <c r="AT112" i="10" l="1"/>
  <c r="AT113" i="10" s="1"/>
  <c r="AT114" i="10" s="1"/>
  <c r="AU111" i="10"/>
  <c r="AU115" i="10" l="1"/>
  <c r="AT116" i="10"/>
  <c r="AT117" i="10" s="1"/>
  <c r="AT118" i="10" s="1"/>
  <c r="AT120" i="10" l="1"/>
  <c r="AT121" i="10" s="1"/>
  <c r="AT122" i="10" s="1"/>
  <c r="AU119" i="10"/>
  <c r="AU123" i="10" l="1"/>
  <c r="AT124" i="10"/>
  <c r="AT125" i="10" s="1"/>
  <c r="AT126" i="10" s="1"/>
  <c r="AU127" i="10" s="1"/>
  <c r="AT3" i="15" s="1"/>
  <c r="AT4" i="15" s="1"/>
  <c r="AT5" i="15" s="1"/>
  <c r="AT6" i="15" s="1"/>
  <c r="AU7" i="15" l="1"/>
  <c r="AT8" i="15"/>
  <c r="AT9" i="15" s="1"/>
  <c r="AT10" i="15" s="1"/>
  <c r="AU11" i="15" l="1"/>
  <c r="AT12" i="15"/>
  <c r="AT13" i="15" s="1"/>
  <c r="AT14" i="15" s="1"/>
  <c r="AU15" i="15" l="1"/>
  <c r="AT16" i="15"/>
  <c r="AT17" i="15" s="1"/>
  <c r="AT18" i="15" s="1"/>
  <c r="AU19" i="15" l="1"/>
  <c r="AT20" i="15"/>
  <c r="AT21" i="15" s="1"/>
  <c r="AT22" i="15" s="1"/>
  <c r="AT24" i="15" l="1"/>
  <c r="AT25" i="15" s="1"/>
  <c r="AT26" i="15" s="1"/>
  <c r="AU23" i="15"/>
  <c r="AT28" i="15" l="1"/>
  <c r="AT29" i="15" s="1"/>
  <c r="AT30" i="15" s="1"/>
  <c r="AU27" i="15"/>
  <c r="AU31" i="15" l="1"/>
  <c r="AT32" i="15"/>
  <c r="AT33" i="15" s="1"/>
  <c r="AT34" i="15" s="1"/>
  <c r="AT36" i="15" l="1"/>
  <c r="AT37" i="15" s="1"/>
  <c r="AT38" i="15" s="1"/>
  <c r="AU35" i="15"/>
  <c r="AU39" i="15" l="1"/>
  <c r="AT40" i="15"/>
  <c r="AT41" i="15" s="1"/>
  <c r="AT42" i="15" s="1"/>
  <c r="AU43" i="15" l="1"/>
  <c r="AT44" i="15"/>
  <c r="AT45" i="15" s="1"/>
  <c r="AT46" i="15" s="1"/>
  <c r="AU47" i="15" l="1"/>
  <c r="AT48" i="15"/>
  <c r="AT49" i="15" s="1"/>
  <c r="AT50" i="15" s="1"/>
  <c r="AU51" i="15" l="1"/>
  <c r="AT52" i="15"/>
  <c r="AT53" i="15" s="1"/>
  <c r="AT54" i="15" s="1"/>
  <c r="AU55" i="15" l="1"/>
  <c r="AT56" i="15"/>
  <c r="AT57" i="15" s="1"/>
  <c r="AT58" i="15" s="1"/>
  <c r="AT60" i="15" l="1"/>
  <c r="AT61" i="15" s="1"/>
  <c r="AT62" i="15" s="1"/>
  <c r="AU59" i="15"/>
  <c r="AU63" i="15" l="1"/>
  <c r="AT64" i="15"/>
  <c r="AT65" i="15" s="1"/>
  <c r="AT66" i="15" s="1"/>
  <c r="AU67" i="15" l="1"/>
  <c r="AT68" i="15"/>
  <c r="AT69" i="15" s="1"/>
  <c r="AT70" i="15" s="1"/>
  <c r="AU71" i="15" l="1"/>
  <c r="AT72" i="15"/>
  <c r="AT73" i="15" s="1"/>
  <c r="AT74" i="15" s="1"/>
  <c r="AU75" i="15" l="1"/>
  <c r="AT76" i="15"/>
  <c r="AT77" i="15" s="1"/>
  <c r="AT78" i="15" s="1"/>
  <c r="AT80" i="15" l="1"/>
  <c r="AT81" i="15" s="1"/>
  <c r="AT82" i="15" s="1"/>
  <c r="AU79" i="15"/>
  <c r="AU83" i="15" l="1"/>
  <c r="AT84" i="15"/>
  <c r="AT85" i="15" s="1"/>
  <c r="AT86" i="15" s="1"/>
  <c r="AT88" i="15" l="1"/>
  <c r="AT89" i="15" s="1"/>
  <c r="AT90" i="15" s="1"/>
  <c r="AU87" i="15"/>
  <c r="AU91" i="15" l="1"/>
  <c r="AT92" i="15"/>
  <c r="AT93" i="15" s="1"/>
  <c r="AT94" i="15" s="1"/>
  <c r="AU95" i="15" l="1"/>
  <c r="AT96" i="15"/>
  <c r="AT97" i="15" s="1"/>
  <c r="AT98" i="15" s="1"/>
  <c r="AT100" i="15" l="1"/>
  <c r="AT101" i="15" s="1"/>
  <c r="AT102" i="15" s="1"/>
  <c r="AU99" i="15"/>
  <c r="AU103" i="15" l="1"/>
  <c r="AT104" i="15"/>
  <c r="AT105" i="15" s="1"/>
  <c r="AT106" i="15" s="1"/>
  <c r="AT108" i="15" l="1"/>
  <c r="AT109" i="15" s="1"/>
  <c r="AT110" i="15" s="1"/>
  <c r="AU107" i="15"/>
  <c r="AT112" i="15" l="1"/>
  <c r="AT113" i="15" s="1"/>
  <c r="AT114" i="15" s="1"/>
  <c r="AU111" i="15"/>
  <c r="AT116" i="15" l="1"/>
  <c r="AT117" i="15" s="1"/>
  <c r="AT118" i="15" s="1"/>
  <c r="AU115" i="15"/>
  <c r="AU119" i="15" l="1"/>
  <c r="AT120" i="15"/>
  <c r="AT121" i="15" s="1"/>
  <c r="AT122" i="15" s="1"/>
  <c r="AT124" i="15" l="1"/>
  <c r="AT125" i="15" s="1"/>
  <c r="AT126" i="15" s="1"/>
  <c r="AU127" i="15" s="1"/>
  <c r="AT3" i="11" s="1"/>
  <c r="AT4" i="11" s="1"/>
  <c r="AT5" i="11" s="1"/>
  <c r="AT6" i="11" s="1"/>
  <c r="AU123" i="15"/>
  <c r="AT8" i="11" l="1"/>
  <c r="AT9" i="11" s="1"/>
  <c r="AT10" i="11" s="1"/>
  <c r="AU7" i="11"/>
  <c r="AT12" i="11" l="1"/>
  <c r="AT13" i="11" s="1"/>
  <c r="AT14" i="11" s="1"/>
  <c r="AU11" i="11"/>
  <c r="AT16" i="11" l="1"/>
  <c r="AT17" i="11" s="1"/>
  <c r="AT18" i="11" s="1"/>
  <c r="AU15" i="11"/>
  <c r="AT20" i="11" l="1"/>
  <c r="AT21" i="11" s="1"/>
  <c r="AT22" i="11" s="1"/>
  <c r="AU19" i="11"/>
  <c r="AT24" i="11" l="1"/>
  <c r="AT25" i="11" s="1"/>
  <c r="AT26" i="11" s="1"/>
  <c r="AU23" i="11"/>
  <c r="AT28" i="11" l="1"/>
  <c r="AT29" i="11" s="1"/>
  <c r="AT30" i="11" s="1"/>
  <c r="AU27" i="11"/>
  <c r="AU31" i="11" l="1"/>
  <c r="AT32" i="11"/>
  <c r="AT33" i="11" s="1"/>
  <c r="AT34" i="11" s="1"/>
  <c r="AT36" i="11" l="1"/>
  <c r="AT37" i="11" s="1"/>
  <c r="AT38" i="11" s="1"/>
  <c r="AU35" i="11"/>
  <c r="AT40" i="11" l="1"/>
  <c r="AT41" i="11" s="1"/>
  <c r="AT42" i="11" s="1"/>
  <c r="AU39" i="11"/>
  <c r="AT44" i="11" l="1"/>
  <c r="AT45" i="11" s="1"/>
  <c r="AT46" i="11" s="1"/>
  <c r="AU43" i="11"/>
  <c r="AU47" i="11" l="1"/>
  <c r="AT48" i="11"/>
  <c r="AT49" i="11" s="1"/>
  <c r="AT50" i="11" s="1"/>
  <c r="AT52" i="11" l="1"/>
  <c r="AT53" i="11" s="1"/>
  <c r="AT54" i="11" s="1"/>
  <c r="AU51" i="11"/>
  <c r="AU55" i="11" l="1"/>
  <c r="AT56" i="11"/>
  <c r="AT57" i="11" s="1"/>
  <c r="AT58" i="11" s="1"/>
  <c r="AU59" i="11" l="1"/>
  <c r="AT60" i="11"/>
  <c r="AT61" i="11" s="1"/>
  <c r="AT62" i="11" s="1"/>
  <c r="AU63" i="11" l="1"/>
  <c r="AT64" i="11"/>
  <c r="AT65" i="11" s="1"/>
  <c r="AT66" i="11" s="1"/>
  <c r="AT68" i="11" l="1"/>
  <c r="AT69" i="11" s="1"/>
  <c r="AT70" i="11" s="1"/>
  <c r="AU67" i="11"/>
  <c r="AT72" i="11" l="1"/>
  <c r="AT73" i="11" s="1"/>
  <c r="AT74" i="11" s="1"/>
  <c r="AU71" i="11"/>
  <c r="AU75" i="11" l="1"/>
  <c r="AT76" i="11"/>
  <c r="AT77" i="11" s="1"/>
  <c r="AT78" i="11" s="1"/>
  <c r="AT80" i="11" l="1"/>
  <c r="AT81" i="11" s="1"/>
  <c r="AT82" i="11" s="1"/>
  <c r="AU79" i="11"/>
  <c r="AU83" i="11" l="1"/>
  <c r="AT84" i="11"/>
  <c r="AT85" i="11" s="1"/>
  <c r="AT86" i="11" s="1"/>
  <c r="AT88" i="11" l="1"/>
  <c r="AT89" i="11" s="1"/>
  <c r="AT90" i="11" s="1"/>
  <c r="AU87" i="11"/>
  <c r="AU91" i="11" l="1"/>
  <c r="AT92" i="11"/>
  <c r="AT93" i="11" s="1"/>
  <c r="AT94" i="11" s="1"/>
  <c r="AT96" i="11" l="1"/>
  <c r="AT97" i="11" s="1"/>
  <c r="AT98" i="11" s="1"/>
  <c r="AU95" i="11"/>
  <c r="AU99" i="11" l="1"/>
  <c r="AT100" i="11"/>
  <c r="AT101" i="11" s="1"/>
  <c r="AT102" i="11" s="1"/>
  <c r="AT104" i="11" l="1"/>
  <c r="AT105" i="11" s="1"/>
  <c r="AT106" i="11" s="1"/>
  <c r="AU103" i="11"/>
  <c r="AU107" i="11" l="1"/>
  <c r="AT108" i="11"/>
  <c r="AT109" i="11" s="1"/>
  <c r="AT110" i="11" s="1"/>
  <c r="AT112" i="11" l="1"/>
  <c r="AT113" i="11" s="1"/>
  <c r="AT114" i="11" s="1"/>
  <c r="AU111" i="11"/>
  <c r="AT116" i="11" l="1"/>
  <c r="AT117" i="11" s="1"/>
  <c r="AT118" i="11" s="1"/>
  <c r="AU115" i="11"/>
  <c r="AU119" i="11" l="1"/>
  <c r="AT120" i="11"/>
  <c r="AT121" i="11" s="1"/>
  <c r="AT122" i="11" s="1"/>
  <c r="AT124" i="11" l="1"/>
  <c r="AT125" i="11" s="1"/>
  <c r="AT126" i="11" s="1"/>
  <c r="AU127" i="11" s="1"/>
  <c r="AT3" i="12" s="1"/>
  <c r="AT4" i="12" s="1"/>
  <c r="AT5" i="12" s="1"/>
  <c r="AT6" i="12" s="1"/>
  <c r="AU123" i="11"/>
  <c r="AT8" i="12" l="1"/>
  <c r="AT9" i="12" s="1"/>
  <c r="AT10" i="12" s="1"/>
  <c r="AU7" i="12"/>
  <c r="AT12" i="12" l="1"/>
  <c r="AT13" i="12" s="1"/>
  <c r="AT14" i="12" s="1"/>
  <c r="AU11" i="12"/>
  <c r="AT16" i="12" l="1"/>
  <c r="AT17" i="12" s="1"/>
  <c r="AT18" i="12" s="1"/>
  <c r="AU15" i="12"/>
  <c r="AT20" i="12" l="1"/>
  <c r="AT21" i="12" s="1"/>
  <c r="AT22" i="12" s="1"/>
  <c r="AU19" i="12"/>
  <c r="AU23" i="12" l="1"/>
  <c r="AT24" i="12"/>
  <c r="AT25" i="12" s="1"/>
  <c r="AT26" i="12" s="1"/>
  <c r="AU27" i="12" l="1"/>
  <c r="AT28" i="12"/>
  <c r="AT29" i="12" s="1"/>
  <c r="AT30" i="12" s="1"/>
  <c r="AT32" i="12" l="1"/>
  <c r="AT33" i="12" s="1"/>
  <c r="AT34" i="12" s="1"/>
  <c r="AU31" i="12"/>
  <c r="AU35" i="12" l="1"/>
  <c r="AT36" i="12"/>
  <c r="AT37" i="12" s="1"/>
  <c r="AT38" i="12" s="1"/>
  <c r="AU39" i="12" l="1"/>
  <c r="AT40" i="12"/>
  <c r="AT41" i="12" s="1"/>
  <c r="AT42" i="12" s="1"/>
  <c r="AU43" i="12" l="1"/>
  <c r="AT44" i="12"/>
  <c r="AT45" i="12" s="1"/>
  <c r="AT46" i="12" s="1"/>
  <c r="AU47" i="12" l="1"/>
  <c r="AT48" i="12"/>
  <c r="AT49" i="12" s="1"/>
  <c r="AT50" i="12" s="1"/>
  <c r="AT52" i="12" l="1"/>
  <c r="AT53" i="12" s="1"/>
  <c r="AT54" i="12" s="1"/>
  <c r="AU51" i="12"/>
  <c r="AU55" i="12" l="1"/>
  <c r="AT56" i="12"/>
  <c r="AT57" i="12" s="1"/>
  <c r="AT58" i="12" s="1"/>
  <c r="AU59" i="12" l="1"/>
  <c r="AT60" i="12"/>
  <c r="AT61" i="12" s="1"/>
  <c r="AT62" i="12" s="1"/>
  <c r="AU63" i="12" l="1"/>
  <c r="AT64" i="12"/>
  <c r="AT65" i="12" s="1"/>
  <c r="AT66" i="12" s="1"/>
  <c r="AU67" i="12" l="1"/>
  <c r="AT68" i="12"/>
  <c r="AT69" i="12" s="1"/>
  <c r="AT70" i="12" s="1"/>
  <c r="AU71" i="12" l="1"/>
  <c r="AT72" i="12"/>
  <c r="AT73" i="12" s="1"/>
  <c r="AT74" i="12" s="1"/>
  <c r="AT76" i="12" l="1"/>
  <c r="AT77" i="12" s="1"/>
  <c r="AT78" i="12" s="1"/>
  <c r="AU75" i="12"/>
  <c r="AU79" i="12" l="1"/>
  <c r="AT80" i="12"/>
  <c r="AT81" i="12" s="1"/>
  <c r="AT82" i="12" s="1"/>
  <c r="AU83" i="12" l="1"/>
  <c r="AT84" i="12"/>
  <c r="AT85" i="12" s="1"/>
  <c r="AT86" i="12" s="1"/>
  <c r="AU87" i="12" l="1"/>
  <c r="AT88" i="12"/>
  <c r="AT89" i="12" s="1"/>
  <c r="AT90" i="12" s="1"/>
  <c r="AT92" i="12" l="1"/>
  <c r="AT93" i="12" s="1"/>
  <c r="AT94" i="12" s="1"/>
  <c r="AU91" i="12"/>
  <c r="AT96" i="12" l="1"/>
  <c r="AT97" i="12" s="1"/>
  <c r="AT98" i="12" s="1"/>
  <c r="AU95" i="12"/>
  <c r="AT100" i="12" l="1"/>
  <c r="AT101" i="12" s="1"/>
  <c r="AT102" i="12" s="1"/>
  <c r="AU99" i="12"/>
  <c r="AT104" i="12" l="1"/>
  <c r="AT105" i="12" s="1"/>
  <c r="AT106" i="12" s="1"/>
  <c r="AU103" i="12"/>
  <c r="AT108" i="12" l="1"/>
  <c r="AT109" i="12" s="1"/>
  <c r="AT110" i="12" s="1"/>
  <c r="AU107" i="12"/>
  <c r="AT112" i="12" l="1"/>
  <c r="AT113" i="12" s="1"/>
  <c r="AT114" i="12" s="1"/>
  <c r="AU111" i="12"/>
  <c r="AU115" i="12" l="1"/>
  <c r="AT116" i="12"/>
  <c r="AT117" i="12" s="1"/>
  <c r="AT118" i="12" s="1"/>
  <c r="AU119" i="12" l="1"/>
  <c r="AT120" i="12"/>
  <c r="AT121" i="12" s="1"/>
  <c r="AT122" i="12" s="1"/>
  <c r="AT124" i="12" l="1"/>
  <c r="AT125" i="12" s="1"/>
  <c r="AT126" i="12" s="1"/>
  <c r="AU127" i="12" s="1"/>
  <c r="AU12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J3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- 43 т. 
ФП Larox - 127т.</t>
        </r>
      </text>
    </comment>
    <comment ref="AK3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- 8,4</t>
        </r>
      </text>
    </comment>
    <comment ref="AS3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3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- 174 т. 
ФП Larox - 5т.</t>
        </r>
      </text>
    </comment>
    <comment ref="AJ36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- 146 т. 
ФП Larox - 21т.</t>
        </r>
      </text>
    </comment>
    <comment ref="AJ37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- 171 т. 
ФП Larox - 28т.</t>
        </r>
      </text>
    </comment>
    <comment ref="AS56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68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78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- 112т.
ФП Larox - 62
</t>
        </r>
      </text>
    </comment>
    <comment ref="AK78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- 8,8</t>
        </r>
      </text>
    </comment>
    <comment ref="AJ85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- 116 т
ФП Larox -111 т</t>
        </r>
      </text>
    </comment>
    <comment ref="AK85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
ФП Larox - 9,0</t>
        </r>
      </text>
    </comment>
    <comment ref="AS96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24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28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- 106 т
ФП Larox - 45 т</t>
        </r>
      </text>
    </comment>
    <comment ref="AM2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- 7,8</t>
        </r>
      </text>
    </comment>
    <comment ref="AU28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3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- 63 т
ФП Larox - 48 т</t>
        </r>
      </text>
    </comment>
    <comment ref="AL33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- 50 т
ФП Larox -132
  т</t>
        </r>
      </text>
    </comment>
    <comment ref="AU48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7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84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96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- 150 т
ФП Larox -42т</t>
        </r>
      </text>
    </comment>
    <comment ref="AM96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- 8,2</t>
        </r>
      </text>
    </comment>
    <comment ref="AL109" authorId="0" shapeId="0" xr:uid="{3490907A-A47B-40D8-9CA0-4E2D7693605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- 152 т
ФП Larox -9 т</t>
        </r>
      </text>
    </comment>
    <comment ref="AL112" authorId="0" shapeId="0" xr:uid="{4C2153C5-0A11-4793-8DDE-5C8DCB3A896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- 56 т
ФП Larox - 93 т</t>
        </r>
      </text>
    </comment>
    <comment ref="AM112" authorId="0" shapeId="0" xr:uid="{029AF81D-DB91-44F5-9E47-404A88C48D1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Larox-9,0
Metso-8,4</t>
        </r>
      </text>
    </comment>
    <comment ref="AL113" authorId="0" shapeId="0" xr:uid="{580C3456-5807-43D1-98D3-154030AF459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-61 т
ФП "Larox" - 98 т</t>
        </r>
      </text>
    </comment>
    <comment ref="AM113" authorId="0" shapeId="0" xr:uid="{55317519-21B7-45E6-B0E1-B744B971150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- 8,5
ФП "Larox" - 8,3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6" authorId="0" shapeId="0" xr:uid="{7FD3DF4B-EB46-434E-99AF-22AE4A7C9F7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- 152 т
ФП "Larox" - 19 т</t>
        </r>
      </text>
    </comment>
    <comment ref="AM6" authorId="0" shapeId="0" xr:uid="{033D74B3-5E3A-4392-AF41-CA2B1FC589D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
ФП "Larox" - 6,8</t>
        </r>
      </text>
    </comment>
  </commentList>
</comments>
</file>

<file path=xl/sharedStrings.xml><?xml version="1.0" encoding="utf-8"?>
<sst xmlns="http://schemas.openxmlformats.org/spreadsheetml/2006/main" count="1591" uniqueCount="71">
  <si>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</si>
  <si>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</si>
  <si>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</si>
  <si>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Класа 
 +   12,5мм.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</si>
  <si>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</si>
  <si>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</si>
  <si>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</si>
  <si>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</si>
  <si>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</si>
  <si>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</si>
  <si>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</si>
  <si>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</si>
  <si>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</si>
  <si>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</si>
  <si>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</si>
  <si>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</si>
  <si>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</si>
  <si>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</si>
  <si>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</si>
  <si>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</si>
  <si>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</si>
  <si>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</si>
  <si>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</si>
  <si>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</si>
  <si>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</si>
  <si>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</si>
  <si>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</si>
  <si>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</si>
  <si>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</si>
  <si>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</si>
  <si>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</si>
  <si>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</si>
  <si>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</si>
  <si>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</si>
  <si>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</si>
  <si>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</si>
  <si>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</si>
  <si>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</si>
  <si>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</si>
  <si>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</si>
  <si>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</si>
  <si>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</si>
  <si>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</si>
  <si>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</si>
  <si>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</si>
  <si>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</si>
  <si>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</si>
  <si>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</si>
  <si>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Класа 
 +   15,0мм.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</si>
  <si>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</si>
  <si>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</si>
  <si>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</si>
  <si>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</si>
  <si>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</si>
  <si>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</si>
  <si>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</si>
  <si>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</si>
  <si>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</si>
  <si>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</si>
  <si>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</si>
  <si>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 xml:space="preserve">Метал мед
 в медния концентрат (Брукер) </t>
  </si>
  <si>
    <t>Меден 
концентрат, автомобилна везна</t>
  </si>
  <si>
    <t>Смилане 
 класа      -0,08мм</t>
  </si>
  <si>
    <t>Класа 
+15,0мм.</t>
  </si>
  <si>
    <t>Класа 
 +12,5мм.</t>
  </si>
  <si>
    <t>Смилане 
 класа     +0,20мм</t>
  </si>
  <si>
    <t>Класа 
 +15,0мм.</t>
  </si>
  <si>
    <t>Смилане 
 класа        +0,20мм</t>
  </si>
  <si>
    <t>Смилане 
 класа        -0,08мм</t>
  </si>
  <si>
    <t>Съдържание 
на мед в рудите по Химия</t>
  </si>
  <si>
    <t>Метал  мед в рудите по Химия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</si>
</sst>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68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7" fontId="17" fillId="0" borderId="3" xfId="0" applyNumberFormat="1" applyFont="1" applyBorder="1"/>
    <xf numFmtId="0" fontId="2" fillId="0" borderId="3" xfId="0" applyFont="1" applyBorder="1" applyAlignment="1">
      <alignment horizontal="center" vertical="center"/>
    </xf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2"/>
  <sheetViews>
    <sheetView zoomScale="110" zoomScaleNormal="110" workbookViewId="0">
      <pane xSplit="3" ySplit="2" topLeftCell="P81" activePane="bottomRight" state="frozen"/>
      <selection pane="topRight" activeCell="D1" sqref="D1"/>
      <selection pane="bottomLeft" activeCell="A3" sqref="A3"/>
      <selection pane="bottomRight" activeCell="AK85" sqref="AK85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1.425781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9.140625" style="80" customWidth="1"/>
    <col min="11" max="11" width="13" style="31" customWidth="1"/>
    <col min="12" max="12" width="9.7109375" style="31" customWidth="1"/>
    <col min="13" max="13" width="9.85546875" style="31" customWidth="1"/>
    <col min="14" max="14" width="8.5703125" style="31" bestFit="1" customWidth="1"/>
    <col min="15" max="15" width="10.7109375" style="31" hidden="1" customWidth="1"/>
    <col min="16" max="16" width="8.5703125" style="31" customWidth="1"/>
    <col min="17" max="17" width="0.7109375" style="31" hidden="1" customWidth="1"/>
    <col min="18" max="18" width="7.7109375" style="31" bestFit="1" customWidth="1"/>
    <col min="19" max="19" width="8.1406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1.5703125" style="31" bestFit="1" customWidth="1"/>
    <col min="28" max="28" width="7.5703125" style="31" hidden="1" customWidth="1"/>
    <col min="29" max="29" width="11.7109375" style="31" hidden="1" customWidth="1"/>
    <col min="30" max="30" width="11.5703125" style="31" bestFit="1" customWidth="1"/>
    <col min="31" max="31" width="12.28515625" style="31" hidden="1" customWidth="1"/>
    <col min="32" max="32" width="9.42578125" style="79" customWidth="1"/>
    <col min="33" max="33" width="15" style="81" hidden="1" customWidth="1"/>
    <col min="34" max="34" width="11.42578125" style="31" customWidth="1"/>
    <col min="35" max="35" width="10" style="31" customWidth="1"/>
    <col min="36" max="36" width="8" style="31" customWidth="1"/>
    <col min="37" max="37" width="8" style="80" customWidth="1"/>
    <col min="38" max="38" width="10.28515625" style="81" customWidth="1"/>
    <col min="39" max="39" width="12.28515625" style="81" customWidth="1"/>
    <col min="40" max="40" width="11.7109375" style="31" bestFit="1" customWidth="1"/>
    <col min="41" max="41" width="11.7109375" style="140" customWidth="1"/>
    <col min="42" max="42" width="8.42578125" style="31" customWidth="1"/>
    <col min="43" max="43" width="11.140625" style="107" customWidth="1"/>
    <col min="44" max="44" width="11.5703125" style="108" customWidth="1"/>
    <col min="45" max="45" width="11.85546875" style="109" customWidth="1"/>
    <col min="46" max="46" width="12.140625" style="82" customWidth="1"/>
    <col min="47" max="47" width="14.85546875" style="31" customWidth="1"/>
    <col min="48" max="48" width="6.42578125" style="31" bestFit="1" customWidth="1"/>
    <col min="49" max="49" width="10.42578125" style="31" customWidth="1"/>
    <col min="50" max="50" width="6.42578125" style="31" bestFit="1" customWidth="1"/>
    <col min="51" max="51" width="11.140625" style="31" customWidth="1"/>
    <col min="52" max="16384" width="9.140625" style="31"/>
  </cols>
  <sheetData>
    <row r="1" spans="1:51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25" t="s">
        <v>14</v>
      </c>
      <c r="AB1" s="125" t="s">
        <v>15</v>
      </c>
      <c r="AC1" s="125" t="s">
        <v>16</v>
      </c>
      <c r="AD1" s="125" t="s">
        <v>17</v>
      </c>
      <c r="AE1" s="125" t="s">
        <v>18</v>
      </c>
      <c r="AF1" s="111" t="s">
        <v>43</v>
      </c>
      <c r="AG1" s="3" t="s">
        <v>44</v>
      </c>
      <c r="AH1" s="125" t="s">
        <v>19</v>
      </c>
      <c r="AI1" s="125" t="s">
        <v>20</v>
      </c>
      <c r="AJ1" s="125" t="s">
        <v>21</v>
      </c>
      <c r="AK1" s="2" t="s">
        <v>22</v>
      </c>
      <c r="AL1" s="3" t="s">
        <v>23</v>
      </c>
      <c r="AM1" s="126" t="s">
        <v>50</v>
      </c>
      <c r="AN1" s="125" t="s">
        <v>24</v>
      </c>
      <c r="AO1" s="127" t="s">
        <v>51</v>
      </c>
      <c r="AP1" s="125" t="s">
        <v>25</v>
      </c>
      <c r="AQ1" s="90" t="s">
        <v>40</v>
      </c>
      <c r="AR1" s="91" t="s">
        <v>41</v>
      </c>
      <c r="AS1" s="92" t="s">
        <v>41</v>
      </c>
      <c r="AT1" s="4" t="s">
        <v>26</v>
      </c>
      <c r="AU1" s="125" t="s">
        <v>27</v>
      </c>
      <c r="AV1" s="157" t="s">
        <v>28</v>
      </c>
      <c r="AW1" s="157"/>
      <c r="AX1" s="157" t="s">
        <v>29</v>
      </c>
      <c r="AY1" s="157"/>
    </row>
    <row r="2" spans="1:51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5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5" t="s">
        <v>32</v>
      </c>
      <c r="AB2" s="5" t="s">
        <v>32</v>
      </c>
      <c r="AC2" s="5" t="s">
        <v>32</v>
      </c>
      <c r="AD2" s="5" t="s">
        <v>32</v>
      </c>
      <c r="AE2" s="5" t="s">
        <v>30</v>
      </c>
      <c r="AF2" s="112" t="s">
        <v>32</v>
      </c>
      <c r="AG2" s="8" t="s">
        <v>30</v>
      </c>
      <c r="AH2" s="5" t="s">
        <v>32</v>
      </c>
      <c r="AI2" s="5" t="s">
        <v>32</v>
      </c>
      <c r="AJ2" s="5" t="s">
        <v>30</v>
      </c>
      <c r="AK2" s="7" t="s">
        <v>32</v>
      </c>
      <c r="AL2" s="8" t="s">
        <v>32</v>
      </c>
      <c r="AM2" s="5" t="s">
        <v>32</v>
      </c>
      <c r="AN2" s="5" t="s">
        <v>30</v>
      </c>
      <c r="AO2" s="5" t="s">
        <v>30</v>
      </c>
      <c r="AP2" s="5" t="s">
        <v>34</v>
      </c>
      <c r="AQ2" s="93" t="s">
        <v>42</v>
      </c>
      <c r="AR2" s="94" t="s">
        <v>42</v>
      </c>
      <c r="AS2" s="95" t="s">
        <v>42</v>
      </c>
      <c r="AT2" s="9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85"/>
      <c r="AB3" s="6"/>
      <c r="AC3" s="89"/>
      <c r="AD3" s="85"/>
      <c r="AE3" s="85"/>
      <c r="AF3" s="113"/>
      <c r="AG3" s="115"/>
      <c r="AH3" s="89"/>
      <c r="AI3" s="89"/>
      <c r="AJ3" s="85"/>
      <c r="AK3" s="86"/>
      <c r="AL3" s="87"/>
      <c r="AM3" s="87"/>
      <c r="AN3" s="85"/>
      <c r="AO3" s="129"/>
      <c r="AP3" s="85"/>
      <c r="AQ3" s="96"/>
      <c r="AR3" s="119">
        <v>1488.04</v>
      </c>
      <c r="AS3" s="97"/>
      <c r="AT3" s="88"/>
      <c r="AU3" s="85"/>
      <c r="AV3" s="85"/>
      <c r="AW3" s="85"/>
      <c r="AX3" s="85"/>
      <c r="AY3" s="85"/>
    </row>
    <row r="4" spans="1:51" x14ac:dyDescent="0.2">
      <c r="A4" s="158">
        <v>1</v>
      </c>
      <c r="B4" s="22">
        <v>1</v>
      </c>
      <c r="C4" s="10" t="s">
        <v>53</v>
      </c>
      <c r="D4" s="11">
        <v>15768</v>
      </c>
      <c r="E4" s="11">
        <v>1</v>
      </c>
      <c r="F4" s="11">
        <v>15694</v>
      </c>
      <c r="G4" s="12">
        <v>2.4</v>
      </c>
      <c r="H4" s="12">
        <v>4.8</v>
      </c>
      <c r="I4" s="11">
        <v>17126</v>
      </c>
      <c r="J4" s="12">
        <v>6.1</v>
      </c>
      <c r="K4" s="11">
        <v>15129</v>
      </c>
      <c r="L4" s="13">
        <v>7.9000000000000001E-2</v>
      </c>
      <c r="M4" s="23">
        <f>ROUND(K4*(1-L4),0)</f>
        <v>13934</v>
      </c>
      <c r="N4" s="14">
        <v>0.55900000000000005</v>
      </c>
      <c r="O4" s="24">
        <f t="shared" ref="O4:O6" si="0">M4*N4</f>
        <v>7789.1060000000007</v>
      </c>
      <c r="P4" s="13">
        <v>0.39900000000000002</v>
      </c>
      <c r="Q4" s="24">
        <f t="shared" ref="Q4:Q6" si="1">M4*P4</f>
        <v>5559.6660000000002</v>
      </c>
      <c r="R4" s="15">
        <v>4.2000000000000003E-2</v>
      </c>
      <c r="S4" s="142">
        <v>0.2019</v>
      </c>
      <c r="T4" s="24">
        <f t="shared" ref="T4:T6" si="2">M4*R4</f>
        <v>585.22800000000007</v>
      </c>
      <c r="U4" s="25">
        <v>0.186</v>
      </c>
      <c r="V4" s="24">
        <f t="shared" ref="V4:V6" si="3">M4*U4</f>
        <v>2591.7240000000002</v>
      </c>
      <c r="W4" s="15">
        <v>0.52100000000000002</v>
      </c>
      <c r="X4" s="24">
        <f>M4*W4</f>
        <v>7259.6140000000005</v>
      </c>
      <c r="Y4" s="15">
        <v>0.37</v>
      </c>
      <c r="Z4" s="124">
        <f t="shared" ref="Z4:Z6" si="4">Y4*M4</f>
        <v>5155.58</v>
      </c>
      <c r="AA4" s="16">
        <v>2.48E-3</v>
      </c>
      <c r="AB4" s="18">
        <f>M4*AA4</f>
        <v>34.556319999999999</v>
      </c>
      <c r="AC4" s="26">
        <f>IF(M4&gt;0,(AE4+AN4)/M4,0)</f>
        <v>2.7201060714798337E-3</v>
      </c>
      <c r="AD4" s="16">
        <v>2.9999999999999997E-4</v>
      </c>
      <c r="AE4" s="23">
        <f t="shared" ref="AE4:AE6" si="5">AD4*M4</f>
        <v>4.1801999999999992</v>
      </c>
      <c r="AF4" s="114">
        <v>0.21149999999999999</v>
      </c>
      <c r="AG4" s="29">
        <f>AJ4*(1-AK4)*AF4</f>
        <v>34.91019</v>
      </c>
      <c r="AH4" s="27">
        <f>IF(AND(AF4&gt;0,AD4&gt;0,AA4&gt;0),((AA4-AD4)*AF4)/((AF4-AD4)*AA4),0)</f>
        <v>0.88028088343108502</v>
      </c>
      <c r="AI4" s="59">
        <f t="shared" ref="AI4:AI67" si="6">IF(AND(AC4&gt;0,AL4&gt;0,AD4&gt;0),((AL4*(AC4-AD4))/(AC4*(AL4-AD4))),0)</f>
        <v>0.89101858063871608</v>
      </c>
      <c r="AJ4" s="11">
        <v>180</v>
      </c>
      <c r="AK4" s="13">
        <v>8.3000000000000004E-2</v>
      </c>
      <c r="AL4" s="14">
        <v>0.20430000000000001</v>
      </c>
      <c r="AM4" s="130">
        <v>0.20549999999999999</v>
      </c>
      <c r="AN4" s="29">
        <f>AJ4*(1-AK4)*AL4</f>
        <v>33.721758000000001</v>
      </c>
      <c r="AO4" s="133">
        <f t="shared" ref="AO4:AO6" si="7">AJ4*(1-AK4)*AM4</f>
        <v>33.919829999999997</v>
      </c>
      <c r="AP4" s="18">
        <v>1.55</v>
      </c>
      <c r="AQ4" s="18"/>
      <c r="AR4" s="110">
        <f>AR3+AJ4-AQ4</f>
        <v>1668.04</v>
      </c>
      <c r="AS4" s="99"/>
      <c r="AT4" s="11"/>
      <c r="AU4" s="30"/>
      <c r="AV4" s="19"/>
      <c r="AW4" s="19"/>
      <c r="AX4" s="19"/>
      <c r="AY4" s="19"/>
    </row>
    <row r="5" spans="1:51" x14ac:dyDescent="0.2">
      <c r="A5" s="159"/>
      <c r="B5" s="32">
        <v>2</v>
      </c>
      <c r="C5" s="10" t="s">
        <v>54</v>
      </c>
      <c r="D5" s="33">
        <v>18500</v>
      </c>
      <c r="E5" s="33">
        <v>2</v>
      </c>
      <c r="F5" s="33">
        <v>14303</v>
      </c>
      <c r="G5" s="34">
        <v>2.6</v>
      </c>
      <c r="H5" s="34">
        <v>4</v>
      </c>
      <c r="I5" s="33">
        <v>15594</v>
      </c>
      <c r="J5" s="34">
        <v>6.2</v>
      </c>
      <c r="K5" s="33">
        <v>15357</v>
      </c>
      <c r="L5" s="35">
        <v>8.5000000000000006E-2</v>
      </c>
      <c r="M5" s="36">
        <f>ROUND(K5*(1-L5),0)</f>
        <v>14052</v>
      </c>
      <c r="N5" s="37">
        <v>0.70899999999999996</v>
      </c>
      <c r="O5" s="24">
        <f t="shared" si="0"/>
        <v>9962.8680000000004</v>
      </c>
      <c r="P5" s="35">
        <v>0.24299999999999999</v>
      </c>
      <c r="Q5" s="24">
        <f t="shared" si="1"/>
        <v>3414.636</v>
      </c>
      <c r="R5" s="38">
        <v>4.8000000000000001E-2</v>
      </c>
      <c r="S5" s="134"/>
      <c r="T5" s="24">
        <f t="shared" si="2"/>
        <v>674.49599999999998</v>
      </c>
      <c r="U5" s="27">
        <v>0.17499999999999999</v>
      </c>
      <c r="V5" s="24">
        <f t="shared" si="3"/>
        <v>2459.1</v>
      </c>
      <c r="W5" s="38">
        <v>0.53800000000000003</v>
      </c>
      <c r="X5" s="24">
        <f>M5*W5</f>
        <v>7559.9760000000006</v>
      </c>
      <c r="Y5" s="38">
        <v>0.36</v>
      </c>
      <c r="Z5" s="24">
        <f t="shared" si="4"/>
        <v>5058.72</v>
      </c>
      <c r="AA5" s="39">
        <v>2.6199999999999999E-3</v>
      </c>
      <c r="AB5" s="17">
        <f>M5*AA5</f>
        <v>36.816240000000001</v>
      </c>
      <c r="AC5" s="26">
        <f>IF(M5&gt;0,(AE5+AN5)/M5,0)</f>
        <v>2.7337537361229718E-3</v>
      </c>
      <c r="AD5" s="39">
        <v>3.1E-4</v>
      </c>
      <c r="AE5" s="36">
        <f t="shared" si="5"/>
        <v>4.3561199999999998</v>
      </c>
      <c r="AF5" s="27">
        <v>0.21659999999999999</v>
      </c>
      <c r="AG5" s="40">
        <f>AJ5*(1-AK5)*AF5</f>
        <v>34.683074999999995</v>
      </c>
      <c r="AH5" s="27">
        <f>IF(AND(AF5&gt;0,AD5&gt;0,AA5&gt;0),((AA5-AD5)*AF5)/((AF5-AD5)*AA5),0)</f>
        <v>0.88294306590776661</v>
      </c>
      <c r="AI5" s="28">
        <f t="shared" si="6"/>
        <v>0.88789687391686822</v>
      </c>
      <c r="AJ5" s="33">
        <v>175</v>
      </c>
      <c r="AK5" s="35">
        <v>8.5000000000000006E-2</v>
      </c>
      <c r="AL5" s="37">
        <v>0.2127</v>
      </c>
      <c r="AM5" s="132">
        <v>0.21829999999999999</v>
      </c>
      <c r="AN5" s="40">
        <f>AJ5*(1-AK5)*AL5</f>
        <v>34.058587500000002</v>
      </c>
      <c r="AO5" s="133">
        <f t="shared" si="7"/>
        <v>34.955287499999997</v>
      </c>
      <c r="AP5" s="41">
        <v>1.55</v>
      </c>
      <c r="AQ5" s="41"/>
      <c r="AR5" s="110">
        <f>AR4+AJ5-AQ5</f>
        <v>1843.04</v>
      </c>
      <c r="AS5" s="100"/>
      <c r="AT5" s="42"/>
      <c r="AU5" s="43"/>
      <c r="AV5" s="44"/>
      <c r="AW5" s="44"/>
      <c r="AX5" s="44"/>
      <c r="AY5" s="44"/>
    </row>
    <row r="6" spans="1:51" x14ac:dyDescent="0.2">
      <c r="A6" s="159"/>
      <c r="B6" s="32">
        <v>3</v>
      </c>
      <c r="C6" s="10" t="s">
        <v>55</v>
      </c>
      <c r="D6" s="42">
        <v>17022</v>
      </c>
      <c r="E6" s="42">
        <v>0</v>
      </c>
      <c r="F6" s="42">
        <v>15083</v>
      </c>
      <c r="G6" s="36">
        <v>2.2999999999999998</v>
      </c>
      <c r="H6" s="36">
        <v>5.3</v>
      </c>
      <c r="I6" s="42">
        <v>16438</v>
      </c>
      <c r="J6" s="36">
        <v>5.8</v>
      </c>
      <c r="K6" s="42">
        <v>15521</v>
      </c>
      <c r="L6" s="38">
        <v>9.5000000000000001E-2</v>
      </c>
      <c r="M6" s="36">
        <f>ROUND(K6*(1-L6),0)</f>
        <v>14047</v>
      </c>
      <c r="N6" s="27">
        <v>0.73299999999999998</v>
      </c>
      <c r="O6" s="24">
        <f t="shared" si="0"/>
        <v>10296.450999999999</v>
      </c>
      <c r="P6" s="38">
        <v>0.189</v>
      </c>
      <c r="Q6" s="24">
        <f t="shared" si="1"/>
        <v>2654.8829999999998</v>
      </c>
      <c r="R6" s="38">
        <v>7.8E-2</v>
      </c>
      <c r="S6" s="134"/>
      <c r="T6" s="24">
        <f t="shared" si="2"/>
        <v>1095.6659999999999</v>
      </c>
      <c r="U6" s="27">
        <v>0.182</v>
      </c>
      <c r="V6" s="24">
        <f t="shared" si="3"/>
        <v>2556.5540000000001</v>
      </c>
      <c r="W6" s="38">
        <v>0.53700000000000003</v>
      </c>
      <c r="X6" s="24">
        <f>M6*W6</f>
        <v>7543.2390000000005</v>
      </c>
      <c r="Y6" s="38">
        <v>0.38</v>
      </c>
      <c r="Z6" s="24">
        <f t="shared" si="4"/>
        <v>5337.86</v>
      </c>
      <c r="AA6" s="46">
        <v>2.4299999999999999E-3</v>
      </c>
      <c r="AB6" s="17">
        <f>M6*AA6</f>
        <v>34.134209999999996</v>
      </c>
      <c r="AC6" s="26">
        <f>IF(M6&gt;0,(AE6+AN6)/M6,0)</f>
        <v>2.6101976365060157E-3</v>
      </c>
      <c r="AD6" s="46">
        <v>2.9999999999999997E-4</v>
      </c>
      <c r="AE6" s="36">
        <f t="shared" si="5"/>
        <v>4.2140999999999993</v>
      </c>
      <c r="AF6" s="27">
        <v>0.2157</v>
      </c>
      <c r="AG6" s="40">
        <f>AJ6*(1-AK6)*AF6</f>
        <v>33.427676100000006</v>
      </c>
      <c r="AH6" s="27">
        <f>IF(AND(AF6&gt;0,AD6&gt;0,AA6&gt;0),((AA6-AD6)*AF6)/((AF6-AD6)*AA6),0)</f>
        <v>0.87776402214656635</v>
      </c>
      <c r="AI6" s="28">
        <f t="shared" si="6"/>
        <v>0.88633599672024288</v>
      </c>
      <c r="AJ6" s="42">
        <v>169</v>
      </c>
      <c r="AK6" s="38">
        <v>8.3000000000000004E-2</v>
      </c>
      <c r="AL6" s="27">
        <v>0.2094</v>
      </c>
      <c r="AM6" s="134">
        <v>0.21310000000000001</v>
      </c>
      <c r="AN6" s="40">
        <f>AJ6*(1-AK6)*AL6</f>
        <v>32.451346200000003</v>
      </c>
      <c r="AO6" s="135">
        <f t="shared" si="7"/>
        <v>33.024746300000004</v>
      </c>
      <c r="AP6" s="17">
        <v>1.55</v>
      </c>
      <c r="AQ6" s="17"/>
      <c r="AR6" s="110">
        <f>AR5+AJ6-AQ6</f>
        <v>2012.04</v>
      </c>
      <c r="AS6" s="101"/>
      <c r="AT6" s="42"/>
      <c r="AU6" s="47"/>
      <c r="AV6" s="40"/>
      <c r="AW6" s="40"/>
      <c r="AX6" s="40"/>
      <c r="AY6" s="40"/>
    </row>
    <row r="7" spans="1:51" s="21" customFormat="1" ht="13.5" thickBot="1" x14ac:dyDescent="0.25">
      <c r="A7" s="160"/>
      <c r="B7" s="48" t="s">
        <v>38</v>
      </c>
      <c r="C7" s="49"/>
      <c r="D7" s="50">
        <f>SUM(D4:D6)</f>
        <v>51290</v>
      </c>
      <c r="E7" s="50"/>
      <c r="F7" s="50">
        <f>SUM(F4:F6)</f>
        <v>45080</v>
      </c>
      <c r="G7" s="51"/>
      <c r="H7" s="51"/>
      <c r="I7" s="50">
        <f>SUM(I4:I6)</f>
        <v>49158</v>
      </c>
      <c r="J7" s="51"/>
      <c r="K7" s="50">
        <f>SUM(K4:K6)</f>
        <v>46007</v>
      </c>
      <c r="L7" s="20">
        <f>IF(K7&gt;0,(K4*L4+K5*L5+K6*L6)/K7,0)</f>
        <v>8.6400569478557607E-2</v>
      </c>
      <c r="M7" s="51">
        <f>M4+M5+M6</f>
        <v>42033</v>
      </c>
      <c r="N7" s="52">
        <f>IF(M7&gt;0,O7/M7,0)</f>
        <v>0.66729533937620444</v>
      </c>
      <c r="O7" s="53">
        <f>O4+O5+O6</f>
        <v>28048.425000000003</v>
      </c>
      <c r="P7" s="20">
        <f>IF(M7&gt;0,Q7/M7,0)</f>
        <v>0.2766679751623724</v>
      </c>
      <c r="Q7" s="53">
        <f>Q4+Q5+Q6</f>
        <v>11629.184999999999</v>
      </c>
      <c r="R7" s="20">
        <f>IF(M7&gt;0,T7/M7,0)</f>
        <v>5.6036685461423173E-2</v>
      </c>
      <c r="S7" s="136"/>
      <c r="T7" s="53">
        <f>T4+T5+T6</f>
        <v>2355.3900000000003</v>
      </c>
      <c r="U7" s="20">
        <f>IF(M7&gt;0,V7/M7,0)</f>
        <v>0.18098584445554686</v>
      </c>
      <c r="V7" s="53">
        <f>V4+V5+V6</f>
        <v>7607.3780000000006</v>
      </c>
      <c r="W7" s="20">
        <f>IF(M7&gt;0,X7/M7,0)</f>
        <v>0.53203028572788047</v>
      </c>
      <c r="X7" s="53">
        <f>X4+X5+X6</f>
        <v>22362.829000000002</v>
      </c>
      <c r="Y7" s="20">
        <f>IF(M7&gt;0,Z7/M7,0)</f>
        <v>0.36999881045844929</v>
      </c>
      <c r="Z7" s="53">
        <f>Z4+Z5+Z6</f>
        <v>15552.16</v>
      </c>
      <c r="AA7" s="54">
        <f>IF(M7&gt;0,AB7/M7,0)</f>
        <v>2.5100937358741937E-3</v>
      </c>
      <c r="AB7" s="55">
        <f>SUM(AB4:AB6)</f>
        <v>105.50676999999999</v>
      </c>
      <c r="AC7" s="54">
        <f>IF(M7&gt;0,(AC4*M4+AC5*M5+AC6*M6)/M7,0)</f>
        <v>2.6879383270287634E-3</v>
      </c>
      <c r="AD7" s="54">
        <f>IF(K7&gt;0,(K4*AD4+K5*AD5+K6*AD6)/K7,0)</f>
        <v>3.0333797030886601E-4</v>
      </c>
      <c r="AE7" s="51">
        <f>SUM(AE4:AE6)</f>
        <v>12.750419999999998</v>
      </c>
      <c r="AF7" s="52">
        <f>IF(K7&gt;0,(K4*AF4+K5*AF5+K6*AF6)/K7,0)</f>
        <v>0.21461928402199665</v>
      </c>
      <c r="AG7" s="57">
        <f>SUM(AG4:AG6)</f>
        <v>103.02094110000002</v>
      </c>
      <c r="AH7" s="52">
        <f>IF(AND(AB7&gt;0),((AB4*AH4+AB5*AH5+AB6*AH6)/AB7),0)</f>
        <v>0.88039557253926914</v>
      </c>
      <c r="AI7" s="56">
        <f t="shared" si="6"/>
        <v>0.88843900822308741</v>
      </c>
      <c r="AJ7" s="50">
        <f>SUM(AJ4:AJ6)</f>
        <v>524</v>
      </c>
      <c r="AK7" s="20">
        <f>IF(AJ7&gt;0,(AK4*AJ4+AK5*AJ5+AK6*AJ6)/AJ7,0)</f>
        <v>8.3667938931297717E-2</v>
      </c>
      <c r="AL7" s="52">
        <f>IF(K7&gt;0,(AL4*K4+AL5*K5+AL6*K6)/K7,0)</f>
        <v>0.20882443975916709</v>
      </c>
      <c r="AM7" s="136">
        <f>IF(K7&gt;0,(AM4*K4+AM5*K5+AM6*K6)/K7,0)</f>
        <v>0.21233655095963655</v>
      </c>
      <c r="AN7" s="57">
        <f>SUM(AN4:AN6)</f>
        <v>100.23169170000001</v>
      </c>
      <c r="AO7" s="137">
        <f t="shared" ref="AO7" si="8">SUM(AO4:AO6)</f>
        <v>101.89986379999999</v>
      </c>
      <c r="AP7" s="55"/>
      <c r="AQ7" s="55">
        <f>SUM(AQ4:AQ6)</f>
        <v>0</v>
      </c>
      <c r="AR7" s="102"/>
      <c r="AS7" s="103">
        <f>AR6</f>
        <v>2012.04</v>
      </c>
      <c r="AT7" s="50">
        <f>SUM(AT4:AT6)</f>
        <v>0</v>
      </c>
      <c r="AU7" s="58"/>
      <c r="AV7" s="57"/>
      <c r="AW7" s="57"/>
      <c r="AX7" s="57"/>
      <c r="AY7" s="57"/>
    </row>
    <row r="8" spans="1:51" x14ac:dyDescent="0.2">
      <c r="A8" s="158">
        <v>2</v>
      </c>
      <c r="B8" s="22">
        <v>1</v>
      </c>
      <c r="C8" s="10" t="s">
        <v>53</v>
      </c>
      <c r="D8" s="11">
        <v>5711</v>
      </c>
      <c r="E8" s="11">
        <v>0</v>
      </c>
      <c r="F8" s="11">
        <v>11636</v>
      </c>
      <c r="G8" s="12">
        <v>1.6</v>
      </c>
      <c r="H8" s="12">
        <v>6.6</v>
      </c>
      <c r="I8" s="11">
        <v>12562</v>
      </c>
      <c r="J8" s="12">
        <v>7</v>
      </c>
      <c r="K8" s="11">
        <v>16160</v>
      </c>
      <c r="L8" s="13">
        <v>8.6999999999999994E-2</v>
      </c>
      <c r="M8" s="23">
        <f>ROUND(K8*(1-L8),0)</f>
        <v>14754</v>
      </c>
      <c r="N8" s="14">
        <v>0.627</v>
      </c>
      <c r="O8" s="24">
        <f t="shared" ref="O8:O10" si="9">M8*N8</f>
        <v>9250.7579999999998</v>
      </c>
      <c r="P8" s="13">
        <v>0.32300000000000001</v>
      </c>
      <c r="Q8" s="24">
        <f t="shared" ref="Q8:Q10" si="10">M8*P8</f>
        <v>4765.5420000000004</v>
      </c>
      <c r="R8" s="15">
        <v>0.05</v>
      </c>
      <c r="S8" s="143">
        <v>0.22600000000000001</v>
      </c>
      <c r="T8" s="24">
        <f t="shared" ref="T8:T10" si="11">M8*R8</f>
        <v>737.7</v>
      </c>
      <c r="U8" s="25">
        <v>0.193</v>
      </c>
      <c r="V8" s="24">
        <f t="shared" ref="V8:V10" si="12">M8*U8</f>
        <v>2847.5219999999999</v>
      </c>
      <c r="W8" s="15">
        <v>0.53200000000000003</v>
      </c>
      <c r="X8" s="24">
        <f t="shared" ref="X8:X10" si="13">M8*W8</f>
        <v>7849.1280000000006</v>
      </c>
      <c r="Y8" s="15">
        <v>0.38</v>
      </c>
      <c r="Z8" s="24">
        <f t="shared" ref="Z8:Z10" si="14">Y8*M8</f>
        <v>5606.52</v>
      </c>
      <c r="AA8" s="16">
        <v>2.3700000000000001E-3</v>
      </c>
      <c r="AB8" s="17">
        <f t="shared" ref="AB8:AB10" si="15">M8*AA8</f>
        <v>34.96698</v>
      </c>
      <c r="AC8" s="26">
        <f>IF(M8&gt;0,(AE8+AN8)/M8,0)</f>
        <v>2.5798108174054494E-3</v>
      </c>
      <c r="AD8" s="16">
        <v>2.9E-4</v>
      </c>
      <c r="AE8" s="23">
        <f t="shared" ref="AE8:AE10" si="16">AD8*M8</f>
        <v>4.2786600000000004</v>
      </c>
      <c r="AF8" s="114">
        <v>0.21640000000000001</v>
      </c>
      <c r="AG8" s="29">
        <f t="shared" ref="AG8:AG10" si="17">AJ8*(1-AK8)*AF8</f>
        <v>34.963315200000004</v>
      </c>
      <c r="AH8" s="27">
        <f t="shared" ref="AH8:AH10" si="18">IF(AND(AF8&gt;0,AD8&gt;0,AA8&gt;0),((AA8-AD8)*AF8)/((AF8-AD8)*AA8),0)</f>
        <v>0.87881484015309452</v>
      </c>
      <c r="AI8" s="59">
        <f t="shared" si="6"/>
        <v>0.88882135947003837</v>
      </c>
      <c r="AJ8" s="11">
        <v>176</v>
      </c>
      <c r="AK8" s="13">
        <v>8.2000000000000003E-2</v>
      </c>
      <c r="AL8" s="14">
        <v>0.20910000000000001</v>
      </c>
      <c r="AM8" s="130">
        <v>0.21759999999999999</v>
      </c>
      <c r="AN8" s="29">
        <f>AJ8*(1-AK8)*AL8</f>
        <v>33.7838688</v>
      </c>
      <c r="AO8" s="131">
        <f t="shared" ref="AO8:AO70" si="19">AJ8*(1-AK8)*AM8</f>
        <v>35.157196800000001</v>
      </c>
      <c r="AP8" s="18">
        <v>1.6</v>
      </c>
      <c r="AQ8" s="18">
        <v>1120.04</v>
      </c>
      <c r="AR8" s="98">
        <f>AR6+AJ8-AQ8</f>
        <v>1068</v>
      </c>
      <c r="AS8" s="99"/>
      <c r="AT8" s="11"/>
      <c r="AU8" s="30"/>
      <c r="AV8" s="19"/>
      <c r="AW8" s="19"/>
      <c r="AX8" s="19"/>
      <c r="AY8" s="19"/>
    </row>
    <row r="9" spans="1:51" x14ac:dyDescent="0.2">
      <c r="A9" s="159"/>
      <c r="B9" s="32">
        <v>2</v>
      </c>
      <c r="C9" s="10" t="s">
        <v>56</v>
      </c>
      <c r="D9" s="33">
        <v>18500</v>
      </c>
      <c r="E9" s="33">
        <v>3</v>
      </c>
      <c r="F9" s="33">
        <v>14132</v>
      </c>
      <c r="G9" s="34">
        <v>1.5</v>
      </c>
      <c r="H9" s="34">
        <v>5.0999999999999996</v>
      </c>
      <c r="I9" s="33">
        <v>15743</v>
      </c>
      <c r="J9" s="34">
        <v>6.7</v>
      </c>
      <c r="K9" s="33">
        <v>16138</v>
      </c>
      <c r="L9" s="35">
        <v>8.2000000000000003E-2</v>
      </c>
      <c r="M9" s="36">
        <f>ROUND(K9*(1-L9),0)</f>
        <v>14815</v>
      </c>
      <c r="N9" s="37">
        <v>0.59099999999999997</v>
      </c>
      <c r="O9" s="24">
        <f t="shared" si="9"/>
        <v>8755.6649999999991</v>
      </c>
      <c r="P9" s="35">
        <v>0.34899999999999998</v>
      </c>
      <c r="Q9" s="24">
        <f t="shared" si="10"/>
        <v>5170.4349999999995</v>
      </c>
      <c r="R9" s="38">
        <v>0.06</v>
      </c>
      <c r="S9" s="134">
        <v>0.22700000000000001</v>
      </c>
      <c r="T9" s="24">
        <f t="shared" si="11"/>
        <v>888.9</v>
      </c>
      <c r="U9" s="27">
        <v>0.21299999999999999</v>
      </c>
      <c r="V9" s="24">
        <f t="shared" si="12"/>
        <v>3155.5949999999998</v>
      </c>
      <c r="W9" s="38">
        <v>0.50600000000000001</v>
      </c>
      <c r="X9" s="24">
        <f t="shared" si="13"/>
        <v>7496.39</v>
      </c>
      <c r="Y9" s="38">
        <v>0.37</v>
      </c>
      <c r="Z9" s="24">
        <f t="shared" si="14"/>
        <v>5481.55</v>
      </c>
      <c r="AA9" s="39">
        <v>2.3999999999999998E-3</v>
      </c>
      <c r="AB9" s="17">
        <f t="shared" si="15"/>
        <v>35.555999999999997</v>
      </c>
      <c r="AC9" s="26">
        <f>IF(M9&gt;0,(AE9+AN9)/M9,0)</f>
        <v>2.4893922105973672E-3</v>
      </c>
      <c r="AD9" s="39">
        <v>2.7999999999999998E-4</v>
      </c>
      <c r="AE9" s="36">
        <f t="shared" si="16"/>
        <v>4.1481999999999992</v>
      </c>
      <c r="AF9" s="27">
        <v>0.215</v>
      </c>
      <c r="AG9" s="40">
        <f t="shared" si="17"/>
        <v>32.977560000000004</v>
      </c>
      <c r="AH9" s="27">
        <f t="shared" si="18"/>
        <v>0.88448522106309002</v>
      </c>
      <c r="AI9" s="28">
        <f t="shared" si="6"/>
        <v>0.88868878563451015</v>
      </c>
      <c r="AJ9" s="33">
        <v>168</v>
      </c>
      <c r="AK9" s="35">
        <v>8.6999999999999994E-2</v>
      </c>
      <c r="AL9" s="37">
        <v>0.21340000000000001</v>
      </c>
      <c r="AM9" s="132">
        <v>0.22059999999999999</v>
      </c>
      <c r="AN9" s="40">
        <f>AJ9*(1-AK9)*AL9</f>
        <v>32.732145600000003</v>
      </c>
      <c r="AO9" s="133">
        <f t="shared" si="19"/>
        <v>33.836510400000002</v>
      </c>
      <c r="AP9" s="41">
        <v>1.6</v>
      </c>
      <c r="AQ9" s="41"/>
      <c r="AR9" s="110">
        <f>AR8+AJ9-AQ9</f>
        <v>1236</v>
      </c>
      <c r="AS9" s="101"/>
      <c r="AT9" s="42"/>
      <c r="AU9" s="43"/>
      <c r="AV9" s="44"/>
      <c r="AW9" s="44"/>
      <c r="AX9" s="44"/>
      <c r="AY9" s="44"/>
    </row>
    <row r="10" spans="1:51" x14ac:dyDescent="0.2">
      <c r="A10" s="159"/>
      <c r="B10" s="32">
        <v>3</v>
      </c>
      <c r="C10" s="10" t="s">
        <v>55</v>
      </c>
      <c r="D10" s="42">
        <v>20214</v>
      </c>
      <c r="E10" s="42">
        <v>0</v>
      </c>
      <c r="F10" s="42">
        <v>16348</v>
      </c>
      <c r="G10" s="36">
        <v>2.8</v>
      </c>
      <c r="H10" s="36">
        <v>5.9</v>
      </c>
      <c r="I10" s="42">
        <v>17496</v>
      </c>
      <c r="J10" s="36">
        <v>6.4</v>
      </c>
      <c r="K10" s="42">
        <v>16211</v>
      </c>
      <c r="L10" s="38">
        <v>8.3000000000000004E-2</v>
      </c>
      <c r="M10" s="36">
        <f>ROUND(K10*(1-L10),0)</f>
        <v>14865</v>
      </c>
      <c r="N10" s="27">
        <v>0.69599999999999995</v>
      </c>
      <c r="O10" s="24">
        <f t="shared" si="9"/>
        <v>10346.039999999999</v>
      </c>
      <c r="P10" s="38">
        <v>0.22800000000000001</v>
      </c>
      <c r="Q10" s="24">
        <f t="shared" si="10"/>
        <v>3389.2200000000003</v>
      </c>
      <c r="R10" s="38">
        <v>7.5999999999999998E-2</v>
      </c>
      <c r="S10" s="134">
        <v>0.2177</v>
      </c>
      <c r="T10" s="24">
        <f t="shared" si="11"/>
        <v>1129.74</v>
      </c>
      <c r="U10" s="27">
        <v>0.23799999999999999</v>
      </c>
      <c r="V10" s="24">
        <f t="shared" si="12"/>
        <v>3537.87</v>
      </c>
      <c r="W10" s="38">
        <v>0.47599999999999998</v>
      </c>
      <c r="X10" s="24">
        <f t="shared" si="13"/>
        <v>7075.74</v>
      </c>
      <c r="Y10" s="38">
        <v>0.39</v>
      </c>
      <c r="Z10" s="24">
        <f t="shared" si="14"/>
        <v>5797.35</v>
      </c>
      <c r="AA10" s="46">
        <v>2.2899999999999999E-3</v>
      </c>
      <c r="AB10" s="17">
        <f t="shared" si="15"/>
        <v>34.040849999999999</v>
      </c>
      <c r="AC10" s="26">
        <f>IF(M10&gt;0,(AE10+AN10)/M10,0)</f>
        <v>2.492188698284561E-3</v>
      </c>
      <c r="AD10" s="46">
        <v>2.7999999999999998E-4</v>
      </c>
      <c r="AE10" s="36">
        <f t="shared" si="16"/>
        <v>4.1621999999999995</v>
      </c>
      <c r="AF10" s="27">
        <v>0.21740000000000001</v>
      </c>
      <c r="AG10" s="40">
        <f t="shared" si="17"/>
        <v>33.020886000000004</v>
      </c>
      <c r="AH10" s="27">
        <f t="shared" si="18"/>
        <v>0.8788611855718208</v>
      </c>
      <c r="AI10" s="28">
        <f t="shared" si="6"/>
        <v>0.88879844212465542</v>
      </c>
      <c r="AJ10" s="42">
        <v>166</v>
      </c>
      <c r="AK10" s="38">
        <v>8.5000000000000006E-2</v>
      </c>
      <c r="AL10" s="27">
        <v>0.2165</v>
      </c>
      <c r="AM10" s="134">
        <v>0.2243</v>
      </c>
      <c r="AN10" s="40">
        <f>AJ10*(1-AK10)*AL10</f>
        <v>32.884185000000002</v>
      </c>
      <c r="AO10" s="135">
        <f t="shared" si="19"/>
        <v>34.068927000000002</v>
      </c>
      <c r="AP10" s="17">
        <v>1.6</v>
      </c>
      <c r="AQ10" s="17"/>
      <c r="AR10" s="110">
        <f>AR9+AJ10-AQ10</f>
        <v>1402</v>
      </c>
      <c r="AS10" s="101"/>
      <c r="AT10" s="42"/>
      <c r="AU10" s="47"/>
      <c r="AV10" s="40"/>
      <c r="AW10" s="40"/>
      <c r="AX10" s="40"/>
      <c r="AY10" s="40"/>
    </row>
    <row r="11" spans="1:51" s="21" customFormat="1" ht="13.5" thickBot="1" x14ac:dyDescent="0.25">
      <c r="A11" s="160"/>
      <c r="B11" s="48" t="s">
        <v>38</v>
      </c>
      <c r="C11" s="49"/>
      <c r="D11" s="50">
        <f t="shared" ref="D11" si="20">SUM(D8:D10)</f>
        <v>44425</v>
      </c>
      <c r="E11" s="50"/>
      <c r="F11" s="50">
        <f t="shared" ref="F11" si="21">SUM(F8:F10)</f>
        <v>42116</v>
      </c>
      <c r="G11" s="51"/>
      <c r="H11" s="51"/>
      <c r="I11" s="50">
        <f t="shared" ref="I11:K11" si="22">SUM(I8:I10)</f>
        <v>45801</v>
      </c>
      <c r="J11" s="51"/>
      <c r="K11" s="50">
        <f t="shared" si="22"/>
        <v>48509</v>
      </c>
      <c r="L11" s="20">
        <f t="shared" ref="L11" si="23">IF(K11&gt;0,(K8*L8+K9*L9+K10*L10)/K11,0)</f>
        <v>8.3999855696880982E-2</v>
      </c>
      <c r="M11" s="51">
        <f t="shared" ref="M11" si="24">M8+M9+M10</f>
        <v>44434</v>
      </c>
      <c r="N11" s="52">
        <f t="shared" ref="N11" si="25">IF(M11&gt;0,O11/M11,0)</f>
        <v>0.63808036638610066</v>
      </c>
      <c r="O11" s="53">
        <f t="shared" ref="O11" si="26">O8+O9+O10</f>
        <v>28352.462999999996</v>
      </c>
      <c r="P11" s="20">
        <f t="shared" ref="P11" si="27">IF(M11&gt;0,Q11/M11,0)</f>
        <v>0.29988740604041952</v>
      </c>
      <c r="Q11" s="53">
        <f t="shared" ref="Q11" si="28">Q8+Q9+Q10</f>
        <v>13325.197</v>
      </c>
      <c r="R11" s="20">
        <f t="shared" ref="R11" si="29">IF(M11&gt;0,T11/M11,0)</f>
        <v>6.2032227573479773E-2</v>
      </c>
      <c r="S11" s="136"/>
      <c r="T11" s="53">
        <f t="shared" ref="T11" si="30">T8+T9+T10</f>
        <v>2756.34</v>
      </c>
      <c r="U11" s="20">
        <f t="shared" ref="U11" si="31">IF(M11&gt;0,V11/M11,0)</f>
        <v>0.21472266732682183</v>
      </c>
      <c r="V11" s="53">
        <f t="shared" ref="V11" si="32">V8+V9+V10</f>
        <v>9540.987000000001</v>
      </c>
      <c r="W11" s="20">
        <f t="shared" ref="W11" si="33">IF(M11&gt;0,X11/M11,0)</f>
        <v>0.50459688526803803</v>
      </c>
      <c r="X11" s="53">
        <f t="shared" ref="X11" si="34">X8+X9+X10</f>
        <v>22421.258000000002</v>
      </c>
      <c r="Y11" s="20">
        <f t="shared" ref="Y11" si="35">IF(M11&gt;0,Z11/M11,0)</f>
        <v>0.38001125264437141</v>
      </c>
      <c r="Z11" s="53">
        <f t="shared" ref="Z11" si="36">Z8+Z9+Z10</f>
        <v>16885.419999999998</v>
      </c>
      <c r="AA11" s="54">
        <f t="shared" ref="AA11" si="37">IF(M11&gt;0,AB11/M11,0)</f>
        <v>2.3532391862087589E-3</v>
      </c>
      <c r="AB11" s="55">
        <f t="shared" ref="AB11" si="38">SUM(AB8:AB10)</f>
        <v>104.56383</v>
      </c>
      <c r="AC11" s="54">
        <f t="shared" ref="AC11" si="39">IF(M11&gt;0,(AC8*M8+AC9*M9+AC10*M10)/M11,0)</f>
        <v>2.5203506188954403E-3</v>
      </c>
      <c r="AD11" s="54">
        <f t="shared" ref="AD11" si="40">IF(K11&gt;0,(K8*AD8+K9*AD9+K10*AD10)/K11,0)</f>
        <v>2.8333134057597557E-4</v>
      </c>
      <c r="AE11" s="51">
        <f t="shared" ref="AE11" si="41">SUM(AE8:AE10)</f>
        <v>12.58906</v>
      </c>
      <c r="AF11" s="52">
        <f t="shared" ref="AF11" si="42">IF(K11&gt;0,(K8*AF8+K9*AF9+K10*AF10)/K11,0)</f>
        <v>0.21626843266198026</v>
      </c>
      <c r="AG11" s="57">
        <f t="shared" ref="AG11" si="43">SUM(AG8:AG10)</f>
        <v>100.96176120000001</v>
      </c>
      <c r="AH11" s="52">
        <f t="shared" ref="AH11" si="44">IF(AND(AB11&gt;0),((AB8*AH8+AB9*AH9+AB10*AH10)/AB11),0)</f>
        <v>0.88075809052067233</v>
      </c>
      <c r="AI11" s="56">
        <f t="shared" si="6"/>
        <v>0.8887647797221081</v>
      </c>
      <c r="AJ11" s="50">
        <f t="shared" ref="AJ11" si="45">SUM(AJ8:AJ10)</f>
        <v>510</v>
      </c>
      <c r="AK11" s="20">
        <f t="shared" ref="AK11" si="46">IF(AJ11&gt;0,(AK8*AJ8+AK9*AJ9+AK10*AJ10)/AJ11,0)</f>
        <v>8.4623529411764709E-2</v>
      </c>
      <c r="AL11" s="52">
        <f>IF(K11&gt;0,(AL8*K8+AL9*K9+AL10*K10)/K11,0)</f>
        <v>0.2130034983198994</v>
      </c>
      <c r="AM11" s="136">
        <f>IF(K11&gt;0,(AM8*K8+AM9*K9+AM10*K10)/K11,0)</f>
        <v>0.22083708384011216</v>
      </c>
      <c r="AN11" s="57">
        <f t="shared" ref="AN11" si="47">SUM(AN8:AN10)</f>
        <v>99.400199400000005</v>
      </c>
      <c r="AO11" s="137">
        <f t="shared" ref="AO11:AO71" si="48">SUM(AO8:AO10)</f>
        <v>103.06263420000001</v>
      </c>
      <c r="AP11" s="55"/>
      <c r="AQ11" s="55">
        <f t="shared" ref="AQ11" si="49">SUM(AQ8:AQ10)</f>
        <v>1120.04</v>
      </c>
      <c r="AR11" s="102"/>
      <c r="AS11" s="103">
        <f>AR10</f>
        <v>1402</v>
      </c>
      <c r="AT11" s="50">
        <f t="shared" ref="AT11" si="50">SUM(AT8:AT10)</f>
        <v>0</v>
      </c>
      <c r="AU11" s="58"/>
      <c r="AV11" s="57"/>
      <c r="AW11" s="57"/>
      <c r="AX11" s="57"/>
      <c r="AY11" s="57"/>
    </row>
    <row r="12" spans="1:51" x14ac:dyDescent="0.2">
      <c r="A12" s="158">
        <v>3</v>
      </c>
      <c r="B12" s="22">
        <v>1</v>
      </c>
      <c r="C12" s="10" t="s">
        <v>53</v>
      </c>
      <c r="D12" s="11">
        <v>3899</v>
      </c>
      <c r="E12" s="11">
        <v>0</v>
      </c>
      <c r="F12" s="11">
        <v>8147</v>
      </c>
      <c r="G12" s="12">
        <v>2.2999999999999998</v>
      </c>
      <c r="H12" s="12">
        <v>5</v>
      </c>
      <c r="I12" s="11">
        <v>9962</v>
      </c>
      <c r="J12" s="12">
        <v>8.5</v>
      </c>
      <c r="K12" s="11">
        <v>16143</v>
      </c>
      <c r="L12" s="13">
        <v>7.5999999999999998E-2</v>
      </c>
      <c r="M12" s="23">
        <f>ROUND(K12*(1-L12),0)</f>
        <v>14916</v>
      </c>
      <c r="N12" s="14">
        <v>0.59599999999999997</v>
      </c>
      <c r="O12" s="24">
        <f t="shared" ref="O12:O14" si="51">M12*N12</f>
        <v>8889.9359999999997</v>
      </c>
      <c r="P12" s="13">
        <v>0.378</v>
      </c>
      <c r="Q12" s="24">
        <f t="shared" ref="Q12:Q14" si="52">M12*P12</f>
        <v>5638.2479999999996</v>
      </c>
      <c r="R12" s="15">
        <v>2.5999999999999999E-2</v>
      </c>
      <c r="S12" s="143">
        <v>0.18729999999999999</v>
      </c>
      <c r="T12" s="24">
        <f t="shared" ref="T12:T14" si="53">M12*R12</f>
        <v>387.81599999999997</v>
      </c>
      <c r="U12" s="25">
        <v>0.21</v>
      </c>
      <c r="V12" s="24">
        <f t="shared" ref="V12:V14" si="54">M12*U12</f>
        <v>3132.3599999999997</v>
      </c>
      <c r="W12" s="15">
        <v>0.501</v>
      </c>
      <c r="X12" s="24">
        <f t="shared" ref="X12:X14" si="55">M12*W12</f>
        <v>7472.9160000000002</v>
      </c>
      <c r="Y12" s="15">
        <v>0.39</v>
      </c>
      <c r="Z12" s="24">
        <f t="shared" ref="Z12:Z14" si="56">Y12*M12</f>
        <v>5817.24</v>
      </c>
      <c r="AA12" s="16">
        <v>2.4399999999999999E-3</v>
      </c>
      <c r="AB12" s="17">
        <f t="shared" ref="AB12:AB14" si="57">M12*AA12</f>
        <v>36.395040000000002</v>
      </c>
      <c r="AC12" s="26">
        <f>IF(M12&gt;0,(AE12+AN12)/M12,0)</f>
        <v>2.6126926253687319E-3</v>
      </c>
      <c r="AD12" s="16">
        <v>2.7999999999999998E-4</v>
      </c>
      <c r="AE12" s="23">
        <f t="shared" ref="AE12:AE14" si="58">AD12*M12</f>
        <v>4.1764799999999997</v>
      </c>
      <c r="AF12" s="114">
        <v>0.2117</v>
      </c>
      <c r="AG12" s="29">
        <f t="shared" ref="AG12:AG14" si="59">AJ12*(1-AK12)*AF12</f>
        <v>34.517261599999998</v>
      </c>
      <c r="AH12" s="27">
        <f t="shared" ref="AH12:AH14" si="60">IF(AND(AF12&gt;0,AD12&gt;0,AA12&gt;0),((AA12-AD12)*AF12)/((AF12-AD12)*AA12),0)</f>
        <v>0.886418301849632</v>
      </c>
      <c r="AI12" s="59">
        <f t="shared" si="6"/>
        <v>0.89400388185107516</v>
      </c>
      <c r="AJ12" s="11">
        <v>178</v>
      </c>
      <c r="AK12" s="13">
        <v>8.4000000000000005E-2</v>
      </c>
      <c r="AL12" s="14">
        <v>0.21340000000000001</v>
      </c>
      <c r="AM12" s="130">
        <v>0.21479999999999999</v>
      </c>
      <c r="AN12" s="29">
        <f>AJ12*(1-AK12)*AL12</f>
        <v>34.794443200000003</v>
      </c>
      <c r="AO12" s="131">
        <f t="shared" ref="AO12" si="61">AJ12*(1-AK12)*AM12</f>
        <v>35.022710400000001</v>
      </c>
      <c r="AP12" s="18">
        <v>1.58</v>
      </c>
      <c r="AQ12" s="18">
        <v>1000.34</v>
      </c>
      <c r="AR12" s="98">
        <f>AR10+AJ12-AQ12</f>
        <v>579.66</v>
      </c>
      <c r="AS12" s="99"/>
      <c r="AT12" s="11"/>
      <c r="AU12" s="30"/>
      <c r="AV12" s="19"/>
      <c r="AW12" s="19"/>
      <c r="AX12" s="19"/>
      <c r="AY12" s="19"/>
    </row>
    <row r="13" spans="1:51" x14ac:dyDescent="0.2">
      <c r="A13" s="159"/>
      <c r="B13" s="32">
        <v>2</v>
      </c>
      <c r="C13" s="10" t="s">
        <v>56</v>
      </c>
      <c r="D13" s="33">
        <v>20366</v>
      </c>
      <c r="E13" s="33">
        <v>2</v>
      </c>
      <c r="F13" s="33">
        <v>14795</v>
      </c>
      <c r="G13" s="34">
        <v>2</v>
      </c>
      <c r="H13" s="34">
        <v>5</v>
      </c>
      <c r="I13" s="33">
        <v>16667</v>
      </c>
      <c r="J13" s="34">
        <v>7.8</v>
      </c>
      <c r="K13" s="33">
        <v>16116</v>
      </c>
      <c r="L13" s="35">
        <v>7.9000000000000001E-2</v>
      </c>
      <c r="M13" s="36">
        <f>ROUND(K13*(1-L13),0)</f>
        <v>14843</v>
      </c>
      <c r="N13" s="37">
        <v>0.61399999999999999</v>
      </c>
      <c r="O13" s="24">
        <f t="shared" si="51"/>
        <v>9113.601999999999</v>
      </c>
      <c r="P13" s="35">
        <v>0.35899999999999999</v>
      </c>
      <c r="Q13" s="24">
        <f t="shared" si="52"/>
        <v>5328.6369999999997</v>
      </c>
      <c r="R13" s="38">
        <v>2.7E-2</v>
      </c>
      <c r="S13" s="134">
        <v>0.20430000000000001</v>
      </c>
      <c r="T13" s="24">
        <f t="shared" si="53"/>
        <v>400.76099999999997</v>
      </c>
      <c r="U13" s="27">
        <v>0.20300000000000001</v>
      </c>
      <c r="V13" s="24">
        <f t="shared" si="54"/>
        <v>3013.1290000000004</v>
      </c>
      <c r="W13" s="38">
        <v>0.50700000000000001</v>
      </c>
      <c r="X13" s="24">
        <f t="shared" si="55"/>
        <v>7525.4009999999998</v>
      </c>
      <c r="Y13" s="38">
        <v>0.39</v>
      </c>
      <c r="Z13" s="24">
        <f t="shared" si="56"/>
        <v>5788.77</v>
      </c>
      <c r="AA13" s="39">
        <v>2.47E-3</v>
      </c>
      <c r="AB13" s="17">
        <f t="shared" si="57"/>
        <v>36.662210000000002</v>
      </c>
      <c r="AC13" s="26">
        <f>IF(M13&gt;0,(AE13+AN13)/M13,0)</f>
        <v>2.7489337061240987E-3</v>
      </c>
      <c r="AD13" s="39">
        <v>2.7E-4</v>
      </c>
      <c r="AE13" s="36">
        <f t="shared" si="58"/>
        <v>4.0076099999999997</v>
      </c>
      <c r="AF13" s="27">
        <v>0.21079999999999999</v>
      </c>
      <c r="AG13" s="40">
        <f t="shared" si="59"/>
        <v>36.759936400000001</v>
      </c>
      <c r="AH13" s="27">
        <f t="shared" si="60"/>
        <v>0.89183054681158469</v>
      </c>
      <c r="AI13" s="28">
        <f t="shared" si="6"/>
        <v>0.90293551282745665</v>
      </c>
      <c r="AJ13" s="33">
        <v>191</v>
      </c>
      <c r="AK13" s="35">
        <v>8.6999999999999994E-2</v>
      </c>
      <c r="AL13" s="37">
        <v>0.21099999999999999</v>
      </c>
      <c r="AM13" s="132">
        <v>0.21079999999999999</v>
      </c>
      <c r="AN13" s="40">
        <f>AJ13*(1-AK13)*AL13</f>
        <v>36.794812999999998</v>
      </c>
      <c r="AO13" s="133">
        <f t="shared" si="19"/>
        <v>36.759936400000001</v>
      </c>
      <c r="AP13" s="41">
        <v>1.6</v>
      </c>
      <c r="AQ13" s="41"/>
      <c r="AR13" s="110">
        <f>AR12+AJ13-AQ13</f>
        <v>770.66</v>
      </c>
      <c r="AS13" s="101"/>
      <c r="AT13" s="42"/>
      <c r="AU13" s="43"/>
      <c r="AV13" s="44"/>
      <c r="AW13" s="44"/>
      <c r="AX13" s="44"/>
      <c r="AY13" s="44"/>
    </row>
    <row r="14" spans="1:51" x14ac:dyDescent="0.2">
      <c r="A14" s="159"/>
      <c r="B14" s="32">
        <v>3</v>
      </c>
      <c r="C14" s="45" t="s">
        <v>57</v>
      </c>
      <c r="D14" s="42">
        <v>17375</v>
      </c>
      <c r="E14" s="42">
        <v>1</v>
      </c>
      <c r="F14" s="42">
        <v>16111</v>
      </c>
      <c r="G14" s="36">
        <v>1.7</v>
      </c>
      <c r="H14" s="36">
        <v>5</v>
      </c>
      <c r="I14" s="42">
        <v>17673</v>
      </c>
      <c r="J14" s="36">
        <v>7.5</v>
      </c>
      <c r="K14" s="42">
        <v>16130</v>
      </c>
      <c r="L14" s="38">
        <v>8.5999999999999993E-2</v>
      </c>
      <c r="M14" s="36">
        <f>ROUND(K14*(1-L14),0)</f>
        <v>14743</v>
      </c>
      <c r="N14" s="27">
        <v>0.54</v>
      </c>
      <c r="O14" s="24">
        <f t="shared" si="51"/>
        <v>7961.22</v>
      </c>
      <c r="P14" s="38">
        <v>0.39700000000000002</v>
      </c>
      <c r="Q14" s="24">
        <f t="shared" si="52"/>
        <v>5852.9710000000005</v>
      </c>
      <c r="R14" s="38">
        <v>6.3E-2</v>
      </c>
      <c r="S14" s="134">
        <v>0.20499999999999999</v>
      </c>
      <c r="T14" s="24">
        <f t="shared" si="53"/>
        <v>928.80899999999997</v>
      </c>
      <c r="U14" s="27">
        <v>0.224</v>
      </c>
      <c r="V14" s="24">
        <f t="shared" si="54"/>
        <v>3302.4320000000002</v>
      </c>
      <c r="W14" s="38">
        <v>0.48899999999999999</v>
      </c>
      <c r="X14" s="24">
        <f t="shared" si="55"/>
        <v>7209.3270000000002</v>
      </c>
      <c r="Y14" s="38">
        <v>0.39</v>
      </c>
      <c r="Z14" s="24">
        <f t="shared" si="56"/>
        <v>5749.77</v>
      </c>
      <c r="AA14" s="46">
        <v>2.3600000000000001E-3</v>
      </c>
      <c r="AB14" s="17">
        <f t="shared" si="57"/>
        <v>34.793480000000002</v>
      </c>
      <c r="AC14" s="26">
        <f>IF(M14&gt;0,(AE14+AN14)/M14,0)</f>
        <v>2.6690903615275044E-3</v>
      </c>
      <c r="AD14" s="46">
        <v>2.7E-4</v>
      </c>
      <c r="AE14" s="36">
        <f t="shared" si="58"/>
        <v>3.98061</v>
      </c>
      <c r="AF14" s="27">
        <v>0.21560000000000001</v>
      </c>
      <c r="AG14" s="40">
        <f t="shared" si="59"/>
        <v>35.667570400000002</v>
      </c>
      <c r="AH14" s="27">
        <f t="shared" si="60"/>
        <v>0.88670365627216252</v>
      </c>
      <c r="AI14" s="28">
        <f t="shared" si="6"/>
        <v>0.89997849017583387</v>
      </c>
      <c r="AJ14" s="42">
        <v>181</v>
      </c>
      <c r="AK14" s="38">
        <v>8.5999999999999993E-2</v>
      </c>
      <c r="AL14" s="27">
        <v>0.21379999999999999</v>
      </c>
      <c r="AM14" s="134">
        <v>0.21529999999999999</v>
      </c>
      <c r="AN14" s="40">
        <f>AJ14*(1-AK14)*AL14</f>
        <v>35.3697892</v>
      </c>
      <c r="AO14" s="135">
        <f t="shared" si="19"/>
        <v>35.6179402</v>
      </c>
      <c r="AP14" s="17">
        <v>1.6</v>
      </c>
      <c r="AQ14" s="17"/>
      <c r="AR14" s="110">
        <f>AR13+AJ14-AQ14</f>
        <v>951.66</v>
      </c>
      <c r="AS14" s="101"/>
      <c r="AT14" s="42"/>
      <c r="AU14" s="47"/>
      <c r="AV14" s="40"/>
      <c r="AW14" s="40"/>
      <c r="AX14" s="40"/>
      <c r="AY14" s="40"/>
    </row>
    <row r="15" spans="1:51" s="21" customFormat="1" ht="13.5" thickBot="1" x14ac:dyDescent="0.25">
      <c r="A15" s="160"/>
      <c r="B15" s="48" t="s">
        <v>38</v>
      </c>
      <c r="C15" s="49"/>
      <c r="D15" s="50">
        <f t="shared" ref="D15" si="62">SUM(D12:D14)</f>
        <v>41640</v>
      </c>
      <c r="E15" s="50"/>
      <c r="F15" s="50">
        <f t="shared" ref="F15" si="63">SUM(F12:F14)</f>
        <v>39053</v>
      </c>
      <c r="G15" s="51"/>
      <c r="H15" s="51"/>
      <c r="I15" s="50">
        <f t="shared" ref="I15:K15" si="64">SUM(I12:I14)</f>
        <v>44302</v>
      </c>
      <c r="J15" s="51"/>
      <c r="K15" s="50">
        <f t="shared" si="64"/>
        <v>48389</v>
      </c>
      <c r="L15" s="20">
        <f t="shared" ref="L15" si="65">IF(K15&gt;0,(K12*L12+K13*L13+K14*L14)/K15,0)</f>
        <v>8.0332554919506499E-2</v>
      </c>
      <c r="M15" s="51">
        <f t="shared" ref="M15" si="66">M12+M13+M14</f>
        <v>44502</v>
      </c>
      <c r="N15" s="52">
        <f t="shared" ref="N15" si="67">IF(M15&gt;0,O15/M15,0)</f>
        <v>0.58345148532650226</v>
      </c>
      <c r="O15" s="53">
        <f t="shared" ref="O15" si="68">O12+O13+O14</f>
        <v>25964.758000000002</v>
      </c>
      <c r="P15" s="20">
        <f t="shared" ref="P15" si="69">IF(M15&gt;0,Q15/M15,0)</f>
        <v>0.37795730528964988</v>
      </c>
      <c r="Q15" s="53">
        <f t="shared" ref="Q15" si="70">Q12+Q13+Q14</f>
        <v>16819.856</v>
      </c>
      <c r="R15" s="20">
        <f t="shared" ref="R15" si="71">IF(M15&gt;0,T15/M15,0)</f>
        <v>3.8591209383847913E-2</v>
      </c>
      <c r="S15" s="136"/>
      <c r="T15" s="53">
        <f t="shared" ref="T15" si="72">T12+T13+T14</f>
        <v>1717.386</v>
      </c>
      <c r="U15" s="20">
        <f t="shared" ref="U15" si="73">IF(M15&gt;0,V15/M15,0)</f>
        <v>0.21230328973978699</v>
      </c>
      <c r="V15" s="53">
        <f t="shared" ref="V15" si="74">V12+V13+V14</f>
        <v>9447.9210000000003</v>
      </c>
      <c r="W15" s="20">
        <f t="shared" ref="W15" si="75">IF(M15&gt;0,X15/M15,0)</f>
        <v>0.49902575165161117</v>
      </c>
      <c r="X15" s="53">
        <f t="shared" ref="X15" si="76">X12+X13+X14</f>
        <v>22207.644</v>
      </c>
      <c r="Y15" s="20">
        <f t="shared" ref="Y15" si="77">IF(M15&gt;0,Z15/M15,0)</f>
        <v>0.38999999999999996</v>
      </c>
      <c r="Z15" s="53">
        <f t="shared" ref="Z15" si="78">Z12+Z13+Z14</f>
        <v>17355.78</v>
      </c>
      <c r="AA15" s="54">
        <f t="shared" ref="AA15" si="79">IF(M15&gt;0,AB15/M15,0)</f>
        <v>2.4235029886297246E-3</v>
      </c>
      <c r="AB15" s="55">
        <f t="shared" ref="AB15" si="80">SUM(AB12:AB14)</f>
        <v>107.85073000000001</v>
      </c>
      <c r="AC15" s="54">
        <f t="shared" ref="AC15" si="81">IF(M15&gt;0,(AC12*M12+AC13*M13+AC14*M14)/M15,0)</f>
        <v>2.6768177924587659E-3</v>
      </c>
      <c r="AD15" s="54">
        <f t="shared" ref="AD15" si="82">IF(K15&gt;0,(K12*AD12+K13*AD13+K14*AD14)/K15,0)</f>
        <v>2.7333608878050796E-4</v>
      </c>
      <c r="AE15" s="51">
        <f t="shared" ref="AE15" si="83">SUM(AE12:AE14)</f>
        <v>12.1647</v>
      </c>
      <c r="AF15" s="52">
        <f t="shared" ref="AF15" si="84">IF(K15&gt;0,(K12*AF12+K13*AF13+K14*AF14)/K15,0)</f>
        <v>0.21270028105561181</v>
      </c>
      <c r="AG15" s="57">
        <f t="shared" ref="AG15" si="85">SUM(AG12:AG14)</f>
        <v>106.9447684</v>
      </c>
      <c r="AH15" s="52">
        <f t="shared" ref="AH15" si="86">IF(AND(AB15&gt;0),((AB12*AH12+AB13*AH13+AB14*AH14)/AB15),0)</f>
        <v>0.88835016948520362</v>
      </c>
      <c r="AI15" s="56">
        <f t="shared" si="6"/>
        <v>0.89904283028170218</v>
      </c>
      <c r="AJ15" s="50">
        <f t="shared" ref="AJ15" si="87">SUM(AJ12:AJ14)</f>
        <v>550</v>
      </c>
      <c r="AK15" s="20">
        <f t="shared" ref="AK15" si="88">IF(AJ15&gt;0,(AK12*AJ12+AK13*AJ13+AK14*AJ14)/AJ15,0)</f>
        <v>8.5699999999999998E-2</v>
      </c>
      <c r="AL15" s="52">
        <f>IF(K15&gt;0,(AL12*K12+AL13*K13+AL14*K14)/K15,0)</f>
        <v>0.21273401392878546</v>
      </c>
      <c r="AM15" s="136">
        <f>IF(K15&gt;0,(AM12*K12+AM13*K13+AM14*K14)/K15,0)</f>
        <v>0.21363446651098389</v>
      </c>
      <c r="AN15" s="57">
        <f t="shared" ref="AN15" si="89">SUM(AN12:AN14)</f>
        <v>106.95904539999999</v>
      </c>
      <c r="AO15" s="137">
        <f t="shared" si="48"/>
        <v>107.400587</v>
      </c>
      <c r="AP15" s="55"/>
      <c r="AQ15" s="55">
        <f t="shared" ref="AQ15" si="90">SUM(AQ12:AQ14)</f>
        <v>1000.34</v>
      </c>
      <c r="AR15" s="102"/>
      <c r="AS15" s="103">
        <f>AR14</f>
        <v>951.66</v>
      </c>
      <c r="AT15" s="50">
        <f t="shared" ref="AT15" si="91">SUM(AT12:AT14)</f>
        <v>0</v>
      </c>
      <c r="AU15" s="58"/>
      <c r="AV15" s="57"/>
      <c r="AW15" s="57"/>
      <c r="AX15" s="57"/>
      <c r="AY15" s="57"/>
    </row>
    <row r="16" spans="1:51" x14ac:dyDescent="0.2">
      <c r="A16" s="158">
        <v>4</v>
      </c>
      <c r="B16" s="22">
        <v>1</v>
      </c>
      <c r="C16" s="10" t="s">
        <v>54</v>
      </c>
      <c r="D16" s="11">
        <v>12100</v>
      </c>
      <c r="E16" s="11">
        <v>0</v>
      </c>
      <c r="F16" s="11">
        <v>15839</v>
      </c>
      <c r="G16" s="12">
        <v>1.6</v>
      </c>
      <c r="H16" s="12">
        <v>3.9</v>
      </c>
      <c r="I16" s="11">
        <v>17263</v>
      </c>
      <c r="J16" s="12">
        <v>7</v>
      </c>
      <c r="K16" s="11">
        <v>16115</v>
      </c>
      <c r="L16" s="13">
        <v>8.2000000000000003E-2</v>
      </c>
      <c r="M16" s="23">
        <f>ROUND(K16*(1-L16),0)</f>
        <v>14794</v>
      </c>
      <c r="N16" s="14">
        <v>0.58099999999999996</v>
      </c>
      <c r="O16" s="24">
        <f t="shared" ref="O16:O18" si="92">M16*N16</f>
        <v>8595.3140000000003</v>
      </c>
      <c r="P16" s="13">
        <v>0.36599999999999999</v>
      </c>
      <c r="Q16" s="24">
        <f t="shared" ref="Q16:Q18" si="93">M16*P16</f>
        <v>5414.6040000000003</v>
      </c>
      <c r="R16" s="15">
        <v>5.2999999999999999E-2</v>
      </c>
      <c r="S16" s="143">
        <v>0.20699999999999999</v>
      </c>
      <c r="T16" s="24">
        <f t="shared" ref="T16:T18" si="94">M16*R16</f>
        <v>784.08199999999999</v>
      </c>
      <c r="U16" s="25">
        <v>0.20300000000000001</v>
      </c>
      <c r="V16" s="24">
        <f t="shared" ref="V16:V18" si="95">M16*U16</f>
        <v>3003.1820000000002</v>
      </c>
      <c r="W16" s="15">
        <v>0.5</v>
      </c>
      <c r="X16" s="24">
        <f t="shared" ref="X16:X18" si="96">M16*W16</f>
        <v>7397</v>
      </c>
      <c r="Y16" s="15">
        <v>0.39</v>
      </c>
      <c r="Z16" s="24">
        <f t="shared" ref="Z16:Z18" si="97">Y16*M16</f>
        <v>5769.66</v>
      </c>
      <c r="AA16" s="16">
        <v>2.4499999999999999E-3</v>
      </c>
      <c r="AB16" s="17">
        <f t="shared" ref="AB16:AB18" si="98">M16*AA16</f>
        <v>36.2453</v>
      </c>
      <c r="AC16" s="26">
        <f>IF(M16&gt;0,(AE16+AN16)/M16,0)</f>
        <v>2.5011805326483707E-3</v>
      </c>
      <c r="AD16" s="16">
        <v>2.7999999999999998E-4</v>
      </c>
      <c r="AE16" s="23">
        <f t="shared" ref="AE16:AE18" si="99">AD16*M16</f>
        <v>4.1423199999999998</v>
      </c>
      <c r="AF16" s="114">
        <v>0.2142</v>
      </c>
      <c r="AG16" s="29">
        <f t="shared" ref="AG16:AG18" si="100">AJ16*(1-AK16)*AF16</f>
        <v>32.998795200000004</v>
      </c>
      <c r="AH16" s="27">
        <f t="shared" ref="AH16:AH18" si="101">IF(AND(AF16&gt;0,AD16&gt;0,AA16&gt;0),((AA16-AD16)*AF16)/((AF16-AD16)*AA16),0)</f>
        <v>0.88687359760658202</v>
      </c>
      <c r="AI16" s="59">
        <f t="shared" si="6"/>
        <v>0.88922014673077787</v>
      </c>
      <c r="AJ16" s="11">
        <v>168</v>
      </c>
      <c r="AK16" s="13">
        <v>8.3000000000000004E-2</v>
      </c>
      <c r="AL16" s="14">
        <v>0.21329999999999999</v>
      </c>
      <c r="AM16" s="130">
        <v>0.21329999999999999</v>
      </c>
      <c r="AN16" s="29">
        <f>AJ16*(1-AK16)*AL16</f>
        <v>32.8601448</v>
      </c>
      <c r="AO16" s="131">
        <f t="shared" ref="AO16" si="102">AJ16*(1-AK16)*AM16</f>
        <v>32.8601448</v>
      </c>
      <c r="AP16" s="18">
        <v>1.55</v>
      </c>
      <c r="AQ16" s="18"/>
      <c r="AR16" s="98">
        <f>AR14+AJ16-AQ16</f>
        <v>1119.6599999999999</v>
      </c>
      <c r="AS16" s="99"/>
      <c r="AT16" s="11"/>
      <c r="AU16" s="30"/>
      <c r="AV16" s="19"/>
      <c r="AW16" s="19"/>
      <c r="AX16" s="19"/>
      <c r="AY16" s="19"/>
    </row>
    <row r="17" spans="1:51" x14ac:dyDescent="0.2">
      <c r="A17" s="159"/>
      <c r="B17" s="32">
        <v>2</v>
      </c>
      <c r="C17" s="10" t="s">
        <v>56</v>
      </c>
      <c r="D17" s="33">
        <v>19265</v>
      </c>
      <c r="E17" s="33">
        <v>2</v>
      </c>
      <c r="F17" s="33">
        <v>15284</v>
      </c>
      <c r="G17" s="34">
        <v>0.9</v>
      </c>
      <c r="H17" s="34">
        <v>4.4000000000000004</v>
      </c>
      <c r="I17" s="33">
        <v>17470</v>
      </c>
      <c r="J17" s="34">
        <v>6.7</v>
      </c>
      <c r="K17" s="33">
        <v>16166</v>
      </c>
      <c r="L17" s="35">
        <v>8.5000000000000006E-2</v>
      </c>
      <c r="M17" s="36">
        <f>ROUND(K17*(1-L17),0)</f>
        <v>14792</v>
      </c>
      <c r="N17" s="37">
        <v>0.63800000000000001</v>
      </c>
      <c r="O17" s="24">
        <f t="shared" si="92"/>
        <v>9437.2960000000003</v>
      </c>
      <c r="P17" s="35">
        <v>0.30099999999999999</v>
      </c>
      <c r="Q17" s="24">
        <f t="shared" si="93"/>
        <v>4452.3919999999998</v>
      </c>
      <c r="R17" s="38">
        <v>6.0999999999999999E-2</v>
      </c>
      <c r="S17" s="134">
        <v>0.20569999999999999</v>
      </c>
      <c r="T17" s="24">
        <f t="shared" si="94"/>
        <v>902.31200000000001</v>
      </c>
      <c r="U17" s="27">
        <v>0.19900000000000001</v>
      </c>
      <c r="V17" s="24">
        <f t="shared" si="95"/>
        <v>2943.6080000000002</v>
      </c>
      <c r="W17" s="38">
        <v>0.51600000000000001</v>
      </c>
      <c r="X17" s="24">
        <f t="shared" si="96"/>
        <v>7632.6720000000005</v>
      </c>
      <c r="Y17" s="38">
        <v>0.38</v>
      </c>
      <c r="Z17" s="24">
        <f t="shared" si="97"/>
        <v>5620.96</v>
      </c>
      <c r="AA17" s="39">
        <v>2.4499999999999999E-3</v>
      </c>
      <c r="AB17" s="17">
        <f t="shared" si="98"/>
        <v>36.240400000000001</v>
      </c>
      <c r="AC17" s="26">
        <f>IF(M17&gt;0,(AE17+AN17)/M17,0)</f>
        <v>2.6826050838290967E-3</v>
      </c>
      <c r="AD17" s="39">
        <v>2.7999999999999998E-4</v>
      </c>
      <c r="AE17" s="36">
        <f t="shared" si="99"/>
        <v>4.1417599999999997</v>
      </c>
      <c r="AF17" s="27">
        <v>0.222</v>
      </c>
      <c r="AG17" s="40">
        <f t="shared" si="100"/>
        <v>35.993304000000002</v>
      </c>
      <c r="AH17" s="27">
        <f t="shared" si="101"/>
        <v>0.88683281358727872</v>
      </c>
      <c r="AI17" s="28">
        <f t="shared" si="6"/>
        <v>0.89676935480351982</v>
      </c>
      <c r="AJ17" s="33">
        <v>177</v>
      </c>
      <c r="AK17" s="35">
        <v>8.4000000000000005E-2</v>
      </c>
      <c r="AL17" s="37">
        <v>0.21920000000000001</v>
      </c>
      <c r="AM17" s="132">
        <v>0.22489999999999999</v>
      </c>
      <c r="AN17" s="40">
        <f>AJ17*(1-AK17)*AL17</f>
        <v>35.539334400000001</v>
      </c>
      <c r="AO17" s="133">
        <f t="shared" si="19"/>
        <v>36.463486799999998</v>
      </c>
      <c r="AP17" s="41">
        <v>1.6</v>
      </c>
      <c r="AQ17" s="41"/>
      <c r="AR17" s="110">
        <f>AR16+AJ17-AQ17</f>
        <v>1296.6599999999999</v>
      </c>
      <c r="AS17" s="101"/>
      <c r="AT17" s="42"/>
      <c r="AU17" s="43"/>
      <c r="AV17" s="44"/>
      <c r="AW17" s="44"/>
      <c r="AX17" s="44"/>
      <c r="AY17" s="44"/>
    </row>
    <row r="18" spans="1:51" x14ac:dyDescent="0.2">
      <c r="A18" s="159"/>
      <c r="B18" s="32">
        <v>3</v>
      </c>
      <c r="C18" s="45" t="s">
        <v>57</v>
      </c>
      <c r="D18" s="42">
        <v>17875</v>
      </c>
      <c r="E18" s="42">
        <v>1</v>
      </c>
      <c r="F18" s="42">
        <v>15652</v>
      </c>
      <c r="G18" s="36">
        <v>1.2</v>
      </c>
      <c r="H18" s="36">
        <v>5.3</v>
      </c>
      <c r="I18" s="42">
        <v>17476</v>
      </c>
      <c r="J18" s="36">
        <v>6.2</v>
      </c>
      <c r="K18" s="42">
        <v>16148</v>
      </c>
      <c r="L18" s="38">
        <v>8.2000000000000003E-2</v>
      </c>
      <c r="M18" s="36">
        <f>ROUND(K18*(1-L18),0)</f>
        <v>14824</v>
      </c>
      <c r="N18" s="27">
        <v>0.72399999999999998</v>
      </c>
      <c r="O18" s="24">
        <f t="shared" si="92"/>
        <v>10732.575999999999</v>
      </c>
      <c r="P18" s="38">
        <v>0.255</v>
      </c>
      <c r="Q18" s="24">
        <f t="shared" si="93"/>
        <v>3780.12</v>
      </c>
      <c r="R18" s="38">
        <v>2.1000000000000001E-2</v>
      </c>
      <c r="S18" s="134">
        <v>0.20660000000000001</v>
      </c>
      <c r="T18" s="24">
        <f t="shared" si="94"/>
        <v>311.30400000000003</v>
      </c>
      <c r="U18" s="27">
        <v>0.20499999999999999</v>
      </c>
      <c r="V18" s="24">
        <f t="shared" si="95"/>
        <v>3038.9199999999996</v>
      </c>
      <c r="W18" s="38">
        <v>0.5</v>
      </c>
      <c r="X18" s="24">
        <f t="shared" si="96"/>
        <v>7412</v>
      </c>
      <c r="Y18" s="38">
        <v>0.39</v>
      </c>
      <c r="Z18" s="24">
        <f t="shared" si="97"/>
        <v>5781.3600000000006</v>
      </c>
      <c r="AA18" s="46">
        <v>2.5000000000000001E-3</v>
      </c>
      <c r="AB18" s="17">
        <f t="shared" si="98"/>
        <v>37.06</v>
      </c>
      <c r="AC18" s="26">
        <f>IF(M18&gt;0,(AE18+AN18)/M18,0)</f>
        <v>2.866057690232056E-3</v>
      </c>
      <c r="AD18" s="46">
        <v>2.7999999999999998E-4</v>
      </c>
      <c r="AE18" s="36">
        <f t="shared" si="99"/>
        <v>4.1507199999999997</v>
      </c>
      <c r="AF18" s="27">
        <v>0.21759999999999999</v>
      </c>
      <c r="AG18" s="40">
        <f t="shared" si="100"/>
        <v>38.583961599999995</v>
      </c>
      <c r="AH18" s="27">
        <f t="shared" si="101"/>
        <v>0.88914411927112114</v>
      </c>
      <c r="AI18" s="28">
        <f t="shared" si="6"/>
        <v>0.90347491542633906</v>
      </c>
      <c r="AJ18" s="42">
        <v>194</v>
      </c>
      <c r="AK18" s="38">
        <v>8.5999999999999993E-2</v>
      </c>
      <c r="AL18" s="27">
        <v>0.2162</v>
      </c>
      <c r="AM18" s="134">
        <v>0.21179999999999999</v>
      </c>
      <c r="AN18" s="40">
        <f>AJ18*(1-AK18)*AL18</f>
        <v>38.3357192</v>
      </c>
      <c r="AO18" s="135">
        <f t="shared" si="19"/>
        <v>37.555528799999998</v>
      </c>
      <c r="AP18" s="17">
        <v>1.6</v>
      </c>
      <c r="AQ18" s="17"/>
      <c r="AR18" s="110">
        <f>AR17+AJ18-AQ18</f>
        <v>1490.6599999999999</v>
      </c>
      <c r="AS18" s="101"/>
      <c r="AT18" s="42"/>
      <c r="AU18" s="47"/>
      <c r="AV18" s="40"/>
      <c r="AW18" s="40"/>
      <c r="AX18" s="40"/>
      <c r="AY18" s="40"/>
    </row>
    <row r="19" spans="1:51" s="21" customFormat="1" ht="13.5" thickBot="1" x14ac:dyDescent="0.25">
      <c r="A19" s="160"/>
      <c r="B19" s="48" t="s">
        <v>38</v>
      </c>
      <c r="C19" s="49"/>
      <c r="D19" s="50">
        <f t="shared" ref="D19" si="103">SUM(D16:D18)</f>
        <v>49240</v>
      </c>
      <c r="E19" s="50"/>
      <c r="F19" s="50">
        <f t="shared" ref="F19" si="104">SUM(F16:F18)</f>
        <v>46775</v>
      </c>
      <c r="G19" s="51"/>
      <c r="H19" s="51"/>
      <c r="I19" s="50">
        <f t="shared" ref="I19:K19" si="105">SUM(I16:I18)</f>
        <v>52209</v>
      </c>
      <c r="J19" s="51"/>
      <c r="K19" s="50">
        <f t="shared" si="105"/>
        <v>48429</v>
      </c>
      <c r="L19" s="20">
        <f t="shared" ref="L19" si="106">IF(K19&gt;0,(K16*L16+K17*L17+K18*L18)/K19,0)</f>
        <v>8.3001424766152507E-2</v>
      </c>
      <c r="M19" s="51">
        <f t="shared" ref="M19" si="107">M16+M17+M18</f>
        <v>44410</v>
      </c>
      <c r="N19" s="52">
        <f t="shared" ref="N19" si="108">IF(M19&gt;0,O19/M19,0)</f>
        <v>0.64771866696689939</v>
      </c>
      <c r="O19" s="53">
        <f t="shared" ref="O19" si="109">O16+O17+O18</f>
        <v>28765.186000000002</v>
      </c>
      <c r="P19" s="20">
        <f t="shared" ref="P19" si="110">IF(M19&gt;0,Q19/M19,0)</f>
        <v>0.30729826615627109</v>
      </c>
      <c r="Q19" s="53">
        <f t="shared" ref="Q19" si="111">Q16+Q17+Q18</f>
        <v>13647.115999999998</v>
      </c>
      <c r="R19" s="20">
        <f t="shared" ref="R19" si="112">IF(M19&gt;0,T19/M19,0)</f>
        <v>4.4983066876829542E-2</v>
      </c>
      <c r="S19" s="136"/>
      <c r="T19" s="53">
        <f t="shared" ref="T19" si="113">T16+T17+T18</f>
        <v>1997.6980000000001</v>
      </c>
      <c r="U19" s="20">
        <f t="shared" ref="U19" si="114">IF(M19&gt;0,V19/M19,0)</f>
        <v>0.20233528484575547</v>
      </c>
      <c r="V19" s="53">
        <f t="shared" ref="V19" si="115">V16+V17+V18</f>
        <v>8985.7100000000009</v>
      </c>
      <c r="W19" s="20">
        <f t="shared" ref="W19" si="116">IF(M19&gt;0,X19/M19,0)</f>
        <v>0.50532925016888086</v>
      </c>
      <c r="X19" s="53">
        <f t="shared" ref="X19" si="117">X16+X17+X18</f>
        <v>22441.671999999999</v>
      </c>
      <c r="Y19" s="20">
        <f t="shared" ref="Y19" si="118">IF(M19&gt;0,Z19/M19,0)</f>
        <v>0.38666921864444942</v>
      </c>
      <c r="Z19" s="53">
        <f t="shared" ref="Z19" si="119">Z16+Z17+Z18</f>
        <v>17171.98</v>
      </c>
      <c r="AA19" s="54">
        <f t="shared" ref="AA19" si="120">IF(M19&gt;0,AB19/M19,0)</f>
        <v>2.4666899346993923E-3</v>
      </c>
      <c r="AB19" s="55">
        <f t="shared" ref="AB19" si="121">SUM(AB16:AB18)</f>
        <v>109.54570000000001</v>
      </c>
      <c r="AC19" s="54">
        <f t="shared" ref="AC19" si="122">IF(M19&gt;0,(AC16*M16+AC17*M17+AC18*M18)/M19,0)</f>
        <v>2.6834046025669893E-3</v>
      </c>
      <c r="AD19" s="54">
        <f t="shared" ref="AD19" si="123">IF(K19&gt;0,(K16*AD16+K17*AD17+K18*AD18)/K19,0)</f>
        <v>2.7999999999999998E-4</v>
      </c>
      <c r="AE19" s="51">
        <f t="shared" ref="AE19" si="124">SUM(AE16:AE18)</f>
        <v>12.434799999999999</v>
      </c>
      <c r="AF19" s="52">
        <f t="shared" ref="AF19" si="125">IF(K19&gt;0,(K16*AF16+K17*AF17+K18*AF18)/K19,0)</f>
        <v>0.21793738875467178</v>
      </c>
      <c r="AG19" s="57">
        <f t="shared" ref="AG19" si="126">SUM(AG16:AG18)</f>
        <v>107.57606080000001</v>
      </c>
      <c r="AH19" s="52">
        <f t="shared" ref="AH19" si="127">IF(AND(AB19&gt;0),((AB16*AH16+AB17*AH17+AB18*AH18)/AB19),0)</f>
        <v>0.88762823702843663</v>
      </c>
      <c r="AI19" s="56">
        <f t="shared" si="6"/>
        <v>0.8968162137193777</v>
      </c>
      <c r="AJ19" s="50">
        <f t="shared" ref="AJ19" si="128">SUM(AJ16:AJ18)</f>
        <v>539</v>
      </c>
      <c r="AK19" s="20">
        <f t="shared" ref="AK19" si="129">IF(AJ19&gt;0,(AK16*AJ16+AK17*AJ17+AK18*AJ18)/AJ19,0)</f>
        <v>8.4408163265306119E-2</v>
      </c>
      <c r="AL19" s="52">
        <f>IF(K19&gt;0,(AL16*K16+AL17*K17+AL18*K18)/K19,0)</f>
        <v>0.21623643478081314</v>
      </c>
      <c r="AM19" s="136">
        <f>IF(K19&gt;0,(AM16*K16+AM17*K17+AM18*K18)/K19,0)</f>
        <v>0.2166720208965702</v>
      </c>
      <c r="AN19" s="57">
        <f t="shared" ref="AN19" si="130">SUM(AN16:AN18)</f>
        <v>106.7351984</v>
      </c>
      <c r="AO19" s="137">
        <f t="shared" si="48"/>
        <v>106.87916039999999</v>
      </c>
      <c r="AP19" s="55"/>
      <c r="AQ19" s="55">
        <f t="shared" ref="AQ19" si="131">SUM(AQ16:AQ18)</f>
        <v>0</v>
      </c>
      <c r="AR19" s="102"/>
      <c r="AS19" s="103">
        <f>AR18</f>
        <v>1490.6599999999999</v>
      </c>
      <c r="AT19" s="50">
        <f t="shared" ref="AT19" si="132">SUM(AT16:AT18)</f>
        <v>0</v>
      </c>
      <c r="AU19" s="58"/>
      <c r="AV19" s="57"/>
      <c r="AW19" s="57"/>
      <c r="AX19" s="57"/>
      <c r="AY19" s="57"/>
    </row>
    <row r="20" spans="1:51" x14ac:dyDescent="0.2">
      <c r="A20" s="158">
        <v>5</v>
      </c>
      <c r="B20" s="22">
        <v>1</v>
      </c>
      <c r="C20" s="10" t="s">
        <v>54</v>
      </c>
      <c r="D20" s="11">
        <v>12600</v>
      </c>
      <c r="E20" s="11">
        <v>0</v>
      </c>
      <c r="F20" s="11">
        <v>15540</v>
      </c>
      <c r="G20" s="12">
        <v>1.2</v>
      </c>
      <c r="H20" s="12">
        <v>4.5999999999999996</v>
      </c>
      <c r="I20" s="11">
        <v>17368</v>
      </c>
      <c r="J20" s="12">
        <v>6</v>
      </c>
      <c r="K20" s="11">
        <v>16152</v>
      </c>
      <c r="L20" s="13">
        <v>7.9000000000000001E-2</v>
      </c>
      <c r="M20" s="23">
        <f>ROUND(K20*(1-L20),0)</f>
        <v>14876</v>
      </c>
      <c r="N20" s="14">
        <v>0.72299999999999998</v>
      </c>
      <c r="O20" s="24">
        <f t="shared" ref="O20:O22" si="133">M20*N20</f>
        <v>10755.348</v>
      </c>
      <c r="P20" s="13">
        <v>0.254</v>
      </c>
      <c r="Q20" s="24">
        <f t="shared" ref="Q20:Q22" si="134">M20*P20</f>
        <v>3778.5039999999999</v>
      </c>
      <c r="R20" s="15">
        <v>2.1999999999999999E-2</v>
      </c>
      <c r="S20" s="143">
        <v>0.2044</v>
      </c>
      <c r="T20" s="24">
        <f t="shared" ref="T20:T22" si="135">M20*R20</f>
        <v>327.27199999999999</v>
      </c>
      <c r="U20" s="25">
        <v>0.20200000000000001</v>
      </c>
      <c r="V20" s="24">
        <f t="shared" ref="V20:V22" si="136">M20*U20</f>
        <v>3004.9520000000002</v>
      </c>
      <c r="W20" s="15">
        <v>0.51600000000000001</v>
      </c>
      <c r="X20" s="24">
        <f t="shared" ref="X20:X22" si="137">M20*W20</f>
        <v>7676.0160000000005</v>
      </c>
      <c r="Y20" s="15">
        <v>0.39</v>
      </c>
      <c r="Z20" s="24">
        <f t="shared" ref="Z20:Z22" si="138">Y20*M20</f>
        <v>5801.64</v>
      </c>
      <c r="AA20" s="16">
        <v>2.48E-3</v>
      </c>
      <c r="AB20" s="17">
        <f t="shared" ref="AB20:AB22" si="139">M20*AA20</f>
        <v>36.892479999999999</v>
      </c>
      <c r="AC20" s="26">
        <f>IF(M20&gt;0,(AE20+AN20)/M20,0)</f>
        <v>2.5649009478354392E-3</v>
      </c>
      <c r="AD20" s="16">
        <v>2.9E-4</v>
      </c>
      <c r="AE20" s="23">
        <f t="shared" ref="AE20:AE22" si="140">AD20*M20</f>
        <v>4.3140400000000003</v>
      </c>
      <c r="AF20" s="114">
        <v>0.2177</v>
      </c>
      <c r="AG20" s="29">
        <f t="shared" ref="AG20:AG22" si="141">AJ20*(1-AK20)*AF20</f>
        <v>35.334669300000002</v>
      </c>
      <c r="AH20" s="27">
        <f t="shared" ref="AH20:AH22" si="142">IF(AND(AF20&gt;0,AD20&gt;0,AA20&gt;0),((AA20-AD20)*AF20)/((AF20-AD20)*AA20),0)</f>
        <v>0.8842424228935668</v>
      </c>
      <c r="AI20" s="59">
        <f t="shared" si="6"/>
        <v>0.88817055007592349</v>
      </c>
      <c r="AJ20" s="11">
        <v>177</v>
      </c>
      <c r="AK20" s="13">
        <v>8.3000000000000004E-2</v>
      </c>
      <c r="AL20" s="14">
        <v>0.20849999999999999</v>
      </c>
      <c r="AM20" s="130">
        <v>0.21690000000000001</v>
      </c>
      <c r="AN20" s="29">
        <f>AJ20*(1-AK20)*AL20</f>
        <v>33.841426499999997</v>
      </c>
      <c r="AO20" s="131">
        <f t="shared" ref="AO20" si="143">AJ20*(1-AK20)*AM20</f>
        <v>35.204822100000001</v>
      </c>
      <c r="AP20" s="18">
        <v>1.65</v>
      </c>
      <c r="AQ20" s="18"/>
      <c r="AR20" s="98">
        <f>AR18+AJ20-AQ20-AS20+AS20+AS20</f>
        <v>1667.6599999999999</v>
      </c>
      <c r="AS20" s="145"/>
      <c r="AT20" s="11"/>
      <c r="AU20" s="30"/>
      <c r="AV20" s="19"/>
      <c r="AW20" s="19"/>
      <c r="AX20" s="19"/>
      <c r="AY20" s="19"/>
    </row>
    <row r="21" spans="1:51" x14ac:dyDescent="0.2">
      <c r="A21" s="159"/>
      <c r="B21" s="32">
        <v>2</v>
      </c>
      <c r="C21" s="10" t="s">
        <v>55</v>
      </c>
      <c r="D21" s="33">
        <v>18255</v>
      </c>
      <c r="E21" s="33">
        <v>2</v>
      </c>
      <c r="F21" s="33">
        <v>15522</v>
      </c>
      <c r="G21" s="34">
        <v>1.6</v>
      </c>
      <c r="H21" s="34">
        <v>5.4</v>
      </c>
      <c r="I21" s="33">
        <v>17479</v>
      </c>
      <c r="J21" s="34">
        <v>5.5</v>
      </c>
      <c r="K21" s="33">
        <v>16149</v>
      </c>
      <c r="L21" s="35">
        <v>8.5999999999999993E-2</v>
      </c>
      <c r="M21" s="36">
        <f>ROUND(K21*(1-L21),0)</f>
        <v>14760</v>
      </c>
      <c r="N21" s="37">
        <v>0.68600000000000005</v>
      </c>
      <c r="O21" s="24">
        <f t="shared" si="133"/>
        <v>10125.36</v>
      </c>
      <c r="P21" s="35">
        <v>0.23499999999999999</v>
      </c>
      <c r="Q21" s="24">
        <f t="shared" si="134"/>
        <v>3468.6</v>
      </c>
      <c r="R21" s="38">
        <v>7.9000000000000001E-2</v>
      </c>
      <c r="S21" s="134">
        <v>0.2049</v>
      </c>
      <c r="T21" s="24">
        <f t="shared" si="135"/>
        <v>1166.04</v>
      </c>
      <c r="U21" s="27">
        <v>0.2</v>
      </c>
      <c r="V21" s="24">
        <f t="shared" si="136"/>
        <v>2952</v>
      </c>
      <c r="W21" s="38">
        <v>0.51400000000000001</v>
      </c>
      <c r="X21" s="24">
        <f t="shared" si="137"/>
        <v>7586.64</v>
      </c>
      <c r="Y21" s="38">
        <v>0.38</v>
      </c>
      <c r="Z21" s="24">
        <f t="shared" si="138"/>
        <v>5608.8</v>
      </c>
      <c r="AA21" s="39">
        <v>2.5799999999999998E-3</v>
      </c>
      <c r="AB21" s="17">
        <f t="shared" si="139"/>
        <v>38.080799999999996</v>
      </c>
      <c r="AC21" s="26">
        <f>IF(M21&gt;0,(AE21+AN21)/M21,0)</f>
        <v>2.7512119241192416E-3</v>
      </c>
      <c r="AD21" s="39">
        <v>2.9E-4</v>
      </c>
      <c r="AE21" s="36">
        <f t="shared" si="140"/>
        <v>4.2804000000000002</v>
      </c>
      <c r="AF21" s="27">
        <v>0.21229999999999999</v>
      </c>
      <c r="AG21" s="40">
        <f t="shared" si="141"/>
        <v>35.938144000000001</v>
      </c>
      <c r="AH21" s="27">
        <f t="shared" si="142"/>
        <v>0.88881100752524123</v>
      </c>
      <c r="AI21" s="28">
        <f t="shared" si="6"/>
        <v>0.89580245171156625</v>
      </c>
      <c r="AJ21" s="33">
        <v>184</v>
      </c>
      <c r="AK21" s="35">
        <v>0.08</v>
      </c>
      <c r="AL21" s="37">
        <v>0.21460000000000001</v>
      </c>
      <c r="AM21" s="132">
        <v>0.21410000000000001</v>
      </c>
      <c r="AN21" s="40">
        <f>AJ21*(1-AK21)*AL21</f>
        <v>36.327488000000002</v>
      </c>
      <c r="AO21" s="133">
        <f t="shared" si="19"/>
        <v>36.242848000000002</v>
      </c>
      <c r="AP21" s="41">
        <v>1.65</v>
      </c>
      <c r="AQ21" s="41"/>
      <c r="AR21" s="117">
        <f>AR20+AJ21-AQ21</f>
        <v>1851.6599999999999</v>
      </c>
      <c r="AS21" s="101"/>
      <c r="AT21" s="42"/>
      <c r="AU21" s="43"/>
      <c r="AV21" s="44"/>
      <c r="AW21" s="44"/>
      <c r="AX21" s="44"/>
      <c r="AY21" s="44"/>
    </row>
    <row r="22" spans="1:51" x14ac:dyDescent="0.2">
      <c r="A22" s="159"/>
      <c r="B22" s="32">
        <v>3</v>
      </c>
      <c r="C22" s="10" t="s">
        <v>57</v>
      </c>
      <c r="D22" s="42">
        <v>17795</v>
      </c>
      <c r="E22" s="42">
        <v>1</v>
      </c>
      <c r="F22" s="42">
        <v>15273</v>
      </c>
      <c r="G22" s="36">
        <v>1.3</v>
      </c>
      <c r="H22" s="36">
        <v>3.3</v>
      </c>
      <c r="I22" s="42">
        <v>16953</v>
      </c>
      <c r="J22" s="36">
        <v>5.6</v>
      </c>
      <c r="K22" s="42">
        <v>16101</v>
      </c>
      <c r="L22" s="38">
        <v>7.8E-2</v>
      </c>
      <c r="M22" s="36">
        <f>ROUND(K22*(1-L22),0)</f>
        <v>14845</v>
      </c>
      <c r="N22" s="27">
        <v>0.52800000000000002</v>
      </c>
      <c r="O22" s="24">
        <f t="shared" si="133"/>
        <v>7838.1600000000008</v>
      </c>
      <c r="P22" s="38">
        <v>0.33400000000000002</v>
      </c>
      <c r="Q22" s="24">
        <f t="shared" si="134"/>
        <v>4958.2300000000005</v>
      </c>
      <c r="R22" s="38">
        <v>0.13800000000000001</v>
      </c>
      <c r="S22" s="134">
        <v>0.2112</v>
      </c>
      <c r="T22" s="24">
        <f t="shared" si="135"/>
        <v>2048.61</v>
      </c>
      <c r="U22" s="27">
        <v>0.20599999999999999</v>
      </c>
      <c r="V22" s="24">
        <f t="shared" si="136"/>
        <v>3058.0699999999997</v>
      </c>
      <c r="W22" s="38">
        <v>0.505</v>
      </c>
      <c r="X22" s="24">
        <f t="shared" si="137"/>
        <v>7496.7250000000004</v>
      </c>
      <c r="Y22" s="38">
        <v>0.39</v>
      </c>
      <c r="Z22" s="24">
        <f t="shared" si="138"/>
        <v>5789.55</v>
      </c>
      <c r="AA22" s="46">
        <v>2.4499999999999999E-3</v>
      </c>
      <c r="AB22" s="17">
        <f t="shared" si="139"/>
        <v>36.370249999999999</v>
      </c>
      <c r="AC22" s="26">
        <f>IF(M22&gt;0,(AE22+AN22)/M22,0)</f>
        <v>2.8349728932300436E-3</v>
      </c>
      <c r="AD22" s="46">
        <v>2.9E-4</v>
      </c>
      <c r="AE22" s="36">
        <f t="shared" si="140"/>
        <v>4.3050499999999996</v>
      </c>
      <c r="AF22" s="27">
        <v>0.21759999999999999</v>
      </c>
      <c r="AG22" s="40">
        <f t="shared" si="141"/>
        <v>38.541747200000003</v>
      </c>
      <c r="AH22" s="27">
        <f t="shared" si="142"/>
        <v>0.88280919104561439</v>
      </c>
      <c r="AI22" s="28">
        <f t="shared" si="6"/>
        <v>0.89892842475362245</v>
      </c>
      <c r="AJ22" s="42">
        <v>194</v>
      </c>
      <c r="AK22" s="38">
        <v>8.6999999999999994E-2</v>
      </c>
      <c r="AL22" s="27">
        <v>0.21329999999999999</v>
      </c>
      <c r="AM22" s="134">
        <v>0.21740000000000001</v>
      </c>
      <c r="AN22" s="40">
        <f>AJ22*(1-AK22)*AL22</f>
        <v>37.780122599999999</v>
      </c>
      <c r="AO22" s="135">
        <f t="shared" si="19"/>
        <v>38.506322800000007</v>
      </c>
      <c r="AP22" s="17">
        <v>1.6</v>
      </c>
      <c r="AQ22" s="17"/>
      <c r="AR22" s="117">
        <f>AR21+AJ22-AQ22</f>
        <v>2045.6599999999999</v>
      </c>
      <c r="AS22" s="101"/>
      <c r="AT22" s="42"/>
      <c r="AU22" s="47"/>
      <c r="AV22" s="40"/>
      <c r="AW22" s="40"/>
      <c r="AX22" s="40"/>
      <c r="AY22" s="40"/>
    </row>
    <row r="23" spans="1:51" s="21" customFormat="1" ht="13.5" thickBot="1" x14ac:dyDescent="0.25">
      <c r="A23" s="160"/>
      <c r="B23" s="48" t="s">
        <v>38</v>
      </c>
      <c r="C23" s="49"/>
      <c r="D23" s="50">
        <f t="shared" ref="D23" si="144">SUM(D20:D22)</f>
        <v>48650</v>
      </c>
      <c r="E23" s="50"/>
      <c r="F23" s="50">
        <f t="shared" ref="F23" si="145">SUM(F20:F22)</f>
        <v>46335</v>
      </c>
      <c r="G23" s="51"/>
      <c r="H23" s="51"/>
      <c r="I23" s="50">
        <f t="shared" ref="I23:K23" si="146">SUM(I20:I22)</f>
        <v>51800</v>
      </c>
      <c r="J23" s="51"/>
      <c r="K23" s="50">
        <f t="shared" si="146"/>
        <v>48402</v>
      </c>
      <c r="L23" s="20">
        <f t="shared" ref="L23" si="147">IF(K23&gt;0,(K20*L20+K21*L21+K22*L22)/K23,0)</f>
        <v>8.1002851121854472E-2</v>
      </c>
      <c r="M23" s="51">
        <f t="shared" ref="M23" si="148">M20+M21+M22</f>
        <v>44481</v>
      </c>
      <c r="N23" s="52">
        <f t="shared" ref="N23" si="149">IF(M23&gt;0,O23/M23,0)</f>
        <v>0.64564348823092998</v>
      </c>
      <c r="O23" s="53">
        <f t="shared" ref="O23" si="150">O20+O21+O22</f>
        <v>28718.867999999999</v>
      </c>
      <c r="P23" s="20">
        <f t="shared" ref="P23" si="151">IF(M23&gt;0,Q23/M23,0)</f>
        <v>0.27439432566713873</v>
      </c>
      <c r="Q23" s="53">
        <f t="shared" ref="Q23" si="152">Q20+Q21+Q22</f>
        <v>12205.333999999999</v>
      </c>
      <c r="R23" s="20">
        <f t="shared" ref="R23" si="153">IF(M23&gt;0,T23/M23,0)</f>
        <v>7.962775117465884E-2</v>
      </c>
      <c r="S23" s="136"/>
      <c r="T23" s="53">
        <f t="shared" ref="T23" si="154">T20+T21+T22</f>
        <v>3541.922</v>
      </c>
      <c r="U23" s="20">
        <f t="shared" ref="U23" si="155">IF(M23&gt;0,V23/M23,0)</f>
        <v>0.20267129785751223</v>
      </c>
      <c r="V23" s="53">
        <f t="shared" ref="V23" si="156">V20+V21+V22</f>
        <v>9015.0220000000008</v>
      </c>
      <c r="W23" s="20">
        <f t="shared" ref="W23" si="157">IF(M23&gt;0,X23/M23,0)</f>
        <v>0.51166522785009327</v>
      </c>
      <c r="X23" s="53">
        <f t="shared" ref="X23" si="158">X20+X21+X22</f>
        <v>22759.381000000001</v>
      </c>
      <c r="Y23" s="20">
        <f t="shared" ref="Y23" si="159">IF(M23&gt;0,Z23/M23,0)</f>
        <v>0.38668172927766914</v>
      </c>
      <c r="Z23" s="53">
        <f t="shared" ref="Z23" si="160">Z20+Z21+Z22</f>
        <v>17199.990000000002</v>
      </c>
      <c r="AA23" s="54">
        <f t="shared" ref="AA23" si="161">IF(M23&gt;0,AB23/M23,0)</f>
        <v>2.5031705672084706E-3</v>
      </c>
      <c r="AB23" s="55">
        <f t="shared" ref="AB23" si="162">SUM(AB20:AB22)</f>
        <v>111.34352999999999</v>
      </c>
      <c r="AC23" s="54">
        <f t="shared" ref="AC23" si="163">IF(M23&gt;0,(AC20*M20+AC21*M21+AC22*M22)/M23,0)</f>
        <v>2.7168572446662617E-3</v>
      </c>
      <c r="AD23" s="54">
        <f t="shared" ref="AD23" si="164">IF(K23&gt;0,(K20*AD20+K21*AD21+K22*AD22)/K23,0)</f>
        <v>2.9E-4</v>
      </c>
      <c r="AE23" s="51">
        <f t="shared" ref="AE23" si="165">SUM(AE20:AE22)</f>
        <v>12.89949</v>
      </c>
      <c r="AF23" s="52">
        <f t="shared" ref="AF23" si="166">IF(K23&gt;0,(K20*AF20+K21*AF21+K22*AF22)/K23,0)</f>
        <v>0.21586506136110079</v>
      </c>
      <c r="AG23" s="57">
        <f t="shared" ref="AG23" si="167">SUM(AG20:AG22)</f>
        <v>109.8145605</v>
      </c>
      <c r="AH23" s="52">
        <f t="shared" ref="AH23" si="168">IF(AND(AB23&gt;0),((AB20*AH20+AB21*AH21+AB22*AH22)/AB23),0)</f>
        <v>0.88533676898645497</v>
      </c>
      <c r="AI23" s="56">
        <f t="shared" si="6"/>
        <v>0.89448184432916666</v>
      </c>
      <c r="AJ23" s="50">
        <f t="shared" ref="AJ23" si="169">SUM(AJ20:AJ22)</f>
        <v>555</v>
      </c>
      <c r="AK23" s="20">
        <f t="shared" ref="AK23" si="170">IF(AJ23&gt;0,(AK20*AJ20+AK21*AJ21+AK22*AJ22)/AJ23,0)</f>
        <v>8.3403603603603604E-2</v>
      </c>
      <c r="AL23" s="52">
        <f>IF(K23&gt;0,(AL20*K20+AL21*K21+AL22*K22)/K23,0)</f>
        <v>0.21213195115904304</v>
      </c>
      <c r="AM23" s="136">
        <f>IF(K23&gt;0,(AM20*K20+AM21*K21+AM22*K22)/K23,0)</f>
        <v>0.21613212470559068</v>
      </c>
      <c r="AN23" s="57">
        <f t="shared" ref="AN23" si="171">SUM(AN20:AN22)</f>
        <v>107.9490371</v>
      </c>
      <c r="AO23" s="137">
        <f t="shared" si="48"/>
        <v>109.95399290000002</v>
      </c>
      <c r="AP23" s="55"/>
      <c r="AQ23" s="55">
        <f t="shared" ref="AQ23" si="172">SUM(AQ20:AQ22)</f>
        <v>0</v>
      </c>
      <c r="AR23" s="102"/>
      <c r="AS23" s="103">
        <f>AR22</f>
        <v>2045.6599999999999</v>
      </c>
      <c r="AT23" s="50">
        <f t="shared" ref="AT23" si="173">SUM(AT20:AT22)</f>
        <v>0</v>
      </c>
      <c r="AU23" s="58"/>
      <c r="AV23" s="57"/>
      <c r="AW23" s="57"/>
      <c r="AX23" s="57"/>
      <c r="AY23" s="57"/>
    </row>
    <row r="24" spans="1:51" x14ac:dyDescent="0.2">
      <c r="A24" s="158">
        <v>6</v>
      </c>
      <c r="B24" s="22">
        <v>1</v>
      </c>
      <c r="C24" s="10" t="s">
        <v>54</v>
      </c>
      <c r="D24" s="11">
        <v>5200</v>
      </c>
      <c r="E24" s="11">
        <v>0</v>
      </c>
      <c r="F24" s="11">
        <v>9029</v>
      </c>
      <c r="G24" s="12">
        <v>2.7</v>
      </c>
      <c r="H24" s="12">
        <v>4.8</v>
      </c>
      <c r="I24" s="11">
        <v>10313</v>
      </c>
      <c r="J24" s="12">
        <v>7.5</v>
      </c>
      <c r="K24" s="11">
        <v>16161</v>
      </c>
      <c r="L24" s="13">
        <v>8.4000000000000005E-2</v>
      </c>
      <c r="M24" s="23">
        <f>ROUND(K24*(1-L24),0)</f>
        <v>14803</v>
      </c>
      <c r="N24" s="14">
        <v>0.55200000000000005</v>
      </c>
      <c r="O24" s="24">
        <f t="shared" ref="O24:O26" si="174">M24*N24</f>
        <v>8171.2560000000003</v>
      </c>
      <c r="P24" s="13">
        <v>0.32600000000000001</v>
      </c>
      <c r="Q24" s="24">
        <f t="shared" ref="Q24:Q26" si="175">M24*P24</f>
        <v>4825.7780000000002</v>
      </c>
      <c r="R24" s="15">
        <v>0.122</v>
      </c>
      <c r="S24" s="143">
        <v>0.20449999999999999</v>
      </c>
      <c r="T24" s="24">
        <f t="shared" ref="T24:T26" si="176">M24*R24</f>
        <v>1805.9659999999999</v>
      </c>
      <c r="U24" s="25">
        <v>0.20599999999999999</v>
      </c>
      <c r="V24" s="24">
        <f t="shared" ref="V24:V26" si="177">M24*U24</f>
        <v>3049.4179999999997</v>
      </c>
      <c r="W24" s="15">
        <v>0.51200000000000001</v>
      </c>
      <c r="X24" s="24">
        <f t="shared" ref="X24:X26" si="178">M24*W24</f>
        <v>7579.1360000000004</v>
      </c>
      <c r="Y24" s="15">
        <v>0.39</v>
      </c>
      <c r="Z24" s="24">
        <f t="shared" ref="Z24:Z26" si="179">Y24*M24</f>
        <v>5773.17</v>
      </c>
      <c r="AA24" s="16">
        <v>2.5500000000000002E-3</v>
      </c>
      <c r="AB24" s="17">
        <f t="shared" ref="AB24:AB26" si="180">M24*AA24</f>
        <v>37.74765</v>
      </c>
      <c r="AC24" s="26">
        <f>IF(M24&gt;0,(AE24+AN24)/M24,0)</f>
        <v>2.7238132743362836E-3</v>
      </c>
      <c r="AD24" s="16">
        <v>2.9E-4</v>
      </c>
      <c r="AE24" s="23">
        <f t="shared" ref="AE24:AE26" si="181">AD24*M24</f>
        <v>4.2928699999999997</v>
      </c>
      <c r="AF24" s="114">
        <v>0.21029999999999999</v>
      </c>
      <c r="AG24" s="29">
        <f t="shared" ref="AG24:AG26" si="182">AJ24*(1-AK24)*AF24</f>
        <v>36.062033700000001</v>
      </c>
      <c r="AH24" s="27">
        <f t="shared" ref="AH24:AH26" si="183">IF(AND(AF24&gt;0,AD24&gt;0,AA24&gt;0),((AA24-AD24)*AF24)/((AF24-AD24)*AA24),0)</f>
        <v>0.88749835442009772</v>
      </c>
      <c r="AI24" s="59">
        <f t="shared" si="6"/>
        <v>0.89476665716257431</v>
      </c>
      <c r="AJ24" s="11">
        <v>187</v>
      </c>
      <c r="AK24" s="13">
        <v>8.3000000000000004E-2</v>
      </c>
      <c r="AL24" s="14">
        <v>0.21010000000000001</v>
      </c>
      <c r="AM24" s="130">
        <v>0.20979999999999999</v>
      </c>
      <c r="AN24" s="29">
        <f>AJ24*(1-AK24)*AL24</f>
        <v>36.027737900000005</v>
      </c>
      <c r="AO24" s="131">
        <f t="shared" ref="AO24" si="184">AJ24*(1-AK24)*AM24</f>
        <v>35.976294199999998</v>
      </c>
      <c r="AP24" s="18">
        <v>1.55</v>
      </c>
      <c r="AQ24" s="18">
        <v>1004.3</v>
      </c>
      <c r="AR24" s="98">
        <f>AR22+AJ24-AQ24</f>
        <v>1228.3599999999999</v>
      </c>
      <c r="AS24" s="99"/>
      <c r="AT24" s="11"/>
      <c r="AU24" s="30"/>
      <c r="AV24" s="19"/>
      <c r="AW24" s="19"/>
      <c r="AX24" s="19"/>
      <c r="AY24" s="19"/>
    </row>
    <row r="25" spans="1:51" x14ac:dyDescent="0.2">
      <c r="A25" s="159"/>
      <c r="B25" s="32">
        <v>2</v>
      </c>
      <c r="C25" s="10" t="s">
        <v>55</v>
      </c>
      <c r="D25" s="33">
        <v>19655</v>
      </c>
      <c r="E25" s="33">
        <v>2</v>
      </c>
      <c r="F25" s="33">
        <v>14497</v>
      </c>
      <c r="G25" s="34">
        <v>1.9</v>
      </c>
      <c r="H25" s="34">
        <v>5.4</v>
      </c>
      <c r="I25" s="33">
        <v>15896</v>
      </c>
      <c r="J25" s="34">
        <v>7.4</v>
      </c>
      <c r="K25" s="33">
        <v>16300</v>
      </c>
      <c r="L25" s="35">
        <v>9.0999999999999998E-2</v>
      </c>
      <c r="M25" s="36">
        <f>ROUND(K25*(1-L25),0)</f>
        <v>14817</v>
      </c>
      <c r="N25" s="37">
        <v>0.72599999999999998</v>
      </c>
      <c r="O25" s="24">
        <f t="shared" si="174"/>
        <v>10757.142</v>
      </c>
      <c r="P25" s="35">
        <v>0.192</v>
      </c>
      <c r="Q25" s="24">
        <f t="shared" si="175"/>
        <v>2844.864</v>
      </c>
      <c r="R25" s="38">
        <v>8.2000000000000003E-2</v>
      </c>
      <c r="S25" s="134">
        <v>0.21460000000000001</v>
      </c>
      <c r="T25" s="24">
        <f t="shared" si="176"/>
        <v>1214.9940000000001</v>
      </c>
      <c r="U25" s="27">
        <v>0.20899999999999999</v>
      </c>
      <c r="V25" s="24">
        <f t="shared" si="177"/>
        <v>3096.7529999999997</v>
      </c>
      <c r="W25" s="38">
        <v>0.505</v>
      </c>
      <c r="X25" s="24">
        <f t="shared" si="178"/>
        <v>7482.585</v>
      </c>
      <c r="Y25" s="38">
        <v>0.38</v>
      </c>
      <c r="Z25" s="24">
        <f t="shared" si="179"/>
        <v>5630.46</v>
      </c>
      <c r="AA25" s="39">
        <v>2.3900000000000002E-3</v>
      </c>
      <c r="AB25" s="17">
        <f t="shared" si="180"/>
        <v>35.41263</v>
      </c>
      <c r="AC25" s="26">
        <f>IF(M25&gt;0,(AE25+AN25)/M25,0)</f>
        <v>2.5750728757508263E-3</v>
      </c>
      <c r="AD25" s="39">
        <v>2.9E-4</v>
      </c>
      <c r="AE25" s="36">
        <f t="shared" si="181"/>
        <v>4.2969299999999997</v>
      </c>
      <c r="AF25" s="27">
        <v>0.21959999999999999</v>
      </c>
      <c r="AG25" s="40">
        <f t="shared" si="182"/>
        <v>34.598419199999995</v>
      </c>
      <c r="AH25" s="27">
        <f t="shared" si="183"/>
        <v>0.87982296701198082</v>
      </c>
      <c r="AI25" s="28">
        <f t="shared" si="6"/>
        <v>0.88858093676913552</v>
      </c>
      <c r="AJ25" s="33">
        <v>172</v>
      </c>
      <c r="AK25" s="35">
        <v>8.4000000000000005E-2</v>
      </c>
      <c r="AL25" s="37">
        <v>0.21490000000000001</v>
      </c>
      <c r="AM25" s="132">
        <v>0.2261</v>
      </c>
      <c r="AN25" s="40">
        <f>AJ25*(1-AK25)*AL25</f>
        <v>33.857924799999999</v>
      </c>
      <c r="AO25" s="133">
        <f t="shared" si="19"/>
        <v>35.622507199999994</v>
      </c>
      <c r="AP25" s="41">
        <v>1.6</v>
      </c>
      <c r="AQ25" s="41"/>
      <c r="AR25" s="117">
        <f>AR24+AJ25-AQ25</f>
        <v>1400.36</v>
      </c>
      <c r="AS25" s="101"/>
      <c r="AT25" s="42"/>
      <c r="AU25" s="43"/>
      <c r="AV25" s="44"/>
      <c r="AW25" s="44"/>
      <c r="AX25" s="44"/>
      <c r="AY25" s="44"/>
    </row>
    <row r="26" spans="1:51" x14ac:dyDescent="0.2">
      <c r="A26" s="159"/>
      <c r="B26" s="32">
        <v>3</v>
      </c>
      <c r="C26" s="10" t="s">
        <v>53</v>
      </c>
      <c r="D26" s="42">
        <v>16170</v>
      </c>
      <c r="E26" s="42">
        <v>1</v>
      </c>
      <c r="F26" s="42">
        <v>14228</v>
      </c>
      <c r="G26" s="36">
        <v>1.6</v>
      </c>
      <c r="H26" s="36">
        <v>5.8</v>
      </c>
      <c r="I26" s="42">
        <v>16477</v>
      </c>
      <c r="J26" s="36">
        <v>7.5</v>
      </c>
      <c r="K26" s="42">
        <v>16309</v>
      </c>
      <c r="L26" s="38">
        <v>7.4999999999999997E-2</v>
      </c>
      <c r="M26" s="36">
        <f>ROUND(K26*(1-L26),0)</f>
        <v>15086</v>
      </c>
      <c r="N26" s="27">
        <v>0.68100000000000005</v>
      </c>
      <c r="O26" s="24">
        <f t="shared" si="174"/>
        <v>10273.566000000001</v>
      </c>
      <c r="P26" s="38">
        <v>0.252</v>
      </c>
      <c r="Q26" s="24">
        <f t="shared" si="175"/>
        <v>3801.672</v>
      </c>
      <c r="R26" s="38">
        <v>6.7000000000000004E-2</v>
      </c>
      <c r="S26" s="134">
        <v>0.21310000000000001</v>
      </c>
      <c r="T26" s="24">
        <f t="shared" si="176"/>
        <v>1010.7620000000001</v>
      </c>
      <c r="U26" s="27">
        <v>0.21099999999999999</v>
      </c>
      <c r="V26" s="24">
        <f t="shared" si="177"/>
        <v>3183.1459999999997</v>
      </c>
      <c r="W26" s="38">
        <v>0.504</v>
      </c>
      <c r="X26" s="24">
        <f t="shared" si="178"/>
        <v>7603.3440000000001</v>
      </c>
      <c r="Y26" s="38">
        <v>0.38</v>
      </c>
      <c r="Z26" s="24">
        <f t="shared" si="179"/>
        <v>5732.68</v>
      </c>
      <c r="AA26" s="46">
        <v>2.4399999999999999E-3</v>
      </c>
      <c r="AB26" s="17">
        <f t="shared" si="180"/>
        <v>36.809840000000001</v>
      </c>
      <c r="AC26" s="26">
        <f>IF(M26&gt;0,(AE26+AN26)/M26,0)</f>
        <v>2.4103463078350789E-3</v>
      </c>
      <c r="AD26" s="46">
        <v>2.9E-4</v>
      </c>
      <c r="AE26" s="36">
        <f t="shared" si="181"/>
        <v>4.3749399999999996</v>
      </c>
      <c r="AF26" s="27">
        <v>0.2233</v>
      </c>
      <c r="AG26" s="40">
        <f t="shared" si="182"/>
        <v>32.931390800000003</v>
      </c>
      <c r="AH26" s="27">
        <f t="shared" si="183"/>
        <v>0.88229337653755158</v>
      </c>
      <c r="AI26" s="28">
        <f t="shared" si="6"/>
        <v>0.88086307156592081</v>
      </c>
      <c r="AJ26" s="42">
        <v>161</v>
      </c>
      <c r="AK26" s="38">
        <v>8.4000000000000005E-2</v>
      </c>
      <c r="AL26" s="27">
        <v>0.21690000000000001</v>
      </c>
      <c r="AM26" s="134">
        <v>0.23380000000000001</v>
      </c>
      <c r="AN26" s="40">
        <f>AJ26*(1-AK26)*AL26</f>
        <v>31.987544400000001</v>
      </c>
      <c r="AO26" s="135">
        <f t="shared" si="19"/>
        <v>34.479888799999998</v>
      </c>
      <c r="AP26" s="17">
        <v>1.6</v>
      </c>
      <c r="AQ26" s="17"/>
      <c r="AR26" s="117">
        <f>AR25+AJ26-AQ26</f>
        <v>1561.36</v>
      </c>
      <c r="AS26" s="101"/>
      <c r="AT26" s="42"/>
      <c r="AU26" s="47"/>
      <c r="AV26" s="40"/>
      <c r="AW26" s="40"/>
      <c r="AX26" s="40"/>
      <c r="AY26" s="40"/>
    </row>
    <row r="27" spans="1:51" s="21" customFormat="1" ht="13.5" thickBot="1" x14ac:dyDescent="0.25">
      <c r="A27" s="160"/>
      <c r="B27" s="48" t="s">
        <v>38</v>
      </c>
      <c r="C27" s="49"/>
      <c r="D27" s="50">
        <f t="shared" ref="D27" si="185">SUM(D24:D26)</f>
        <v>41025</v>
      </c>
      <c r="E27" s="50"/>
      <c r="F27" s="50">
        <f t="shared" ref="F27" si="186">SUM(F24:F26)</f>
        <v>37754</v>
      </c>
      <c r="G27" s="51"/>
      <c r="H27" s="51"/>
      <c r="I27" s="50">
        <f t="shared" ref="I27:K27" si="187">SUM(I24:I26)</f>
        <v>42686</v>
      </c>
      <c r="J27" s="51"/>
      <c r="K27" s="50">
        <f t="shared" si="187"/>
        <v>48770</v>
      </c>
      <c r="L27" s="20">
        <f t="shared" ref="L27" si="188">IF(K27&gt;0,(K24*L24+K25*L25+K26*L26)/K27,0)</f>
        <v>8.3329895427516912E-2</v>
      </c>
      <c r="M27" s="51">
        <f t="shared" ref="M27" si="189">M24+M25+M26</f>
        <v>44706</v>
      </c>
      <c r="N27" s="52">
        <f t="shared" ref="N27" si="190">IF(M27&gt;0,O27/M27,0)</f>
        <v>0.65320010736813849</v>
      </c>
      <c r="O27" s="53">
        <f t="shared" ref="O27" si="191">O24+O25+O26</f>
        <v>29201.964</v>
      </c>
      <c r="P27" s="20">
        <f t="shared" ref="P27" si="192">IF(M27&gt;0,Q27/M27,0)</f>
        <v>0.25661687469243505</v>
      </c>
      <c r="Q27" s="53">
        <f t="shared" ref="Q27" si="193">Q24+Q25+Q26</f>
        <v>11472.314</v>
      </c>
      <c r="R27" s="20">
        <f t="shared" ref="R27" si="194">IF(M27&gt;0,T27/M27,0)</f>
        <v>9.0183017939426485E-2</v>
      </c>
      <c r="S27" s="136"/>
      <c r="T27" s="53">
        <f t="shared" ref="T27" si="195">T24+T25+T26</f>
        <v>4031.7220000000002</v>
      </c>
      <c r="U27" s="20">
        <f t="shared" ref="U27" si="196">IF(M27&gt;0,V27/M27,0)</f>
        <v>0.208681541627522</v>
      </c>
      <c r="V27" s="53">
        <f t="shared" ref="V27" si="197">V24+V25+V26</f>
        <v>9329.3169999999991</v>
      </c>
      <c r="W27" s="20">
        <f t="shared" ref="W27" si="198">IF(M27&gt;0,X27/M27,0)</f>
        <v>0.50698038294636072</v>
      </c>
      <c r="X27" s="53">
        <f t="shared" ref="X27" si="199">X24+X25+X26</f>
        <v>22665.065000000002</v>
      </c>
      <c r="Y27" s="20">
        <f t="shared" ref="Y27" si="200">IF(M27&gt;0,Z27/M27,0)</f>
        <v>0.38331118865476671</v>
      </c>
      <c r="Z27" s="53">
        <f t="shared" ref="Z27" si="201">Z24+Z25+Z26</f>
        <v>17136.310000000001</v>
      </c>
      <c r="AA27" s="54">
        <f t="shared" ref="AA27" si="202">IF(M27&gt;0,AB27/M27,0)</f>
        <v>2.4598514740750686E-3</v>
      </c>
      <c r="AB27" s="55">
        <f t="shared" ref="AB27" si="203">SUM(AB24:AB26)</f>
        <v>109.97012000000001</v>
      </c>
      <c r="AC27" s="54">
        <f t="shared" ref="AC27" si="204">IF(M27&gt;0,(AC24*M24+AC25*M25+AC26*M26)/M27,0)</f>
        <v>2.5687367937189641E-3</v>
      </c>
      <c r="AD27" s="54">
        <f t="shared" ref="AD27" si="205">IF(K27&gt;0,(K24*AD24+K25*AD25+K26*AD26)/K27,0)</f>
        <v>2.9E-4</v>
      </c>
      <c r="AE27" s="51">
        <f t="shared" ref="AE27" si="206">SUM(AE24:AE26)</f>
        <v>12.964739999999999</v>
      </c>
      <c r="AF27" s="52">
        <f t="shared" ref="AF27" si="207">IF(K27&gt;0,(K24*AF24+K25*AF25+K26*AF26)/K27,0)</f>
        <v>0.21775554644248513</v>
      </c>
      <c r="AG27" s="57">
        <f t="shared" ref="AG27" si="208">SUM(AG24:AG26)</f>
        <v>103.5918437</v>
      </c>
      <c r="AH27" s="52">
        <f t="shared" ref="AH27" si="209">IF(AND(AB27&gt;0),((AB24*AH24+AB25*AH25+AB26*AH26)/AB27),0)</f>
        <v>0.88328448198410903</v>
      </c>
      <c r="AI27" s="56">
        <f t="shared" si="6"/>
        <v>0.88830794673592184</v>
      </c>
      <c r="AJ27" s="50">
        <f t="shared" ref="AJ27" si="210">SUM(AJ24:AJ26)</f>
        <v>520</v>
      </c>
      <c r="AK27" s="20">
        <f t="shared" ref="AK27" si="211">IF(AJ27&gt;0,(AK24*AJ24+AK25*AJ25+AK26*AJ26)/AJ27,0)</f>
        <v>8.3640384615384616E-2</v>
      </c>
      <c r="AL27" s="52">
        <f>IF(K27&gt;0,(AL24*K24+AL25*K25+AL26*K26)/K27,0)</f>
        <v>0.21397822841911013</v>
      </c>
      <c r="AM27" s="136">
        <f>IF(K27&gt;0,(AM24*K24+AM25*K25+AM26*K26)/K27,0)</f>
        <v>0.22327356981751076</v>
      </c>
      <c r="AN27" s="57">
        <f t="shared" ref="AN27" si="212">SUM(AN24:AN26)</f>
        <v>101.87320710000002</v>
      </c>
      <c r="AO27" s="137">
        <f t="shared" si="48"/>
        <v>106.07869019999998</v>
      </c>
      <c r="AP27" s="55"/>
      <c r="AQ27" s="55">
        <f t="shared" ref="AQ27" si="213">SUM(AQ24:AQ26)</f>
        <v>1004.3</v>
      </c>
      <c r="AR27" s="102"/>
      <c r="AS27" s="103">
        <f>AR26</f>
        <v>1561.36</v>
      </c>
      <c r="AT27" s="50">
        <f t="shared" ref="AT27" si="214">SUM(AT24:AT26)</f>
        <v>0</v>
      </c>
      <c r="AU27" s="58"/>
      <c r="AV27" s="57"/>
      <c r="AW27" s="57"/>
      <c r="AX27" s="57"/>
      <c r="AY27" s="57"/>
    </row>
    <row r="28" spans="1:51" x14ac:dyDescent="0.2">
      <c r="A28" s="158">
        <v>7</v>
      </c>
      <c r="B28" s="22">
        <v>1</v>
      </c>
      <c r="C28" s="10" t="s">
        <v>56</v>
      </c>
      <c r="D28" s="11">
        <v>5400</v>
      </c>
      <c r="E28" s="11">
        <v>0</v>
      </c>
      <c r="F28" s="11">
        <v>13089</v>
      </c>
      <c r="G28" s="12">
        <v>1.3</v>
      </c>
      <c r="H28" s="12">
        <v>5</v>
      </c>
      <c r="I28" s="11">
        <v>14605</v>
      </c>
      <c r="J28" s="12">
        <v>7.7</v>
      </c>
      <c r="K28" s="11">
        <v>16230</v>
      </c>
      <c r="L28" s="13">
        <v>8.1000000000000003E-2</v>
      </c>
      <c r="M28" s="23">
        <f>ROUND(K28*(1-L28),0)</f>
        <v>14915</v>
      </c>
      <c r="N28" s="14">
        <v>0.58599999999999997</v>
      </c>
      <c r="O28" s="24">
        <f t="shared" ref="O28:O30" si="215">M28*N28</f>
        <v>8740.1899999999987</v>
      </c>
      <c r="P28" s="13">
        <v>0.37</v>
      </c>
      <c r="Q28" s="24">
        <f t="shared" ref="Q28:Q30" si="216">M28*P28</f>
        <v>5518.55</v>
      </c>
      <c r="R28" s="15">
        <v>4.3999999999999997E-2</v>
      </c>
      <c r="S28" s="143">
        <v>0.21249999999999999</v>
      </c>
      <c r="T28" s="24">
        <f t="shared" ref="T28:T30" si="217">M28*R28</f>
        <v>656.26</v>
      </c>
      <c r="U28" s="25">
        <v>0.214</v>
      </c>
      <c r="V28" s="24">
        <f t="shared" ref="V28:V30" si="218">M28*U28</f>
        <v>3191.81</v>
      </c>
      <c r="W28" s="15">
        <v>0.496</v>
      </c>
      <c r="X28" s="24">
        <f t="shared" ref="X28:X30" si="219">M28*W28</f>
        <v>7397.84</v>
      </c>
      <c r="Y28" s="15">
        <v>0.38</v>
      </c>
      <c r="Z28" s="24">
        <f t="shared" ref="Z28:Z30" si="220">Y28*M28</f>
        <v>5667.7</v>
      </c>
      <c r="AA28" s="16">
        <v>2.5600000000000002E-3</v>
      </c>
      <c r="AB28" s="17">
        <f t="shared" ref="AB28:AB30" si="221">M28*AA28</f>
        <v>38.182400000000001</v>
      </c>
      <c r="AC28" s="26">
        <f>IF(M28&gt;0,(AE28+AN28)/M28,0)</f>
        <v>2.812976050955414E-3</v>
      </c>
      <c r="AD28" s="16">
        <v>2.9999999999999997E-4</v>
      </c>
      <c r="AE28" s="23">
        <f t="shared" ref="AE28:AE30" si="222">AD28*M28</f>
        <v>4.4744999999999999</v>
      </c>
      <c r="AF28" s="114">
        <v>0.21940000000000001</v>
      </c>
      <c r="AG28" s="29">
        <f t="shared" ref="AG28:AG30" si="223">AJ28*(1-AK28)*AF28</f>
        <v>38.301535600000008</v>
      </c>
      <c r="AH28" s="27">
        <f t="shared" ref="AH28:AH30" si="224">IF(AND(AF28&gt;0,AD28&gt;0,AA28&gt;0),((AA28-AD28)*AF28)/((AF28-AD28)*AA28),0)</f>
        <v>0.88402128023733451</v>
      </c>
      <c r="AI28" s="59">
        <f t="shared" si="6"/>
        <v>0.89460141020993578</v>
      </c>
      <c r="AJ28" s="11">
        <v>191</v>
      </c>
      <c r="AK28" s="13">
        <v>8.5999999999999993E-2</v>
      </c>
      <c r="AL28" s="14">
        <v>0.2147</v>
      </c>
      <c r="AM28" s="130">
        <v>0.21990000000000001</v>
      </c>
      <c r="AN28" s="29">
        <f>AJ28*(1-AK28)*AL28</f>
        <v>37.481037800000003</v>
      </c>
      <c r="AO28" s="131">
        <f t="shared" ref="AO28" si="225">AJ28*(1-AK28)*AM28</f>
        <v>38.388822600000005</v>
      </c>
      <c r="AP28" s="18">
        <v>1.68</v>
      </c>
      <c r="AQ28" s="18">
        <v>1001.52</v>
      </c>
      <c r="AR28" s="98">
        <f>AR26+AJ28-AQ28</f>
        <v>750.83999999999992</v>
      </c>
      <c r="AS28" s="99"/>
      <c r="AT28" s="11"/>
      <c r="AU28" s="30"/>
      <c r="AV28" s="19"/>
      <c r="AW28" s="19"/>
      <c r="AX28" s="19"/>
      <c r="AY28" s="19"/>
    </row>
    <row r="29" spans="1:51" x14ac:dyDescent="0.2">
      <c r="A29" s="159"/>
      <c r="B29" s="32">
        <v>2</v>
      </c>
      <c r="C29" s="10" t="s">
        <v>55</v>
      </c>
      <c r="D29" s="33">
        <v>20335</v>
      </c>
      <c r="E29" s="33">
        <v>4</v>
      </c>
      <c r="F29" s="33">
        <v>14258</v>
      </c>
      <c r="G29" s="34">
        <v>3.1</v>
      </c>
      <c r="H29" s="34">
        <v>5.9</v>
      </c>
      <c r="I29" s="33">
        <v>15584</v>
      </c>
      <c r="J29" s="34">
        <v>7.8</v>
      </c>
      <c r="K29" s="33">
        <v>16415</v>
      </c>
      <c r="L29" s="35">
        <v>7.8E-2</v>
      </c>
      <c r="M29" s="36">
        <f>ROUND(K29*(1-L29),0)</f>
        <v>15135</v>
      </c>
      <c r="N29" s="37">
        <v>0.73</v>
      </c>
      <c r="O29" s="24">
        <f t="shared" si="215"/>
        <v>11048.55</v>
      </c>
      <c r="P29" s="35">
        <v>0.183</v>
      </c>
      <c r="Q29" s="24">
        <f t="shared" si="216"/>
        <v>2769.7049999999999</v>
      </c>
      <c r="R29" s="38">
        <v>8.6999999999999994E-2</v>
      </c>
      <c r="S29" s="134">
        <v>0.2155</v>
      </c>
      <c r="T29" s="24">
        <f t="shared" si="217"/>
        <v>1316.7449999999999</v>
      </c>
      <c r="U29" s="27">
        <v>0.218</v>
      </c>
      <c r="V29" s="24">
        <f t="shared" si="218"/>
        <v>3299.43</v>
      </c>
      <c r="W29" s="38">
        <v>0.49099999999999999</v>
      </c>
      <c r="X29" s="24">
        <f t="shared" si="219"/>
        <v>7431.2849999999999</v>
      </c>
      <c r="Y29" s="38">
        <v>0.39</v>
      </c>
      <c r="Z29" s="24">
        <f t="shared" si="220"/>
        <v>5902.6500000000005</v>
      </c>
      <c r="AA29" s="39">
        <v>2.5500000000000002E-3</v>
      </c>
      <c r="AB29" s="17">
        <f t="shared" si="221"/>
        <v>38.594250000000002</v>
      </c>
      <c r="AC29" s="26">
        <f>IF(M29&gt;0,(AE29+AN29)/M29,0)</f>
        <v>2.5084224380574828E-3</v>
      </c>
      <c r="AD29" s="39">
        <v>2.9999999999999997E-4</v>
      </c>
      <c r="AE29" s="36">
        <f t="shared" si="222"/>
        <v>4.5404999999999998</v>
      </c>
      <c r="AF29" s="27">
        <v>0.21890000000000001</v>
      </c>
      <c r="AG29" s="40">
        <f t="shared" si="223"/>
        <v>33.686083200000006</v>
      </c>
      <c r="AH29" s="27">
        <f t="shared" si="224"/>
        <v>0.88356385555136974</v>
      </c>
      <c r="AI29" s="28">
        <f t="shared" si="6"/>
        <v>0.88162062764984805</v>
      </c>
      <c r="AJ29" s="33">
        <v>168</v>
      </c>
      <c r="AK29" s="35">
        <v>8.4000000000000005E-2</v>
      </c>
      <c r="AL29" s="37">
        <v>0.2172</v>
      </c>
      <c r="AM29" s="132">
        <v>0.2281</v>
      </c>
      <c r="AN29" s="40">
        <f>AJ29*(1-AK29)*AL29</f>
        <v>33.424473599999999</v>
      </c>
      <c r="AO29" s="133">
        <f t="shared" si="19"/>
        <v>35.101852800000003</v>
      </c>
      <c r="AP29" s="41">
        <v>1.6</v>
      </c>
      <c r="AQ29" s="41"/>
      <c r="AR29" s="117">
        <f>AR28+AJ29-AQ29</f>
        <v>918.83999999999992</v>
      </c>
      <c r="AS29" s="101"/>
      <c r="AT29" s="42"/>
      <c r="AU29" s="43"/>
      <c r="AV29" s="44"/>
      <c r="AW29" s="44"/>
      <c r="AX29" s="44"/>
      <c r="AY29" s="44"/>
    </row>
    <row r="30" spans="1:51" x14ac:dyDescent="0.2">
      <c r="A30" s="159"/>
      <c r="B30" s="32">
        <v>3</v>
      </c>
      <c r="C30" s="10" t="s">
        <v>53</v>
      </c>
      <c r="D30" s="42">
        <v>20965</v>
      </c>
      <c r="E30" s="42">
        <v>1</v>
      </c>
      <c r="F30" s="42">
        <v>15004</v>
      </c>
      <c r="G30" s="36">
        <v>3.5</v>
      </c>
      <c r="H30" s="36">
        <v>8.1999999999999993</v>
      </c>
      <c r="I30" s="42">
        <v>17496</v>
      </c>
      <c r="J30" s="36">
        <v>7.5</v>
      </c>
      <c r="K30" s="42">
        <v>16322</v>
      </c>
      <c r="L30" s="38">
        <v>7.4999999999999997E-2</v>
      </c>
      <c r="M30" s="36">
        <f>ROUND(K30*(1-L30),0)</f>
        <v>15098</v>
      </c>
      <c r="N30" s="27">
        <v>0.58199999999999996</v>
      </c>
      <c r="O30" s="24">
        <f t="shared" si="215"/>
        <v>8787.0360000000001</v>
      </c>
      <c r="P30" s="38">
        <v>0.34399999999999997</v>
      </c>
      <c r="Q30" s="24">
        <f t="shared" si="216"/>
        <v>5193.7119999999995</v>
      </c>
      <c r="R30" s="38">
        <v>7.3999999999999996E-2</v>
      </c>
      <c r="S30" s="134">
        <v>0.21870000000000001</v>
      </c>
      <c r="T30" s="24">
        <f t="shared" si="217"/>
        <v>1117.252</v>
      </c>
      <c r="U30" s="27">
        <v>0.218</v>
      </c>
      <c r="V30" s="24">
        <f t="shared" si="218"/>
        <v>3291.364</v>
      </c>
      <c r="W30" s="38">
        <v>0.504</v>
      </c>
      <c r="X30" s="24">
        <f t="shared" si="219"/>
        <v>7609.3919999999998</v>
      </c>
      <c r="Y30" s="38">
        <v>0.39</v>
      </c>
      <c r="Z30" s="24">
        <f t="shared" si="220"/>
        <v>5888.22</v>
      </c>
      <c r="AA30" s="46">
        <v>2.5799999999999998E-3</v>
      </c>
      <c r="AB30" s="17">
        <f t="shared" si="221"/>
        <v>38.952839999999995</v>
      </c>
      <c r="AC30" s="26">
        <f>IF(M30&gt;0,(AE30+AN30)/M30,0)</f>
        <v>2.6855835872300971E-3</v>
      </c>
      <c r="AD30" s="46">
        <v>2.9999999999999997E-4</v>
      </c>
      <c r="AE30" s="36">
        <f t="shared" si="222"/>
        <v>4.5293999999999999</v>
      </c>
      <c r="AF30" s="27">
        <v>0.21629999999999999</v>
      </c>
      <c r="AG30" s="40">
        <f t="shared" si="223"/>
        <v>37.364959800000001</v>
      </c>
      <c r="AH30" s="27">
        <f t="shared" si="224"/>
        <v>0.88494832041343663</v>
      </c>
      <c r="AI30" s="28">
        <f t="shared" si="6"/>
        <v>0.88957239644942387</v>
      </c>
      <c r="AJ30" s="42">
        <v>189</v>
      </c>
      <c r="AK30" s="38">
        <v>8.5999999999999993E-2</v>
      </c>
      <c r="AL30" s="27">
        <v>0.20849999999999999</v>
      </c>
      <c r="AM30" s="134">
        <v>0.23169999999999999</v>
      </c>
      <c r="AN30" s="40">
        <f>AJ30*(1-AK30)*AL30</f>
        <v>36.017541000000001</v>
      </c>
      <c r="AO30" s="135">
        <f t="shared" si="19"/>
        <v>40.0252482</v>
      </c>
      <c r="AP30" s="17">
        <v>1.6</v>
      </c>
      <c r="AQ30" s="17"/>
      <c r="AR30" s="117">
        <f>AR29+AJ30-AQ30</f>
        <v>1107.8399999999999</v>
      </c>
      <c r="AS30" s="101"/>
      <c r="AT30" s="42"/>
      <c r="AU30" s="47"/>
      <c r="AV30" s="40"/>
      <c r="AW30" s="40"/>
      <c r="AX30" s="40"/>
      <c r="AY30" s="40"/>
    </row>
    <row r="31" spans="1:51" s="21" customFormat="1" ht="13.5" thickBot="1" x14ac:dyDescent="0.25">
      <c r="A31" s="160"/>
      <c r="B31" s="48" t="s">
        <v>38</v>
      </c>
      <c r="C31" s="49"/>
      <c r="D31" s="50">
        <f t="shared" ref="D31" si="226">SUM(D28:D30)</f>
        <v>46700</v>
      </c>
      <c r="E31" s="50"/>
      <c r="F31" s="50">
        <f t="shared" ref="F31" si="227">SUM(F28:F30)</f>
        <v>42351</v>
      </c>
      <c r="G31" s="51"/>
      <c r="H31" s="51"/>
      <c r="I31" s="50">
        <f t="shared" ref="I31:K31" si="228">SUM(I28:I30)</f>
        <v>47685</v>
      </c>
      <c r="J31" s="51"/>
      <c r="K31" s="50">
        <f t="shared" si="228"/>
        <v>48967</v>
      </c>
      <c r="L31" s="20">
        <f t="shared" ref="L31" si="229">IF(K31&gt;0,(K28*L28+K29*L29+K30*L30)/K31,0)</f>
        <v>7.7994363550962884E-2</v>
      </c>
      <c r="M31" s="51">
        <f t="shared" ref="M31" si="230">M28+M29+M30</f>
        <v>45148</v>
      </c>
      <c r="N31" s="52">
        <f t="shared" ref="N31" si="231">IF(M31&gt;0,O31/M31,0)</f>
        <v>0.63293558961637275</v>
      </c>
      <c r="O31" s="53">
        <f t="shared" ref="O31" si="232">O28+O29+O30</f>
        <v>28575.775999999998</v>
      </c>
      <c r="P31" s="20">
        <f t="shared" ref="P31" si="233">IF(M31&gt;0,Q31/M31,0)</f>
        <v>0.29861714804642508</v>
      </c>
      <c r="Q31" s="53">
        <f t="shared" ref="Q31" si="234">Q28+Q29+Q30</f>
        <v>13481.967000000001</v>
      </c>
      <c r="R31" s="20">
        <f t="shared" ref="R31" si="235">IF(M31&gt;0,T31/M31,0)</f>
        <v>6.8447262337202081E-2</v>
      </c>
      <c r="S31" s="136"/>
      <c r="T31" s="53">
        <f t="shared" ref="T31" si="236">T28+T29+T30</f>
        <v>3090.2569999999996</v>
      </c>
      <c r="U31" s="20">
        <f t="shared" ref="U31" si="237">IF(M31&gt;0,V31/M31,0)</f>
        <v>0.21667856826437493</v>
      </c>
      <c r="V31" s="53">
        <f t="shared" ref="V31" si="238">V28+V29+V30</f>
        <v>9782.6039999999994</v>
      </c>
      <c r="W31" s="20">
        <f t="shared" ref="W31" si="239">IF(M31&gt;0,X31/M31,0)</f>
        <v>0.49699913617435987</v>
      </c>
      <c r="X31" s="53">
        <f t="shared" ref="X31" si="240">X28+X29+X30</f>
        <v>22438.517</v>
      </c>
      <c r="Y31" s="20">
        <f t="shared" ref="Y31" si="241">IF(M31&gt;0,Z31/M31,0)</f>
        <v>0.38669642066093735</v>
      </c>
      <c r="Z31" s="53">
        <f t="shared" ref="Z31" si="242">Z28+Z29+Z30</f>
        <v>17458.57</v>
      </c>
      <c r="AA31" s="54">
        <f t="shared" ref="AA31" si="243">IF(M31&gt;0,AB31/M31,0)</f>
        <v>2.5633359174271285E-3</v>
      </c>
      <c r="AB31" s="55">
        <f t="shared" ref="AB31" si="244">SUM(AB28:AB30)</f>
        <v>115.72949</v>
      </c>
      <c r="AC31" s="54">
        <f t="shared" ref="AC31" si="245">IF(M31&gt;0,(AC28*M28+AC29*M29+AC30*M30)/M31,0)</f>
        <v>2.6682788251971299E-3</v>
      </c>
      <c r="AD31" s="54">
        <f t="shared" ref="AD31" si="246">IF(K31&gt;0,(K28*AD28+K29*AD29+K30*AD30)/K31,0)</f>
        <v>2.9999999999999997E-4</v>
      </c>
      <c r="AE31" s="51">
        <f t="shared" ref="AE31" si="247">SUM(AE28:AE30)</f>
        <v>13.5444</v>
      </c>
      <c r="AF31" s="52">
        <f t="shared" ref="AF31" si="248">IF(K31&gt;0,(K28*AF28+K29*AF29+K30*AF30)/K31,0)</f>
        <v>0.21819907488716889</v>
      </c>
      <c r="AG31" s="57">
        <f t="shared" ref="AG31" si="249">SUM(AG28:AG30)</f>
        <v>109.35257860000002</v>
      </c>
      <c r="AH31" s="52">
        <f t="shared" ref="AH31" si="250">IF(AND(AB31&gt;0),((AB28*AH28+AB29*AH29+AB30*AH30)/AB31),0)</f>
        <v>0.8841807632262163</v>
      </c>
      <c r="AI31" s="56">
        <f t="shared" si="6"/>
        <v>0.88881706220913648</v>
      </c>
      <c r="AJ31" s="50">
        <f t="shared" ref="AJ31" si="251">SUM(AJ28:AJ30)</f>
        <v>548</v>
      </c>
      <c r="AK31" s="20">
        <f t="shared" ref="AK31" si="252">IF(AJ31&gt;0,(AK28*AJ28+AK29*AJ29+AK30*AJ30)/AJ31,0)</f>
        <v>8.5386861313868606E-2</v>
      </c>
      <c r="AL31" s="52">
        <f>IF(K31&gt;0,(AL28*K28+AL29*K29+AL30*K30)/K31,0)</f>
        <v>0.21347143994935366</v>
      </c>
      <c r="AM31" s="136">
        <f>IF(L31&gt;0,(AM28*K28+AM29*K29+AM30*K30)/K31,0)</f>
        <v>0.22658210427430719</v>
      </c>
      <c r="AN31" s="57">
        <f t="shared" ref="AN31" si="253">SUM(AN28:AN30)</f>
        <v>106.92305239999999</v>
      </c>
      <c r="AO31" s="137">
        <f t="shared" si="48"/>
        <v>113.51592360000001</v>
      </c>
      <c r="AP31" s="55"/>
      <c r="AQ31" s="55">
        <f t="shared" ref="AQ31" si="254">SUM(AQ28:AQ30)</f>
        <v>1001.52</v>
      </c>
      <c r="AR31" s="102"/>
      <c r="AS31" s="103">
        <f>AR30</f>
        <v>1107.8399999999999</v>
      </c>
      <c r="AT31" s="50">
        <f t="shared" ref="AT31" si="255">SUM(AT28:AT30)</f>
        <v>0</v>
      </c>
      <c r="AU31" s="58"/>
      <c r="AV31" s="57"/>
      <c r="AW31" s="57"/>
      <c r="AX31" s="57"/>
      <c r="AY31" s="57"/>
    </row>
    <row r="32" spans="1:51" x14ac:dyDescent="0.2">
      <c r="A32" s="158">
        <v>8</v>
      </c>
      <c r="B32" s="22">
        <v>1</v>
      </c>
      <c r="C32" s="10" t="s">
        <v>56</v>
      </c>
      <c r="D32" s="11">
        <v>4597</v>
      </c>
      <c r="E32" s="11">
        <v>0</v>
      </c>
      <c r="F32" s="11">
        <v>9978</v>
      </c>
      <c r="G32" s="12">
        <v>4.7</v>
      </c>
      <c r="H32" s="12">
        <v>8</v>
      </c>
      <c r="I32" s="11">
        <v>11331</v>
      </c>
      <c r="J32" s="12">
        <v>8.6999999999999993</v>
      </c>
      <c r="K32" s="11">
        <v>15098</v>
      </c>
      <c r="L32" s="13">
        <v>0.08</v>
      </c>
      <c r="M32" s="23">
        <f>ROUND(K32*(1-L32),0)</f>
        <v>13890</v>
      </c>
      <c r="N32" s="14">
        <v>0.73899999999999999</v>
      </c>
      <c r="O32" s="24">
        <f t="shared" ref="O32:O34" si="256">M32*N32</f>
        <v>10264.709999999999</v>
      </c>
      <c r="P32" s="13">
        <v>0.22700000000000001</v>
      </c>
      <c r="Q32" s="24">
        <f t="shared" ref="Q32:Q34" si="257">M32*P32</f>
        <v>3153.03</v>
      </c>
      <c r="R32" s="15">
        <v>3.4000000000000002E-2</v>
      </c>
      <c r="S32" s="143">
        <v>0.20749999999999999</v>
      </c>
      <c r="T32" s="24">
        <f t="shared" ref="T32:T34" si="258">M32*R32</f>
        <v>472.26000000000005</v>
      </c>
      <c r="U32" s="25">
        <v>0.20499999999999999</v>
      </c>
      <c r="V32" s="24">
        <f t="shared" ref="V32:V34" si="259">M32*U32</f>
        <v>2847.45</v>
      </c>
      <c r="W32" s="15">
        <v>0.505</v>
      </c>
      <c r="X32" s="24">
        <f t="shared" ref="X32:X34" si="260">M32*W32</f>
        <v>7014.45</v>
      </c>
      <c r="Y32" s="15">
        <v>0.37</v>
      </c>
      <c r="Z32" s="24">
        <f t="shared" ref="Z32:Z34" si="261">Y32*M32</f>
        <v>5139.3</v>
      </c>
      <c r="AA32" s="16">
        <v>2.64E-3</v>
      </c>
      <c r="AB32" s="17">
        <f t="shared" ref="AB32:AB34" si="262">M32*AA32</f>
        <v>36.669600000000003</v>
      </c>
      <c r="AC32" s="26">
        <f>IF(M32&gt;0,(AE32+AN32)/M32,0)</f>
        <v>2.6848865370770335E-3</v>
      </c>
      <c r="AD32" s="16">
        <v>3.1E-4</v>
      </c>
      <c r="AE32" s="23">
        <f t="shared" ref="AE32:AE34" si="263">AD32*M32</f>
        <v>4.3059000000000003</v>
      </c>
      <c r="AF32" s="114">
        <v>0.21490000000000001</v>
      </c>
      <c r="AG32" s="29">
        <f t="shared" ref="AG32:AG34" si="264">AJ32*(1-AK32)*AF32</f>
        <v>33.391162000000001</v>
      </c>
      <c r="AH32" s="27">
        <f t="shared" ref="AH32:AH34" si="265">IF(AND(AF32&gt;0,AD32&gt;0,AA32&gt;0),((AA32-AD32)*AF32)/((AF32-AD32)*AA32),0)</f>
        <v>0.88385074002996555</v>
      </c>
      <c r="AI32" s="59">
        <f t="shared" si="6"/>
        <v>0.88583237298619288</v>
      </c>
      <c r="AJ32" s="11">
        <v>170</v>
      </c>
      <c r="AK32" s="13">
        <v>8.5999999999999993E-2</v>
      </c>
      <c r="AL32" s="14">
        <v>0.21229999999999999</v>
      </c>
      <c r="AM32" s="130">
        <v>0.21740000000000001</v>
      </c>
      <c r="AN32" s="29">
        <f>AJ32*(1-AK32)*AL32</f>
        <v>32.987173999999996</v>
      </c>
      <c r="AO32" s="131">
        <f t="shared" ref="AO32" si="266">AJ32*(1-AK32)*AM32</f>
        <v>33.779612</v>
      </c>
      <c r="AP32" s="18">
        <v>1.6</v>
      </c>
      <c r="AQ32" s="18">
        <v>501.62</v>
      </c>
      <c r="AR32" s="98">
        <f>AR30+AJ32-AQ32+AS32</f>
        <v>764.8</v>
      </c>
      <c r="AS32" s="144">
        <v>-11.42</v>
      </c>
      <c r="AT32" s="11"/>
      <c r="AU32" s="30"/>
      <c r="AV32" s="19"/>
      <c r="AW32" s="19"/>
      <c r="AX32" s="19"/>
      <c r="AY32" s="19"/>
    </row>
    <row r="33" spans="1:51" x14ac:dyDescent="0.2">
      <c r="A33" s="159"/>
      <c r="B33" s="32">
        <v>2</v>
      </c>
      <c r="C33" s="10" t="s">
        <v>57</v>
      </c>
      <c r="D33" s="33">
        <v>22298</v>
      </c>
      <c r="E33" s="33">
        <v>1</v>
      </c>
      <c r="F33" s="33">
        <v>14760</v>
      </c>
      <c r="G33" s="34">
        <v>2.1</v>
      </c>
      <c r="H33" s="34">
        <v>4.7</v>
      </c>
      <c r="I33" s="33">
        <v>15659</v>
      </c>
      <c r="J33" s="34">
        <v>8</v>
      </c>
      <c r="K33" s="33">
        <v>15036</v>
      </c>
      <c r="L33" s="35">
        <v>0.09</v>
      </c>
      <c r="M33" s="36">
        <f>ROUND(K33*(1-L33),0)</f>
        <v>13683</v>
      </c>
      <c r="N33" s="37">
        <v>0.69399999999999995</v>
      </c>
      <c r="O33" s="24">
        <f t="shared" si="256"/>
        <v>9496.0019999999986</v>
      </c>
      <c r="P33" s="35">
        <v>0.218</v>
      </c>
      <c r="Q33" s="24">
        <f t="shared" si="257"/>
        <v>2982.8939999999998</v>
      </c>
      <c r="R33" s="38">
        <v>8.7999999999999995E-2</v>
      </c>
      <c r="S33" s="134">
        <v>0.20499999999999999</v>
      </c>
      <c r="T33" s="24">
        <f t="shared" si="258"/>
        <v>1204.104</v>
      </c>
      <c r="U33" s="27">
        <v>0.20899999999999999</v>
      </c>
      <c r="V33" s="24">
        <f t="shared" si="259"/>
        <v>2859.7469999999998</v>
      </c>
      <c r="W33" s="38">
        <v>0.50600000000000001</v>
      </c>
      <c r="X33" s="24">
        <f t="shared" si="260"/>
        <v>6923.598</v>
      </c>
      <c r="Y33" s="38">
        <v>0.39</v>
      </c>
      <c r="Z33" s="24">
        <f t="shared" si="261"/>
        <v>5336.37</v>
      </c>
      <c r="AA33" s="39">
        <v>2.5400000000000002E-3</v>
      </c>
      <c r="AB33" s="17">
        <f t="shared" si="262"/>
        <v>34.754820000000002</v>
      </c>
      <c r="AC33" s="26">
        <f>IF(M33&gt;0,(AE33+AN33)/M33,0)</f>
        <v>2.8754311919900605E-3</v>
      </c>
      <c r="AD33" s="39">
        <v>3.1E-4</v>
      </c>
      <c r="AE33" s="36">
        <f t="shared" si="263"/>
        <v>4.2417299999999996</v>
      </c>
      <c r="AF33" s="27">
        <v>0.217</v>
      </c>
      <c r="AG33" s="40">
        <f t="shared" si="264"/>
        <v>35.34713</v>
      </c>
      <c r="AH33" s="27">
        <f t="shared" si="265"/>
        <v>0.87920876843184304</v>
      </c>
      <c r="AI33" s="28">
        <f t="shared" si="6"/>
        <v>0.89347536013604634</v>
      </c>
      <c r="AJ33" s="33">
        <v>179</v>
      </c>
      <c r="AK33" s="35">
        <v>0.09</v>
      </c>
      <c r="AL33" s="37">
        <v>0.2155</v>
      </c>
      <c r="AM33" s="132">
        <v>0.22700000000000001</v>
      </c>
      <c r="AN33" s="40">
        <f>AJ33*(1-AK33)*AL33</f>
        <v>35.102795</v>
      </c>
      <c r="AO33" s="133">
        <f t="shared" si="19"/>
        <v>36.976030000000002</v>
      </c>
      <c r="AP33" s="41">
        <v>1.6</v>
      </c>
      <c r="AQ33" s="41"/>
      <c r="AR33" s="117">
        <f>AR32+AJ33-AQ33</f>
        <v>943.8</v>
      </c>
      <c r="AS33" s="101"/>
      <c r="AT33" s="42"/>
      <c r="AU33" s="43"/>
      <c r="AV33" s="44"/>
      <c r="AW33" s="44"/>
      <c r="AX33" s="44"/>
      <c r="AY33" s="44"/>
    </row>
    <row r="34" spans="1:51" x14ac:dyDescent="0.2">
      <c r="A34" s="159"/>
      <c r="B34" s="32">
        <v>3</v>
      </c>
      <c r="C34" s="10" t="s">
        <v>53</v>
      </c>
      <c r="D34" s="42">
        <v>15855</v>
      </c>
      <c r="E34" s="42">
        <v>1</v>
      </c>
      <c r="F34" s="42">
        <v>14704</v>
      </c>
      <c r="G34" s="36">
        <v>0.7</v>
      </c>
      <c r="H34" s="36">
        <v>3.2</v>
      </c>
      <c r="I34" s="42">
        <v>16400</v>
      </c>
      <c r="J34" s="36">
        <v>7.7</v>
      </c>
      <c r="K34" s="42">
        <v>15000</v>
      </c>
      <c r="L34" s="38">
        <v>7.9000000000000001E-2</v>
      </c>
      <c r="M34" s="36">
        <f>ROUND(K34*(1-L34),0)</f>
        <v>13815</v>
      </c>
      <c r="N34" s="27">
        <v>0.68300000000000005</v>
      </c>
      <c r="O34" s="24">
        <f t="shared" si="256"/>
        <v>9435.6450000000004</v>
      </c>
      <c r="P34" s="38">
        <v>0.21</v>
      </c>
      <c r="Q34" s="24">
        <f t="shared" si="257"/>
        <v>2901.15</v>
      </c>
      <c r="R34" s="38">
        <v>0.107</v>
      </c>
      <c r="S34" s="134">
        <v>0.2044</v>
      </c>
      <c r="T34" s="24">
        <f t="shared" si="258"/>
        <v>1478.2049999999999</v>
      </c>
      <c r="U34" s="27">
        <v>0.21</v>
      </c>
      <c r="V34" s="24">
        <f t="shared" si="259"/>
        <v>2901.15</v>
      </c>
      <c r="W34" s="38">
        <v>0.50700000000000001</v>
      </c>
      <c r="X34" s="24">
        <f t="shared" si="260"/>
        <v>7004.2049999999999</v>
      </c>
      <c r="Y34" s="38">
        <v>0.39</v>
      </c>
      <c r="Z34" s="24">
        <f t="shared" si="261"/>
        <v>5387.85</v>
      </c>
      <c r="AA34" s="46">
        <v>2.64E-3</v>
      </c>
      <c r="AB34" s="17">
        <f t="shared" si="262"/>
        <v>36.471600000000002</v>
      </c>
      <c r="AC34" s="26">
        <f>IF(M34&gt;0,(AE34+AN34)/M34,0)</f>
        <v>2.7607391675714809E-3</v>
      </c>
      <c r="AD34" s="46">
        <v>3.1E-4</v>
      </c>
      <c r="AE34" s="36">
        <f t="shared" si="263"/>
        <v>4.2826500000000003</v>
      </c>
      <c r="AF34" s="27">
        <v>0.2142</v>
      </c>
      <c r="AG34" s="40">
        <f t="shared" si="264"/>
        <v>34.419369600000003</v>
      </c>
      <c r="AH34" s="27">
        <f t="shared" si="265"/>
        <v>0.88385491267813976</v>
      </c>
      <c r="AI34" s="28">
        <f t="shared" si="6"/>
        <v>0.88901923368248825</v>
      </c>
      <c r="AJ34" s="42">
        <v>176</v>
      </c>
      <c r="AK34" s="38">
        <v>8.6999999999999994E-2</v>
      </c>
      <c r="AL34" s="27">
        <v>0.2107</v>
      </c>
      <c r="AM34" s="134">
        <v>0.21829999999999999</v>
      </c>
      <c r="AN34" s="40">
        <f>AJ34*(1-AK34)*AL34</f>
        <v>33.856961600000005</v>
      </c>
      <c r="AO34" s="135">
        <f t="shared" si="19"/>
        <v>35.078190400000004</v>
      </c>
      <c r="AP34" s="17">
        <v>1.6</v>
      </c>
      <c r="AQ34" s="17"/>
      <c r="AR34" s="117">
        <f>AR33+AJ34-AQ34</f>
        <v>1119.8</v>
      </c>
      <c r="AS34" s="101"/>
      <c r="AT34" s="42"/>
      <c r="AU34" s="47"/>
      <c r="AV34" s="40"/>
      <c r="AW34" s="40"/>
      <c r="AX34" s="40"/>
      <c r="AY34" s="40"/>
    </row>
    <row r="35" spans="1:51" s="21" customFormat="1" ht="13.5" thickBot="1" x14ac:dyDescent="0.25">
      <c r="A35" s="160"/>
      <c r="B35" s="48" t="s">
        <v>38</v>
      </c>
      <c r="C35" s="49"/>
      <c r="D35" s="50">
        <f t="shared" ref="D35" si="267">SUM(D32:D34)</f>
        <v>42750</v>
      </c>
      <c r="E35" s="50"/>
      <c r="F35" s="50">
        <f t="shared" ref="F35" si="268">SUM(F32:F34)</f>
        <v>39442</v>
      </c>
      <c r="G35" s="51"/>
      <c r="H35" s="51"/>
      <c r="I35" s="50">
        <f t="shared" ref="I35:K35" si="269">SUM(I32:I34)</f>
        <v>43390</v>
      </c>
      <c r="J35" s="51"/>
      <c r="K35" s="50">
        <f t="shared" si="269"/>
        <v>45134</v>
      </c>
      <c r="L35" s="20">
        <f t="shared" ref="L35" si="270">IF(K35&gt;0,(K32*L32+K33*L33+K34*L34)/K35,0)</f>
        <v>8.2999069437674475E-2</v>
      </c>
      <c r="M35" s="51">
        <f t="shared" ref="M35" si="271">M32+M33+M34</f>
        <v>41388</v>
      </c>
      <c r="N35" s="52">
        <f t="shared" ref="N35" si="272">IF(M35&gt;0,O35/M35,0)</f>
        <v>0.7054304870977095</v>
      </c>
      <c r="O35" s="53">
        <f t="shared" ref="O35" si="273">O32+O33+O34</f>
        <v>29196.357</v>
      </c>
      <c r="P35" s="20">
        <f t="shared" ref="P35" si="274">IF(M35&gt;0,Q35/M35,0)</f>
        <v>0.2183501014786895</v>
      </c>
      <c r="Q35" s="53">
        <f t="shared" ref="Q35" si="275">Q32+Q33+Q34</f>
        <v>9037.0740000000005</v>
      </c>
      <c r="R35" s="20">
        <f t="shared" ref="R35" si="276">IF(M35&gt;0,T35/M35,0)</f>
        <v>7.6219411423601044E-2</v>
      </c>
      <c r="S35" s="136"/>
      <c r="T35" s="53">
        <f t="shared" ref="T35" si="277">T32+T33+T34</f>
        <v>3154.569</v>
      </c>
      <c r="U35" s="20">
        <f t="shared" ref="U35" si="278">IF(M35&gt;0,V35/M35,0)</f>
        <v>0.20799137431139461</v>
      </c>
      <c r="V35" s="53">
        <f t="shared" ref="V35" si="279">V32+V33+V34</f>
        <v>8608.3469999999998</v>
      </c>
      <c r="W35" s="20">
        <f t="shared" ref="W35" si="280">IF(M35&gt;0,X35/M35,0)</f>
        <v>0.50599818788054496</v>
      </c>
      <c r="X35" s="53">
        <f t="shared" ref="X35" si="281">X32+X33+X34</f>
        <v>20942.252999999997</v>
      </c>
      <c r="Y35" s="20">
        <f t="shared" ref="Y35" si="282">IF(M35&gt;0,Z35/M35,0)</f>
        <v>0.38328790953899683</v>
      </c>
      <c r="Z35" s="53">
        <f t="shared" ref="Z35" si="283">Z32+Z33+Z34</f>
        <v>15863.52</v>
      </c>
      <c r="AA35" s="54">
        <f t="shared" ref="AA35" si="284">IF(M35&gt;0,AB35/M35,0)</f>
        <v>2.6069396926645403E-3</v>
      </c>
      <c r="AB35" s="55">
        <f t="shared" ref="AB35" si="285">SUM(AB32:AB34)</f>
        <v>107.89601999999999</v>
      </c>
      <c r="AC35" s="54">
        <f t="shared" ref="AC35" si="286">IF(M35&gt;0,(AC32*M32+AC33*M33+AC34*M34)/M35,0)</f>
        <v>2.7732002174543349E-3</v>
      </c>
      <c r="AD35" s="54">
        <f t="shared" ref="AD35" si="287">IF(K35&gt;0,(K32*AD32+K33*AD33+K34*AD34)/K35,0)</f>
        <v>3.1E-4</v>
      </c>
      <c r="AE35" s="51">
        <f t="shared" ref="AE35" si="288">SUM(AE32:AE34)</f>
        <v>12.83028</v>
      </c>
      <c r="AF35" s="52">
        <f t="shared" ref="AF35" si="289">IF(K35&gt;0,(K32*AF32+K33*AF33+K34*AF34)/K35,0)</f>
        <v>0.21536695617494572</v>
      </c>
      <c r="AG35" s="57">
        <f t="shared" ref="AG35" si="290">SUM(AG32:AG34)</f>
        <v>103.15766160000001</v>
      </c>
      <c r="AH35" s="52">
        <f t="shared" ref="AH35" si="291">IF(AND(AB35&gt;0),((AB32*AH32+AB33*AH33+AB34*AH34)/AB35),0)</f>
        <v>0.88235690639103515</v>
      </c>
      <c r="AI35" s="56">
        <f t="shared" si="6"/>
        <v>0.8895113902914572</v>
      </c>
      <c r="AJ35" s="50">
        <f t="shared" ref="AJ35" si="292">SUM(AJ32:AJ34)</f>
        <v>525</v>
      </c>
      <c r="AK35" s="20">
        <f t="shared" ref="AK35" si="293">IF(AJ35&gt;0,(AK32*AJ32+AK33*AJ33+AK34*AJ34)/AJ35,0)</f>
        <v>8.7699047619047607E-2</v>
      </c>
      <c r="AL35" s="52">
        <f>IF(K35&gt;0,(AL32*K32+AL33*K33+AL34*K34)/K35,0)</f>
        <v>0.21283430229981831</v>
      </c>
      <c r="AM35" s="136">
        <f>IF(L35&gt;0,(AM32*K32+AM33*K33+AM34*K34)/K35,0)</f>
        <v>0.22089726591926268</v>
      </c>
      <c r="AN35" s="57">
        <f t="shared" ref="AN35" si="294">SUM(AN32:AN34)</f>
        <v>101.9469306</v>
      </c>
      <c r="AO35" s="137">
        <f t="shared" si="48"/>
        <v>105.83383240000001</v>
      </c>
      <c r="AP35" s="55"/>
      <c r="AQ35" s="55">
        <f t="shared" ref="AQ35" si="295">SUM(AQ32:AQ34)</f>
        <v>501.62</v>
      </c>
      <c r="AR35" s="102"/>
      <c r="AS35" s="103">
        <f>AR34</f>
        <v>1119.8</v>
      </c>
      <c r="AT35" s="50">
        <f t="shared" ref="AT35" si="296">SUM(AT32:AT34)</f>
        <v>0</v>
      </c>
      <c r="AU35" s="58"/>
      <c r="AV35" s="57"/>
      <c r="AW35" s="57"/>
      <c r="AX35" s="57"/>
      <c r="AY35" s="57"/>
    </row>
    <row r="36" spans="1:51" x14ac:dyDescent="0.2">
      <c r="A36" s="158">
        <v>9</v>
      </c>
      <c r="B36" s="22">
        <v>1</v>
      </c>
      <c r="C36" s="10" t="s">
        <v>56</v>
      </c>
      <c r="D36" s="11">
        <v>3349</v>
      </c>
      <c r="E36" s="11">
        <v>0</v>
      </c>
      <c r="F36" s="11">
        <v>13259</v>
      </c>
      <c r="G36" s="12">
        <v>1.3</v>
      </c>
      <c r="H36" s="12">
        <v>4</v>
      </c>
      <c r="I36" s="11">
        <v>14984</v>
      </c>
      <c r="J36" s="12">
        <v>7.3</v>
      </c>
      <c r="K36" s="11">
        <v>14929</v>
      </c>
      <c r="L36" s="13">
        <v>8.1000000000000003E-2</v>
      </c>
      <c r="M36" s="23">
        <f>ROUND(K36*(1-L36),0)</f>
        <v>13720</v>
      </c>
      <c r="N36" s="14">
        <v>0.59499999999999997</v>
      </c>
      <c r="O36" s="24">
        <f t="shared" ref="O36:O38" si="297">M36*N36</f>
        <v>8163.4</v>
      </c>
      <c r="P36" s="13">
        <v>0.24199999999999999</v>
      </c>
      <c r="Q36" s="24">
        <f t="shared" ref="Q36:Q38" si="298">M36*P36</f>
        <v>3320.24</v>
      </c>
      <c r="R36" s="15">
        <v>0.16300000000000001</v>
      </c>
      <c r="S36" s="143">
        <v>0.2097</v>
      </c>
      <c r="T36" s="24">
        <f t="shared" ref="T36:T38" si="299">M36*R36</f>
        <v>2236.36</v>
      </c>
      <c r="U36" s="25">
        <v>0.21199999999999999</v>
      </c>
      <c r="V36" s="24">
        <f t="shared" ref="V36:V38" si="300">M36*U36</f>
        <v>2908.64</v>
      </c>
      <c r="W36" s="15">
        <v>0.50900000000000001</v>
      </c>
      <c r="X36" s="24">
        <f t="shared" ref="X36:X38" si="301">M36*W36</f>
        <v>6983.4800000000005</v>
      </c>
      <c r="Y36" s="15">
        <v>0.4</v>
      </c>
      <c r="Z36" s="24">
        <f t="shared" ref="Z36:Z38" si="302">Y36*M36</f>
        <v>5488</v>
      </c>
      <c r="AA36" s="16">
        <v>2.7000000000000001E-3</v>
      </c>
      <c r="AB36" s="17">
        <f t="shared" ref="AB36:AB38" si="303">M36*AA36</f>
        <v>37.044000000000004</v>
      </c>
      <c r="AC36" s="26">
        <f>IF(M36&gt;0,(AE36+AN36)/M36,0)</f>
        <v>2.7284863775510204E-3</v>
      </c>
      <c r="AD36" s="16">
        <v>3.3E-4</v>
      </c>
      <c r="AE36" s="23">
        <f t="shared" ref="AE36:AE38" si="304">AD36*M36</f>
        <v>4.5275999999999996</v>
      </c>
      <c r="AF36" s="114">
        <v>0.21279999999999999</v>
      </c>
      <c r="AG36" s="29">
        <f t="shared" ref="AG36:AG38" si="305">AJ36*(1-AK36)*AF36</f>
        <v>32.374753599999998</v>
      </c>
      <c r="AH36" s="27">
        <f t="shared" ref="AH36:AH38" si="306">IF(AND(AF36&gt;0,AD36&gt;0,AA36&gt;0),((AA36-AD36)*AF36)/((AF36-AD36)*AA36),0)</f>
        <v>0.87914110750275853</v>
      </c>
      <c r="AI36" s="59">
        <f t="shared" si="6"/>
        <v>0.88039700711417779</v>
      </c>
      <c r="AJ36" s="33">
        <v>167</v>
      </c>
      <c r="AK36" s="13">
        <v>8.8999999999999996E-2</v>
      </c>
      <c r="AL36" s="14">
        <v>0.21629999999999999</v>
      </c>
      <c r="AM36" s="130">
        <v>0.22589999999999999</v>
      </c>
      <c r="AN36" s="29">
        <f>AJ36*(1-AK36)*AL36</f>
        <v>32.907233099999999</v>
      </c>
      <c r="AO36" s="131">
        <f t="shared" ref="AO36" si="307">AJ36*(1-AK36)*AM36</f>
        <v>34.367748299999995</v>
      </c>
      <c r="AP36" s="18">
        <v>1.6</v>
      </c>
      <c r="AQ36" s="18">
        <v>501.78</v>
      </c>
      <c r="AR36" s="98">
        <f>AR34+AJ36-AQ36</f>
        <v>785.02</v>
      </c>
      <c r="AS36" s="99"/>
      <c r="AT36" s="11"/>
      <c r="AU36" s="30"/>
      <c r="AV36" s="19"/>
      <c r="AW36" s="19"/>
      <c r="AX36" s="19"/>
      <c r="AY36" s="19"/>
    </row>
    <row r="37" spans="1:51" x14ac:dyDescent="0.2">
      <c r="A37" s="159"/>
      <c r="B37" s="32">
        <v>2</v>
      </c>
      <c r="C37" s="10" t="s">
        <v>57</v>
      </c>
      <c r="D37" s="33">
        <v>19106</v>
      </c>
      <c r="E37" s="33">
        <v>3</v>
      </c>
      <c r="F37" s="33">
        <v>13973</v>
      </c>
      <c r="G37" s="34">
        <v>1.7</v>
      </c>
      <c r="H37" s="34">
        <v>4.5999999999999996</v>
      </c>
      <c r="I37" s="33">
        <v>15076</v>
      </c>
      <c r="J37" s="34">
        <v>7.3</v>
      </c>
      <c r="K37" s="33">
        <v>14863</v>
      </c>
      <c r="L37" s="35">
        <v>8.5000000000000006E-2</v>
      </c>
      <c r="M37" s="36">
        <f>ROUND(K37*(1-L37),0)</f>
        <v>13600</v>
      </c>
      <c r="N37" s="37">
        <v>0.53600000000000003</v>
      </c>
      <c r="O37" s="24">
        <f t="shared" si="297"/>
        <v>7289.6</v>
      </c>
      <c r="P37" s="35">
        <v>0.28699999999999998</v>
      </c>
      <c r="Q37" s="24">
        <f t="shared" si="298"/>
        <v>3903.2</v>
      </c>
      <c r="R37" s="38">
        <v>0.17699999999999999</v>
      </c>
      <c r="S37" s="134">
        <v>0.2099</v>
      </c>
      <c r="T37" s="24">
        <f t="shared" si="299"/>
        <v>2407.1999999999998</v>
      </c>
      <c r="U37" s="27">
        <v>0.20499999999999999</v>
      </c>
      <c r="V37" s="24">
        <f t="shared" si="300"/>
        <v>2788</v>
      </c>
      <c r="W37" s="38">
        <v>0.48399999999999999</v>
      </c>
      <c r="X37" s="24">
        <f t="shared" si="301"/>
        <v>6582.4</v>
      </c>
      <c r="Y37" s="38">
        <v>0.39</v>
      </c>
      <c r="Z37" s="24">
        <f t="shared" si="302"/>
        <v>5304</v>
      </c>
      <c r="AA37" s="39">
        <v>2.5400000000000002E-3</v>
      </c>
      <c r="AB37" s="17">
        <f t="shared" si="303"/>
        <v>34.544000000000004</v>
      </c>
      <c r="AC37" s="26">
        <f>IF(M37&gt;0,(AE37+AN37)/M37,0)</f>
        <v>3.094734551470588E-3</v>
      </c>
      <c r="AD37" s="39">
        <v>3.2000000000000003E-4</v>
      </c>
      <c r="AE37" s="36">
        <f t="shared" si="304"/>
        <v>4.3520000000000003</v>
      </c>
      <c r="AF37" s="27">
        <v>0.2114</v>
      </c>
      <c r="AG37" s="40">
        <f t="shared" si="305"/>
        <v>38.408631800000002</v>
      </c>
      <c r="AH37" s="27">
        <f t="shared" si="306"/>
        <v>0.87534076716817444</v>
      </c>
      <c r="AI37" s="28">
        <f t="shared" si="6"/>
        <v>0.89798206923858592</v>
      </c>
      <c r="AJ37" s="33">
        <v>199</v>
      </c>
      <c r="AK37" s="35">
        <v>8.6999999999999994E-2</v>
      </c>
      <c r="AL37" s="37">
        <v>0.2077</v>
      </c>
      <c r="AM37" s="132">
        <v>0.2094</v>
      </c>
      <c r="AN37" s="40">
        <f>AJ37*(1-AK37)*AL37</f>
        <v>37.736389899999999</v>
      </c>
      <c r="AO37" s="133">
        <f t="shared" si="19"/>
        <v>38.045257800000002</v>
      </c>
      <c r="AP37" s="41">
        <v>1.6</v>
      </c>
      <c r="AQ37" s="41"/>
      <c r="AR37" s="117">
        <f>AR36+AJ37-AQ37</f>
        <v>984.02</v>
      </c>
      <c r="AS37" s="101"/>
      <c r="AT37" s="42"/>
      <c r="AU37" s="43"/>
      <c r="AV37" s="44"/>
      <c r="AW37" s="44"/>
      <c r="AX37" s="44"/>
      <c r="AY37" s="44"/>
    </row>
    <row r="38" spans="1:51" x14ac:dyDescent="0.2">
      <c r="A38" s="159"/>
      <c r="B38" s="32">
        <v>3</v>
      </c>
      <c r="C38" s="10" t="s">
        <v>53</v>
      </c>
      <c r="D38" s="42">
        <v>19695</v>
      </c>
      <c r="E38" s="42">
        <v>1</v>
      </c>
      <c r="F38" s="42">
        <v>14726</v>
      </c>
      <c r="G38" s="36">
        <v>1.6</v>
      </c>
      <c r="H38" s="36">
        <v>4.3</v>
      </c>
      <c r="I38" s="42">
        <v>16400</v>
      </c>
      <c r="J38" s="36">
        <v>6.7</v>
      </c>
      <c r="K38" s="42">
        <v>14948</v>
      </c>
      <c r="L38" s="38">
        <v>8.3000000000000004E-2</v>
      </c>
      <c r="M38" s="36">
        <f>ROUND(K38*(1-L38),0)</f>
        <v>13707</v>
      </c>
      <c r="N38" s="27">
        <v>0.51</v>
      </c>
      <c r="O38" s="24">
        <f t="shared" si="297"/>
        <v>6990.57</v>
      </c>
      <c r="P38" s="38">
        <v>0.308</v>
      </c>
      <c r="Q38" s="24">
        <f t="shared" si="298"/>
        <v>4221.7560000000003</v>
      </c>
      <c r="R38" s="38">
        <v>0.182</v>
      </c>
      <c r="S38" s="134">
        <v>0.21229999999999999</v>
      </c>
      <c r="T38" s="24">
        <f t="shared" si="299"/>
        <v>2494.674</v>
      </c>
      <c r="U38" s="27">
        <v>0.223</v>
      </c>
      <c r="V38" s="24">
        <f t="shared" si="300"/>
        <v>3056.6610000000001</v>
      </c>
      <c r="W38" s="38">
        <v>0.499</v>
      </c>
      <c r="X38" s="24">
        <f t="shared" si="301"/>
        <v>6839.7929999999997</v>
      </c>
      <c r="Y38" s="38">
        <v>0.39</v>
      </c>
      <c r="Z38" s="24">
        <f t="shared" si="302"/>
        <v>5345.7300000000005</v>
      </c>
      <c r="AA38" s="46">
        <v>2.4099999999999998E-3</v>
      </c>
      <c r="AB38" s="17">
        <f t="shared" si="303"/>
        <v>33.03387</v>
      </c>
      <c r="AC38" s="26">
        <f>IF(M38&gt;0,(AE38+AN38)/M38,0)</f>
        <v>2.4994236521485372E-3</v>
      </c>
      <c r="AD38" s="46">
        <v>3.2000000000000003E-4</v>
      </c>
      <c r="AE38" s="36">
        <f t="shared" si="304"/>
        <v>4.3862399999999999</v>
      </c>
      <c r="AF38" s="27">
        <v>0.21240000000000001</v>
      </c>
      <c r="AG38" s="40">
        <f t="shared" si="305"/>
        <v>31.027392000000003</v>
      </c>
      <c r="AH38" s="27">
        <f t="shared" si="306"/>
        <v>0.86852843442778183</v>
      </c>
      <c r="AI38" s="28">
        <f t="shared" si="6"/>
        <v>0.87333707520778447</v>
      </c>
      <c r="AJ38" s="42">
        <v>160</v>
      </c>
      <c r="AK38" s="38">
        <v>8.6999999999999994E-2</v>
      </c>
      <c r="AL38" s="27">
        <v>0.20449999999999999</v>
      </c>
      <c r="AM38" s="134">
        <v>0.20599999999999999</v>
      </c>
      <c r="AN38" s="40">
        <f>AJ38*(1-AK38)*AL38</f>
        <v>29.873360000000002</v>
      </c>
      <c r="AO38" s="135">
        <f t="shared" si="19"/>
        <v>30.092480000000002</v>
      </c>
      <c r="AP38" s="17">
        <v>1.6</v>
      </c>
      <c r="AQ38" s="17"/>
      <c r="AR38" s="117">
        <f>AR37+AJ38-AQ38</f>
        <v>1144.02</v>
      </c>
      <c r="AS38" s="101"/>
      <c r="AT38" s="42"/>
      <c r="AU38" s="47"/>
      <c r="AV38" s="40"/>
      <c r="AW38" s="40"/>
      <c r="AX38" s="40"/>
      <c r="AY38" s="40"/>
    </row>
    <row r="39" spans="1:51" s="21" customFormat="1" ht="13.5" thickBot="1" x14ac:dyDescent="0.25">
      <c r="A39" s="160"/>
      <c r="B39" s="48" t="s">
        <v>38</v>
      </c>
      <c r="C39" s="49"/>
      <c r="D39" s="50">
        <f t="shared" ref="D39" si="308">SUM(D36:D38)</f>
        <v>42150</v>
      </c>
      <c r="E39" s="50"/>
      <c r="F39" s="50">
        <f t="shared" ref="F39" si="309">SUM(F36:F38)</f>
        <v>41958</v>
      </c>
      <c r="G39" s="51"/>
      <c r="H39" s="51"/>
      <c r="I39" s="50">
        <f t="shared" ref="I39:K39" si="310">SUM(I36:I38)</f>
        <v>46460</v>
      </c>
      <c r="J39" s="51"/>
      <c r="K39" s="50">
        <f t="shared" si="310"/>
        <v>44740</v>
      </c>
      <c r="L39" s="20">
        <f t="shared" ref="L39" si="311">IF(K39&gt;0,(K36*L36+K37*L37+K38*L38)/K39,0)</f>
        <v>8.2997049620026839E-2</v>
      </c>
      <c r="M39" s="51">
        <f t="shared" ref="M39" si="312">M36+M37+M38</f>
        <v>41027</v>
      </c>
      <c r="N39" s="52">
        <f t="shared" ref="N39" si="313">IF(M39&gt;0,O39/M39,0)</f>
        <v>0.54704389792088137</v>
      </c>
      <c r="O39" s="53">
        <f t="shared" ref="O39" si="314">O36+O37+O38</f>
        <v>22443.57</v>
      </c>
      <c r="P39" s="20">
        <f t="shared" ref="P39" si="315">IF(M39&gt;0,Q39/M39,0)</f>
        <v>0.2789674117044873</v>
      </c>
      <c r="Q39" s="53">
        <f t="shared" ref="Q39" si="316">Q36+Q37+Q38</f>
        <v>11445.196</v>
      </c>
      <c r="R39" s="20">
        <f t="shared" ref="R39" si="317">IF(M39&gt;0,T39/M39,0)</f>
        <v>0.17398869037463133</v>
      </c>
      <c r="S39" s="136"/>
      <c r="T39" s="53">
        <f t="shared" ref="T39" si="318">T36+T37+T38</f>
        <v>7138.2339999999995</v>
      </c>
      <c r="U39" s="20">
        <f t="shared" ref="U39" si="319">IF(M39&gt;0,V39/M39,0)</f>
        <v>0.21335464450240085</v>
      </c>
      <c r="V39" s="53">
        <f t="shared" ref="V39" si="320">V36+V37+V38</f>
        <v>8753.3009999999995</v>
      </c>
      <c r="W39" s="20">
        <f t="shared" ref="W39" si="321">IF(M39&gt;0,X39/M39,0)</f>
        <v>0.49737180393399477</v>
      </c>
      <c r="X39" s="53">
        <f t="shared" ref="X39" si="322">X36+X37+X38</f>
        <v>20405.673000000003</v>
      </c>
      <c r="Y39" s="20">
        <f t="shared" ref="Y39" si="323">IF(M39&gt;0,Z39/M39,0)</f>
        <v>0.39334413922538813</v>
      </c>
      <c r="Z39" s="53">
        <f t="shared" ref="Z39" si="324">Z36+Z37+Z38</f>
        <v>16137.73</v>
      </c>
      <c r="AA39" s="54">
        <f t="shared" ref="AA39" si="325">IF(M39&gt;0,AB39/M39,0)</f>
        <v>2.5500736100616669E-3</v>
      </c>
      <c r="AB39" s="55">
        <f t="shared" ref="AB39" si="326">SUM(AB36:AB38)</f>
        <v>104.62187</v>
      </c>
      <c r="AC39" s="54">
        <f t="shared" ref="AC39" si="327">IF(M39&gt;0,(AC36*M36+AC37*M37+AC38*M38)/M39,0)</f>
        <v>2.773364442927828E-3</v>
      </c>
      <c r="AD39" s="54">
        <f t="shared" ref="AD39" si="328">IF(K39&gt;0,(K36*AD36+K37*AD37+K38*AD38)/K39,0)</f>
        <v>3.2333683504693787E-4</v>
      </c>
      <c r="AE39" s="51">
        <f t="shared" ref="AE39" si="329">SUM(AE36:AE38)</f>
        <v>13.265840000000001</v>
      </c>
      <c r="AF39" s="52">
        <f t="shared" ref="AF39" si="330">IF(K39&gt;0,(K36*AF36+K37*AF37+K38*AF38)/K39,0)</f>
        <v>0.2122012650871703</v>
      </c>
      <c r="AG39" s="57">
        <f t="shared" ref="AG39" si="331">SUM(AG36:AG38)</f>
        <v>101.81077740000001</v>
      </c>
      <c r="AH39" s="52">
        <f t="shared" ref="AH39" si="332">IF(AND(AB39&gt;0),((AB36*AH36+AB37*AH37+AB38*AH38)/AB39),0)</f>
        <v>0.87453541063240869</v>
      </c>
      <c r="AI39" s="56">
        <f t="shared" si="6"/>
        <v>0.88477904813432262</v>
      </c>
      <c r="AJ39" s="50">
        <f t="shared" ref="AJ39" si="333">SUM(AJ36:AJ38)</f>
        <v>526</v>
      </c>
      <c r="AK39" s="20">
        <f t="shared" ref="AK39" si="334">IF(AJ39&gt;0,(AK36*AJ36+AK37*AJ37+AK38*AJ38)/AJ39,0)</f>
        <v>8.7634980988593167E-2</v>
      </c>
      <c r="AL39" s="52">
        <f>IF(K39&gt;0,(AL36*K36+AL37*K37+AL38*K38)/K39,0)</f>
        <v>0.20950053196244969</v>
      </c>
      <c r="AM39" s="136">
        <f>IF(L39&gt;0,(AM36*K36+AM37*K37+AM38*K38)/K39,0)</f>
        <v>0.2137698100134108</v>
      </c>
      <c r="AN39" s="57">
        <f t="shared" ref="AN39" si="335">SUM(AN36:AN38)</f>
        <v>100.516983</v>
      </c>
      <c r="AO39" s="137">
        <f t="shared" si="48"/>
        <v>102.50548609999998</v>
      </c>
      <c r="AP39" s="55"/>
      <c r="AQ39" s="55">
        <f t="shared" ref="AQ39" si="336">SUM(AQ36:AQ38)</f>
        <v>501.78</v>
      </c>
      <c r="AR39" s="102"/>
      <c r="AS39" s="103">
        <f>AR38</f>
        <v>1144.02</v>
      </c>
      <c r="AT39" s="50">
        <f t="shared" ref="AT39" si="337">SUM(AT36:AT38)</f>
        <v>0</v>
      </c>
      <c r="AU39" s="58"/>
      <c r="AV39" s="57"/>
      <c r="AW39" s="57"/>
      <c r="AX39" s="57"/>
      <c r="AY39" s="57"/>
    </row>
    <row r="40" spans="1:51" x14ac:dyDescent="0.2">
      <c r="A40" s="158">
        <v>10</v>
      </c>
      <c r="B40" s="22">
        <v>1</v>
      </c>
      <c r="C40" s="10" t="s">
        <v>55</v>
      </c>
      <c r="D40" s="11">
        <v>5564</v>
      </c>
      <c r="E40" s="11">
        <v>0</v>
      </c>
      <c r="F40" s="11">
        <v>9982</v>
      </c>
      <c r="G40" s="12">
        <v>1.8</v>
      </c>
      <c r="H40" s="12">
        <v>4.8</v>
      </c>
      <c r="I40" s="11">
        <v>11529</v>
      </c>
      <c r="J40" s="12">
        <v>7.8</v>
      </c>
      <c r="K40" s="11">
        <v>14993</v>
      </c>
      <c r="L40" s="13">
        <v>7.9000000000000001E-2</v>
      </c>
      <c r="M40" s="23">
        <f>ROUND(K40*(1-L40),0)</f>
        <v>13809</v>
      </c>
      <c r="N40" s="14">
        <v>0.55700000000000005</v>
      </c>
      <c r="O40" s="24">
        <f t="shared" ref="O40:O42" si="338">M40*N40</f>
        <v>7691.6130000000003</v>
      </c>
      <c r="P40" s="13">
        <v>0.317</v>
      </c>
      <c r="Q40" s="24">
        <f t="shared" ref="Q40:Q42" si="339">M40*P40</f>
        <v>4377.4530000000004</v>
      </c>
      <c r="R40" s="15">
        <v>0.126</v>
      </c>
      <c r="S40" s="143">
        <v>0.2114</v>
      </c>
      <c r="T40" s="24">
        <f t="shared" ref="T40:T42" si="340">M40*R40</f>
        <v>1739.934</v>
      </c>
      <c r="U40" s="25">
        <v>0.20399999999999999</v>
      </c>
      <c r="V40" s="24">
        <f t="shared" ref="V40:V42" si="341">M40*U40</f>
        <v>2817.0359999999996</v>
      </c>
      <c r="W40" s="15">
        <v>0.51700000000000002</v>
      </c>
      <c r="X40" s="24">
        <f t="shared" ref="X40:X42" si="342">M40*W40</f>
        <v>7139.2530000000006</v>
      </c>
      <c r="Y40" s="15">
        <v>0.39</v>
      </c>
      <c r="Z40" s="24">
        <f t="shared" ref="Z40:Z42" si="343">Y40*M40</f>
        <v>5385.51</v>
      </c>
      <c r="AA40" s="16">
        <v>2.4299999999999999E-3</v>
      </c>
      <c r="AB40" s="17">
        <f t="shared" ref="AB40:AB42" si="344">M40*AA40</f>
        <v>33.555869999999999</v>
      </c>
      <c r="AC40" s="26">
        <f>IF(M40&gt;0,(AE40+AN40)/M40,0)</f>
        <v>2.6179841407777539E-3</v>
      </c>
      <c r="AD40" s="16">
        <v>3.2000000000000003E-4</v>
      </c>
      <c r="AE40" s="23">
        <f t="shared" ref="AE40:AE42" si="345">AD40*M40</f>
        <v>4.4188800000000006</v>
      </c>
      <c r="AF40" s="114">
        <v>0.2147</v>
      </c>
      <c r="AG40" s="29">
        <f t="shared" ref="AG40:AG42" si="346">AJ40*(1-AK40)*AF40</f>
        <v>33.250588999999998</v>
      </c>
      <c r="AH40" s="27">
        <f t="shared" ref="AH40:AH42" si="347">IF(AND(AF40&gt;0,AD40&gt;0,AA40&gt;0),((AA40-AD40)*AF40)/((AF40-AD40)*AA40),0)</f>
        <v>0.86960886729729181</v>
      </c>
      <c r="AI40" s="59">
        <f t="shared" si="6"/>
        <v>0.87914153733255895</v>
      </c>
      <c r="AJ40" s="11">
        <v>170</v>
      </c>
      <c r="AK40" s="13">
        <v>8.8999999999999996E-2</v>
      </c>
      <c r="AL40" s="14">
        <v>0.2049</v>
      </c>
      <c r="AM40" s="130">
        <v>0.21190000000000001</v>
      </c>
      <c r="AN40" s="29">
        <f>AJ40*(1-AK40)*AL40</f>
        <v>31.732863000000002</v>
      </c>
      <c r="AO40" s="131">
        <f t="shared" ref="AO40" si="348">AJ40*(1-AK40)*AM40</f>
        <v>32.816953000000005</v>
      </c>
      <c r="AP40" s="18">
        <v>1.6</v>
      </c>
      <c r="AQ40" s="18">
        <v>501.98</v>
      </c>
      <c r="AR40" s="98">
        <f>AR38+AJ40-AQ40</f>
        <v>812.04</v>
      </c>
      <c r="AS40" s="99"/>
      <c r="AT40" s="11"/>
      <c r="AU40" s="30"/>
      <c r="AV40" s="19"/>
      <c r="AW40" s="19"/>
      <c r="AX40" s="19"/>
      <c r="AY40" s="19"/>
    </row>
    <row r="41" spans="1:51" x14ac:dyDescent="0.2">
      <c r="A41" s="159"/>
      <c r="B41" s="32">
        <v>2</v>
      </c>
      <c r="C41" s="10" t="s">
        <v>56</v>
      </c>
      <c r="D41" s="33">
        <v>20041</v>
      </c>
      <c r="E41" s="33">
        <v>3</v>
      </c>
      <c r="F41" s="33">
        <v>16579</v>
      </c>
      <c r="G41" s="34">
        <v>1.8</v>
      </c>
      <c r="H41" s="34">
        <v>5.2</v>
      </c>
      <c r="I41" s="33">
        <v>17517</v>
      </c>
      <c r="J41" s="34">
        <v>7.7</v>
      </c>
      <c r="K41" s="33">
        <v>15965</v>
      </c>
      <c r="L41" s="35">
        <v>7.2999999999999995E-2</v>
      </c>
      <c r="M41" s="36">
        <f>ROUND(K41*(1-L41),0)</f>
        <v>14800</v>
      </c>
      <c r="N41" s="37">
        <v>0.55500000000000005</v>
      </c>
      <c r="O41" s="24">
        <f t="shared" si="338"/>
        <v>8214</v>
      </c>
      <c r="P41" s="35">
        <v>0.33700000000000002</v>
      </c>
      <c r="Q41" s="24">
        <f t="shared" si="339"/>
        <v>4987.6000000000004</v>
      </c>
      <c r="R41" s="38">
        <v>0.108</v>
      </c>
      <c r="S41" s="134">
        <v>0.2155</v>
      </c>
      <c r="T41" s="24">
        <f t="shared" si="340"/>
        <v>1598.4</v>
      </c>
      <c r="U41" s="27">
        <v>0.22</v>
      </c>
      <c r="V41" s="24">
        <f t="shared" si="341"/>
        <v>3256</v>
      </c>
      <c r="W41" s="38">
        <v>0.5</v>
      </c>
      <c r="X41" s="24">
        <f t="shared" si="342"/>
        <v>7400</v>
      </c>
      <c r="Y41" s="38">
        <v>0.39</v>
      </c>
      <c r="Z41" s="24">
        <f t="shared" si="343"/>
        <v>5772</v>
      </c>
      <c r="AA41" s="39">
        <v>2.33E-3</v>
      </c>
      <c r="AB41" s="17">
        <f t="shared" si="344"/>
        <v>34.484000000000002</v>
      </c>
      <c r="AC41" s="26">
        <f>IF(M41&gt;0,(AE41+AN41)/M41,0)</f>
        <v>2.6222011891891897E-3</v>
      </c>
      <c r="AD41" s="39">
        <v>3.1E-4</v>
      </c>
      <c r="AE41" s="36">
        <f t="shared" si="345"/>
        <v>4.5880000000000001</v>
      </c>
      <c r="AF41" s="27">
        <v>0.21629999999999999</v>
      </c>
      <c r="AG41" s="40">
        <f t="shared" si="346"/>
        <v>34.604539199999998</v>
      </c>
      <c r="AH41" s="27">
        <f t="shared" si="347"/>
        <v>0.86819708510587146</v>
      </c>
      <c r="AI41" s="28">
        <f t="shared" si="6"/>
        <v>0.88305850769418903</v>
      </c>
      <c r="AJ41" s="33">
        <v>176</v>
      </c>
      <c r="AK41" s="35">
        <v>9.0999999999999998E-2</v>
      </c>
      <c r="AL41" s="37">
        <v>0.21390000000000001</v>
      </c>
      <c r="AM41" s="132">
        <v>0.21779999999999999</v>
      </c>
      <c r="AN41" s="40">
        <f>AJ41*(1-AK41)*AL41</f>
        <v>34.220577600000006</v>
      </c>
      <c r="AO41" s="133">
        <f t="shared" si="19"/>
        <v>34.844515200000004</v>
      </c>
      <c r="AP41" s="41">
        <v>1.65</v>
      </c>
      <c r="AQ41" s="41"/>
      <c r="AR41" s="117">
        <f>AR40+AJ41-AQ41</f>
        <v>988.04</v>
      </c>
      <c r="AS41" s="101"/>
      <c r="AT41" s="42"/>
      <c r="AU41" s="43"/>
      <c r="AV41" s="44"/>
      <c r="AW41" s="44"/>
      <c r="AX41" s="44"/>
      <c r="AY41" s="44"/>
    </row>
    <row r="42" spans="1:51" x14ac:dyDescent="0.2">
      <c r="A42" s="159"/>
      <c r="B42" s="32">
        <v>3</v>
      </c>
      <c r="C42" s="10" t="s">
        <v>57</v>
      </c>
      <c r="D42" s="42">
        <v>18200</v>
      </c>
      <c r="E42" s="42">
        <v>1</v>
      </c>
      <c r="F42" s="42">
        <v>14162</v>
      </c>
      <c r="G42" s="36">
        <v>2</v>
      </c>
      <c r="H42" s="36">
        <v>4.5</v>
      </c>
      <c r="I42" s="42">
        <v>15887</v>
      </c>
      <c r="J42" s="36">
        <v>7.6</v>
      </c>
      <c r="K42" s="42">
        <v>16199</v>
      </c>
      <c r="L42" s="38">
        <v>7.3999999999999996E-2</v>
      </c>
      <c r="M42" s="36">
        <f>ROUND(K42*(1-L42),0)</f>
        <v>15000</v>
      </c>
      <c r="N42" s="27">
        <v>0.55600000000000005</v>
      </c>
      <c r="O42" s="24">
        <f t="shared" si="338"/>
        <v>8340</v>
      </c>
      <c r="P42" s="38">
        <v>0.25600000000000001</v>
      </c>
      <c r="Q42" s="24">
        <f t="shared" si="339"/>
        <v>3840</v>
      </c>
      <c r="R42" s="38">
        <v>0.188</v>
      </c>
      <c r="S42" s="134">
        <v>0.21129999999999999</v>
      </c>
      <c r="T42" s="24">
        <f t="shared" si="340"/>
        <v>2820</v>
      </c>
      <c r="U42" s="27">
        <v>0.216</v>
      </c>
      <c r="V42" s="24">
        <f t="shared" si="341"/>
        <v>3240</v>
      </c>
      <c r="W42" s="38">
        <v>0.502</v>
      </c>
      <c r="X42" s="24">
        <f t="shared" si="342"/>
        <v>7530</v>
      </c>
      <c r="Y42" s="38">
        <v>0.39</v>
      </c>
      <c r="Z42" s="24">
        <f t="shared" si="343"/>
        <v>5850</v>
      </c>
      <c r="AA42" s="46">
        <v>2.2100000000000002E-3</v>
      </c>
      <c r="AB42" s="17">
        <f t="shared" si="344"/>
        <v>33.150000000000006</v>
      </c>
      <c r="AC42" s="26">
        <f>IF(M42&gt;0,(AE42+AN42)/M42,0)</f>
        <v>2.2095799999999996E-3</v>
      </c>
      <c r="AD42" s="46">
        <v>3.1E-4</v>
      </c>
      <c r="AE42" s="36">
        <f t="shared" si="345"/>
        <v>4.6500000000000004</v>
      </c>
      <c r="AF42" s="27">
        <v>0.21740000000000001</v>
      </c>
      <c r="AG42" s="40">
        <f t="shared" si="346"/>
        <v>29.150731199999999</v>
      </c>
      <c r="AH42" s="27">
        <f t="shared" si="347"/>
        <v>0.86095618119473782</v>
      </c>
      <c r="AI42" s="28">
        <f t="shared" si="6"/>
        <v>0.86095782932857312</v>
      </c>
      <c r="AJ42" s="42">
        <v>148</v>
      </c>
      <c r="AK42" s="38">
        <v>9.4E-2</v>
      </c>
      <c r="AL42" s="27">
        <v>0.21249999999999999</v>
      </c>
      <c r="AM42" s="134">
        <v>0.2142</v>
      </c>
      <c r="AN42" s="40">
        <f>AJ42*(1-AK42)*AL42</f>
        <v>28.493699999999997</v>
      </c>
      <c r="AO42" s="135">
        <f t="shared" si="19"/>
        <v>28.721649599999999</v>
      </c>
      <c r="AP42" s="17">
        <v>1.6</v>
      </c>
      <c r="AQ42" s="17"/>
      <c r="AR42" s="117">
        <f>AR41+AJ42-AQ42</f>
        <v>1136.04</v>
      </c>
      <c r="AS42" s="101"/>
      <c r="AT42" s="42"/>
      <c r="AU42" s="47"/>
      <c r="AV42" s="40"/>
      <c r="AW42" s="40"/>
      <c r="AX42" s="40"/>
      <c r="AY42" s="40"/>
    </row>
    <row r="43" spans="1:51" s="21" customFormat="1" ht="13.5" thickBot="1" x14ac:dyDescent="0.25">
      <c r="A43" s="160"/>
      <c r="B43" s="48" t="s">
        <v>38</v>
      </c>
      <c r="C43" s="49"/>
      <c r="D43" s="50">
        <f t="shared" ref="D43" si="349">SUM(D40:D42)</f>
        <v>43805</v>
      </c>
      <c r="E43" s="50"/>
      <c r="F43" s="50">
        <f t="shared" ref="F43" si="350">SUM(F40:F42)</f>
        <v>40723</v>
      </c>
      <c r="G43" s="51"/>
      <c r="H43" s="51"/>
      <c r="I43" s="50">
        <f t="shared" ref="I43:K43" si="351">SUM(I40:I42)</f>
        <v>44933</v>
      </c>
      <c r="J43" s="51"/>
      <c r="K43" s="50">
        <f t="shared" si="351"/>
        <v>47157</v>
      </c>
      <c r="L43" s="20">
        <f t="shared" ref="L43" si="352">IF(K43&gt;0,(K40*L40+K41*L41+K42*L42)/K43,0)</f>
        <v>7.5251139809572265E-2</v>
      </c>
      <c r="M43" s="51">
        <f t="shared" ref="M43" si="353">M40+M41+M42</f>
        <v>43609</v>
      </c>
      <c r="N43" s="52">
        <f t="shared" ref="N43" si="354">IF(M43&gt;0,O43/M43,0)</f>
        <v>0.55597727533307351</v>
      </c>
      <c r="O43" s="53">
        <f t="shared" ref="O43" si="355">O40+O41+O42</f>
        <v>24245.613000000001</v>
      </c>
      <c r="P43" s="20">
        <f t="shared" ref="P43" si="356">IF(M43&gt;0,Q43/M43,0)</f>
        <v>0.30280568231328397</v>
      </c>
      <c r="Q43" s="53">
        <f t="shared" ref="Q43" si="357">Q40+Q41+Q42</f>
        <v>13205.053</v>
      </c>
      <c r="R43" s="20">
        <f t="shared" ref="R43" si="358">IF(M43&gt;0,T43/M43,0)</f>
        <v>0.1412170423536426</v>
      </c>
      <c r="S43" s="136"/>
      <c r="T43" s="53">
        <f t="shared" ref="T43" si="359">T40+T41+T42</f>
        <v>6158.3339999999998</v>
      </c>
      <c r="U43" s="20">
        <f t="shared" ref="U43" si="360">IF(M43&gt;0,V43/M43,0)</f>
        <v>0.21355766011603108</v>
      </c>
      <c r="V43" s="53">
        <f t="shared" ref="V43" si="361">V40+V41+V42</f>
        <v>9313.0360000000001</v>
      </c>
      <c r="W43" s="20">
        <f t="shared" ref="W43" si="362">IF(M43&gt;0,X43/M43,0)</f>
        <v>0.50607106331261897</v>
      </c>
      <c r="X43" s="53">
        <f t="shared" ref="X43" si="363">X40+X41+X42</f>
        <v>22069.253000000001</v>
      </c>
      <c r="Y43" s="20">
        <f t="shared" ref="Y43" si="364">IF(M43&gt;0,Z43/M43,0)</f>
        <v>0.39000000000000007</v>
      </c>
      <c r="Z43" s="53">
        <f t="shared" ref="Z43" si="365">Z40+Z41+Z42</f>
        <v>17007.510000000002</v>
      </c>
      <c r="AA43" s="54">
        <f t="shared" ref="AA43" si="366">IF(M43&gt;0,AB43/M43,0)</f>
        <v>2.3203895984773787E-3</v>
      </c>
      <c r="AB43" s="55">
        <f t="shared" ref="AB43" si="367">SUM(AB40:AB42)</f>
        <v>101.18987000000001</v>
      </c>
      <c r="AC43" s="54">
        <f t="shared" ref="AC43" si="368">IF(M43&gt;0,(AC40*M40+AC41*M41+AC42*M42)/M43,0)</f>
        <v>2.4789383063129173E-3</v>
      </c>
      <c r="AD43" s="54">
        <f t="shared" ref="AD43" si="369">IF(K43&gt;0,(K40*AD40+K41*AD41+K42*AD42)/K43,0)</f>
        <v>3.1317937951947749E-4</v>
      </c>
      <c r="AE43" s="51">
        <f t="shared" ref="AE43" si="370">SUM(AE40:AE42)</f>
        <v>13.656880000000001</v>
      </c>
      <c r="AF43" s="52">
        <f t="shared" ref="AF43" si="371">IF(K43&gt;0,(K40*AF40+K41*AF41+K42*AF42)/K43,0)</f>
        <v>0.21616916258455796</v>
      </c>
      <c r="AG43" s="57">
        <f t="shared" ref="AG43" si="372">SUM(AG40:AG42)</f>
        <v>97.005859399999991</v>
      </c>
      <c r="AH43" s="52">
        <f t="shared" ref="AH43" si="373">IF(AND(AB43&gt;0),((AB40*AH40+AB41*AH41+AB42*AH42)/AB43),0)</f>
        <v>0.86629311601320957</v>
      </c>
      <c r="AI43" s="56">
        <f t="shared" si="6"/>
        <v>0.87496531390977561</v>
      </c>
      <c r="AJ43" s="50">
        <f t="shared" ref="AJ43" si="374">SUM(AJ40:AJ42)</f>
        <v>494</v>
      </c>
      <c r="AK43" s="20">
        <f t="shared" ref="AK43" si="375">IF(AJ43&gt;0,(AK40*AJ40+AK41*AJ41+AK42*AJ42)/AJ43,0)</f>
        <v>9.1210526315789478E-2</v>
      </c>
      <c r="AL43" s="52">
        <f>IF(K43&gt;0,(AL40*K40+AL41*K41+AL42*K42)/K43,0)</f>
        <v>0.21055764149543016</v>
      </c>
      <c r="AM43" s="136">
        <f>IF(L43&gt;0,(AM40*K40+AM41*K41+AM42*K42)/K43,0)</f>
        <v>0.21468752253111945</v>
      </c>
      <c r="AN43" s="57">
        <f t="shared" ref="AN43" si="376">SUM(AN40:AN42)</f>
        <v>94.447140600000012</v>
      </c>
      <c r="AO43" s="137">
        <f t="shared" si="48"/>
        <v>96.383117800000008</v>
      </c>
      <c r="AP43" s="55"/>
      <c r="AQ43" s="55">
        <f t="shared" ref="AQ43" si="377">SUM(AQ40:AQ42)</f>
        <v>501.98</v>
      </c>
      <c r="AR43" s="102"/>
      <c r="AS43" s="103">
        <f>AR42</f>
        <v>1136.04</v>
      </c>
      <c r="AT43" s="50">
        <f t="shared" ref="AT43" si="378">SUM(AT40:AT42)</f>
        <v>0</v>
      </c>
      <c r="AU43" s="58"/>
      <c r="AV43" s="57"/>
      <c r="AW43" s="57"/>
      <c r="AX43" s="57"/>
      <c r="AY43" s="57"/>
    </row>
    <row r="44" spans="1:51" x14ac:dyDescent="0.2">
      <c r="A44" s="158">
        <v>11</v>
      </c>
      <c r="B44" s="22">
        <v>1</v>
      </c>
      <c r="C44" s="10" t="s">
        <v>55</v>
      </c>
      <c r="D44" s="11">
        <v>15275</v>
      </c>
      <c r="E44" s="11">
        <v>0</v>
      </c>
      <c r="F44" s="11">
        <v>16248</v>
      </c>
      <c r="G44" s="12">
        <v>2.5</v>
      </c>
      <c r="H44" s="12">
        <v>5</v>
      </c>
      <c r="I44" s="11">
        <v>18637</v>
      </c>
      <c r="J44" s="12">
        <v>6.8</v>
      </c>
      <c r="K44" s="11">
        <v>16541</v>
      </c>
      <c r="L44" s="13">
        <v>8.5000000000000006E-2</v>
      </c>
      <c r="M44" s="23">
        <f>ROUND(K44*(1-L44),0)</f>
        <v>15135</v>
      </c>
      <c r="N44" s="14">
        <v>0.57399999999999995</v>
      </c>
      <c r="O44" s="24">
        <f t="shared" ref="O44:O46" si="379">M44*N44</f>
        <v>8687.49</v>
      </c>
      <c r="P44" s="13">
        <v>0.312</v>
      </c>
      <c r="Q44" s="24">
        <f t="shared" ref="Q44:Q46" si="380">M44*P44</f>
        <v>4722.12</v>
      </c>
      <c r="R44" s="15">
        <v>0.114</v>
      </c>
      <c r="S44" s="143">
        <v>0.21920000000000001</v>
      </c>
      <c r="T44" s="24">
        <f t="shared" ref="T44:T46" si="381">M44*R44</f>
        <v>1725.39</v>
      </c>
      <c r="U44" s="25">
        <v>0.217</v>
      </c>
      <c r="V44" s="24">
        <f t="shared" ref="V44:V46" si="382">M44*U44</f>
        <v>3284.2950000000001</v>
      </c>
      <c r="W44" s="15">
        <v>0.505</v>
      </c>
      <c r="X44" s="24">
        <f t="shared" ref="X44:X46" si="383">M44*W44</f>
        <v>7643.1750000000002</v>
      </c>
      <c r="Y44" s="15">
        <v>0.39</v>
      </c>
      <c r="Z44" s="24">
        <f t="shared" ref="Z44:Z46" si="384">Y44*M44</f>
        <v>5902.6500000000005</v>
      </c>
      <c r="AA44" s="16">
        <v>2.33E-3</v>
      </c>
      <c r="AB44" s="17">
        <f t="shared" ref="AB44:AB46" si="385">M44*AA44</f>
        <v>35.26455</v>
      </c>
      <c r="AC44" s="26">
        <f>IF(M44&gt;0,(AE44+AN44)/M44,0)</f>
        <v>2.4094586058804098E-3</v>
      </c>
      <c r="AD44" s="16">
        <v>3.2000000000000003E-4</v>
      </c>
      <c r="AE44" s="23">
        <f t="shared" ref="AE44:AE46" si="386">AD44*M44</f>
        <v>4.8432000000000004</v>
      </c>
      <c r="AF44" s="114">
        <v>0.21759999999999999</v>
      </c>
      <c r="AG44" s="29">
        <f t="shared" ref="AG44:AG46" si="387">AJ44*(1-AK44)*AF44</f>
        <v>32.276608000000003</v>
      </c>
      <c r="AH44" s="27">
        <f t="shared" ref="AH44:AH46" si="388">IF(AND(AF44&gt;0,AD44&gt;0,AA44&gt;0),((AA44-AD44)*AF44)/((AF44-AD44)*AA44),0)</f>
        <v>0.8639314316054284</v>
      </c>
      <c r="AI44" s="59">
        <f t="shared" si="6"/>
        <v>0.86849363712428762</v>
      </c>
      <c r="AJ44" s="11">
        <v>163</v>
      </c>
      <c r="AK44" s="13">
        <v>0.09</v>
      </c>
      <c r="AL44" s="14">
        <v>0.2132</v>
      </c>
      <c r="AM44" s="130">
        <v>0.2165</v>
      </c>
      <c r="AN44" s="29">
        <f>AJ44*(1-AK44)*AL44</f>
        <v>31.623956000000003</v>
      </c>
      <c r="AO44" s="131">
        <f t="shared" ref="AO44" si="389">AJ44*(1-AK44)*AM44</f>
        <v>32.113445000000006</v>
      </c>
      <c r="AP44" s="18">
        <v>1.55</v>
      </c>
      <c r="AQ44" s="18"/>
      <c r="AR44" s="98">
        <f>AR42+AJ44-AQ44</f>
        <v>1299.04</v>
      </c>
      <c r="AS44" s="99"/>
      <c r="AT44" s="11"/>
      <c r="AU44" s="30"/>
      <c r="AV44" s="19"/>
      <c r="AW44" s="19"/>
      <c r="AX44" s="19"/>
      <c r="AY44" s="19"/>
    </row>
    <row r="45" spans="1:51" x14ac:dyDescent="0.2">
      <c r="A45" s="159"/>
      <c r="B45" s="32">
        <v>2</v>
      </c>
      <c r="C45" s="10" t="s">
        <v>53</v>
      </c>
      <c r="D45" s="33">
        <v>20070</v>
      </c>
      <c r="E45" s="33">
        <v>3</v>
      </c>
      <c r="F45" s="33">
        <v>17197</v>
      </c>
      <c r="G45" s="34">
        <v>2</v>
      </c>
      <c r="H45" s="34">
        <v>4.3</v>
      </c>
      <c r="I45" s="33">
        <v>18637</v>
      </c>
      <c r="J45" s="34">
        <v>6.6</v>
      </c>
      <c r="K45" s="33">
        <v>16951</v>
      </c>
      <c r="L45" s="35">
        <v>7.1999999999999995E-2</v>
      </c>
      <c r="M45" s="36">
        <f>ROUND(K45*(1-L45),0)</f>
        <v>15731</v>
      </c>
      <c r="N45" s="37">
        <v>0.56399999999999995</v>
      </c>
      <c r="O45" s="24">
        <f t="shared" si="379"/>
        <v>8872.2839999999997</v>
      </c>
      <c r="P45" s="35">
        <v>0.309</v>
      </c>
      <c r="Q45" s="24">
        <f t="shared" si="380"/>
        <v>4860.8789999999999</v>
      </c>
      <c r="R45" s="38">
        <v>0.127</v>
      </c>
      <c r="S45" s="134">
        <v>0.2253</v>
      </c>
      <c r="T45" s="24">
        <f t="shared" si="381"/>
        <v>1997.837</v>
      </c>
      <c r="U45" s="27">
        <v>0.23</v>
      </c>
      <c r="V45" s="24">
        <f t="shared" si="382"/>
        <v>3618.13</v>
      </c>
      <c r="W45" s="38">
        <v>0.49399999999999999</v>
      </c>
      <c r="X45" s="24">
        <f t="shared" si="383"/>
        <v>7771.1139999999996</v>
      </c>
      <c r="Y45" s="38">
        <v>0.39</v>
      </c>
      <c r="Z45" s="24">
        <f t="shared" si="384"/>
        <v>6135.09</v>
      </c>
      <c r="AA45" s="39">
        <v>2.3400000000000001E-3</v>
      </c>
      <c r="AB45" s="17">
        <f t="shared" si="385"/>
        <v>36.810540000000003</v>
      </c>
      <c r="AC45" s="26">
        <f>IF(M45&gt;0,(AE45+AN45)/M45,0)</f>
        <v>2.3402953404106546E-3</v>
      </c>
      <c r="AD45" s="39">
        <v>3.3E-4</v>
      </c>
      <c r="AE45" s="36">
        <f t="shared" si="386"/>
        <v>5.19123</v>
      </c>
      <c r="AF45" s="27">
        <v>0.2198</v>
      </c>
      <c r="AG45" s="40">
        <f t="shared" si="387"/>
        <v>32.802952000000005</v>
      </c>
      <c r="AH45" s="27">
        <f t="shared" si="388"/>
        <v>0.86026593202972679</v>
      </c>
      <c r="AI45" s="28">
        <f t="shared" si="6"/>
        <v>0.8603319841246827</v>
      </c>
      <c r="AJ45" s="33">
        <v>164</v>
      </c>
      <c r="AK45" s="35">
        <v>0.09</v>
      </c>
      <c r="AL45" s="37">
        <v>0.21190000000000001</v>
      </c>
      <c r="AM45" s="132">
        <v>0.2135</v>
      </c>
      <c r="AN45" s="40">
        <f>AJ45*(1-AK45)*AL45</f>
        <v>31.623956000000003</v>
      </c>
      <c r="AO45" s="133">
        <f t="shared" si="19"/>
        <v>31.862740000000002</v>
      </c>
      <c r="AP45" s="41">
        <v>1.6</v>
      </c>
      <c r="AQ45" s="41"/>
      <c r="AR45" s="117">
        <f>AR44+AJ45-AQ45</f>
        <v>1463.04</v>
      </c>
      <c r="AS45" s="101"/>
      <c r="AT45" s="42"/>
      <c r="AU45" s="43"/>
      <c r="AV45" s="44"/>
      <c r="AW45" s="44"/>
      <c r="AX45" s="44"/>
      <c r="AY45" s="44"/>
    </row>
    <row r="46" spans="1:51" x14ac:dyDescent="0.2">
      <c r="A46" s="159"/>
      <c r="B46" s="32">
        <v>3</v>
      </c>
      <c r="C46" s="10" t="s">
        <v>57</v>
      </c>
      <c r="D46" s="42">
        <v>17200</v>
      </c>
      <c r="E46" s="42">
        <v>1</v>
      </c>
      <c r="F46" s="42">
        <v>14350</v>
      </c>
      <c r="G46" s="36">
        <v>1.1000000000000001</v>
      </c>
      <c r="H46" s="36">
        <v>3.6</v>
      </c>
      <c r="I46" s="42">
        <v>16753</v>
      </c>
      <c r="J46" s="36">
        <v>6.5</v>
      </c>
      <c r="K46" s="42">
        <v>17151</v>
      </c>
      <c r="L46" s="38">
        <v>7.8E-2</v>
      </c>
      <c r="M46" s="36">
        <f>ROUND(K46*(1-L46),0)</f>
        <v>15813</v>
      </c>
      <c r="N46" s="27">
        <v>0.68200000000000005</v>
      </c>
      <c r="O46" s="24">
        <f t="shared" si="379"/>
        <v>10784.466</v>
      </c>
      <c r="P46" s="38">
        <v>0.22800000000000001</v>
      </c>
      <c r="Q46" s="24">
        <f t="shared" si="380"/>
        <v>3605.364</v>
      </c>
      <c r="R46" s="38">
        <v>0.09</v>
      </c>
      <c r="S46" s="134">
        <v>0.21149999999999999</v>
      </c>
      <c r="T46" s="24">
        <f t="shared" si="381"/>
        <v>1423.1699999999998</v>
      </c>
      <c r="U46" s="27">
        <v>0.22800000000000001</v>
      </c>
      <c r="V46" s="24">
        <f t="shared" si="382"/>
        <v>3605.364</v>
      </c>
      <c r="W46" s="38">
        <v>0.5</v>
      </c>
      <c r="X46" s="24">
        <f t="shared" si="383"/>
        <v>7906.5</v>
      </c>
      <c r="Y46" s="38">
        <v>0.4</v>
      </c>
      <c r="Z46" s="24">
        <f t="shared" si="384"/>
        <v>6325.2000000000007</v>
      </c>
      <c r="AA46" s="46">
        <v>2.5000000000000001E-3</v>
      </c>
      <c r="AB46" s="17">
        <f t="shared" si="385"/>
        <v>39.532499999999999</v>
      </c>
      <c r="AC46" s="26">
        <f>IF(M46&gt;0,(AE46+AN46)/M46,0)</f>
        <v>2.3766859419464999E-3</v>
      </c>
      <c r="AD46" s="46">
        <v>2.9999999999999997E-4</v>
      </c>
      <c r="AE46" s="36">
        <f t="shared" si="386"/>
        <v>4.7439</v>
      </c>
      <c r="AF46" s="27">
        <v>0.2208</v>
      </c>
      <c r="AG46" s="40">
        <f t="shared" si="387"/>
        <v>34.396444799999998</v>
      </c>
      <c r="AH46" s="27">
        <f t="shared" si="388"/>
        <v>0.88119727891156463</v>
      </c>
      <c r="AI46" s="28">
        <f t="shared" si="6"/>
        <v>0.8750190980918906</v>
      </c>
      <c r="AJ46" s="42">
        <v>171</v>
      </c>
      <c r="AK46" s="38">
        <v>8.8999999999999996E-2</v>
      </c>
      <c r="AL46" s="27">
        <v>0.21079999999999999</v>
      </c>
      <c r="AM46" s="134">
        <v>0.21049999999999999</v>
      </c>
      <c r="AN46" s="40">
        <f>AJ46*(1-AK46)*AL46</f>
        <v>32.838634800000001</v>
      </c>
      <c r="AO46" s="135">
        <f t="shared" si="19"/>
        <v>32.791900499999997</v>
      </c>
      <c r="AP46" s="17">
        <v>1.6</v>
      </c>
      <c r="AQ46" s="17"/>
      <c r="AR46" s="117">
        <f>AR45+AJ46-AQ46</f>
        <v>1634.04</v>
      </c>
      <c r="AS46" s="101"/>
      <c r="AT46" s="42"/>
      <c r="AU46" s="47"/>
      <c r="AV46" s="40"/>
      <c r="AW46" s="40"/>
      <c r="AX46" s="40"/>
      <c r="AY46" s="40"/>
    </row>
    <row r="47" spans="1:51" s="21" customFormat="1" ht="13.5" thickBot="1" x14ac:dyDescent="0.25">
      <c r="A47" s="160"/>
      <c r="B47" s="48" t="s">
        <v>38</v>
      </c>
      <c r="C47" s="49"/>
      <c r="D47" s="50">
        <f t="shared" ref="D47" si="390">SUM(D44:D46)</f>
        <v>52545</v>
      </c>
      <c r="E47" s="50"/>
      <c r="F47" s="50">
        <f t="shared" ref="F47" si="391">SUM(F44:F46)</f>
        <v>47795</v>
      </c>
      <c r="G47" s="51"/>
      <c r="H47" s="51"/>
      <c r="I47" s="50">
        <f t="shared" ref="I47:K47" si="392">SUM(I44:I46)</f>
        <v>54027</v>
      </c>
      <c r="J47" s="51"/>
      <c r="K47" s="50">
        <f t="shared" si="392"/>
        <v>50643</v>
      </c>
      <c r="L47" s="20">
        <f t="shared" ref="L47" si="393">IF(K47&gt;0,(K44*L44+K45*L45+K46*L46)/K47,0)</f>
        <v>7.8278044349663345E-2</v>
      </c>
      <c r="M47" s="51">
        <f t="shared" ref="M47" si="394">M44+M45+M46</f>
        <v>46679</v>
      </c>
      <c r="N47" s="52">
        <f t="shared" ref="N47" si="395">IF(M47&gt;0,O47/M47,0)</f>
        <v>0.60721609288973621</v>
      </c>
      <c r="O47" s="53">
        <f t="shared" ref="O47" si="396">O44+O45+O46</f>
        <v>28344.239999999998</v>
      </c>
      <c r="P47" s="20">
        <f t="shared" ref="P47" si="397">IF(M47&gt;0,Q47/M47,0)</f>
        <v>0.2825331091068789</v>
      </c>
      <c r="Q47" s="53">
        <f t="shared" ref="Q47" si="398">Q44+Q45+Q46</f>
        <v>13188.362999999999</v>
      </c>
      <c r="R47" s="20">
        <f t="shared" ref="R47" si="399">IF(M47&gt;0,T47/M47,0)</f>
        <v>0.11025079800338482</v>
      </c>
      <c r="S47" s="136"/>
      <c r="T47" s="53">
        <f t="shared" ref="T47" si="400">T44+T45+T46</f>
        <v>5146.3969999999999</v>
      </c>
      <c r="U47" s="20">
        <f t="shared" ref="U47" si="401">IF(M47&gt;0,V47/M47,0)</f>
        <v>0.22510741446903321</v>
      </c>
      <c r="V47" s="53">
        <f t="shared" ref="V47" si="402">V44+V45+V46</f>
        <v>10507.789000000001</v>
      </c>
      <c r="W47" s="20">
        <f t="shared" ref="W47" si="403">IF(M47&gt;0,X47/M47,0)</f>
        <v>0.49959915593735943</v>
      </c>
      <c r="X47" s="53">
        <f t="shared" ref="X47" si="404">X44+X45+X46</f>
        <v>23320.789000000001</v>
      </c>
      <c r="Y47" s="20">
        <f t="shared" ref="Y47" si="405">IF(M47&gt;0,Z47/M47,0)</f>
        <v>0.39338760470447098</v>
      </c>
      <c r="Z47" s="53">
        <f t="shared" ref="Z47" si="406">Z44+Z45+Z46</f>
        <v>18362.940000000002</v>
      </c>
      <c r="AA47" s="54">
        <f t="shared" ref="AA47" si="407">IF(M47&gt;0,AB47/M47,0)</f>
        <v>2.3909593178945564E-3</v>
      </c>
      <c r="AB47" s="55">
        <f t="shared" ref="AB47" si="408">SUM(AB44:AB46)</f>
        <v>111.60759</v>
      </c>
      <c r="AC47" s="54">
        <f t="shared" ref="AC47" si="409">IF(M47&gt;0,(AC44*M44+AC45*M45+AC46*M46)/M47,0)</f>
        <v>2.3750482401079715E-3</v>
      </c>
      <c r="AD47" s="54">
        <f t="shared" ref="AD47" si="410">IF(K47&gt;0,(K44*AD44+K45*AD45+K46*AD46)/K47,0)</f>
        <v>3.1657386015836338E-4</v>
      </c>
      <c r="AE47" s="51">
        <f t="shared" ref="AE47" si="411">SUM(AE44:AE46)</f>
        <v>14.77833</v>
      </c>
      <c r="AF47" s="52">
        <f t="shared" ref="AF47" si="412">IF(K47&gt;0,(K44*AF44+K45*AF45+K46*AF46)/K47,0)</f>
        <v>0.21942010149477714</v>
      </c>
      <c r="AG47" s="57">
        <f t="shared" ref="AG47" si="413">SUM(AG44:AG46)</f>
        <v>99.476004800000013</v>
      </c>
      <c r="AH47" s="52">
        <f t="shared" ref="AH47" si="414">IF(AND(AB47&gt;0),((AB44*AH44+AB45*AH45+AB46*AH46)/AB47),0)</f>
        <v>0.86883820443224491</v>
      </c>
      <c r="AI47" s="56">
        <f t="shared" si="6"/>
        <v>0.86800491177675942</v>
      </c>
      <c r="AJ47" s="50">
        <f t="shared" ref="AJ47" si="415">SUM(AJ44:AJ46)</f>
        <v>498</v>
      </c>
      <c r="AK47" s="20">
        <f t="shared" ref="AK47" si="416">IF(AJ47&gt;0,(AK44*AJ44+AK45*AJ45+AK46*AJ46)/AJ47,0)</f>
        <v>8.9656626506024101E-2</v>
      </c>
      <c r="AL47" s="52">
        <f>IF(K47&gt;0,(AL44*K44+AL45*K45+AL46*K46)/K47,0)</f>
        <v>0.21195207432419091</v>
      </c>
      <c r="AM47" s="136">
        <f>IF(L47&gt;0,(AM44*K44+AM45*K45+AM46*K46)/K47,0)</f>
        <v>0.21346386469995851</v>
      </c>
      <c r="AN47" s="57">
        <f t="shared" ref="AN47" si="417">SUM(AN44:AN46)</f>
        <v>96.086546800000008</v>
      </c>
      <c r="AO47" s="137">
        <f t="shared" si="48"/>
        <v>96.768085500000012</v>
      </c>
      <c r="AP47" s="55"/>
      <c r="AQ47" s="55">
        <f t="shared" ref="AQ47" si="418">SUM(AQ44:AQ46)</f>
        <v>0</v>
      </c>
      <c r="AR47" s="102"/>
      <c r="AS47" s="103">
        <f>AR46</f>
        <v>1634.04</v>
      </c>
      <c r="AT47" s="50">
        <f t="shared" ref="AT47" si="419">SUM(AT44:AT46)</f>
        <v>0</v>
      </c>
      <c r="AU47" s="58"/>
      <c r="AV47" s="57"/>
      <c r="AW47" s="57"/>
      <c r="AX47" s="57"/>
      <c r="AY47" s="57"/>
    </row>
    <row r="48" spans="1:51" x14ac:dyDescent="0.2">
      <c r="A48" s="158">
        <v>12</v>
      </c>
      <c r="B48" s="22">
        <v>1</v>
      </c>
      <c r="C48" s="10" t="s">
        <v>55</v>
      </c>
      <c r="D48" s="11">
        <v>12900</v>
      </c>
      <c r="E48" s="11">
        <v>0</v>
      </c>
      <c r="F48" s="11">
        <v>15224</v>
      </c>
      <c r="G48" s="12">
        <v>1.8</v>
      </c>
      <c r="H48" s="12">
        <v>4.7</v>
      </c>
      <c r="I48" s="11">
        <v>16379</v>
      </c>
      <c r="J48" s="12">
        <v>6.8</v>
      </c>
      <c r="K48" s="11">
        <v>16856</v>
      </c>
      <c r="L48" s="13">
        <v>9.2999999999999999E-2</v>
      </c>
      <c r="M48" s="23">
        <f>ROUND(K48*(1-L48),0)</f>
        <v>15288</v>
      </c>
      <c r="N48" s="14">
        <v>0.57499999999999996</v>
      </c>
      <c r="O48" s="24">
        <f t="shared" ref="O48:O50" si="420">M48*N48</f>
        <v>8790.5999999999985</v>
      </c>
      <c r="P48" s="13">
        <v>0.32</v>
      </c>
      <c r="Q48" s="24">
        <f t="shared" ref="Q48:Q50" si="421">M48*P48</f>
        <v>4892.16</v>
      </c>
      <c r="R48" s="15">
        <v>0.105</v>
      </c>
      <c r="S48" s="143">
        <v>0.20430000000000001</v>
      </c>
      <c r="T48" s="24">
        <f t="shared" ref="T48:T50" si="422">M48*R48</f>
        <v>1605.24</v>
      </c>
      <c r="U48" s="25">
        <v>0.23400000000000001</v>
      </c>
      <c r="V48" s="24">
        <f t="shared" ref="V48:V50" si="423">M48*U48</f>
        <v>3577.3920000000003</v>
      </c>
      <c r="W48" s="15">
        <v>0.49</v>
      </c>
      <c r="X48" s="24">
        <f t="shared" ref="X48:X50" si="424">M48*W48</f>
        <v>7491.12</v>
      </c>
      <c r="Y48" s="15">
        <v>0.38</v>
      </c>
      <c r="Z48" s="24">
        <f t="shared" ref="Z48:Z50" si="425">Y48*M48</f>
        <v>5809.4400000000005</v>
      </c>
      <c r="AA48" s="16">
        <v>2.6900000000000001E-3</v>
      </c>
      <c r="AB48" s="17">
        <f t="shared" ref="AB48:AB50" si="426">M48*AA48</f>
        <v>41.124720000000003</v>
      </c>
      <c r="AC48" s="26">
        <f>IF(M48&gt;0,(AE48+AN48)/M48,0)</f>
        <v>2.7329851844583989E-3</v>
      </c>
      <c r="AD48" s="16">
        <v>3.3E-4</v>
      </c>
      <c r="AE48" s="23">
        <f t="shared" ref="AE48:AE50" si="427">AD48*M48</f>
        <v>5.0450400000000002</v>
      </c>
      <c r="AF48" s="114">
        <v>0.22059999999999999</v>
      </c>
      <c r="AG48" s="29">
        <f t="shared" ref="AG48:AG50" si="428">AJ48*(1-AK48)*AF48</f>
        <v>37.260443000000002</v>
      </c>
      <c r="AH48" s="27">
        <f t="shared" ref="AH48:AH50" si="429">IF(AND(AF48&gt;0,AD48&gt;0,AA48&gt;0),((AA48-AD48)*AF48)/((AF48-AD48)*AA48),0)</f>
        <v>0.87863779211150628</v>
      </c>
      <c r="AI48" s="59">
        <f t="shared" si="6"/>
        <v>0.88058897897761412</v>
      </c>
      <c r="AJ48" s="11">
        <v>185</v>
      </c>
      <c r="AK48" s="13">
        <v>8.6999999999999994E-2</v>
      </c>
      <c r="AL48" s="14">
        <v>0.2175</v>
      </c>
      <c r="AM48" s="130">
        <v>0.2235</v>
      </c>
      <c r="AN48" s="29">
        <f>AJ48*(1-AK48)*AL48</f>
        <v>36.7368375</v>
      </c>
      <c r="AO48" s="131">
        <f t="shared" ref="AO48" si="430">AJ48*(1-AK48)*AM48</f>
        <v>37.7502675</v>
      </c>
      <c r="AP48" s="18">
        <v>1.65</v>
      </c>
      <c r="AQ48" s="18"/>
      <c r="AR48" s="98">
        <f>AR46+AJ48-AQ48-AS48</f>
        <v>1819.04</v>
      </c>
      <c r="AS48" s="144"/>
      <c r="AT48" s="11"/>
      <c r="AU48" s="30"/>
      <c r="AV48" s="19"/>
      <c r="AW48" s="19"/>
      <c r="AX48" s="19"/>
      <c r="AY48" s="19"/>
    </row>
    <row r="49" spans="1:51" x14ac:dyDescent="0.2">
      <c r="A49" s="159"/>
      <c r="B49" s="32">
        <v>2</v>
      </c>
      <c r="C49" s="10" t="s">
        <v>53</v>
      </c>
      <c r="D49" s="33">
        <v>18900</v>
      </c>
      <c r="E49" s="33">
        <v>1</v>
      </c>
      <c r="F49" s="33">
        <v>13977</v>
      </c>
      <c r="G49" s="34">
        <v>1.4</v>
      </c>
      <c r="H49" s="34">
        <v>5.3</v>
      </c>
      <c r="I49" s="33">
        <v>15741</v>
      </c>
      <c r="J49" s="34">
        <v>7</v>
      </c>
      <c r="K49" s="33">
        <v>16562</v>
      </c>
      <c r="L49" s="35">
        <v>8.3000000000000004E-2</v>
      </c>
      <c r="M49" s="36">
        <f>ROUND(K49*(1-L49),0)</f>
        <v>15187</v>
      </c>
      <c r="N49" s="37">
        <v>0.56200000000000006</v>
      </c>
      <c r="O49" s="24">
        <f t="shared" si="420"/>
        <v>8535.094000000001</v>
      </c>
      <c r="P49" s="35">
        <v>0.33700000000000002</v>
      </c>
      <c r="Q49" s="24">
        <f t="shared" si="421"/>
        <v>5118.0190000000002</v>
      </c>
      <c r="R49" s="38">
        <v>0.10100000000000001</v>
      </c>
      <c r="S49" s="134">
        <v>0.22570000000000001</v>
      </c>
      <c r="T49" s="24">
        <f t="shared" si="422"/>
        <v>1533.8870000000002</v>
      </c>
      <c r="U49" s="27">
        <v>0.21299999999999999</v>
      </c>
      <c r="V49" s="24">
        <f t="shared" si="423"/>
        <v>3234.8310000000001</v>
      </c>
      <c r="W49" s="38">
        <v>0.50900000000000001</v>
      </c>
      <c r="X49" s="24">
        <f t="shared" si="424"/>
        <v>7730.183</v>
      </c>
      <c r="Y49" s="38">
        <v>0.39</v>
      </c>
      <c r="Z49" s="24">
        <f t="shared" si="425"/>
        <v>5922.93</v>
      </c>
      <c r="AA49" s="39">
        <v>2.64E-3</v>
      </c>
      <c r="AB49" s="17">
        <f t="shared" si="426"/>
        <v>40.093679999999999</v>
      </c>
      <c r="AC49" s="26">
        <f>IF(M49&gt;0,(AE49+AN49)/M49,0)</f>
        <v>2.8309584381378816E-3</v>
      </c>
      <c r="AD49" s="39">
        <v>3.4000000000000002E-4</v>
      </c>
      <c r="AE49" s="36">
        <f t="shared" si="427"/>
        <v>5.1635800000000005</v>
      </c>
      <c r="AF49" s="27">
        <v>0.21809999999999999</v>
      </c>
      <c r="AG49" s="40">
        <f t="shared" si="428"/>
        <v>39.270649799999994</v>
      </c>
      <c r="AH49" s="27">
        <f t="shared" si="429"/>
        <v>0.87257238995391095</v>
      </c>
      <c r="AI49" s="28">
        <f t="shared" si="6"/>
        <v>0.88132556071766166</v>
      </c>
      <c r="AJ49" s="33">
        <v>197</v>
      </c>
      <c r="AK49" s="35">
        <v>8.5999999999999993E-2</v>
      </c>
      <c r="AL49" s="37">
        <v>0.21010000000000001</v>
      </c>
      <c r="AM49" s="132">
        <v>0.2114</v>
      </c>
      <c r="AN49" s="40">
        <f>AJ49*(1-AK49)*AL49</f>
        <v>37.830185800000002</v>
      </c>
      <c r="AO49" s="133">
        <f t="shared" si="19"/>
        <v>38.064261199999997</v>
      </c>
      <c r="AP49" s="41">
        <v>1.6</v>
      </c>
      <c r="AQ49" s="41"/>
      <c r="AR49" s="117">
        <f>AR48+AJ49-AQ49</f>
        <v>2016.04</v>
      </c>
      <c r="AS49" s="101"/>
      <c r="AT49" s="42"/>
      <c r="AU49" s="43"/>
      <c r="AV49" s="44"/>
      <c r="AW49" s="44"/>
      <c r="AX49" s="44"/>
      <c r="AY49" s="44"/>
    </row>
    <row r="50" spans="1:51" x14ac:dyDescent="0.2">
      <c r="A50" s="159"/>
      <c r="B50" s="32">
        <v>3</v>
      </c>
      <c r="C50" s="10" t="s">
        <v>56</v>
      </c>
      <c r="D50" s="42">
        <v>13800</v>
      </c>
      <c r="E50" s="42">
        <v>0</v>
      </c>
      <c r="F50" s="42">
        <v>14487</v>
      </c>
      <c r="G50" s="36">
        <v>1.8</v>
      </c>
      <c r="H50" s="36">
        <v>5.2</v>
      </c>
      <c r="I50" s="42">
        <v>16160</v>
      </c>
      <c r="J50" s="36">
        <v>6.9</v>
      </c>
      <c r="K50" s="42">
        <v>16248</v>
      </c>
      <c r="L50" s="38">
        <v>7.6999999999999999E-2</v>
      </c>
      <c r="M50" s="36">
        <f>ROUND(K50*(1-L50),0)</f>
        <v>14997</v>
      </c>
      <c r="N50" s="27">
        <v>0.50800000000000001</v>
      </c>
      <c r="O50" s="24">
        <f t="shared" si="420"/>
        <v>7618.4759999999997</v>
      </c>
      <c r="P50" s="38">
        <v>0.39300000000000002</v>
      </c>
      <c r="Q50" s="24">
        <f t="shared" si="421"/>
        <v>5893.8209999999999</v>
      </c>
      <c r="R50" s="38">
        <v>9.9000000000000005E-2</v>
      </c>
      <c r="S50" s="134">
        <v>0.22559999999999999</v>
      </c>
      <c r="T50" s="24">
        <f t="shared" si="422"/>
        <v>1484.703</v>
      </c>
      <c r="U50" s="27">
        <v>0.214</v>
      </c>
      <c r="V50" s="24">
        <f t="shared" si="423"/>
        <v>3209.3579999999997</v>
      </c>
      <c r="W50" s="38">
        <v>0.51600000000000001</v>
      </c>
      <c r="X50" s="24">
        <f t="shared" si="424"/>
        <v>7738.4520000000002</v>
      </c>
      <c r="Y50" s="38">
        <v>0.39</v>
      </c>
      <c r="Z50" s="24">
        <f t="shared" si="425"/>
        <v>5848.83</v>
      </c>
      <c r="AA50" s="46">
        <v>2.5799999999999998E-3</v>
      </c>
      <c r="AB50" s="17">
        <f t="shared" si="426"/>
        <v>38.692259999999997</v>
      </c>
      <c r="AC50" s="26">
        <f>IF(M50&gt;0,(AE50+AN50)/M50,0)</f>
        <v>2.7431507368140297E-3</v>
      </c>
      <c r="AD50" s="46">
        <v>3.3E-4</v>
      </c>
      <c r="AE50" s="36">
        <f t="shared" si="427"/>
        <v>4.9490100000000004</v>
      </c>
      <c r="AF50" s="27">
        <v>0.22339999999999999</v>
      </c>
      <c r="AG50" s="40">
        <f t="shared" si="428"/>
        <v>37.4472016</v>
      </c>
      <c r="AH50" s="27">
        <f t="shared" si="429"/>
        <v>0.87338315952547996</v>
      </c>
      <c r="AI50" s="28">
        <f t="shared" si="6"/>
        <v>0.88104704435986969</v>
      </c>
      <c r="AJ50" s="42">
        <v>184</v>
      </c>
      <c r="AK50" s="38">
        <v>8.8999999999999996E-2</v>
      </c>
      <c r="AL50" s="27">
        <v>0.21590000000000001</v>
      </c>
      <c r="AM50" s="134">
        <v>0.22700000000000001</v>
      </c>
      <c r="AN50" s="40">
        <f>AJ50*(1-AK50)*AL50</f>
        <v>36.190021600000001</v>
      </c>
      <c r="AO50" s="135">
        <f t="shared" si="19"/>
        <v>38.050648000000002</v>
      </c>
      <c r="AP50" s="17">
        <v>1.6</v>
      </c>
      <c r="AQ50" s="17"/>
      <c r="AR50" s="117">
        <f>AR49+AJ50-AQ50</f>
        <v>2200.04</v>
      </c>
      <c r="AS50" s="101"/>
      <c r="AT50" s="42"/>
      <c r="AU50" s="47"/>
      <c r="AV50" s="40"/>
      <c r="AW50" s="40"/>
      <c r="AX50" s="40"/>
      <c r="AY50" s="40"/>
    </row>
    <row r="51" spans="1:51" s="21" customFormat="1" ht="13.5" thickBot="1" x14ac:dyDescent="0.25">
      <c r="A51" s="160"/>
      <c r="B51" s="48" t="s">
        <v>38</v>
      </c>
      <c r="C51" s="49"/>
      <c r="D51" s="50">
        <f t="shared" ref="D51" si="431">SUM(D48:D50)</f>
        <v>45600</v>
      </c>
      <c r="E51" s="50"/>
      <c r="F51" s="50">
        <f t="shared" ref="F51" si="432">SUM(F48:F50)</f>
        <v>43688</v>
      </c>
      <c r="G51" s="51"/>
      <c r="H51" s="51"/>
      <c r="I51" s="50">
        <f t="shared" ref="I51:K51" si="433">SUM(I48:I50)</f>
        <v>48280</v>
      </c>
      <c r="J51" s="51"/>
      <c r="K51" s="50">
        <f t="shared" si="433"/>
        <v>49666</v>
      </c>
      <c r="L51" s="20">
        <f t="shared" ref="L51" si="434">IF(K51&gt;0,(K48*L48+K49*L49+K50*L50)/K51,0)</f>
        <v>8.4430999073813073E-2</v>
      </c>
      <c r="M51" s="51">
        <f t="shared" ref="M51" si="435">M48+M49+M50</f>
        <v>45472</v>
      </c>
      <c r="N51" s="52">
        <f t="shared" ref="N51" si="436">IF(M51&gt;0,O51/M51,0)</f>
        <v>0.54856109254046437</v>
      </c>
      <c r="O51" s="53">
        <f t="shared" ref="O51" si="437">O48+O49+O50</f>
        <v>24944.17</v>
      </c>
      <c r="P51" s="20">
        <f t="shared" ref="P51" si="438">IF(M51&gt;0,Q51/M51,0)</f>
        <v>0.34975369458128081</v>
      </c>
      <c r="Q51" s="53">
        <f t="shared" ref="Q51" si="439">Q48+Q49+Q50</f>
        <v>15904</v>
      </c>
      <c r="R51" s="20">
        <f t="shared" ref="R51" si="440">IF(M51&gt;0,T51/M51,0)</f>
        <v>0.10168521287825474</v>
      </c>
      <c r="S51" s="136"/>
      <c r="T51" s="53">
        <f t="shared" ref="T51" si="441">T48+T49+T50</f>
        <v>4623.83</v>
      </c>
      <c r="U51" s="20">
        <f t="shared" ref="U51" si="442">IF(M51&gt;0,V51/M51,0)</f>
        <v>0.22039015218156227</v>
      </c>
      <c r="V51" s="53">
        <f t="shared" ref="V51" si="443">V48+V49+V50</f>
        <v>10021.581</v>
      </c>
      <c r="W51" s="20">
        <f t="shared" ref="W51" si="444">IF(M51&gt;0,X51/M51,0)</f>
        <v>0.50492072044334979</v>
      </c>
      <c r="X51" s="53">
        <f t="shared" ref="X51" si="445">X48+X49+X50</f>
        <v>22959.755000000001</v>
      </c>
      <c r="Y51" s="20">
        <f t="shared" ref="Y51" si="446">IF(M51&gt;0,Z51/M51,0)</f>
        <v>0.3866379310344828</v>
      </c>
      <c r="Z51" s="53">
        <f t="shared" ref="Z51" si="447">Z48+Z49+Z50</f>
        <v>17581.2</v>
      </c>
      <c r="AA51" s="54">
        <f t="shared" ref="AA51" si="448">IF(M51&gt;0,AB51/M51,0)</f>
        <v>2.637021903589022E-3</v>
      </c>
      <c r="AB51" s="55">
        <f t="shared" ref="AB51" si="449">SUM(AB48:AB50)</f>
        <v>119.91066000000001</v>
      </c>
      <c r="AC51" s="54">
        <f t="shared" ref="AC51" si="450">IF(M51&gt;0,(AC48*M48+AC49*M49+AC50*M50)/M51,0)</f>
        <v>2.7690595289408871E-3</v>
      </c>
      <c r="AD51" s="54">
        <f t="shared" ref="AD51" si="451">IF(K51&gt;0,(K48*AD48+K49*AD49+K50*AD50)/K51,0)</f>
        <v>3.3333467563323004E-4</v>
      </c>
      <c r="AE51" s="51">
        <f t="shared" ref="AE51" si="452">SUM(AE48:AE50)</f>
        <v>15.157630000000001</v>
      </c>
      <c r="AF51" s="52">
        <f t="shared" ref="AF51" si="453">IF(K51&gt;0,(K48*AF48+K49*AF49+K50*AF50)/K51,0)</f>
        <v>0.22068233801795997</v>
      </c>
      <c r="AG51" s="57">
        <f t="shared" ref="AG51" si="454">SUM(AG48:AG50)</f>
        <v>113.9782944</v>
      </c>
      <c r="AH51" s="52">
        <f t="shared" ref="AH51" si="455">IF(AND(AB51&gt;0),((AB48*AH48+AB49*AH49+AB50*AH50)/AB51),0)</f>
        <v>0.87491420403851139</v>
      </c>
      <c r="AI51" s="56">
        <f t="shared" si="6"/>
        <v>0.88099071070082957</v>
      </c>
      <c r="AJ51" s="50">
        <f t="shared" ref="AJ51" si="456">SUM(AJ48:AJ50)</f>
        <v>566</v>
      </c>
      <c r="AK51" s="20">
        <f t="shared" ref="AK51" si="457">IF(AJ51&gt;0,(AK48*AJ48+AK49*AJ49+AK50*AJ50)/AJ51,0)</f>
        <v>8.7302120141342754E-2</v>
      </c>
      <c r="AL51" s="52">
        <f>IF(K51&gt;0,(AL48*K48+AL49*K49+AL50*K50)/K51,0)</f>
        <v>0.21450890750211413</v>
      </c>
      <c r="AM51" s="136">
        <f>IF(L51&gt;0,(AM48*K48+AM49*K49+AM50*K50)/K51,0)</f>
        <v>0.22061005114162607</v>
      </c>
      <c r="AN51" s="57">
        <f t="shared" ref="AN51" si="458">SUM(AN48:AN50)</f>
        <v>110.75704490000001</v>
      </c>
      <c r="AO51" s="137">
        <f t="shared" si="48"/>
        <v>113.86517670000001</v>
      </c>
      <c r="AP51" s="55"/>
      <c r="AQ51" s="55">
        <f t="shared" ref="AQ51" si="459">SUM(AQ48:AQ50)</f>
        <v>0</v>
      </c>
      <c r="AR51" s="102"/>
      <c r="AS51" s="103">
        <f>AR50</f>
        <v>2200.04</v>
      </c>
      <c r="AT51" s="50">
        <f t="shared" ref="AT51" si="460">SUM(AT48:AT50)</f>
        <v>0</v>
      </c>
      <c r="AU51" s="58"/>
      <c r="AV51" s="57"/>
      <c r="AW51" s="57"/>
      <c r="AX51" s="57"/>
      <c r="AY51" s="57"/>
    </row>
    <row r="52" spans="1:51" x14ac:dyDescent="0.2">
      <c r="A52" s="158">
        <v>13</v>
      </c>
      <c r="B52" s="22">
        <v>1</v>
      </c>
      <c r="C52" s="10" t="s">
        <v>57</v>
      </c>
      <c r="D52" s="11">
        <v>6000</v>
      </c>
      <c r="E52" s="11">
        <v>0</v>
      </c>
      <c r="F52" s="11">
        <v>10244</v>
      </c>
      <c r="G52" s="12">
        <v>2.1</v>
      </c>
      <c r="H52" s="12">
        <v>4</v>
      </c>
      <c r="I52" s="11">
        <v>10656</v>
      </c>
      <c r="J52" s="12">
        <v>8.1</v>
      </c>
      <c r="K52" s="11">
        <v>14831</v>
      </c>
      <c r="L52" s="13">
        <v>8.3000000000000004E-2</v>
      </c>
      <c r="M52" s="23">
        <f>ROUND(K52*(1-L52),0)</f>
        <v>13600</v>
      </c>
      <c r="N52" s="14">
        <v>0.67600000000000005</v>
      </c>
      <c r="O52" s="24">
        <f t="shared" ref="O52:O54" si="461">M52*N52</f>
        <v>9193.6</v>
      </c>
      <c r="P52" s="13">
        <v>0.27400000000000002</v>
      </c>
      <c r="Q52" s="24">
        <f t="shared" ref="Q52:Q54" si="462">M52*P52</f>
        <v>3726.4</v>
      </c>
      <c r="R52" s="15">
        <v>0.05</v>
      </c>
      <c r="S52" s="143">
        <v>0.2162</v>
      </c>
      <c r="T52" s="24">
        <f t="shared" ref="T52:T54" si="463">M52*R52</f>
        <v>680</v>
      </c>
      <c r="U52" s="25">
        <v>0.214</v>
      </c>
      <c r="V52" s="24">
        <f t="shared" ref="V52:V54" si="464">M52*U52</f>
        <v>2910.4</v>
      </c>
      <c r="W52" s="15">
        <v>0.50600000000000001</v>
      </c>
      <c r="X52" s="24">
        <f t="shared" ref="X52:X54" si="465">M52*W52</f>
        <v>6881.6</v>
      </c>
      <c r="Y52" s="15">
        <v>0.4</v>
      </c>
      <c r="Z52" s="24">
        <f t="shared" ref="Z52:Z54" si="466">Y52*M52</f>
        <v>5440</v>
      </c>
      <c r="AA52" s="16">
        <v>2.5600000000000002E-3</v>
      </c>
      <c r="AB52" s="17">
        <f t="shared" ref="AB52:AB54" si="467">M52*AA52</f>
        <v>34.816000000000003</v>
      </c>
      <c r="AC52" s="26">
        <f>IF(M52&gt;0,(AE52+AN52)/M52,0)</f>
        <v>3.0685582058823527E-3</v>
      </c>
      <c r="AD52" s="16">
        <v>3.3E-4</v>
      </c>
      <c r="AE52" s="23">
        <f t="shared" ref="AE52:AE54" si="468">AD52*M52</f>
        <v>4.4879999999999995</v>
      </c>
      <c r="AF52" s="114">
        <v>0.2147</v>
      </c>
      <c r="AG52" s="29">
        <f t="shared" ref="AG52:AG54" si="469">AJ52*(1-AK52)*AF52</f>
        <v>37.736530800000004</v>
      </c>
      <c r="AH52" s="27">
        <f t="shared" ref="AH52:AH54" si="470">IF(AND(AF52&gt;0,AD52&gt;0,AA52&gt;0),((AA52-AD52)*AF52)/((AF52-AD52)*AA52),0)</f>
        <v>0.87243470693194003</v>
      </c>
      <c r="AI52" s="59">
        <f t="shared" si="6"/>
        <v>0.89384966352656803</v>
      </c>
      <c r="AJ52" s="11">
        <v>194</v>
      </c>
      <c r="AK52" s="13">
        <v>9.4E-2</v>
      </c>
      <c r="AL52" s="14">
        <v>0.21190000000000001</v>
      </c>
      <c r="AM52" s="130">
        <v>0.2238</v>
      </c>
      <c r="AN52" s="29">
        <f>AJ52*(1-AK52)*AL52</f>
        <v>37.2443916</v>
      </c>
      <c r="AO52" s="131">
        <f t="shared" ref="AO52" si="471">AJ52*(1-AK52)*AM52</f>
        <v>39.335983200000001</v>
      </c>
      <c r="AP52" s="18">
        <v>1.7</v>
      </c>
      <c r="AQ52" s="18">
        <v>1000.24</v>
      </c>
      <c r="AR52" s="98">
        <f>AR50+AJ52-AQ52</f>
        <v>1393.8</v>
      </c>
      <c r="AS52" s="99"/>
      <c r="AT52" s="11"/>
      <c r="AU52" s="30"/>
      <c r="AV52" s="19"/>
      <c r="AW52" s="19"/>
      <c r="AX52" s="19"/>
      <c r="AY52" s="19"/>
    </row>
    <row r="53" spans="1:51" x14ac:dyDescent="0.2">
      <c r="A53" s="159"/>
      <c r="B53" s="32">
        <v>2</v>
      </c>
      <c r="C53" s="10" t="s">
        <v>53</v>
      </c>
      <c r="D53" s="33">
        <v>20100</v>
      </c>
      <c r="E53" s="33">
        <v>2</v>
      </c>
      <c r="F53" s="33">
        <v>13300</v>
      </c>
      <c r="G53" s="34">
        <v>2.4</v>
      </c>
      <c r="H53" s="34">
        <v>4.4000000000000004</v>
      </c>
      <c r="I53" s="33">
        <v>14731</v>
      </c>
      <c r="J53" s="34">
        <v>8</v>
      </c>
      <c r="K53" s="33">
        <v>14710</v>
      </c>
      <c r="L53" s="35">
        <v>7.5999999999999998E-2</v>
      </c>
      <c r="M53" s="36">
        <f>ROUND(K53*(1-L53),0)</f>
        <v>13592</v>
      </c>
      <c r="N53" s="37">
        <v>0.57199999999999995</v>
      </c>
      <c r="O53" s="24">
        <f t="shared" si="461"/>
        <v>7774.6239999999998</v>
      </c>
      <c r="P53" s="35">
        <v>0.35499999999999998</v>
      </c>
      <c r="Q53" s="24">
        <f t="shared" si="462"/>
        <v>4825.16</v>
      </c>
      <c r="R53" s="38">
        <v>7.2999999999999995E-2</v>
      </c>
      <c r="S53" s="134">
        <v>0.21149999999999999</v>
      </c>
      <c r="T53" s="24">
        <f t="shared" si="463"/>
        <v>992.21599999999989</v>
      </c>
      <c r="U53" s="27">
        <v>0.216</v>
      </c>
      <c r="V53" s="24">
        <f t="shared" si="464"/>
        <v>2935.8719999999998</v>
      </c>
      <c r="W53" s="38">
        <v>0.50900000000000001</v>
      </c>
      <c r="X53" s="24">
        <f t="shared" si="465"/>
        <v>6918.3280000000004</v>
      </c>
      <c r="Y53" s="38">
        <v>0.39</v>
      </c>
      <c r="Z53" s="24">
        <f t="shared" si="466"/>
        <v>5300.88</v>
      </c>
      <c r="AA53" s="39">
        <v>2.5500000000000002E-3</v>
      </c>
      <c r="AB53" s="17">
        <f t="shared" si="467"/>
        <v>34.659600000000005</v>
      </c>
      <c r="AC53" s="26">
        <f>IF(M53&gt;0,(AE53+AN53)/M53,0)</f>
        <v>2.5976801795173634E-3</v>
      </c>
      <c r="AD53" s="39">
        <v>3.3E-4</v>
      </c>
      <c r="AE53" s="36">
        <f t="shared" si="468"/>
        <v>4.48536</v>
      </c>
      <c r="AF53" s="27">
        <v>0.21790000000000001</v>
      </c>
      <c r="AG53" s="40">
        <f t="shared" si="469"/>
        <v>31.354720500000003</v>
      </c>
      <c r="AH53" s="27">
        <f t="shared" si="470"/>
        <v>0.87190870281099531</v>
      </c>
      <c r="AI53" s="28">
        <f t="shared" si="6"/>
        <v>0.87431055331299246</v>
      </c>
      <c r="AJ53" s="33">
        <v>159</v>
      </c>
      <c r="AK53" s="35">
        <v>9.5000000000000001E-2</v>
      </c>
      <c r="AL53" s="37">
        <v>0.2142</v>
      </c>
      <c r="AM53" s="132">
        <v>0.2155</v>
      </c>
      <c r="AN53" s="40">
        <f>AJ53*(1-AK53)*AL53</f>
        <v>30.822309000000004</v>
      </c>
      <c r="AO53" s="133">
        <f t="shared" si="19"/>
        <v>31.009372500000001</v>
      </c>
      <c r="AP53" s="41">
        <v>1.6</v>
      </c>
      <c r="AQ53" s="41"/>
      <c r="AR53" s="117">
        <f>AR52+AJ53-AQ53</f>
        <v>1552.8</v>
      </c>
      <c r="AS53" s="101"/>
      <c r="AT53" s="42"/>
      <c r="AU53" s="43"/>
      <c r="AV53" s="44"/>
      <c r="AW53" s="44"/>
      <c r="AX53" s="44"/>
      <c r="AY53" s="44"/>
    </row>
    <row r="54" spans="1:51" x14ac:dyDescent="0.2">
      <c r="A54" s="159"/>
      <c r="B54" s="32">
        <v>3</v>
      </c>
      <c r="C54" s="10" t="s">
        <v>56</v>
      </c>
      <c r="D54" s="42">
        <v>15200</v>
      </c>
      <c r="E54" s="42">
        <v>1</v>
      </c>
      <c r="F54" s="42">
        <v>13294</v>
      </c>
      <c r="G54" s="36">
        <v>2</v>
      </c>
      <c r="H54" s="36">
        <v>5</v>
      </c>
      <c r="I54" s="42">
        <v>15162</v>
      </c>
      <c r="J54" s="36">
        <v>7.5</v>
      </c>
      <c r="K54" s="42">
        <v>14678</v>
      </c>
      <c r="L54" s="38">
        <v>0.08</v>
      </c>
      <c r="M54" s="36">
        <f>ROUND(K54*(1-L54),0)</f>
        <v>13504</v>
      </c>
      <c r="N54" s="27">
        <v>0.53600000000000003</v>
      </c>
      <c r="O54" s="24">
        <f t="shared" si="461"/>
        <v>7238.1440000000002</v>
      </c>
      <c r="P54" s="38">
        <v>0.38</v>
      </c>
      <c r="Q54" s="24">
        <f t="shared" si="462"/>
        <v>5131.5200000000004</v>
      </c>
      <c r="R54" s="38">
        <v>8.4000000000000005E-2</v>
      </c>
      <c r="S54" s="134">
        <v>0.21870000000000001</v>
      </c>
      <c r="T54" s="24">
        <f t="shared" si="463"/>
        <v>1134.336</v>
      </c>
      <c r="U54" s="27">
        <v>0.214</v>
      </c>
      <c r="V54" s="24">
        <f t="shared" si="464"/>
        <v>2889.8559999999998</v>
      </c>
      <c r="W54" s="38">
        <v>0.51300000000000001</v>
      </c>
      <c r="X54" s="24">
        <f t="shared" si="465"/>
        <v>6927.5520000000006</v>
      </c>
      <c r="Y54" s="38">
        <v>0.39</v>
      </c>
      <c r="Z54" s="24">
        <f t="shared" si="466"/>
        <v>5266.56</v>
      </c>
      <c r="AA54" s="46">
        <v>2.48E-3</v>
      </c>
      <c r="AB54" s="17">
        <f t="shared" si="467"/>
        <v>33.489919999999998</v>
      </c>
      <c r="AC54" s="26">
        <f>IF(M54&gt;0,(AE54+AN54)/M54,0)</f>
        <v>2.6693658915876778E-3</v>
      </c>
      <c r="AD54" s="46">
        <v>3.2000000000000003E-4</v>
      </c>
      <c r="AE54" s="36">
        <f t="shared" si="468"/>
        <v>4.3212800000000007</v>
      </c>
      <c r="AF54" s="27">
        <v>0.21909999999999999</v>
      </c>
      <c r="AG54" s="40">
        <f t="shared" si="469"/>
        <v>33.006319500000004</v>
      </c>
      <c r="AH54" s="27">
        <f t="shared" si="470"/>
        <v>0.87224166860802865</v>
      </c>
      <c r="AI54" s="28">
        <f t="shared" si="6"/>
        <v>0.88146069377916358</v>
      </c>
      <c r="AJ54" s="42">
        <v>165</v>
      </c>
      <c r="AK54" s="38">
        <v>8.6999999999999994E-2</v>
      </c>
      <c r="AL54" s="27">
        <v>0.21060000000000001</v>
      </c>
      <c r="AM54" s="134">
        <v>0.21740000000000001</v>
      </c>
      <c r="AN54" s="40">
        <f>AJ54*(1-AK54)*AL54</f>
        <v>31.725837000000002</v>
      </c>
      <c r="AO54" s="135">
        <f t="shared" si="19"/>
        <v>32.750223000000005</v>
      </c>
      <c r="AP54" s="17">
        <v>1.6</v>
      </c>
      <c r="AQ54" s="17"/>
      <c r="AR54" s="117">
        <f>AR53+AJ54-AQ54</f>
        <v>1717.8</v>
      </c>
      <c r="AS54" s="101"/>
      <c r="AT54" s="42"/>
      <c r="AU54" s="47"/>
      <c r="AV54" s="40"/>
      <c r="AW54" s="40"/>
      <c r="AX54" s="40"/>
      <c r="AY54" s="40"/>
    </row>
    <row r="55" spans="1:51" s="21" customFormat="1" ht="13.5" thickBot="1" x14ac:dyDescent="0.25">
      <c r="A55" s="160"/>
      <c r="B55" s="48" t="s">
        <v>38</v>
      </c>
      <c r="C55" s="49"/>
      <c r="D55" s="50">
        <f t="shared" ref="D55" si="472">SUM(D52:D54)</f>
        <v>41300</v>
      </c>
      <c r="E55" s="50"/>
      <c r="F55" s="50">
        <f t="shared" ref="F55" si="473">SUM(F52:F54)</f>
        <v>36838</v>
      </c>
      <c r="G55" s="51"/>
      <c r="H55" s="51"/>
      <c r="I55" s="50">
        <f t="shared" ref="I55:K55" si="474">SUM(I52:I54)</f>
        <v>40549</v>
      </c>
      <c r="J55" s="51"/>
      <c r="K55" s="50">
        <f t="shared" si="474"/>
        <v>44219</v>
      </c>
      <c r="L55" s="20">
        <f t="shared" ref="L55" si="475">IF(K55&gt;0,(K52*L52+K53*L53+K54*L54)/K55,0)</f>
        <v>7.9675546710689965E-2</v>
      </c>
      <c r="M55" s="51">
        <f t="shared" ref="M55" si="476">M52+M53+M54</f>
        <v>40696</v>
      </c>
      <c r="N55" s="52">
        <f t="shared" ref="N55" si="477">IF(M55&gt;0,O55/M55,0)</f>
        <v>0.59480951444859453</v>
      </c>
      <c r="O55" s="53">
        <f t="shared" ref="O55" si="478">O52+O53+O54</f>
        <v>24206.368000000002</v>
      </c>
      <c r="P55" s="20">
        <f t="shared" ref="P55" si="479">IF(M55&gt;0,Q55/M55,0)</f>
        <v>0.33622665618242581</v>
      </c>
      <c r="Q55" s="53">
        <f t="shared" ref="Q55" si="480">Q52+Q53+Q54</f>
        <v>13683.08</v>
      </c>
      <c r="R55" s="20">
        <f t="shared" ref="R55" si="481">IF(M55&gt;0,T55/M55,0)</f>
        <v>6.896382936897974E-2</v>
      </c>
      <c r="S55" s="136"/>
      <c r="T55" s="53">
        <f t="shared" ref="T55" si="482">T52+T53+T54</f>
        <v>2806.5519999999997</v>
      </c>
      <c r="U55" s="20">
        <f t="shared" ref="U55" si="483">IF(M55&gt;0,V55/M55,0)</f>
        <v>0.21466797719677611</v>
      </c>
      <c r="V55" s="53">
        <f t="shared" ref="V55" si="484">V52+V53+V54</f>
        <v>8736.1280000000006</v>
      </c>
      <c r="W55" s="20">
        <f t="shared" ref="W55" si="485">IF(M55&gt;0,X55/M55,0)</f>
        <v>0.5093247493611166</v>
      </c>
      <c r="X55" s="53">
        <f t="shared" ref="X55" si="486">X52+X53+X54</f>
        <v>20727.48</v>
      </c>
      <c r="Y55" s="20">
        <f t="shared" ref="Y55" si="487">IF(M55&gt;0,Z55/M55,0)</f>
        <v>0.39334185177904468</v>
      </c>
      <c r="Z55" s="53">
        <f t="shared" ref="Z55" si="488">Z52+Z53+Z54</f>
        <v>16007.440000000002</v>
      </c>
      <c r="AA55" s="54">
        <f t="shared" ref="AA55" si="489">IF(M55&gt;0,AB55/M55,0)</f>
        <v>2.5301140161195206E-3</v>
      </c>
      <c r="AB55" s="55">
        <f t="shared" ref="AB55" si="490">SUM(AB52:AB54)</f>
        <v>102.96552000000001</v>
      </c>
      <c r="AC55" s="54">
        <f t="shared" ref="AC55" si="491">IF(M55&gt;0,(AC52*M52+AC53*M53+AC54*M54)/M55,0)</f>
        <v>2.7788278356595244E-3</v>
      </c>
      <c r="AD55" s="54">
        <f t="shared" ref="AD55" si="492">IF(K55&gt;0,(K52*AD52+K53*AD53+K54*AD54)/K55,0)</f>
        <v>3.2668061240643165E-4</v>
      </c>
      <c r="AE55" s="51">
        <f t="shared" ref="AE55" si="493">SUM(AE52:AE54)</f>
        <v>13.294640000000001</v>
      </c>
      <c r="AF55" s="52">
        <f t="shared" ref="AF55" si="494">IF(K55&gt;0,(K52*AF52+K53*AF53+K54*AF54)/K55,0)</f>
        <v>0.21722505031773673</v>
      </c>
      <c r="AG55" s="57">
        <f t="shared" ref="AG55" si="495">SUM(AG52:AG54)</f>
        <v>102.09757080000001</v>
      </c>
      <c r="AH55" s="52">
        <f t="shared" ref="AH55" si="496">IF(AND(AB55&gt;0),((AB52*AH52+AB53*AH53+AB54*AH54)/AB55),0)</f>
        <v>0.872194860326445</v>
      </c>
      <c r="AI55" s="56">
        <f t="shared" si="6"/>
        <v>0.88379980889954102</v>
      </c>
      <c r="AJ55" s="50">
        <f t="shared" ref="AJ55" si="497">SUM(AJ52:AJ54)</f>
        <v>518</v>
      </c>
      <c r="AK55" s="20">
        <f t="shared" ref="AK55" si="498">IF(AJ55&gt;0,(AK52*AJ52+AK53*AJ53+AK54*AJ54)/AJ55,0)</f>
        <v>9.2077220077220079E-2</v>
      </c>
      <c r="AL55" s="52">
        <f>IF(K55&gt;0,(AL52*K52+AL53*K53+AL54*K54)/K55,0)</f>
        <v>0.21223360320224338</v>
      </c>
      <c r="AM55" s="136">
        <f>IF(L55&gt;0,(AM52*K52+AM53*K53+AM54*K54)/K55,0)</f>
        <v>0.21891449376964653</v>
      </c>
      <c r="AN55" s="57">
        <f t="shared" ref="AN55" si="499">SUM(AN52:AN54)</f>
        <v>99.792537600000003</v>
      </c>
      <c r="AO55" s="137">
        <f t="shared" si="48"/>
        <v>103.0955787</v>
      </c>
      <c r="AP55" s="55"/>
      <c r="AQ55" s="55">
        <f t="shared" ref="AQ55" si="500">SUM(AQ52:AQ54)</f>
        <v>1000.24</v>
      </c>
      <c r="AR55" s="102"/>
      <c r="AS55" s="103">
        <f>AR54</f>
        <v>1717.8</v>
      </c>
      <c r="AT55" s="50">
        <f t="shared" ref="AT55" si="501">SUM(AT52:AT54)</f>
        <v>0</v>
      </c>
      <c r="AU55" s="58"/>
      <c r="AV55" s="57"/>
      <c r="AW55" s="57"/>
      <c r="AX55" s="57"/>
      <c r="AY55" s="57"/>
    </row>
    <row r="56" spans="1:51" x14ac:dyDescent="0.2">
      <c r="A56" s="158">
        <v>14</v>
      </c>
      <c r="B56" s="22">
        <v>1</v>
      </c>
      <c r="C56" s="10" t="s">
        <v>57</v>
      </c>
      <c r="D56" s="11">
        <v>3500</v>
      </c>
      <c r="E56" s="11">
        <v>0</v>
      </c>
      <c r="F56" s="11">
        <v>12758</v>
      </c>
      <c r="G56" s="12">
        <v>2</v>
      </c>
      <c r="H56" s="12">
        <v>4.2</v>
      </c>
      <c r="I56" s="11">
        <v>13140</v>
      </c>
      <c r="J56" s="12">
        <v>7.8</v>
      </c>
      <c r="K56" s="11">
        <v>14500</v>
      </c>
      <c r="L56" s="13">
        <v>9.0999999999999998E-2</v>
      </c>
      <c r="M56" s="23">
        <f>ROUND(K56*(1-L56),0)</f>
        <v>13181</v>
      </c>
      <c r="N56" s="14">
        <v>0.625</v>
      </c>
      <c r="O56" s="24">
        <f t="shared" ref="O56:O58" si="502">M56*N56</f>
        <v>8238.125</v>
      </c>
      <c r="P56" s="13">
        <v>0.29399999999999998</v>
      </c>
      <c r="Q56" s="24">
        <f t="shared" ref="Q56:Q58" si="503">M56*P56</f>
        <v>3875.2139999999999</v>
      </c>
      <c r="R56" s="15">
        <v>8.1000000000000003E-2</v>
      </c>
      <c r="S56" s="143">
        <v>0.20979999999999999</v>
      </c>
      <c r="T56" s="24">
        <f t="shared" ref="T56:T58" si="504">M56*R56</f>
        <v>1067.6610000000001</v>
      </c>
      <c r="U56" s="25">
        <v>0.20799999999999999</v>
      </c>
      <c r="V56" s="24">
        <f t="shared" ref="V56:V58" si="505">M56*U56</f>
        <v>2741.6479999999997</v>
      </c>
      <c r="W56" s="15">
        <v>0.5</v>
      </c>
      <c r="X56" s="24">
        <f t="shared" ref="X56:X58" si="506">M56*W56</f>
        <v>6590.5</v>
      </c>
      <c r="Y56" s="15">
        <v>0.39</v>
      </c>
      <c r="Z56" s="24">
        <f t="shared" ref="Z56:Z58" si="507">Y56*M56</f>
        <v>5140.59</v>
      </c>
      <c r="AA56" s="16">
        <v>2.5200000000000001E-3</v>
      </c>
      <c r="AB56" s="17">
        <f t="shared" ref="AB56:AB58" si="508">M56*AA56</f>
        <v>33.216120000000004</v>
      </c>
      <c r="AC56" s="26">
        <f>IF(M56&gt;0,(AE56+AN56)/M56,0)</f>
        <v>2.7945876033684852E-3</v>
      </c>
      <c r="AD56" s="16">
        <v>3.2000000000000003E-4</v>
      </c>
      <c r="AE56" s="23">
        <f t="shared" ref="AE56:AE58" si="509">AD56*M56</f>
        <v>4.2179200000000003</v>
      </c>
      <c r="AF56" s="114">
        <v>0.22</v>
      </c>
      <c r="AG56" s="29">
        <f t="shared" ref="AG56:AG58" si="510">AJ56*(1-AK56)*AF56</f>
        <v>33.160160000000005</v>
      </c>
      <c r="AH56" s="27">
        <f t="shared" ref="AH56:AH58" si="511">IF(AND(AF56&gt;0,AD56&gt;0,AA56&gt;0),((AA56-AD56)*AF56)/((AF56-AD56)*AA56),0)</f>
        <v>0.87428756401808105</v>
      </c>
      <c r="AI56" s="59">
        <f t="shared" si="6"/>
        <v>0.88680429942302874</v>
      </c>
      <c r="AJ56" s="11">
        <v>166</v>
      </c>
      <c r="AK56" s="13">
        <v>9.1999999999999998E-2</v>
      </c>
      <c r="AL56" s="14">
        <v>0.21640000000000001</v>
      </c>
      <c r="AM56" s="130">
        <v>0.2238</v>
      </c>
      <c r="AN56" s="29">
        <f>AJ56*(1-AK56)*AL56</f>
        <v>32.617539200000003</v>
      </c>
      <c r="AO56" s="131">
        <f t="shared" ref="AO56" si="512">AJ56*(1-AK56)*AM56</f>
        <v>33.732926400000004</v>
      </c>
      <c r="AP56" s="18">
        <v>1.6</v>
      </c>
      <c r="AQ56" s="18">
        <v>1009.54</v>
      </c>
      <c r="AR56" s="98">
        <f>AR54+AJ56-AQ56+AS56</f>
        <v>851.06</v>
      </c>
      <c r="AS56" s="144">
        <v>-23.2</v>
      </c>
      <c r="AT56" s="11"/>
      <c r="AU56" s="30"/>
      <c r="AV56" s="19"/>
      <c r="AW56" s="19"/>
      <c r="AX56" s="19"/>
      <c r="AY56" s="19"/>
    </row>
    <row r="57" spans="1:51" x14ac:dyDescent="0.2">
      <c r="A57" s="159"/>
      <c r="B57" s="32">
        <v>2</v>
      </c>
      <c r="C57" s="10" t="s">
        <v>54</v>
      </c>
      <c r="D57" s="33">
        <v>19400</v>
      </c>
      <c r="E57" s="33">
        <v>2</v>
      </c>
      <c r="F57" s="33">
        <v>12071</v>
      </c>
      <c r="G57" s="34">
        <v>2.2000000000000002</v>
      </c>
      <c r="H57" s="34">
        <v>5.9</v>
      </c>
      <c r="I57" s="33">
        <v>13150</v>
      </c>
      <c r="J57" s="34">
        <v>8</v>
      </c>
      <c r="K57" s="33">
        <v>14327</v>
      </c>
      <c r="L57" s="35">
        <v>7.6999999999999999E-2</v>
      </c>
      <c r="M57" s="36">
        <f>ROUND(K57*(1-L57),0)</f>
        <v>13224</v>
      </c>
      <c r="N57" s="37">
        <v>0.63600000000000001</v>
      </c>
      <c r="O57" s="24">
        <f t="shared" si="502"/>
        <v>8410.4639999999999</v>
      </c>
      <c r="P57" s="35">
        <v>0.26600000000000001</v>
      </c>
      <c r="Q57" s="24">
        <f t="shared" si="503"/>
        <v>3517.5840000000003</v>
      </c>
      <c r="R57" s="38">
        <v>9.8000000000000004E-2</v>
      </c>
      <c r="S57" s="134">
        <v>0.21049999999999999</v>
      </c>
      <c r="T57" s="24">
        <f t="shared" si="504"/>
        <v>1295.952</v>
      </c>
      <c r="U57" s="27">
        <v>0.20200000000000001</v>
      </c>
      <c r="V57" s="24">
        <f t="shared" si="505"/>
        <v>2671.248</v>
      </c>
      <c r="W57" s="38">
        <v>0.52500000000000002</v>
      </c>
      <c r="X57" s="24">
        <f t="shared" si="506"/>
        <v>6942.6</v>
      </c>
      <c r="Y57" s="38">
        <v>0.39</v>
      </c>
      <c r="Z57" s="24">
        <f t="shared" si="507"/>
        <v>5157.3600000000006</v>
      </c>
      <c r="AA57" s="39">
        <v>2.5100000000000001E-3</v>
      </c>
      <c r="AB57" s="17">
        <f t="shared" si="508"/>
        <v>33.192239999999998</v>
      </c>
      <c r="AC57" s="26">
        <f>IF(M57&gt;0,(AE57+AN57)/M57,0)</f>
        <v>2.7480936176648521E-3</v>
      </c>
      <c r="AD57" s="39">
        <v>3.1E-4</v>
      </c>
      <c r="AE57" s="36">
        <f t="shared" si="509"/>
        <v>4.0994400000000004</v>
      </c>
      <c r="AF57" s="27">
        <v>0.2205</v>
      </c>
      <c r="AG57" s="40">
        <f t="shared" si="510"/>
        <v>33.455142000000002</v>
      </c>
      <c r="AH57" s="27">
        <f t="shared" si="511"/>
        <v>0.87772801794321431</v>
      </c>
      <c r="AI57" s="28">
        <f t="shared" si="6"/>
        <v>0.88849067824863204</v>
      </c>
      <c r="AJ57" s="33">
        <v>166</v>
      </c>
      <c r="AK57" s="35">
        <v>8.5999999999999993E-2</v>
      </c>
      <c r="AL57" s="37">
        <v>0.21249999999999999</v>
      </c>
      <c r="AM57" s="132">
        <v>0.21690000000000001</v>
      </c>
      <c r="AN57" s="40">
        <f>AJ57*(1-AK57)*AL57</f>
        <v>32.241350000000004</v>
      </c>
      <c r="AO57" s="133">
        <f t="shared" si="19"/>
        <v>32.908935600000007</v>
      </c>
      <c r="AP57" s="41">
        <v>1.6</v>
      </c>
      <c r="AQ57" s="41"/>
      <c r="AR57" s="117">
        <f>AR56+AJ57-AQ57</f>
        <v>1017.06</v>
      </c>
      <c r="AS57" s="101"/>
      <c r="AT57" s="42"/>
      <c r="AU57" s="43"/>
      <c r="AV57" s="44"/>
      <c r="AW57" s="44"/>
      <c r="AX57" s="44"/>
      <c r="AY57" s="44"/>
    </row>
    <row r="58" spans="1:51" x14ac:dyDescent="0.2">
      <c r="A58" s="159"/>
      <c r="B58" s="32">
        <v>3</v>
      </c>
      <c r="C58" s="10" t="s">
        <v>56</v>
      </c>
      <c r="D58" s="42">
        <v>18000</v>
      </c>
      <c r="E58" s="42">
        <v>0</v>
      </c>
      <c r="F58" s="42">
        <v>12333</v>
      </c>
      <c r="G58" s="36">
        <v>1.4</v>
      </c>
      <c r="H58" s="36">
        <v>6.3</v>
      </c>
      <c r="I58" s="42">
        <v>14405</v>
      </c>
      <c r="J58" s="36">
        <v>6.2</v>
      </c>
      <c r="K58" s="42">
        <v>9505</v>
      </c>
      <c r="L58" s="38">
        <v>0.08</v>
      </c>
      <c r="M58" s="36">
        <f>ROUND(K58*(1-L58),0)</f>
        <v>8745</v>
      </c>
      <c r="N58" s="27">
        <v>0.67</v>
      </c>
      <c r="O58" s="24">
        <f t="shared" si="502"/>
        <v>5859.1500000000005</v>
      </c>
      <c r="P58" s="38">
        <v>0.27600000000000002</v>
      </c>
      <c r="Q58" s="24">
        <f t="shared" si="503"/>
        <v>2413.6200000000003</v>
      </c>
      <c r="R58" s="38">
        <v>5.3999999999999999E-2</v>
      </c>
      <c r="S58" s="134">
        <v>0.16120000000000001</v>
      </c>
      <c r="T58" s="24">
        <f t="shared" si="504"/>
        <v>472.23</v>
      </c>
      <c r="U58" s="27">
        <v>0.126</v>
      </c>
      <c r="V58" s="24">
        <f t="shared" si="505"/>
        <v>1101.8700000000001</v>
      </c>
      <c r="W58" s="38">
        <v>0.56100000000000005</v>
      </c>
      <c r="X58" s="24">
        <f t="shared" si="506"/>
        <v>4905.9450000000006</v>
      </c>
      <c r="Y58" s="38">
        <v>0.37</v>
      </c>
      <c r="Z58" s="24">
        <f t="shared" si="507"/>
        <v>3235.65</v>
      </c>
      <c r="AA58" s="46">
        <v>2.2799999999999999E-3</v>
      </c>
      <c r="AB58" s="17">
        <f t="shared" si="508"/>
        <v>19.938599999999997</v>
      </c>
      <c r="AC58" s="26">
        <f>IF(M58&gt;0,(AE58+AN58)/M58,0)</f>
        <v>3.02768782161235E-3</v>
      </c>
      <c r="AD58" s="46">
        <v>2.9E-4</v>
      </c>
      <c r="AE58" s="36">
        <f t="shared" si="509"/>
        <v>2.5360499999999999</v>
      </c>
      <c r="AF58" s="27">
        <v>0.2137</v>
      </c>
      <c r="AG58" s="40">
        <f t="shared" si="510"/>
        <v>23.361684</v>
      </c>
      <c r="AH58" s="27">
        <f t="shared" si="511"/>
        <v>0.87399306334812255</v>
      </c>
      <c r="AI58" s="28">
        <f t="shared" si="6"/>
        <v>0.90541629083444997</v>
      </c>
      <c r="AJ58" s="42">
        <v>120</v>
      </c>
      <c r="AK58" s="38">
        <v>8.8999999999999996E-2</v>
      </c>
      <c r="AL58" s="27">
        <v>0.219</v>
      </c>
      <c r="AM58" s="134">
        <v>0.2306</v>
      </c>
      <c r="AN58" s="40">
        <f>AJ58*(1-AK58)*AL58</f>
        <v>23.941080000000003</v>
      </c>
      <c r="AO58" s="135">
        <f t="shared" si="19"/>
        <v>25.209192000000002</v>
      </c>
      <c r="AP58" s="17">
        <v>1.55</v>
      </c>
      <c r="AQ58" s="17"/>
      <c r="AR58" s="117">
        <f>AR57+AJ58-AQ58</f>
        <v>1137.06</v>
      </c>
      <c r="AS58" s="101"/>
      <c r="AT58" s="42"/>
      <c r="AU58" s="47"/>
      <c r="AV58" s="40"/>
      <c r="AW58" s="40"/>
      <c r="AX58" s="40"/>
      <c r="AY58" s="40"/>
    </row>
    <row r="59" spans="1:51" s="21" customFormat="1" ht="13.5" thickBot="1" x14ac:dyDescent="0.25">
      <c r="A59" s="160"/>
      <c r="B59" s="48" t="s">
        <v>38</v>
      </c>
      <c r="C59" s="49"/>
      <c r="D59" s="50">
        <f t="shared" ref="D59" si="513">SUM(D56:D58)</f>
        <v>40900</v>
      </c>
      <c r="E59" s="50"/>
      <c r="F59" s="50">
        <f t="shared" ref="F59" si="514">SUM(F56:F58)</f>
        <v>37162</v>
      </c>
      <c r="G59" s="51"/>
      <c r="H59" s="51"/>
      <c r="I59" s="50">
        <f t="shared" ref="I59:K59" si="515">SUM(I56:I58)</f>
        <v>40695</v>
      </c>
      <c r="J59" s="51"/>
      <c r="K59" s="50">
        <f t="shared" si="515"/>
        <v>38332</v>
      </c>
      <c r="L59" s="20">
        <f t="shared" ref="L59" si="516">IF(K59&gt;0,(K56*L56+K57*L57+K58*L58)/K59,0)</f>
        <v>8.3039731816758847E-2</v>
      </c>
      <c r="M59" s="51">
        <f t="shared" ref="M59" si="517">M56+M57+M58</f>
        <v>35150</v>
      </c>
      <c r="N59" s="52">
        <f t="shared" ref="N59" si="518">IF(M59&gt;0,O59/M59,0)</f>
        <v>0.64033396870554771</v>
      </c>
      <c r="O59" s="53">
        <f t="shared" ref="O59" si="519">O56+O57+O58</f>
        <v>22507.739000000001</v>
      </c>
      <c r="P59" s="20">
        <f t="shared" ref="P59" si="520">IF(M59&gt;0,Q59/M59,0)</f>
        <v>0.27898770981507826</v>
      </c>
      <c r="Q59" s="53">
        <f t="shared" ref="Q59" si="521">Q56+Q57+Q58</f>
        <v>9806.4180000000015</v>
      </c>
      <c r="R59" s="20">
        <f t="shared" ref="R59" si="522">IF(M59&gt;0,T59/M59,0)</f>
        <v>8.0678321479374121E-2</v>
      </c>
      <c r="S59" s="136"/>
      <c r="T59" s="53">
        <f t="shared" ref="T59" si="523">T56+T57+T58</f>
        <v>2835.8430000000003</v>
      </c>
      <c r="U59" s="20">
        <f t="shared" ref="U59" si="524">IF(M59&gt;0,V59/M59,0)</f>
        <v>0.18534184921763869</v>
      </c>
      <c r="V59" s="53">
        <f t="shared" ref="V59" si="525">V56+V57+V58</f>
        <v>6514.7659999999996</v>
      </c>
      <c r="W59" s="20">
        <f t="shared" ref="W59" si="526">IF(M59&gt;0,X59/M59,0)</f>
        <v>0.52458165007112378</v>
      </c>
      <c r="X59" s="53">
        <f t="shared" ref="X59" si="527">X56+X57+X58</f>
        <v>18439.045000000002</v>
      </c>
      <c r="Y59" s="20">
        <f t="shared" ref="Y59" si="528">IF(M59&gt;0,Z59/M59,0)</f>
        <v>0.38502418207681366</v>
      </c>
      <c r="Z59" s="53">
        <f t="shared" ref="Z59" si="529">Z56+Z57+Z58</f>
        <v>13533.6</v>
      </c>
      <c r="AA59" s="54">
        <f t="shared" ref="AA59" si="530">IF(M59&gt;0,AB59/M59,0)</f>
        <v>2.4565280227596014E-3</v>
      </c>
      <c r="AB59" s="55">
        <f t="shared" ref="AB59" si="531">SUM(AB56:AB58)</f>
        <v>86.346959999999996</v>
      </c>
      <c r="AC59" s="54">
        <f t="shared" ref="AC59" si="532">IF(M59&gt;0,(AC56*M56+AC57*M57+AC58*M58)/M59,0)</f>
        <v>2.8350890241820768E-3</v>
      </c>
      <c r="AD59" s="54">
        <f t="shared" ref="AD59" si="533">IF(K59&gt;0,(K56*AD56+K57*AD57+K58*AD58)/K59,0)</f>
        <v>3.0882343733695084E-4</v>
      </c>
      <c r="AE59" s="51">
        <f t="shared" ref="AE59" si="534">SUM(AE56:AE58)</f>
        <v>10.85341</v>
      </c>
      <c r="AF59" s="52">
        <f t="shared" ref="AF59" si="535">IF(K59&gt;0,(K56*AF56+K57*AF57+K58*AF58)/K59,0)</f>
        <v>0.21862469998956485</v>
      </c>
      <c r="AG59" s="57">
        <f t="shared" ref="AG59" si="536">SUM(AG56:AG58)</f>
        <v>89.976986000000011</v>
      </c>
      <c r="AH59" s="52">
        <f t="shared" ref="AH59" si="537">IF(AND(AB59&gt;0),((AB56*AH56+AB57*AH57+AB58*AH58)/AB59),0)</f>
        <v>0.8755420892652227</v>
      </c>
      <c r="AI59" s="56">
        <f t="shared" si="6"/>
        <v>0.8923492607922282</v>
      </c>
      <c r="AJ59" s="50">
        <f t="shared" ref="AJ59" si="538">SUM(AJ56:AJ58)</f>
        <v>452</v>
      </c>
      <c r="AK59" s="20">
        <f t="shared" ref="AK59" si="539">IF(AJ59&gt;0,(AK56*AJ56+AK57*AJ57+AK58*AJ58)/AJ59,0)</f>
        <v>8.8999999999999982E-2</v>
      </c>
      <c r="AL59" s="52">
        <f>IF(K59&gt;0,(AL56*K56+AL57*K57+AL58*K58)/K59,0)</f>
        <v>0.2155870421579881</v>
      </c>
      <c r="AM59" s="136">
        <f>IF(L59&gt;0,(AM56*K56+AM57*K57+AM58*K58)/K59,0)</f>
        <v>0.22290721329437543</v>
      </c>
      <c r="AN59" s="57">
        <f t="shared" ref="AN59" si="540">SUM(AN56:AN58)</f>
        <v>88.799969200000007</v>
      </c>
      <c r="AO59" s="137">
        <f t="shared" si="48"/>
        <v>91.851054000000005</v>
      </c>
      <c r="AP59" s="55"/>
      <c r="AQ59" s="55">
        <f t="shared" ref="AQ59" si="541">SUM(AQ56:AQ58)</f>
        <v>1009.54</v>
      </c>
      <c r="AR59" s="102"/>
      <c r="AS59" s="103">
        <f>AR58</f>
        <v>1137.06</v>
      </c>
      <c r="AT59" s="50">
        <f t="shared" ref="AT59" si="542">SUM(AT56:AT58)</f>
        <v>0</v>
      </c>
      <c r="AU59" s="58"/>
      <c r="AV59" s="57"/>
      <c r="AW59" s="57"/>
      <c r="AX59" s="57"/>
      <c r="AY59" s="57"/>
    </row>
    <row r="60" spans="1:51" x14ac:dyDescent="0.2">
      <c r="A60" s="158">
        <v>15</v>
      </c>
      <c r="B60" s="22">
        <v>1</v>
      </c>
      <c r="C60" s="10" t="s">
        <v>57</v>
      </c>
      <c r="D60" s="11">
        <v>3100</v>
      </c>
      <c r="E60" s="11">
        <v>0</v>
      </c>
      <c r="F60" s="11">
        <v>11298</v>
      </c>
      <c r="G60" s="12">
        <v>0.6</v>
      </c>
      <c r="H60" s="12">
        <v>4</v>
      </c>
      <c r="I60" s="11">
        <v>12084</v>
      </c>
      <c r="J60" s="12">
        <v>5.7</v>
      </c>
      <c r="K60" s="11">
        <v>10762</v>
      </c>
      <c r="L60" s="13">
        <v>8.2000000000000003E-2</v>
      </c>
      <c r="M60" s="23">
        <f>ROUND(K60*(1-L60),0)</f>
        <v>9880</v>
      </c>
      <c r="N60" s="14">
        <v>0.628</v>
      </c>
      <c r="O60" s="24">
        <f t="shared" ref="O60:O62" si="543">M60*N60</f>
        <v>6204.64</v>
      </c>
      <c r="P60" s="13">
        <v>0.31900000000000001</v>
      </c>
      <c r="Q60" s="24">
        <f t="shared" ref="Q60:Q62" si="544">M60*P60</f>
        <v>3151.7200000000003</v>
      </c>
      <c r="R60" s="15">
        <v>5.2999999999999999E-2</v>
      </c>
      <c r="S60" s="143">
        <v>0.17829999999999999</v>
      </c>
      <c r="T60" s="24">
        <f t="shared" ref="T60:T62" si="545">M60*R60</f>
        <v>523.64</v>
      </c>
      <c r="U60" s="25">
        <v>0.11700000000000001</v>
      </c>
      <c r="V60" s="24">
        <f t="shared" ref="V60:V62" si="546">M60*U60</f>
        <v>1155.96</v>
      </c>
      <c r="W60" s="15">
        <v>0.56399999999999995</v>
      </c>
      <c r="X60" s="24">
        <f t="shared" ref="X60:X62" si="547">M60*W60</f>
        <v>5572.32</v>
      </c>
      <c r="Y60" s="15">
        <v>0.37</v>
      </c>
      <c r="Z60" s="24">
        <f t="shared" ref="Z60:Z62" si="548">Y60*M60</f>
        <v>3655.6</v>
      </c>
      <c r="AA60" s="16">
        <v>2.3600000000000001E-3</v>
      </c>
      <c r="AB60" s="17">
        <f t="shared" ref="AB60:AB62" si="549">M60*AA60</f>
        <v>23.316800000000001</v>
      </c>
      <c r="AC60" s="26">
        <f>IF(M60&gt;0,(AE60+AN60)/M60,0)</f>
        <v>2.6976164574898783E-3</v>
      </c>
      <c r="AD60" s="16">
        <v>2.7999999999999998E-4</v>
      </c>
      <c r="AE60" s="23">
        <f t="shared" ref="AE60:AE62" si="550">AD60*M60</f>
        <v>2.7664</v>
      </c>
      <c r="AF60" s="114">
        <v>0.1867</v>
      </c>
      <c r="AG60" s="29">
        <f t="shared" ref="AG60:AG62" si="551">AJ60*(1-AK60)*AF60</f>
        <v>20.522437400000001</v>
      </c>
      <c r="AH60" s="27">
        <f t="shared" ref="AH60:AH62" si="552">IF(AND(AF60&gt;0,AD60&gt;0,AA60&gt;0),((AA60-AD60)*AF60)/((AF60-AD60)*AA60),0)</f>
        <v>0.8826797153866156</v>
      </c>
      <c r="AI60" s="59">
        <f t="shared" si="6"/>
        <v>0.89736095299600416</v>
      </c>
      <c r="AJ60" s="11">
        <v>122</v>
      </c>
      <c r="AK60" s="13">
        <v>9.9000000000000005E-2</v>
      </c>
      <c r="AL60" s="14">
        <v>0.21729999999999999</v>
      </c>
      <c r="AM60" s="130">
        <v>0.22650000000000001</v>
      </c>
      <c r="AN60" s="29">
        <f>AJ60*(1-AK60)*AL60</f>
        <v>23.886050599999997</v>
      </c>
      <c r="AO60" s="131">
        <f t="shared" ref="AO60" si="553">AJ60*(1-AK60)*AM60</f>
        <v>24.897333</v>
      </c>
      <c r="AP60" s="18">
        <v>1.7</v>
      </c>
      <c r="AQ60" s="18">
        <v>503.48</v>
      </c>
      <c r="AR60" s="98">
        <f>AR58+AJ60-AQ60</f>
        <v>755.57999999999993</v>
      </c>
      <c r="AS60" s="99"/>
      <c r="AT60" s="11"/>
      <c r="AU60" s="30"/>
      <c r="AV60" s="19"/>
      <c r="AW60" s="19"/>
      <c r="AX60" s="19"/>
      <c r="AY60" s="19"/>
    </row>
    <row r="61" spans="1:51" x14ac:dyDescent="0.2">
      <c r="A61" s="159"/>
      <c r="B61" s="32">
        <v>2</v>
      </c>
      <c r="C61" s="10" t="s">
        <v>54</v>
      </c>
      <c r="D61" s="33">
        <v>24500</v>
      </c>
      <c r="E61" s="33">
        <v>1</v>
      </c>
      <c r="F61" s="33">
        <v>14042</v>
      </c>
      <c r="G61" s="34">
        <v>1.7</v>
      </c>
      <c r="H61" s="34">
        <v>5.0999999999999996</v>
      </c>
      <c r="I61" s="33">
        <v>15864</v>
      </c>
      <c r="J61" s="34">
        <v>5.9</v>
      </c>
      <c r="K61" s="33">
        <v>15475</v>
      </c>
      <c r="L61" s="35">
        <v>7.9000000000000001E-2</v>
      </c>
      <c r="M61" s="36">
        <f>ROUND(K61*(1-L61),0)</f>
        <v>14252</v>
      </c>
      <c r="N61" s="37">
        <v>0.66900000000000004</v>
      </c>
      <c r="O61" s="24">
        <f t="shared" si="543"/>
        <v>9534.5879999999997</v>
      </c>
      <c r="P61" s="35">
        <v>0.252</v>
      </c>
      <c r="Q61" s="24">
        <f t="shared" si="544"/>
        <v>3591.5039999999999</v>
      </c>
      <c r="R61" s="38">
        <v>7.9000000000000001E-2</v>
      </c>
      <c r="S61" s="134">
        <v>0.2392</v>
      </c>
      <c r="T61" s="24">
        <f t="shared" si="545"/>
        <v>1125.9079999999999</v>
      </c>
      <c r="U61" s="27">
        <v>0.24099999999999999</v>
      </c>
      <c r="V61" s="24">
        <f t="shared" si="546"/>
        <v>3434.732</v>
      </c>
      <c r="W61" s="38">
        <v>0.49</v>
      </c>
      <c r="X61" s="24">
        <f t="shared" si="547"/>
        <v>6983.48</v>
      </c>
      <c r="Y61" s="38">
        <v>0.4</v>
      </c>
      <c r="Z61" s="24">
        <f t="shared" si="548"/>
        <v>5700.8</v>
      </c>
      <c r="AA61" s="39">
        <v>2.66E-3</v>
      </c>
      <c r="AB61" s="17">
        <f t="shared" si="549"/>
        <v>37.910319999999999</v>
      </c>
      <c r="AC61" s="26">
        <f>IF(M61&gt;0,(AE61+AN61)/M61,0)</f>
        <v>2.6016851810272243E-3</v>
      </c>
      <c r="AD61" s="39">
        <v>3.1E-4</v>
      </c>
      <c r="AE61" s="36">
        <f t="shared" si="550"/>
        <v>4.41812</v>
      </c>
      <c r="AF61" s="27">
        <v>0.2102</v>
      </c>
      <c r="AG61" s="40">
        <f t="shared" si="551"/>
        <v>32.864349600000004</v>
      </c>
      <c r="AH61" s="27">
        <f t="shared" si="552"/>
        <v>0.88476348334268906</v>
      </c>
      <c r="AI61" s="28">
        <f t="shared" si="6"/>
        <v>0.88215554646236372</v>
      </c>
      <c r="AJ61" s="33">
        <v>172</v>
      </c>
      <c r="AK61" s="35">
        <v>9.0999999999999998E-2</v>
      </c>
      <c r="AL61" s="37">
        <v>0.2089</v>
      </c>
      <c r="AM61" s="132">
        <v>0.21179999999999999</v>
      </c>
      <c r="AN61" s="40">
        <f>AJ61*(1-AK61)*AL61</f>
        <v>32.6610972</v>
      </c>
      <c r="AO61" s="133">
        <f t="shared" si="19"/>
        <v>33.114506400000003</v>
      </c>
      <c r="AP61" s="41">
        <v>1.6</v>
      </c>
      <c r="AQ61" s="41"/>
      <c r="AR61" s="117">
        <f>AR60+AJ61-AQ61</f>
        <v>927.57999999999993</v>
      </c>
      <c r="AS61" s="101"/>
      <c r="AT61" s="42"/>
      <c r="AU61" s="43"/>
      <c r="AV61" s="44"/>
      <c r="AW61" s="44"/>
      <c r="AX61" s="44"/>
      <c r="AY61" s="44"/>
    </row>
    <row r="62" spans="1:51" x14ac:dyDescent="0.2">
      <c r="A62" s="159"/>
      <c r="B62" s="32">
        <v>3</v>
      </c>
      <c r="C62" s="10" t="s">
        <v>55</v>
      </c>
      <c r="D62" s="42">
        <v>12835</v>
      </c>
      <c r="E62" s="42">
        <v>0</v>
      </c>
      <c r="F62" s="42">
        <v>14570</v>
      </c>
      <c r="G62" s="36">
        <v>1</v>
      </c>
      <c r="H62" s="36">
        <v>5.5</v>
      </c>
      <c r="I62" s="42">
        <v>15546</v>
      </c>
      <c r="J62" s="36">
        <v>6.1</v>
      </c>
      <c r="K62" s="42">
        <v>15647</v>
      </c>
      <c r="L62" s="38">
        <v>8.2000000000000003E-2</v>
      </c>
      <c r="M62" s="36">
        <f>ROUND(K62*(1-L62),0)</f>
        <v>14364</v>
      </c>
      <c r="N62" s="27">
        <v>0.628</v>
      </c>
      <c r="O62" s="24">
        <f t="shared" si="543"/>
        <v>9020.5920000000006</v>
      </c>
      <c r="P62" s="38">
        <v>0.313</v>
      </c>
      <c r="Q62" s="24">
        <f t="shared" si="544"/>
        <v>4495.9319999999998</v>
      </c>
      <c r="R62" s="38">
        <v>5.8999999999999997E-2</v>
      </c>
      <c r="S62" s="134">
        <v>0.2366</v>
      </c>
      <c r="T62" s="24">
        <f t="shared" si="545"/>
        <v>847.476</v>
      </c>
      <c r="U62" s="27">
        <v>0.24399999999999999</v>
      </c>
      <c r="V62" s="24">
        <f t="shared" si="546"/>
        <v>3504.8159999999998</v>
      </c>
      <c r="W62" s="38">
        <v>0.49</v>
      </c>
      <c r="X62" s="24">
        <f t="shared" si="547"/>
        <v>7038.36</v>
      </c>
      <c r="Y62" s="38">
        <v>0.4</v>
      </c>
      <c r="Z62" s="24">
        <f t="shared" si="548"/>
        <v>5745.6</v>
      </c>
      <c r="AA62" s="46">
        <v>2.7200000000000002E-3</v>
      </c>
      <c r="AB62" s="17">
        <f t="shared" si="549"/>
        <v>39.070080000000004</v>
      </c>
      <c r="AC62" s="26">
        <f>IF(M62&gt;0,(AE62+AN62)/M62,0)</f>
        <v>2.6727697577276525E-3</v>
      </c>
      <c r="AD62" s="46">
        <v>3.2000000000000003E-4</v>
      </c>
      <c r="AE62" s="36">
        <f t="shared" si="550"/>
        <v>4.5964800000000006</v>
      </c>
      <c r="AF62" s="27">
        <v>0.21510000000000001</v>
      </c>
      <c r="AG62" s="40">
        <f t="shared" si="551"/>
        <v>34.096361400000006</v>
      </c>
      <c r="AH62" s="27">
        <f t="shared" si="552"/>
        <v>0.88366755585742995</v>
      </c>
      <c r="AI62" s="28">
        <f t="shared" si="6"/>
        <v>0.88159723484428287</v>
      </c>
      <c r="AJ62" s="42">
        <v>174</v>
      </c>
      <c r="AK62" s="38">
        <v>8.8999999999999996E-2</v>
      </c>
      <c r="AL62" s="27">
        <v>0.2132</v>
      </c>
      <c r="AM62" s="134">
        <v>0.22600000000000001</v>
      </c>
      <c r="AN62" s="40">
        <f>AJ62*(1-AK62)*AL62</f>
        <v>33.795184800000001</v>
      </c>
      <c r="AO62" s="135">
        <f t="shared" si="19"/>
        <v>35.824164000000003</v>
      </c>
      <c r="AP62" s="17">
        <v>1.58</v>
      </c>
      <c r="AQ62" s="17"/>
      <c r="AR62" s="117">
        <f>AR61+AJ62-AQ62</f>
        <v>1101.58</v>
      </c>
      <c r="AS62" s="101"/>
      <c r="AT62" s="42"/>
      <c r="AU62" s="47"/>
      <c r="AV62" s="40"/>
      <c r="AW62" s="40"/>
      <c r="AX62" s="40"/>
      <c r="AY62" s="40"/>
    </row>
    <row r="63" spans="1:51" s="21" customFormat="1" ht="13.5" thickBot="1" x14ac:dyDescent="0.25">
      <c r="A63" s="160"/>
      <c r="B63" s="48" t="s">
        <v>38</v>
      </c>
      <c r="C63" s="49"/>
      <c r="D63" s="50">
        <f t="shared" ref="D63" si="554">SUM(D60:D62)</f>
        <v>40435</v>
      </c>
      <c r="E63" s="50"/>
      <c r="F63" s="50">
        <f t="shared" ref="F63" si="555">SUM(F60:F62)</f>
        <v>39910</v>
      </c>
      <c r="G63" s="51"/>
      <c r="H63" s="51"/>
      <c r="I63" s="50">
        <f t="shared" ref="I63:K63" si="556">SUM(I60:I62)</f>
        <v>43494</v>
      </c>
      <c r="J63" s="51"/>
      <c r="K63" s="50">
        <f t="shared" si="556"/>
        <v>41884</v>
      </c>
      <c r="L63" s="20">
        <f t="shared" ref="L63" si="557">IF(K63&gt;0,(K60*L60+K61*L61+K62*L62)/K63,0)</f>
        <v>8.0891581510839458E-2</v>
      </c>
      <c r="M63" s="51">
        <f t="shared" ref="M63" si="558">M60+M61+M62</f>
        <v>38496</v>
      </c>
      <c r="N63" s="52">
        <f t="shared" ref="N63" si="559">IF(M63&gt;0,O63/M63,0)</f>
        <v>0.6431790315876974</v>
      </c>
      <c r="O63" s="53">
        <f t="shared" ref="O63" si="560">O60+O61+O62</f>
        <v>24759.82</v>
      </c>
      <c r="P63" s="20">
        <f t="shared" ref="P63" si="561">IF(M63&gt;0,Q63/M63,0)</f>
        <v>0.2919564630091438</v>
      </c>
      <c r="Q63" s="53">
        <f t="shared" ref="Q63" si="562">Q60+Q61+Q62</f>
        <v>11239.155999999999</v>
      </c>
      <c r="R63" s="20">
        <f t="shared" ref="R63" si="563">IF(M63&gt;0,T63/M63,0)</f>
        <v>6.4864505403158773E-2</v>
      </c>
      <c r="S63" s="136"/>
      <c r="T63" s="53">
        <f t="shared" ref="T63" si="564">T60+T61+T62</f>
        <v>2497.0239999999999</v>
      </c>
      <c r="U63" s="20">
        <f t="shared" ref="U63" si="565">IF(M63&gt;0,V63/M63,0)</f>
        <v>0.21029478387364919</v>
      </c>
      <c r="V63" s="53">
        <f t="shared" ref="V63" si="566">V60+V61+V62</f>
        <v>8095.5079999999998</v>
      </c>
      <c r="W63" s="20">
        <f t="shared" ref="W63" si="567">IF(M63&gt;0,X63/M63,0)</f>
        <v>0.50899210307564424</v>
      </c>
      <c r="X63" s="53">
        <f t="shared" ref="X63" si="568">X60+X61+X62</f>
        <v>19594.16</v>
      </c>
      <c r="Y63" s="20">
        <f t="shared" ref="Y63" si="569">IF(M63&gt;0,Z63/M63,0)</f>
        <v>0.39230049875311723</v>
      </c>
      <c r="Z63" s="53">
        <f t="shared" ref="Z63" si="570">Z60+Z61+Z62</f>
        <v>15102</v>
      </c>
      <c r="AA63" s="54">
        <f t="shared" ref="AA63" si="571">IF(M63&gt;0,AB63/M63,0)</f>
        <v>2.6053927680798005E-3</v>
      </c>
      <c r="AB63" s="55">
        <f t="shared" ref="AB63" si="572">SUM(AB60:AB62)</f>
        <v>100.2972</v>
      </c>
      <c r="AC63" s="54">
        <f t="shared" ref="AC63" si="573">IF(M63&gt;0,(AC60*M60+AC61*M61+AC62*M62)/M63,0)</f>
        <v>2.6528297121778885E-3</v>
      </c>
      <c r="AD63" s="54">
        <f t="shared" ref="AD63" si="574">IF(K63&gt;0,(K60*AD60+K61*AD61+K62*AD62)/K63,0)</f>
        <v>3.0602736128354502E-4</v>
      </c>
      <c r="AE63" s="51">
        <f t="shared" ref="AE63" si="575">SUM(AE60:AE62)</f>
        <v>11.781000000000001</v>
      </c>
      <c r="AF63" s="52">
        <f t="shared" ref="AF63" si="576">IF(K63&gt;0,(K60*AF60+K61*AF61+K62*AF62)/K63,0)</f>
        <v>0.20599226673670137</v>
      </c>
      <c r="AG63" s="57">
        <f t="shared" ref="AG63" si="577">SUM(AG60:AG62)</f>
        <v>87.483148400000005</v>
      </c>
      <c r="AH63" s="52">
        <f t="shared" ref="AH63" si="578">IF(AND(AB63&gt;0),((AB60*AH60+AB61*AH61+AB62*AH62)/AB63),0)</f>
        <v>0.88385214409093082</v>
      </c>
      <c r="AI63" s="56">
        <f t="shared" si="6"/>
        <v>0.88591600360006906</v>
      </c>
      <c r="AJ63" s="50">
        <f t="shared" ref="AJ63" si="579">SUM(AJ60:AJ62)</f>
        <v>468</v>
      </c>
      <c r="AK63" s="20">
        <f t="shared" ref="AK63" si="580">IF(AJ63&gt;0,(AK60*AJ60+AK61*AJ61+AK62*AJ62)/AJ63,0)</f>
        <v>9.2341880341880345E-2</v>
      </c>
      <c r="AL63" s="52">
        <f>IF(K63&gt;0,(AL60*K60+AL61*K61+AL62*K62)/K63,0)</f>
        <v>0.21266475265017667</v>
      </c>
      <c r="AM63" s="136">
        <f>IF(L63&gt;0,(AM60*K60+AM61*K61+AM62*K62)/K63,0)</f>
        <v>0.22088195969821411</v>
      </c>
      <c r="AN63" s="57">
        <f t="shared" ref="AN63" si="581">SUM(AN60:AN62)</f>
        <v>90.342332599999992</v>
      </c>
      <c r="AO63" s="137">
        <f t="shared" si="48"/>
        <v>93.83600340000001</v>
      </c>
      <c r="AP63" s="55"/>
      <c r="AQ63" s="55">
        <f t="shared" ref="AQ63" si="582">SUM(AQ60:AQ62)</f>
        <v>503.48</v>
      </c>
      <c r="AR63" s="102"/>
      <c r="AS63" s="103">
        <f>AR62</f>
        <v>1101.58</v>
      </c>
      <c r="AT63" s="50">
        <f t="shared" ref="AT63" si="583">SUM(AT60:AT62)</f>
        <v>0</v>
      </c>
      <c r="AU63" s="58"/>
      <c r="AV63" s="57"/>
      <c r="AW63" s="57"/>
      <c r="AX63" s="57"/>
      <c r="AY63" s="57"/>
    </row>
    <row r="64" spans="1:51" x14ac:dyDescent="0.2">
      <c r="A64" s="158">
        <v>16</v>
      </c>
      <c r="B64" s="22">
        <v>1</v>
      </c>
      <c r="C64" s="10" t="s">
        <v>53</v>
      </c>
      <c r="D64" s="11">
        <v>4231</v>
      </c>
      <c r="E64" s="11">
        <v>0</v>
      </c>
      <c r="F64" s="11">
        <v>8719</v>
      </c>
      <c r="G64" s="12">
        <v>1.5</v>
      </c>
      <c r="H64" s="12">
        <v>4.9000000000000004</v>
      </c>
      <c r="I64" s="11">
        <v>9888</v>
      </c>
      <c r="J64" s="12">
        <v>7.8</v>
      </c>
      <c r="K64" s="11">
        <v>15772</v>
      </c>
      <c r="L64" s="13">
        <v>7.8E-2</v>
      </c>
      <c r="M64" s="23">
        <f>ROUND(K64*(1-L64),0)</f>
        <v>14542</v>
      </c>
      <c r="N64" s="14">
        <v>0.627</v>
      </c>
      <c r="O64" s="24">
        <f t="shared" ref="O64:O66" si="584">M64*N64</f>
        <v>9117.8340000000007</v>
      </c>
      <c r="P64" s="13">
        <v>0.311</v>
      </c>
      <c r="Q64" s="24">
        <f t="shared" ref="Q64:Q66" si="585">M64*P64</f>
        <v>4522.5619999999999</v>
      </c>
      <c r="R64" s="15">
        <v>6.2E-2</v>
      </c>
      <c r="S64" s="143">
        <v>0.2319</v>
      </c>
      <c r="T64" s="24">
        <f t="shared" ref="T64:T66" si="586">M64*R64</f>
        <v>901.60400000000004</v>
      </c>
      <c r="U64" s="25">
        <v>0.255</v>
      </c>
      <c r="V64" s="24">
        <f t="shared" ref="V64:V66" si="587">M64*U64</f>
        <v>3708.21</v>
      </c>
      <c r="W64" s="15">
        <v>0.47599999999999998</v>
      </c>
      <c r="X64" s="24">
        <f t="shared" ref="X64:X66" si="588">M64*W64</f>
        <v>6921.9919999999993</v>
      </c>
      <c r="Y64" s="15">
        <v>0.4</v>
      </c>
      <c r="Z64" s="24">
        <f t="shared" ref="Z64:Z66" si="589">Y64*M64</f>
        <v>5816.8</v>
      </c>
      <c r="AA64" s="16">
        <v>2.7200000000000002E-3</v>
      </c>
      <c r="AB64" s="17">
        <f t="shared" ref="AB64:AB66" si="590">M64*AA64</f>
        <v>39.55424</v>
      </c>
      <c r="AC64" s="26">
        <f>IF(M64&gt;0,(AE64+AN64)/M64,0)</f>
        <v>2.6985770870581768E-3</v>
      </c>
      <c r="AD64" s="16">
        <v>3.2000000000000003E-4</v>
      </c>
      <c r="AE64" s="23">
        <f t="shared" ref="AE64:AE66" si="591">AD64*M64</f>
        <v>4.6534400000000007</v>
      </c>
      <c r="AF64" s="114">
        <v>0.2157</v>
      </c>
      <c r="AG64" s="29">
        <f t="shared" ref="AG64:AG66" si="592">AJ64*(1-AK64)*AF64</f>
        <v>35.292833999999999</v>
      </c>
      <c r="AH64" s="27">
        <f t="shared" ref="AH64:AH66" si="593">IF(AND(AF64&gt;0,AD64&gt;0,AA64&gt;0),((AA64-AD64)*AF64)/((AF64-AD64)*AA64),0)</f>
        <v>0.88366389363805686</v>
      </c>
      <c r="AI64" s="59">
        <f t="shared" si="6"/>
        <v>0.8827552312651078</v>
      </c>
      <c r="AJ64" s="11">
        <v>180</v>
      </c>
      <c r="AK64" s="13">
        <v>9.0999999999999998E-2</v>
      </c>
      <c r="AL64" s="14">
        <v>0.2114</v>
      </c>
      <c r="AM64" s="130">
        <v>0.21920000000000001</v>
      </c>
      <c r="AN64" s="29">
        <f>AJ64*(1-AK64)*AL64</f>
        <v>34.589268000000004</v>
      </c>
      <c r="AO64" s="131">
        <f t="shared" ref="AO64" si="594">AJ64*(1-AK64)*AM64</f>
        <v>35.865504000000001</v>
      </c>
      <c r="AP64" s="18">
        <v>1.6</v>
      </c>
      <c r="AQ64" s="18">
        <v>510.18</v>
      </c>
      <c r="AR64" s="98">
        <f>AR62+AJ64-AQ64</f>
        <v>771.39999999999986</v>
      </c>
      <c r="AS64" s="99"/>
      <c r="AT64" s="11"/>
      <c r="AU64" s="30"/>
      <c r="AV64" s="19"/>
      <c r="AW64" s="19"/>
      <c r="AX64" s="19"/>
      <c r="AY64" s="19"/>
    </row>
    <row r="65" spans="1:51" x14ac:dyDescent="0.2">
      <c r="A65" s="159"/>
      <c r="B65" s="32">
        <v>2</v>
      </c>
      <c r="C65" s="10" t="s">
        <v>54</v>
      </c>
      <c r="D65" s="33">
        <v>19700</v>
      </c>
      <c r="E65" s="33">
        <v>2</v>
      </c>
      <c r="F65" s="33">
        <v>12985</v>
      </c>
      <c r="G65" s="34">
        <v>2.2000000000000002</v>
      </c>
      <c r="H65" s="34">
        <v>4.8</v>
      </c>
      <c r="I65" s="33">
        <v>14189</v>
      </c>
      <c r="J65" s="34">
        <v>8.6999999999999993</v>
      </c>
      <c r="K65" s="33">
        <v>16784</v>
      </c>
      <c r="L65" s="35">
        <v>7.8E-2</v>
      </c>
      <c r="M65" s="36">
        <f>ROUND(K65*(1-L65),0)</f>
        <v>15475</v>
      </c>
      <c r="N65" s="37">
        <v>0.65300000000000002</v>
      </c>
      <c r="O65" s="24">
        <f t="shared" si="584"/>
        <v>10105.175000000001</v>
      </c>
      <c r="P65" s="35">
        <v>0.26700000000000002</v>
      </c>
      <c r="Q65" s="24">
        <f t="shared" si="585"/>
        <v>4131.8249999999998</v>
      </c>
      <c r="R65" s="38">
        <v>0.08</v>
      </c>
      <c r="S65" s="134">
        <v>0.22550000000000001</v>
      </c>
      <c r="T65" s="24">
        <f t="shared" si="586"/>
        <v>1238</v>
      </c>
      <c r="U65" s="27">
        <v>0.248</v>
      </c>
      <c r="V65" s="24">
        <f t="shared" si="587"/>
        <v>3837.8</v>
      </c>
      <c r="W65" s="38">
        <v>0.47899999999999998</v>
      </c>
      <c r="X65" s="24">
        <f t="shared" si="588"/>
        <v>7412.5249999999996</v>
      </c>
      <c r="Y65" s="38">
        <v>0.39</v>
      </c>
      <c r="Z65" s="24">
        <f t="shared" si="589"/>
        <v>6035.25</v>
      </c>
      <c r="AA65" s="39">
        <v>2.66E-3</v>
      </c>
      <c r="AB65" s="17">
        <f t="shared" si="590"/>
        <v>41.163499999999999</v>
      </c>
      <c r="AC65" s="26">
        <f>IF(M65&gt;0,(AE65+AN65)/M65,0)</f>
        <v>2.6082051437802903E-3</v>
      </c>
      <c r="AD65" s="39">
        <v>3.2000000000000003E-4</v>
      </c>
      <c r="AE65" s="36">
        <f t="shared" si="591"/>
        <v>4.9520000000000008</v>
      </c>
      <c r="AF65" s="27">
        <v>0.217</v>
      </c>
      <c r="AG65" s="40">
        <f t="shared" si="592"/>
        <v>36.058022000000001</v>
      </c>
      <c r="AH65" s="27">
        <f t="shared" si="593"/>
        <v>0.88099841629179088</v>
      </c>
      <c r="AI65" s="28">
        <f t="shared" si="6"/>
        <v>0.87862965175877827</v>
      </c>
      <c r="AJ65" s="33">
        <v>182</v>
      </c>
      <c r="AK65" s="35">
        <v>8.6999999999999994E-2</v>
      </c>
      <c r="AL65" s="37">
        <v>0.21310000000000001</v>
      </c>
      <c r="AM65" s="132">
        <v>0.2248</v>
      </c>
      <c r="AN65" s="40">
        <f>AJ65*(1-AK65)*AL65</f>
        <v>35.409974599999998</v>
      </c>
      <c r="AO65" s="133">
        <f t="shared" si="19"/>
        <v>37.3541168</v>
      </c>
      <c r="AP65" s="41">
        <v>1.75</v>
      </c>
      <c r="AQ65" s="41"/>
      <c r="AR65" s="117">
        <f>AR64+AJ65-AQ65</f>
        <v>953.39999999999986</v>
      </c>
      <c r="AS65" s="101"/>
      <c r="AT65" s="42"/>
      <c r="AU65" s="43"/>
      <c r="AV65" s="44"/>
      <c r="AW65" s="44"/>
      <c r="AX65" s="44"/>
      <c r="AY65" s="44"/>
    </row>
    <row r="66" spans="1:51" x14ac:dyDescent="0.2">
      <c r="A66" s="159"/>
      <c r="B66" s="32">
        <v>3</v>
      </c>
      <c r="C66" s="10" t="s">
        <v>55</v>
      </c>
      <c r="D66" s="42">
        <v>13854</v>
      </c>
      <c r="E66" s="42">
        <v>1</v>
      </c>
      <c r="F66" s="42">
        <v>13516</v>
      </c>
      <c r="G66" s="36">
        <v>3</v>
      </c>
      <c r="H66" s="36">
        <v>6.7</v>
      </c>
      <c r="I66" s="42">
        <v>15208</v>
      </c>
      <c r="J66" s="36">
        <v>9.1999999999999993</v>
      </c>
      <c r="K66" s="42">
        <v>16720</v>
      </c>
      <c r="L66" s="38">
        <v>7.4999999999999997E-2</v>
      </c>
      <c r="M66" s="36">
        <f>ROUND(K66*(1-L66),0)</f>
        <v>15466</v>
      </c>
      <c r="N66" s="27">
        <v>0.64900000000000002</v>
      </c>
      <c r="O66" s="24">
        <f t="shared" si="584"/>
        <v>10037.434000000001</v>
      </c>
      <c r="P66" s="38">
        <v>0.22900000000000001</v>
      </c>
      <c r="Q66" s="24">
        <f t="shared" si="585"/>
        <v>3541.7139999999999</v>
      </c>
      <c r="R66" s="38">
        <v>0.122</v>
      </c>
      <c r="S66" s="134">
        <v>0.2366</v>
      </c>
      <c r="T66" s="24">
        <f t="shared" si="586"/>
        <v>1886.8519999999999</v>
      </c>
      <c r="U66" s="27">
        <v>0.24399999999999999</v>
      </c>
      <c r="V66" s="24">
        <f t="shared" si="587"/>
        <v>3773.7039999999997</v>
      </c>
      <c r="W66" s="38">
        <v>0.48599999999999999</v>
      </c>
      <c r="X66" s="24">
        <f t="shared" si="588"/>
        <v>7516.4759999999997</v>
      </c>
      <c r="Y66" s="38">
        <v>0.39</v>
      </c>
      <c r="Z66" s="24">
        <f t="shared" si="589"/>
        <v>6031.74</v>
      </c>
      <c r="AA66" s="46">
        <v>2.66E-3</v>
      </c>
      <c r="AB66" s="17">
        <f t="shared" si="590"/>
        <v>41.139560000000003</v>
      </c>
      <c r="AC66" s="26">
        <f>IF(M66&gt;0,(AE66+AN66)/M66,0)</f>
        <v>2.922410707358076E-3</v>
      </c>
      <c r="AD66" s="46">
        <v>3.1E-4</v>
      </c>
      <c r="AE66" s="36">
        <f t="shared" si="591"/>
        <v>4.7944599999999999</v>
      </c>
      <c r="AF66" s="27">
        <v>0.21529999999999999</v>
      </c>
      <c r="AG66" s="40">
        <f t="shared" si="592"/>
        <v>41.502304500000001</v>
      </c>
      <c r="AH66" s="27">
        <f t="shared" si="593"/>
        <v>0.88473252996205098</v>
      </c>
      <c r="AI66" s="28">
        <f t="shared" si="6"/>
        <v>0.89524726937479848</v>
      </c>
      <c r="AJ66" s="42">
        <v>213</v>
      </c>
      <c r="AK66" s="38">
        <v>9.5000000000000001E-2</v>
      </c>
      <c r="AL66" s="27">
        <v>0.20960000000000001</v>
      </c>
      <c r="AM66" s="134">
        <v>0.21679999999999999</v>
      </c>
      <c r="AN66" s="40">
        <f>AJ66*(1-AK66)*AL66</f>
        <v>40.403544000000004</v>
      </c>
      <c r="AO66" s="135">
        <f t="shared" si="19"/>
        <v>41.791452</v>
      </c>
      <c r="AP66" s="17">
        <v>1.75</v>
      </c>
      <c r="AQ66" s="17"/>
      <c r="AR66" s="117">
        <f>AR65+AJ66-AQ66</f>
        <v>1166.3999999999999</v>
      </c>
      <c r="AS66" s="101"/>
      <c r="AT66" s="42"/>
      <c r="AU66" s="47"/>
      <c r="AV66" s="40"/>
      <c r="AW66" s="40"/>
      <c r="AX66" s="40"/>
      <c r="AY66" s="40"/>
    </row>
    <row r="67" spans="1:51" s="21" customFormat="1" ht="13.5" thickBot="1" x14ac:dyDescent="0.25">
      <c r="A67" s="160"/>
      <c r="B67" s="48" t="s">
        <v>38</v>
      </c>
      <c r="C67" s="49"/>
      <c r="D67" s="50">
        <f t="shared" ref="D67" si="595">SUM(D64:D66)</f>
        <v>37785</v>
      </c>
      <c r="E67" s="50"/>
      <c r="F67" s="50">
        <f t="shared" ref="F67" si="596">SUM(F64:F66)</f>
        <v>35220</v>
      </c>
      <c r="G67" s="51"/>
      <c r="H67" s="51"/>
      <c r="I67" s="50">
        <f t="shared" ref="I67:K67" si="597">SUM(I64:I66)</f>
        <v>39285</v>
      </c>
      <c r="J67" s="51"/>
      <c r="K67" s="50">
        <f t="shared" si="597"/>
        <v>49276</v>
      </c>
      <c r="L67" s="20">
        <f t="shared" ref="L67" si="598">IF(K67&gt;0,(K64*L64+K65*L65+K66*L66)/K67,0)</f>
        <v>7.6982060232161698E-2</v>
      </c>
      <c r="M67" s="51">
        <f t="shared" ref="M67" si="599">M64+M65+M66</f>
        <v>45483</v>
      </c>
      <c r="N67" s="52">
        <f t="shared" ref="N67" si="600">IF(M67&gt;0,O67/M67,0)</f>
        <v>0.64332702328342461</v>
      </c>
      <c r="O67" s="53">
        <f t="shared" ref="O67" si="601">O64+O65+O66</f>
        <v>29260.443000000003</v>
      </c>
      <c r="P67" s="20">
        <f t="shared" ref="P67" si="602">IF(M67&gt;0,Q67/M67,0)</f>
        <v>0.26814636237715189</v>
      </c>
      <c r="Q67" s="53">
        <f t="shared" ref="Q67" si="603">Q64+Q65+Q66</f>
        <v>12196.100999999999</v>
      </c>
      <c r="R67" s="20">
        <f t="shared" ref="R67" si="604">IF(M67&gt;0,T67/M67,0)</f>
        <v>8.8526614339423521E-2</v>
      </c>
      <c r="S67" s="136"/>
      <c r="T67" s="53">
        <f t="shared" ref="T67" si="605">T64+T65+T66</f>
        <v>4026.4560000000001</v>
      </c>
      <c r="U67" s="20">
        <f t="shared" ref="U67" si="606">IF(M67&gt;0,V67/M67,0)</f>
        <v>0.24887791042807203</v>
      </c>
      <c r="V67" s="53">
        <f t="shared" ref="V67" si="607">V64+V65+V66</f>
        <v>11319.714</v>
      </c>
      <c r="W67" s="20">
        <f t="shared" ref="W67" si="608">IF(M67&gt;0,X67/M67,0)</f>
        <v>0.48042110238990388</v>
      </c>
      <c r="X67" s="53">
        <f t="shared" ref="X67" si="609">X64+X65+X66</f>
        <v>21850.992999999999</v>
      </c>
      <c r="Y67" s="20">
        <f t="shared" ref="Y67" si="610">IF(M67&gt;0,Z67/M67,0)</f>
        <v>0.39319723852868105</v>
      </c>
      <c r="Z67" s="53">
        <f t="shared" ref="Z67" si="611">Z64+Z65+Z66</f>
        <v>17883.79</v>
      </c>
      <c r="AA67" s="54">
        <f t="shared" ref="AA67" si="612">IF(M67&gt;0,AB67/M67,0)</f>
        <v>2.6791834311720862E-3</v>
      </c>
      <c r="AB67" s="55">
        <f t="shared" ref="AB67" si="613">SUM(AB64:AB66)</f>
        <v>121.8573</v>
      </c>
      <c r="AC67" s="54">
        <f t="shared" ref="AC67" si="614">IF(M67&gt;0,(AC64*M64+AC65*M65+AC66*M66)/M67,0)</f>
        <v>2.7439413978849244E-3</v>
      </c>
      <c r="AD67" s="54">
        <f t="shared" ref="AD67" si="615">IF(K67&gt;0,(K64*AD64+K65*AD65+K66*AD66)/K67,0)</f>
        <v>3.1660686744053903E-4</v>
      </c>
      <c r="AE67" s="51">
        <f t="shared" ref="AE67" si="616">SUM(AE64:AE66)</f>
        <v>14.399900000000002</v>
      </c>
      <c r="AF67" s="52">
        <f t="shared" ref="AF67" si="617">IF(K67&gt;0,(K64*AF64+K65*AF65+K66*AF66)/K67,0)</f>
        <v>0.21600707037908923</v>
      </c>
      <c r="AG67" s="57">
        <f t="shared" ref="AG67" si="618">SUM(AG64:AG66)</f>
        <v>112.8531605</v>
      </c>
      <c r="AH67" s="52">
        <f t="shared" ref="AH67" si="619">IF(AND(AB67&gt;0),((AB64*AH64+AB65*AH65+AB66*AH66)/AB67),0)</f>
        <v>0.88312426943356626</v>
      </c>
      <c r="AI67" s="56">
        <f t="shared" si="6"/>
        <v>0.88594307145889239</v>
      </c>
      <c r="AJ67" s="50">
        <f t="shared" ref="AJ67" si="620">SUM(AJ64:AJ66)</f>
        <v>575</v>
      </c>
      <c r="AK67" s="20">
        <f t="shared" ref="AK67" si="621">IF(AJ67&gt;0,(AK64*AJ64+AK65*AJ65+AK66*AJ66)/AJ67,0)</f>
        <v>9.1215652173913045E-2</v>
      </c>
      <c r="AL67" s="52">
        <f>IF(K67&gt;0,(AL64*K64+AL65*K65+AL66*K66)/K67,0)</f>
        <v>0.21136827664583166</v>
      </c>
      <c r="AM67" s="136">
        <f>IF(L67&gt;0,(AM64*K64+AM65*K65+AM66*K66)/K67,0)</f>
        <v>0.22029307573666693</v>
      </c>
      <c r="AN67" s="57">
        <f t="shared" ref="AN67" si="622">SUM(AN64:AN66)</f>
        <v>110.40278660000001</v>
      </c>
      <c r="AO67" s="137">
        <f t="shared" si="48"/>
        <v>115.01107279999999</v>
      </c>
      <c r="AP67" s="55"/>
      <c r="AQ67" s="55">
        <f t="shared" ref="AQ67" si="623">SUM(AQ64:AQ66)</f>
        <v>510.18</v>
      </c>
      <c r="AR67" s="102"/>
      <c r="AS67" s="103">
        <f>AR66</f>
        <v>1166.3999999999999</v>
      </c>
      <c r="AT67" s="50">
        <f t="shared" ref="AT67" si="624">SUM(AT64:AT66)</f>
        <v>0</v>
      </c>
      <c r="AU67" s="58"/>
      <c r="AV67" s="57"/>
      <c r="AW67" s="57"/>
      <c r="AX67" s="57"/>
      <c r="AY67" s="57"/>
    </row>
    <row r="68" spans="1:51" x14ac:dyDescent="0.2">
      <c r="A68" s="158">
        <v>17</v>
      </c>
      <c r="B68" s="22">
        <v>1</v>
      </c>
      <c r="C68" s="10" t="s">
        <v>53</v>
      </c>
      <c r="D68" s="11">
        <v>5267</v>
      </c>
      <c r="E68" s="11">
        <v>0</v>
      </c>
      <c r="F68" s="11">
        <v>10603</v>
      </c>
      <c r="G68" s="12">
        <v>4.9000000000000004</v>
      </c>
      <c r="H68" s="12">
        <v>8.4</v>
      </c>
      <c r="I68" s="11">
        <v>12837</v>
      </c>
      <c r="J68" s="12">
        <v>10</v>
      </c>
      <c r="K68" s="11">
        <v>16375</v>
      </c>
      <c r="L68" s="13">
        <v>8.1000000000000003E-2</v>
      </c>
      <c r="M68" s="23">
        <f>ROUND(K68*(1-L68),0)</f>
        <v>15049</v>
      </c>
      <c r="N68" s="14">
        <v>0.47099999999999997</v>
      </c>
      <c r="O68" s="24">
        <f t="shared" ref="O68:O70" si="625">M68*N68</f>
        <v>7088.0789999999997</v>
      </c>
      <c r="P68" s="13">
        <v>0.40600000000000003</v>
      </c>
      <c r="Q68" s="24">
        <f t="shared" ref="Q68:Q70" si="626">M68*P68</f>
        <v>6109.8940000000002</v>
      </c>
      <c r="R68" s="15">
        <v>0.123</v>
      </c>
      <c r="S68" s="143">
        <v>0.23200000000000001</v>
      </c>
      <c r="T68" s="24">
        <f t="shared" ref="T68:T70" si="627">M68*R68</f>
        <v>1851.027</v>
      </c>
      <c r="U68" s="25">
        <v>0.23499999999999999</v>
      </c>
      <c r="V68" s="24">
        <f t="shared" ref="V68:V70" si="628">M68*U68</f>
        <v>3536.5149999999999</v>
      </c>
      <c r="W68" s="15">
        <v>0.49099999999999999</v>
      </c>
      <c r="X68" s="24">
        <f t="shared" ref="X68:X70" si="629">M68*W68</f>
        <v>7389.0590000000002</v>
      </c>
      <c r="Y68" s="15">
        <v>0.41</v>
      </c>
      <c r="Z68" s="24">
        <f t="shared" ref="Z68:Z70" si="630">Y68*M68</f>
        <v>6170.0899999999992</v>
      </c>
      <c r="AA68" s="16">
        <v>2.5600000000000002E-3</v>
      </c>
      <c r="AB68" s="17">
        <f t="shared" ref="AB68:AB70" si="631">M68*AA68</f>
        <v>38.525440000000003</v>
      </c>
      <c r="AC68" s="26">
        <f>IF(M68&gt;0,(AE68+AN68)/M68,0)</f>
        <v>2.6140543624161077E-3</v>
      </c>
      <c r="AD68" s="16">
        <v>3.1E-4</v>
      </c>
      <c r="AE68" s="23">
        <f t="shared" ref="AE68:AE70" si="632">AD68*M68</f>
        <v>4.6651899999999999</v>
      </c>
      <c r="AF68" s="114">
        <v>0.22040000000000001</v>
      </c>
      <c r="AG68" s="29">
        <f t="shared" ref="AG68:AG70" si="633">AJ68*(1-AK68)*AF68</f>
        <v>35.861504400000008</v>
      </c>
      <c r="AH68" s="27">
        <f t="shared" ref="AH68:AH70" si="634">IF(AND(AF68&gt;0,AD68&gt;0,AA68&gt;0),((AA68-AD68)*AF68)/((AF68-AD68)*AA68),0)</f>
        <v>0.88014420237175695</v>
      </c>
      <c r="AI68" s="59">
        <f t="shared" ref="AI68:AI127" si="635">IF(AND(AC68&gt;0,AL68&gt;0,AD68&gt;0),((AL68*(AC68-AD68))/(AC68*(AL68-AD68))),0)</f>
        <v>0.88269434006357461</v>
      </c>
      <c r="AJ68" s="11">
        <v>179</v>
      </c>
      <c r="AK68" s="13">
        <v>9.0999999999999998E-2</v>
      </c>
      <c r="AL68" s="14">
        <v>0.21310000000000001</v>
      </c>
      <c r="AM68" s="130">
        <v>0.21</v>
      </c>
      <c r="AN68" s="29">
        <f>AJ68*(1-AK68)*AL68</f>
        <v>34.673714100000005</v>
      </c>
      <c r="AO68" s="131">
        <f t="shared" ref="AO68" si="636">AJ68*(1-AK68)*AM68</f>
        <v>34.169310000000003</v>
      </c>
      <c r="AP68" s="18">
        <v>1.7</v>
      </c>
      <c r="AQ68" s="18">
        <v>501.86</v>
      </c>
      <c r="AR68" s="98">
        <f>AR66+AJ68-AQ68+AS68</f>
        <v>838.2199999999998</v>
      </c>
      <c r="AS68" s="144">
        <v>-5.32</v>
      </c>
      <c r="AT68" s="11"/>
      <c r="AU68" s="30"/>
      <c r="AV68" s="19"/>
      <c r="AW68" s="19"/>
      <c r="AX68" s="19"/>
      <c r="AY68" s="19"/>
    </row>
    <row r="69" spans="1:51" x14ac:dyDescent="0.2">
      <c r="A69" s="159"/>
      <c r="B69" s="32">
        <v>2</v>
      </c>
      <c r="C69" s="10" t="s">
        <v>56</v>
      </c>
      <c r="D69" s="33">
        <v>20200</v>
      </c>
      <c r="E69" s="33">
        <v>2</v>
      </c>
      <c r="F69" s="33">
        <v>13059</v>
      </c>
      <c r="G69" s="34">
        <v>4.5</v>
      </c>
      <c r="H69" s="34">
        <v>5.3</v>
      </c>
      <c r="I69" s="33">
        <v>14296</v>
      </c>
      <c r="J69" s="34">
        <v>10.4</v>
      </c>
      <c r="K69" s="33">
        <v>16164</v>
      </c>
      <c r="L69" s="35">
        <v>0.08</v>
      </c>
      <c r="M69" s="36">
        <f>ROUND(K69*(1-L69),0)</f>
        <v>14871</v>
      </c>
      <c r="N69" s="37">
        <v>0.59799999999999998</v>
      </c>
      <c r="O69" s="24">
        <f t="shared" si="625"/>
        <v>8892.8580000000002</v>
      </c>
      <c r="P69" s="35">
        <v>0.30499999999999999</v>
      </c>
      <c r="Q69" s="24">
        <f t="shared" si="626"/>
        <v>4535.6549999999997</v>
      </c>
      <c r="R69" s="38">
        <v>9.7000000000000003E-2</v>
      </c>
      <c r="S69" s="134">
        <v>0.22600000000000001</v>
      </c>
      <c r="T69" s="24">
        <f t="shared" si="627"/>
        <v>1442.4870000000001</v>
      </c>
      <c r="U69" s="27">
        <v>0.24</v>
      </c>
      <c r="V69" s="24">
        <f t="shared" si="628"/>
        <v>3569.04</v>
      </c>
      <c r="W69" s="38">
        <v>0.47899999999999998</v>
      </c>
      <c r="X69" s="24">
        <f t="shared" si="629"/>
        <v>7123.2089999999998</v>
      </c>
      <c r="Y69" s="38">
        <v>0.4</v>
      </c>
      <c r="Z69" s="24">
        <f t="shared" si="630"/>
        <v>5948.4000000000005</v>
      </c>
      <c r="AA69" s="39">
        <v>2.3800000000000002E-3</v>
      </c>
      <c r="AB69" s="17">
        <f t="shared" si="631"/>
        <v>35.392980000000001</v>
      </c>
      <c r="AC69" s="26">
        <f>IF(M69&gt;0,(AE69+AN69)/M69,0)</f>
        <v>2.3734346849572994E-3</v>
      </c>
      <c r="AD69" s="39">
        <v>2.9E-4</v>
      </c>
      <c r="AE69" s="36">
        <f t="shared" si="632"/>
        <v>4.3125900000000001</v>
      </c>
      <c r="AF69" s="27">
        <v>0.21970000000000001</v>
      </c>
      <c r="AG69" s="40">
        <f t="shared" si="633"/>
        <v>31.484328200000004</v>
      </c>
      <c r="AH69" s="27">
        <f t="shared" si="634"/>
        <v>0.87931193625073212</v>
      </c>
      <c r="AI69" s="28">
        <f t="shared" si="635"/>
        <v>0.87899324474458485</v>
      </c>
      <c r="AJ69" s="33">
        <v>158</v>
      </c>
      <c r="AK69" s="35">
        <v>9.2999999999999999E-2</v>
      </c>
      <c r="AL69" s="37">
        <v>0.2162</v>
      </c>
      <c r="AM69" s="132">
        <v>0.22550000000000001</v>
      </c>
      <c r="AN69" s="40">
        <f>AJ69*(1-AK69)*AL69</f>
        <v>30.982757200000002</v>
      </c>
      <c r="AO69" s="133">
        <f t="shared" si="19"/>
        <v>32.315503000000007</v>
      </c>
      <c r="AP69" s="41">
        <v>1.6</v>
      </c>
      <c r="AQ69" s="41"/>
      <c r="AR69" s="117">
        <f>AR68+AJ69-AQ69</f>
        <v>996.2199999999998</v>
      </c>
      <c r="AS69" s="101"/>
      <c r="AT69" s="42"/>
      <c r="AU69" s="43"/>
      <c r="AV69" s="44"/>
      <c r="AW69" s="44"/>
      <c r="AX69" s="44"/>
      <c r="AY69" s="44"/>
    </row>
    <row r="70" spans="1:51" x14ac:dyDescent="0.2">
      <c r="A70" s="159"/>
      <c r="B70" s="32">
        <v>3</v>
      </c>
      <c r="C70" s="10" t="s">
        <v>55</v>
      </c>
      <c r="D70" s="42">
        <v>15953</v>
      </c>
      <c r="E70" s="42">
        <v>0</v>
      </c>
      <c r="F70" s="42">
        <v>14581</v>
      </c>
      <c r="G70" s="36">
        <v>1.9</v>
      </c>
      <c r="H70" s="36">
        <v>5.6</v>
      </c>
      <c r="I70" s="42">
        <v>15670</v>
      </c>
      <c r="J70" s="36">
        <v>10.7</v>
      </c>
      <c r="K70" s="42">
        <v>16510</v>
      </c>
      <c r="L70" s="38">
        <v>7.6999999999999999E-2</v>
      </c>
      <c r="M70" s="36">
        <f>ROUND(K70*(1-L70),0)</f>
        <v>15239</v>
      </c>
      <c r="N70" s="27">
        <v>0.57599999999999996</v>
      </c>
      <c r="O70" s="24">
        <f t="shared" si="625"/>
        <v>8777.6639999999989</v>
      </c>
      <c r="P70" s="38">
        <v>0.309</v>
      </c>
      <c r="Q70" s="24">
        <f t="shared" si="626"/>
        <v>4708.8509999999997</v>
      </c>
      <c r="R70" s="38">
        <v>0.115</v>
      </c>
      <c r="S70" s="134">
        <v>0.23749999999999999</v>
      </c>
      <c r="T70" s="24">
        <f t="shared" si="627"/>
        <v>1752.4850000000001</v>
      </c>
      <c r="U70" s="27">
        <v>0.23599999999999999</v>
      </c>
      <c r="V70" s="24">
        <f t="shared" si="628"/>
        <v>3596.404</v>
      </c>
      <c r="W70" s="38">
        <v>0.48399999999999999</v>
      </c>
      <c r="X70" s="24">
        <f t="shared" si="629"/>
        <v>7375.6759999999995</v>
      </c>
      <c r="Y70" s="38">
        <v>0.39</v>
      </c>
      <c r="Z70" s="24">
        <f t="shared" si="630"/>
        <v>5943.21</v>
      </c>
      <c r="AA70" s="46">
        <v>2.5899999999999999E-3</v>
      </c>
      <c r="AB70" s="17">
        <f t="shared" si="631"/>
        <v>39.469009999999997</v>
      </c>
      <c r="AC70" s="26">
        <f>IF(M70&gt;0,(AE70+AN70)/M70,0)</f>
        <v>2.4965812454885495E-3</v>
      </c>
      <c r="AD70" s="46">
        <v>2.9E-4</v>
      </c>
      <c r="AE70" s="36">
        <f t="shared" si="632"/>
        <v>4.4193100000000003</v>
      </c>
      <c r="AF70" s="27">
        <v>0.2147</v>
      </c>
      <c r="AG70" s="40">
        <f t="shared" si="633"/>
        <v>33.958240199999999</v>
      </c>
      <c r="AH70" s="27">
        <f t="shared" si="634"/>
        <v>0.88923199319169666</v>
      </c>
      <c r="AI70" s="28">
        <f t="shared" si="635"/>
        <v>0.88504841522133437</v>
      </c>
      <c r="AJ70" s="42">
        <v>174</v>
      </c>
      <c r="AK70" s="38">
        <v>9.0999999999999998E-2</v>
      </c>
      <c r="AL70" s="27">
        <v>0.21260000000000001</v>
      </c>
      <c r="AM70" s="134">
        <v>0.21909999999999999</v>
      </c>
      <c r="AN70" s="40">
        <f>AJ70*(1-AK70)*AL70</f>
        <v>33.626091600000002</v>
      </c>
      <c r="AO70" s="135">
        <f t="shared" si="19"/>
        <v>34.6541706</v>
      </c>
      <c r="AP70" s="17">
        <v>1.6</v>
      </c>
      <c r="AQ70" s="17"/>
      <c r="AR70" s="117">
        <f>AR69+AJ70-AQ70</f>
        <v>1170.2199999999998</v>
      </c>
      <c r="AS70" s="101"/>
      <c r="AT70" s="42"/>
      <c r="AU70" s="47"/>
      <c r="AV70" s="40"/>
      <c r="AW70" s="40"/>
      <c r="AX70" s="40"/>
      <c r="AY70" s="40"/>
    </row>
    <row r="71" spans="1:51" s="21" customFormat="1" ht="13.5" thickBot="1" x14ac:dyDescent="0.25">
      <c r="A71" s="160"/>
      <c r="B71" s="48" t="s">
        <v>38</v>
      </c>
      <c r="C71" s="49"/>
      <c r="D71" s="50">
        <f t="shared" ref="D71" si="637">SUM(D68:D70)</f>
        <v>41420</v>
      </c>
      <c r="E71" s="50"/>
      <c r="F71" s="50">
        <f t="shared" ref="F71" si="638">SUM(F68:F70)</f>
        <v>38243</v>
      </c>
      <c r="G71" s="51"/>
      <c r="H71" s="51"/>
      <c r="I71" s="50">
        <f t="shared" ref="I71:K71" si="639">SUM(I68:I70)</f>
        <v>42803</v>
      </c>
      <c r="J71" s="51"/>
      <c r="K71" s="50">
        <f t="shared" si="639"/>
        <v>49049</v>
      </c>
      <c r="L71" s="20">
        <f t="shared" ref="L71" si="640">IF(K71&gt;0,(K68*L68+K69*L69+K70*L70)/K71,0)</f>
        <v>7.9324043303635142E-2</v>
      </c>
      <c r="M71" s="51">
        <f t="shared" ref="M71" si="641">M68+M69+M70</f>
        <v>45159</v>
      </c>
      <c r="N71" s="52">
        <f t="shared" ref="N71" si="642">IF(M71&gt;0,O71/M71,0)</f>
        <v>0.5482539693084435</v>
      </c>
      <c r="O71" s="53">
        <f t="shared" ref="O71" si="643">O68+O69+O70</f>
        <v>24758.600999999999</v>
      </c>
      <c r="P71" s="20">
        <f t="shared" ref="P71" si="644">IF(M71&gt;0,Q71/M71,0)</f>
        <v>0.34000752895325403</v>
      </c>
      <c r="Q71" s="53">
        <f t="shared" ref="Q71" si="645">Q68+Q69+Q70</f>
        <v>15354.399999999998</v>
      </c>
      <c r="R71" s="20">
        <f t="shared" ref="R71" si="646">IF(M71&gt;0,T71/M71,0)</f>
        <v>0.11173850173830244</v>
      </c>
      <c r="S71" s="136"/>
      <c r="T71" s="53">
        <f t="shared" ref="T71" si="647">T68+T69+T70</f>
        <v>5045.9989999999998</v>
      </c>
      <c r="U71" s="20">
        <f t="shared" ref="U71" si="648">IF(M71&gt;0,V71/M71,0)</f>
        <v>0.23698396775836492</v>
      </c>
      <c r="V71" s="53">
        <f t="shared" ref="V71" si="649">V68+V69+V70</f>
        <v>10701.959000000001</v>
      </c>
      <c r="W71" s="20">
        <f t="shared" ref="W71" si="650">IF(M71&gt;0,X71/M71,0)</f>
        <v>0.48468619765716686</v>
      </c>
      <c r="X71" s="53">
        <f t="shared" ref="X71" si="651">X68+X69+X70</f>
        <v>21887.944</v>
      </c>
      <c r="Y71" s="20">
        <f t="shared" ref="Y71" si="652">IF(M71&gt;0,Z71/M71,0)</f>
        <v>0.39995792643769795</v>
      </c>
      <c r="Z71" s="53">
        <f t="shared" ref="Z71" si="653">Z68+Z69+Z70</f>
        <v>18061.7</v>
      </c>
      <c r="AA71" s="54">
        <f t="shared" ref="AA71" si="654">IF(M71&gt;0,AB71/M71,0)</f>
        <v>2.5108490001992958E-3</v>
      </c>
      <c r="AB71" s="55">
        <f t="shared" ref="AB71" si="655">SUM(AB68:AB70)</f>
        <v>113.38742999999999</v>
      </c>
      <c r="AC71" s="54">
        <f t="shared" ref="AC71" si="656">IF(M71&gt;0,(AC68*M68+AC69*M69+AC70*M70)/M71,0)</f>
        <v>2.4951759981399063E-3</v>
      </c>
      <c r="AD71" s="54">
        <f t="shared" ref="AD71" si="657">IF(K71&gt;0,(K68*AD68+K69*AD69+K70*AD70)/K71,0)</f>
        <v>2.9667699647291482E-4</v>
      </c>
      <c r="AE71" s="51">
        <f t="shared" ref="AE71" si="658">SUM(AE68:AE70)</f>
        <v>13.397089999999999</v>
      </c>
      <c r="AF71" s="52">
        <f t="shared" ref="AF71" si="659">IF(K71&gt;0,(K68*AF68+K69*AF69+K70*AF70)/K71,0)</f>
        <v>0.21825068400986769</v>
      </c>
      <c r="AG71" s="57">
        <f t="shared" ref="AG71" si="660">SUM(AG68:AG70)</f>
        <v>101.3040728</v>
      </c>
      <c r="AH71" s="52">
        <f t="shared" ref="AH71" si="661">IF(AND(AB71&gt;0),((AB68*AH68+AB69*AH69+AB70*AH70)/AB71),0)</f>
        <v>0.88304778461693167</v>
      </c>
      <c r="AI71" s="56">
        <f t="shared" si="635"/>
        <v>0.88232323941951885</v>
      </c>
      <c r="AJ71" s="50">
        <f t="shared" ref="AJ71" si="662">SUM(AJ68:AJ70)</f>
        <v>511</v>
      </c>
      <c r="AK71" s="20">
        <f t="shared" ref="AK71" si="663">IF(AJ71&gt;0,(AK68*AJ68+AK69*AJ69+AK70*AJ70)/AJ71,0)</f>
        <v>9.1618395303326799E-2</v>
      </c>
      <c r="AL71" s="52">
        <f>IF(K71&gt;0,(AL68*K68+AL69*K69+AL70*K70)/K71,0)</f>
        <v>0.21395329772268551</v>
      </c>
      <c r="AM71" s="136">
        <f>IF(L71&gt;0,(AM68*K68+AM69*K69+AM70*K70)/K71,0)</f>
        <v>0.21817107382413506</v>
      </c>
      <c r="AN71" s="57">
        <f t="shared" ref="AN71" si="664">SUM(AN68:AN70)</f>
        <v>99.282562900000016</v>
      </c>
      <c r="AO71" s="137">
        <f t="shared" si="48"/>
        <v>101.1389836</v>
      </c>
      <c r="AP71" s="55"/>
      <c r="AQ71" s="55">
        <f t="shared" ref="AQ71" si="665">SUM(AQ68:AQ70)</f>
        <v>501.86</v>
      </c>
      <c r="AR71" s="102"/>
      <c r="AS71" s="103">
        <f>AR70</f>
        <v>1170.2199999999998</v>
      </c>
      <c r="AT71" s="50">
        <f t="shared" ref="AT71" si="666">SUM(AT68:AT70)</f>
        <v>0</v>
      </c>
      <c r="AU71" s="58"/>
      <c r="AV71" s="57"/>
      <c r="AW71" s="57"/>
      <c r="AX71" s="57"/>
      <c r="AY71" s="57"/>
    </row>
    <row r="72" spans="1:51" x14ac:dyDescent="0.2">
      <c r="A72" s="158">
        <v>18</v>
      </c>
      <c r="B72" s="22">
        <v>1</v>
      </c>
      <c r="C72" s="10" t="s">
        <v>53</v>
      </c>
      <c r="D72" s="11">
        <v>9831</v>
      </c>
      <c r="E72" s="11">
        <v>0</v>
      </c>
      <c r="F72" s="11">
        <v>12963</v>
      </c>
      <c r="G72" s="12">
        <v>1.7</v>
      </c>
      <c r="H72" s="12">
        <v>5.5</v>
      </c>
      <c r="I72" s="11">
        <v>14849</v>
      </c>
      <c r="J72" s="121">
        <v>11</v>
      </c>
      <c r="K72" s="11">
        <v>16140</v>
      </c>
      <c r="L72" s="13">
        <v>7.3999999999999996E-2</v>
      </c>
      <c r="M72" s="23">
        <f>ROUND(K72*(1-L72),0)</f>
        <v>14946</v>
      </c>
      <c r="N72" s="14">
        <v>0.61699999999999999</v>
      </c>
      <c r="O72" s="24">
        <f t="shared" ref="O72:O74" si="667">M72*N72</f>
        <v>9221.6820000000007</v>
      </c>
      <c r="P72" s="13">
        <v>0.224</v>
      </c>
      <c r="Q72" s="24">
        <f t="shared" ref="Q72:Q74" si="668">M72*P72</f>
        <v>3347.904</v>
      </c>
      <c r="R72" s="15">
        <v>0.159</v>
      </c>
      <c r="S72" s="143">
        <v>0.23910000000000001</v>
      </c>
      <c r="T72" s="24">
        <f t="shared" ref="T72:T74" si="669">M72*R72</f>
        <v>2376.4140000000002</v>
      </c>
      <c r="U72" s="25">
        <v>0.253</v>
      </c>
      <c r="V72" s="24">
        <f t="shared" ref="V72:V74" si="670">M72*U72</f>
        <v>3781.3380000000002</v>
      </c>
      <c r="W72" s="15">
        <v>0.48099999999999998</v>
      </c>
      <c r="X72" s="24">
        <f t="shared" ref="X72:X74" si="671">M72*W72</f>
        <v>7189.0259999999998</v>
      </c>
      <c r="Y72" s="15">
        <v>0.39</v>
      </c>
      <c r="Z72" s="24">
        <f t="shared" ref="Z72:Z74" si="672">Y72*M72</f>
        <v>5828.9400000000005</v>
      </c>
      <c r="AA72" s="16">
        <v>2.5000000000000001E-3</v>
      </c>
      <c r="AB72" s="17">
        <f t="shared" ref="AB72:AB74" si="673">M72*AA72</f>
        <v>37.365000000000002</v>
      </c>
      <c r="AC72" s="26">
        <f>IF(M72&gt;0,(AE72+AN72)/M72,0)</f>
        <v>2.5558477719791251E-3</v>
      </c>
      <c r="AD72" s="16">
        <v>2.9999999999999997E-4</v>
      </c>
      <c r="AE72" s="23">
        <f t="shared" ref="AE72:AE74" si="674">AD72*M72</f>
        <v>4.4837999999999996</v>
      </c>
      <c r="AF72" s="114">
        <v>0.21809999999999999</v>
      </c>
      <c r="AG72" s="29">
        <f t="shared" ref="AG72:AG74" si="675">AJ72*(1-AK72)*AF72</f>
        <v>34.297751699999999</v>
      </c>
      <c r="AH72" s="27">
        <f t="shared" ref="AH72:AH74" si="676">IF(AND(AF72&gt;0,AD72&gt;0,AA72&gt;0),((AA72-AD72)*AF72)/((AF72-AD72)*AA72),0)</f>
        <v>0.88121212121212134</v>
      </c>
      <c r="AI72" s="59">
        <f t="shared" si="635"/>
        <v>0.88385886009953252</v>
      </c>
      <c r="AJ72" s="11">
        <v>173</v>
      </c>
      <c r="AK72" s="13">
        <v>9.0999999999999998E-2</v>
      </c>
      <c r="AL72" s="14">
        <v>0.21440000000000001</v>
      </c>
      <c r="AM72" s="130">
        <v>0.2205</v>
      </c>
      <c r="AN72" s="29">
        <f>AJ72*(1-AK72)*AL72</f>
        <v>33.7159008</v>
      </c>
      <c r="AO72" s="131">
        <f t="shared" ref="AO72:AO126" si="677">AJ72*(1-AK72)*AM72</f>
        <v>34.675168499999998</v>
      </c>
      <c r="AP72" s="18">
        <v>1.6</v>
      </c>
      <c r="AQ72" s="18"/>
      <c r="AR72" s="98">
        <f>AR70+AJ72-AQ72</f>
        <v>1343.2199999999998</v>
      </c>
      <c r="AS72" s="99"/>
      <c r="AT72" s="11"/>
      <c r="AU72" s="30"/>
      <c r="AV72" s="19"/>
      <c r="AW72" s="19"/>
      <c r="AX72" s="19"/>
      <c r="AY72" s="19"/>
    </row>
    <row r="73" spans="1:51" x14ac:dyDescent="0.2">
      <c r="A73" s="159"/>
      <c r="B73" s="32">
        <v>2</v>
      </c>
      <c r="C73" s="10" t="s">
        <v>56</v>
      </c>
      <c r="D73" s="33">
        <v>18600</v>
      </c>
      <c r="E73" s="33">
        <v>0</v>
      </c>
      <c r="F73" s="33">
        <v>14185</v>
      </c>
      <c r="G73" s="34">
        <v>1.4</v>
      </c>
      <c r="H73" s="34">
        <v>5</v>
      </c>
      <c r="I73" s="33">
        <v>15600</v>
      </c>
      <c r="J73" s="122">
        <v>10.6</v>
      </c>
      <c r="K73" s="33">
        <v>15568</v>
      </c>
      <c r="L73" s="35">
        <v>7.5999999999999998E-2</v>
      </c>
      <c r="M73" s="36">
        <f>ROUND(K73*(1-L73),0)</f>
        <v>14385</v>
      </c>
      <c r="N73" s="37">
        <v>0.629</v>
      </c>
      <c r="O73" s="24">
        <f t="shared" si="667"/>
        <v>9048.1650000000009</v>
      </c>
      <c r="P73" s="35">
        <v>0.25900000000000001</v>
      </c>
      <c r="Q73" s="24">
        <f t="shared" si="668"/>
        <v>3725.7150000000001</v>
      </c>
      <c r="R73" s="38">
        <v>0.112</v>
      </c>
      <c r="S73" s="134">
        <v>0.2243</v>
      </c>
      <c r="T73" s="24">
        <f t="shared" si="669"/>
        <v>1611.1200000000001</v>
      </c>
      <c r="U73" s="27">
        <v>0.22800000000000001</v>
      </c>
      <c r="V73" s="24">
        <f t="shared" si="670"/>
        <v>3279.78</v>
      </c>
      <c r="W73" s="38">
        <v>0.48799999999999999</v>
      </c>
      <c r="X73" s="24">
        <f t="shared" si="671"/>
        <v>7019.88</v>
      </c>
      <c r="Y73" s="38">
        <v>0.39</v>
      </c>
      <c r="Z73" s="24">
        <f t="shared" si="672"/>
        <v>5610.1500000000005</v>
      </c>
      <c r="AA73" s="39">
        <v>2.4599999999999999E-3</v>
      </c>
      <c r="AB73" s="17">
        <f t="shared" si="673"/>
        <v>35.387099999999997</v>
      </c>
      <c r="AC73" s="26">
        <f>IF(M73&gt;0,(AE73+AN73)/M73,0)</f>
        <v>2.5477664233576639E-3</v>
      </c>
      <c r="AD73" s="39">
        <v>2.9999999999999997E-4</v>
      </c>
      <c r="AE73" s="36">
        <f t="shared" si="674"/>
        <v>4.3154999999999992</v>
      </c>
      <c r="AF73" s="27">
        <v>0.2152</v>
      </c>
      <c r="AG73" s="40">
        <f t="shared" si="675"/>
        <v>32.899776000000003</v>
      </c>
      <c r="AH73" s="27">
        <f t="shared" si="676"/>
        <v>0.87927453495102659</v>
      </c>
      <c r="AI73" s="28">
        <f t="shared" si="635"/>
        <v>0.88350299805911425</v>
      </c>
      <c r="AJ73" s="33">
        <v>168</v>
      </c>
      <c r="AK73" s="35">
        <v>0.09</v>
      </c>
      <c r="AL73" s="37">
        <v>0.21149999999999999</v>
      </c>
      <c r="AM73" s="132">
        <v>0.2137</v>
      </c>
      <c r="AN73" s="40">
        <f>AJ73*(1-AK73)*AL73</f>
        <v>32.334119999999999</v>
      </c>
      <c r="AO73" s="133">
        <f t="shared" si="677"/>
        <v>32.670456000000001</v>
      </c>
      <c r="AP73" s="41">
        <v>1.6</v>
      </c>
      <c r="AQ73" s="41"/>
      <c r="AR73" s="117">
        <f>AR72+AJ73-AQ73</f>
        <v>1511.2199999999998</v>
      </c>
      <c r="AS73" s="101"/>
      <c r="AT73" s="42"/>
      <c r="AU73" s="43"/>
      <c r="AV73" s="44"/>
      <c r="AW73" s="44"/>
      <c r="AX73" s="44"/>
      <c r="AY73" s="44"/>
    </row>
    <row r="74" spans="1:51" x14ac:dyDescent="0.2">
      <c r="A74" s="159"/>
      <c r="B74" s="32">
        <v>3</v>
      </c>
      <c r="C74" s="10" t="s">
        <v>57</v>
      </c>
      <c r="D74" s="42">
        <v>15200</v>
      </c>
      <c r="E74" s="42">
        <v>1</v>
      </c>
      <c r="F74" s="42">
        <v>15800</v>
      </c>
      <c r="G74" s="36">
        <v>1.8</v>
      </c>
      <c r="H74" s="36">
        <v>5.7</v>
      </c>
      <c r="I74" s="42">
        <v>16438</v>
      </c>
      <c r="J74" s="36">
        <v>9.9</v>
      </c>
      <c r="K74" s="42">
        <v>15605</v>
      </c>
      <c r="L74" s="38">
        <v>7.2999999999999995E-2</v>
      </c>
      <c r="M74" s="36">
        <f>ROUND(K74*(1-L74),0)</f>
        <v>14466</v>
      </c>
      <c r="N74" s="27">
        <v>0.64600000000000002</v>
      </c>
      <c r="O74" s="24">
        <f t="shared" si="667"/>
        <v>9345.0360000000001</v>
      </c>
      <c r="P74" s="38">
        <v>0.219</v>
      </c>
      <c r="Q74" s="24">
        <f t="shared" si="668"/>
        <v>3168.0540000000001</v>
      </c>
      <c r="R74" s="38">
        <v>0.13500000000000001</v>
      </c>
      <c r="S74" s="134">
        <v>0.21840000000000001</v>
      </c>
      <c r="T74" s="24">
        <f t="shared" si="669"/>
        <v>1952.91</v>
      </c>
      <c r="U74" s="27">
        <v>0.22700000000000001</v>
      </c>
      <c r="V74" s="24">
        <f t="shared" si="670"/>
        <v>3283.7820000000002</v>
      </c>
      <c r="W74" s="38">
        <v>0.48899999999999999</v>
      </c>
      <c r="X74" s="24">
        <f t="shared" si="671"/>
        <v>7073.8739999999998</v>
      </c>
      <c r="Y74" s="38">
        <v>0.39</v>
      </c>
      <c r="Z74" s="24">
        <f t="shared" si="672"/>
        <v>5641.74</v>
      </c>
      <c r="AA74" s="46">
        <v>2.5300000000000001E-3</v>
      </c>
      <c r="AB74" s="17">
        <f t="shared" si="673"/>
        <v>36.598980000000005</v>
      </c>
      <c r="AC74" s="26">
        <f>IF(M74&gt;0,(AE74+AN74)/M74,0)</f>
        <v>2.6036545831605142E-3</v>
      </c>
      <c r="AD74" s="46">
        <v>2.9999999999999997E-4</v>
      </c>
      <c r="AE74" s="36">
        <f t="shared" si="674"/>
        <v>4.3397999999999994</v>
      </c>
      <c r="AF74" s="27">
        <v>0.21690000000000001</v>
      </c>
      <c r="AG74" s="40">
        <f t="shared" si="675"/>
        <v>34.700529600000003</v>
      </c>
      <c r="AH74" s="27">
        <f t="shared" si="676"/>
        <v>0.88264373227639514</v>
      </c>
      <c r="AI74" s="28">
        <f t="shared" si="635"/>
        <v>0.88605346377622873</v>
      </c>
      <c r="AJ74" s="42">
        <v>176</v>
      </c>
      <c r="AK74" s="38">
        <v>9.0999999999999998E-2</v>
      </c>
      <c r="AL74" s="27">
        <v>0.20830000000000001</v>
      </c>
      <c r="AM74" s="134">
        <v>0.2077</v>
      </c>
      <c r="AN74" s="40">
        <f>AJ74*(1-AK74)*AL74</f>
        <v>33.3246672</v>
      </c>
      <c r="AO74" s="135">
        <f t="shared" si="677"/>
        <v>33.228676800000002</v>
      </c>
      <c r="AP74" s="17">
        <v>1.65</v>
      </c>
      <c r="AQ74" s="17"/>
      <c r="AR74" s="117">
        <f>AR73+AJ74-AQ74</f>
        <v>1687.2199999999998</v>
      </c>
      <c r="AS74" s="101"/>
      <c r="AT74" s="42"/>
      <c r="AU74" s="47"/>
      <c r="AV74" s="40"/>
      <c r="AW74" s="40"/>
      <c r="AX74" s="40"/>
      <c r="AY74" s="40"/>
    </row>
    <row r="75" spans="1:51" s="21" customFormat="1" ht="13.5" thickBot="1" x14ac:dyDescent="0.25">
      <c r="A75" s="160"/>
      <c r="B75" s="48" t="s">
        <v>38</v>
      </c>
      <c r="C75" s="49"/>
      <c r="D75" s="50">
        <f t="shared" ref="D75" si="678">SUM(D72:D74)</f>
        <v>43631</v>
      </c>
      <c r="E75" s="50"/>
      <c r="F75" s="50">
        <f t="shared" ref="F75" si="679">SUM(F72:F74)</f>
        <v>42948</v>
      </c>
      <c r="G75" s="51"/>
      <c r="H75" s="51"/>
      <c r="I75" s="50">
        <f t="shared" ref="I75:K75" si="680">SUM(I72:I74)</f>
        <v>46887</v>
      </c>
      <c r="J75" s="51"/>
      <c r="K75" s="50">
        <f t="shared" si="680"/>
        <v>47313</v>
      </c>
      <c r="L75" s="20">
        <f t="shared" ref="L75" si="681">IF(K75&gt;0,(K72*L72+K73*L73+K74*L74)/K75,0)</f>
        <v>7.4328260731722773E-2</v>
      </c>
      <c r="M75" s="51">
        <f t="shared" ref="M75" si="682">M72+M73+M74</f>
        <v>43797</v>
      </c>
      <c r="N75" s="52">
        <f t="shared" ref="N75" si="683">IF(M75&gt;0,O75/M75,0)</f>
        <v>0.63051996712103575</v>
      </c>
      <c r="O75" s="53">
        <f t="shared" ref="O75" si="684">O72+O73+O74</f>
        <v>27614.883000000002</v>
      </c>
      <c r="P75" s="20">
        <f t="shared" ref="P75" si="685">IF(M75&gt;0,Q75/M75,0)</f>
        <v>0.23384416740872663</v>
      </c>
      <c r="Q75" s="53">
        <f t="shared" ref="Q75" si="686">Q72+Q73+Q74</f>
        <v>10241.673000000001</v>
      </c>
      <c r="R75" s="20">
        <f t="shared" ref="R75" si="687">IF(M75&gt;0,T75/M75,0)</f>
        <v>0.1356358654702377</v>
      </c>
      <c r="S75" s="136"/>
      <c r="T75" s="53">
        <f t="shared" ref="T75" si="688">T72+T73+T74</f>
        <v>5940.4440000000004</v>
      </c>
      <c r="U75" s="20">
        <f t="shared" ref="U75" si="689">IF(M75&gt;0,V75/M75,0)</f>
        <v>0.23620110966504559</v>
      </c>
      <c r="V75" s="53">
        <f t="shared" ref="V75" si="690">V72+V73+V74</f>
        <v>10344.900000000001</v>
      </c>
      <c r="W75" s="20">
        <f t="shared" ref="W75" si="691">IF(M75&gt;0,X75/M75,0)</f>
        <v>0.48594150284266041</v>
      </c>
      <c r="X75" s="53">
        <f t="shared" ref="X75" si="692">X72+X73+X74</f>
        <v>21282.78</v>
      </c>
      <c r="Y75" s="20">
        <f t="shared" ref="Y75" si="693">IF(M75&gt;0,Z75/M75,0)</f>
        <v>0.39</v>
      </c>
      <c r="Z75" s="53">
        <f t="shared" ref="Z75" si="694">Z72+Z73+Z74</f>
        <v>17080.830000000002</v>
      </c>
      <c r="AA75" s="54">
        <f t="shared" ref="AA75" si="695">IF(M75&gt;0,AB75/M75,0)</f>
        <v>2.496771011713131E-3</v>
      </c>
      <c r="AB75" s="55">
        <f t="shared" ref="AB75" si="696">SUM(AB72:AB74)</f>
        <v>109.35108</v>
      </c>
      <c r="AC75" s="54">
        <f t="shared" ref="AC75" si="697">IF(M75&gt;0,(AC72*M72+AC73*M73+AC74*M74)/M75,0)</f>
        <v>2.5689839030070554E-3</v>
      </c>
      <c r="AD75" s="54">
        <f t="shared" ref="AD75" si="698">IF(K75&gt;0,(K72*AD72+K73*AD73+K74*AD74)/K75,0)</f>
        <v>2.9999999999999997E-4</v>
      </c>
      <c r="AE75" s="51">
        <f t="shared" ref="AE75" si="699">SUM(AE72:AE74)</f>
        <v>13.139099999999999</v>
      </c>
      <c r="AF75" s="52">
        <f t="shared" ref="AF75" si="700">IF(K75&gt;0,(K72*AF72+K73*AF73+K74*AF74)/K75,0)</f>
        <v>0.21674998626170397</v>
      </c>
      <c r="AG75" s="57">
        <f t="shared" ref="AG75" si="701">SUM(AG72:AG74)</f>
        <v>101.8980573</v>
      </c>
      <c r="AH75" s="52">
        <f t="shared" ref="AH75" si="702">IF(AND(AB75&gt;0),((AB72*AH72+AB73*AH73+AB74*AH74)/AB75),0)</f>
        <v>0.88106424837839314</v>
      </c>
      <c r="AI75" s="56">
        <f t="shared" si="635"/>
        <v>0.88447728252181634</v>
      </c>
      <c r="AJ75" s="50">
        <f t="shared" ref="AJ75" si="703">SUM(AJ72:AJ74)</f>
        <v>517</v>
      </c>
      <c r="AK75" s="20">
        <f t="shared" ref="AK75" si="704">IF(AJ75&gt;0,(AK72*AJ72+AK73*AJ73+AK74*AJ74)/AJ75,0)</f>
        <v>9.0675048355899415E-2</v>
      </c>
      <c r="AL75" s="52">
        <f>IF(K75&gt;0,(AL72*K72+AL73*K73+AL74*K74)/K75,0)</f>
        <v>0.21143384482066244</v>
      </c>
      <c r="AM75" s="136">
        <f>IF(L75&gt;0,(AM72*K72+AM73*K73+AM74*K74)/K75,0)</f>
        <v>0.21404075201318876</v>
      </c>
      <c r="AN75" s="57">
        <f t="shared" ref="AN75" si="705">SUM(AN72:AN74)</f>
        <v>99.374687999999992</v>
      </c>
      <c r="AO75" s="137">
        <f t="shared" ref="AO75:AO123" si="706">SUM(AO72:AO74)</f>
        <v>100.5743013</v>
      </c>
      <c r="AP75" s="55"/>
      <c r="AQ75" s="55">
        <f t="shared" ref="AQ75" si="707">SUM(AQ72:AQ74)</f>
        <v>0</v>
      </c>
      <c r="AR75" s="102"/>
      <c r="AS75" s="103">
        <f>AR74</f>
        <v>1687.2199999999998</v>
      </c>
      <c r="AT75" s="50">
        <f t="shared" ref="AT75" si="708">SUM(AT72:AT74)</f>
        <v>0</v>
      </c>
      <c r="AU75" s="58"/>
      <c r="AV75" s="57"/>
      <c r="AW75" s="57"/>
      <c r="AX75" s="57"/>
      <c r="AY75" s="57"/>
    </row>
    <row r="76" spans="1:51" x14ac:dyDescent="0.2">
      <c r="A76" s="158">
        <v>19</v>
      </c>
      <c r="B76" s="22">
        <v>1</v>
      </c>
      <c r="C76" s="10" t="s">
        <v>54</v>
      </c>
      <c r="D76" s="11">
        <v>12052</v>
      </c>
      <c r="E76" s="11">
        <v>0</v>
      </c>
      <c r="F76" s="11">
        <v>13743</v>
      </c>
      <c r="G76" s="12">
        <v>1.3</v>
      </c>
      <c r="H76" s="12">
        <v>5.4</v>
      </c>
      <c r="I76" s="11">
        <v>15054</v>
      </c>
      <c r="J76" s="12">
        <v>10</v>
      </c>
      <c r="K76" s="11">
        <v>15593</v>
      </c>
      <c r="L76" s="13">
        <v>7.8E-2</v>
      </c>
      <c r="M76" s="23">
        <f>ROUND(K76*(1-L76),0)</f>
        <v>14377</v>
      </c>
      <c r="N76" s="14">
        <v>0.60399999999999998</v>
      </c>
      <c r="O76" s="24">
        <f t="shared" ref="O76:O78" si="709">M76*N76</f>
        <v>8683.7080000000005</v>
      </c>
      <c r="P76" s="13">
        <v>0.29199999999999998</v>
      </c>
      <c r="Q76" s="24">
        <f t="shared" ref="Q76:Q78" si="710">M76*P76</f>
        <v>4198.0839999999998</v>
      </c>
      <c r="R76" s="15">
        <v>0.104</v>
      </c>
      <c r="S76" s="143">
        <v>0.2334</v>
      </c>
      <c r="T76" s="24">
        <f t="shared" ref="T76:T78" si="711">M76*R76</f>
        <v>1495.2079999999999</v>
      </c>
      <c r="U76" s="25">
        <v>0.223</v>
      </c>
      <c r="V76" s="24">
        <f t="shared" ref="V76:V78" si="712">M76*U76</f>
        <v>3206.0709999999999</v>
      </c>
      <c r="W76" s="15">
        <v>0.48499999999999999</v>
      </c>
      <c r="X76" s="24">
        <f t="shared" ref="X76:X78" si="713">M76*W76</f>
        <v>6972.8450000000003</v>
      </c>
      <c r="Y76" s="15">
        <v>0.38</v>
      </c>
      <c r="Z76" s="24">
        <f t="shared" ref="Z76:Z78" si="714">Y76*M76</f>
        <v>5463.26</v>
      </c>
      <c r="AA76" s="16">
        <v>2.3900000000000002E-3</v>
      </c>
      <c r="AB76" s="17">
        <f t="shared" ref="AB76:AB78" si="715">M76*AA76</f>
        <v>34.36103</v>
      </c>
      <c r="AC76" s="26">
        <f>IF(M76&gt;0,(AE76+AN76)/M76,0)</f>
        <v>2.5697744452945681E-3</v>
      </c>
      <c r="AD76" s="16">
        <v>3.1E-4</v>
      </c>
      <c r="AE76" s="23">
        <f t="shared" ref="AE76:AE78" si="716">AD76*M76</f>
        <v>4.4568700000000003</v>
      </c>
      <c r="AF76" s="114">
        <v>0.21609999999999999</v>
      </c>
      <c r="AG76" s="29">
        <f t="shared" ref="AG76:AG78" si="717">AJ76*(1-AK76)*AF76</f>
        <v>33.721540599999997</v>
      </c>
      <c r="AH76" s="27">
        <f t="shared" ref="AH76:AH78" si="718">IF(AND(AF76&gt;0,AD76&gt;0,AA76&gt;0),((AA76-AD76)*AF76)/((AF76-AD76)*AA76),0)</f>
        <v>0.87154313400541861</v>
      </c>
      <c r="AI76" s="59">
        <f t="shared" si="635"/>
        <v>0.88067813288708297</v>
      </c>
      <c r="AJ76" s="11">
        <v>173</v>
      </c>
      <c r="AK76" s="13">
        <v>9.8000000000000004E-2</v>
      </c>
      <c r="AL76" s="14">
        <v>0.2082</v>
      </c>
      <c r="AM76" s="130">
        <v>0.2082</v>
      </c>
      <c r="AN76" s="29">
        <f>AJ76*(1-AK76)*AL76</f>
        <v>32.488777200000001</v>
      </c>
      <c r="AO76" s="131">
        <f t="shared" ref="AO76" si="719">AJ76*(1-AK76)*AM76</f>
        <v>32.488777200000001</v>
      </c>
      <c r="AP76" s="18">
        <v>1.75</v>
      </c>
      <c r="AQ76" s="18"/>
      <c r="AR76" s="98">
        <f>AR74+AJ76-AQ76</f>
        <v>1860.2199999999998</v>
      </c>
      <c r="AS76" s="99"/>
      <c r="AT76" s="11"/>
      <c r="AU76" s="30"/>
      <c r="AV76" s="19"/>
      <c r="AW76" s="19"/>
      <c r="AX76" s="19"/>
      <c r="AY76" s="19"/>
    </row>
    <row r="77" spans="1:51" x14ac:dyDescent="0.2">
      <c r="A77" s="159"/>
      <c r="B77" s="32">
        <v>2</v>
      </c>
      <c r="C77" s="10" t="s">
        <v>56</v>
      </c>
      <c r="D77" s="33">
        <v>15977</v>
      </c>
      <c r="E77" s="33">
        <v>2</v>
      </c>
      <c r="F77" s="33">
        <v>13079</v>
      </c>
      <c r="G77" s="34">
        <v>1.2</v>
      </c>
      <c r="H77" s="34">
        <v>5.5</v>
      </c>
      <c r="I77" s="33">
        <v>14756</v>
      </c>
      <c r="J77" s="34">
        <v>10.3</v>
      </c>
      <c r="K77" s="33">
        <v>15584</v>
      </c>
      <c r="L77" s="35">
        <v>7.9000000000000001E-2</v>
      </c>
      <c r="M77" s="36">
        <f>ROUND(K77*(1-L77),0)</f>
        <v>14353</v>
      </c>
      <c r="N77" s="37">
        <v>0.56499999999999995</v>
      </c>
      <c r="O77" s="24">
        <f t="shared" si="709"/>
        <v>8109.4449999999988</v>
      </c>
      <c r="P77" s="35">
        <v>0.33400000000000002</v>
      </c>
      <c r="Q77" s="24">
        <f t="shared" si="710"/>
        <v>4793.902</v>
      </c>
      <c r="R77" s="38">
        <v>0.10100000000000001</v>
      </c>
      <c r="S77" s="134">
        <v>0.2278</v>
      </c>
      <c r="T77" s="24">
        <f t="shared" si="711"/>
        <v>1449.653</v>
      </c>
      <c r="U77" s="27">
        <v>0.23100000000000001</v>
      </c>
      <c r="V77" s="24">
        <f t="shared" si="712"/>
        <v>3315.5430000000001</v>
      </c>
      <c r="W77" s="38">
        <v>0.48899999999999999</v>
      </c>
      <c r="X77" s="24">
        <f t="shared" si="713"/>
        <v>7018.6170000000002</v>
      </c>
      <c r="Y77" s="38">
        <v>0.39</v>
      </c>
      <c r="Z77" s="24">
        <f t="shared" si="714"/>
        <v>5597.67</v>
      </c>
      <c r="AA77" s="39">
        <v>2.4099999999999998E-3</v>
      </c>
      <c r="AB77" s="17">
        <f t="shared" si="715"/>
        <v>34.590730000000001</v>
      </c>
      <c r="AC77" s="26">
        <f>IF(M77&gt;0,(AE77+AN77)/M77,0)</f>
        <v>2.5844816275343136E-3</v>
      </c>
      <c r="AD77" s="39">
        <v>2.9999999999999997E-4</v>
      </c>
      <c r="AE77" s="36">
        <f t="shared" si="716"/>
        <v>4.3058999999999994</v>
      </c>
      <c r="AF77" s="27">
        <v>0.22140000000000001</v>
      </c>
      <c r="AG77" s="40">
        <f t="shared" si="717"/>
        <v>33.624460800000008</v>
      </c>
      <c r="AH77" s="27">
        <f t="shared" si="718"/>
        <v>0.8767066215508651</v>
      </c>
      <c r="AI77" s="28">
        <f t="shared" si="635"/>
        <v>0.88515251218546465</v>
      </c>
      <c r="AJ77" s="33">
        <v>168</v>
      </c>
      <c r="AK77" s="35">
        <v>9.6000000000000002E-2</v>
      </c>
      <c r="AL77" s="37">
        <v>0.21590000000000001</v>
      </c>
      <c r="AM77" s="132">
        <v>0.22159999999999999</v>
      </c>
      <c r="AN77" s="40">
        <f>AJ77*(1-AK77)*AL77</f>
        <v>32.789164800000002</v>
      </c>
      <c r="AO77" s="133">
        <f t="shared" si="677"/>
        <v>33.654835200000001</v>
      </c>
      <c r="AP77" s="41">
        <v>1.6</v>
      </c>
      <c r="AQ77" s="41"/>
      <c r="AR77" s="117">
        <f>AR76+AJ77-AQ77</f>
        <v>2028.2199999999998</v>
      </c>
      <c r="AS77" s="101"/>
      <c r="AT77" s="42"/>
      <c r="AU77" s="43"/>
      <c r="AV77" s="44"/>
      <c r="AW77" s="44"/>
      <c r="AX77" s="44"/>
      <c r="AY77" s="44"/>
    </row>
    <row r="78" spans="1:51" x14ac:dyDescent="0.2">
      <c r="A78" s="159"/>
      <c r="B78" s="32">
        <v>3</v>
      </c>
      <c r="C78" s="10" t="s">
        <v>57</v>
      </c>
      <c r="D78" s="42">
        <v>17600</v>
      </c>
      <c r="E78" s="42">
        <v>0</v>
      </c>
      <c r="F78" s="42">
        <v>14555</v>
      </c>
      <c r="G78" s="36">
        <v>1.3</v>
      </c>
      <c r="H78" s="36">
        <v>5.3</v>
      </c>
      <c r="I78" s="42">
        <v>15927</v>
      </c>
      <c r="J78" s="123">
        <v>10.199999999999999</v>
      </c>
      <c r="K78" s="42">
        <v>15395</v>
      </c>
      <c r="L78" s="38">
        <v>7.6999999999999999E-2</v>
      </c>
      <c r="M78" s="36">
        <f>ROUND(K78*(1-L78),0)</f>
        <v>14210</v>
      </c>
      <c r="N78" s="27">
        <v>0.57999999999999996</v>
      </c>
      <c r="O78" s="24">
        <f t="shared" si="709"/>
        <v>8241.7999999999993</v>
      </c>
      <c r="P78" s="38">
        <v>0.20200000000000001</v>
      </c>
      <c r="Q78" s="24">
        <f t="shared" si="710"/>
        <v>2870.42</v>
      </c>
      <c r="R78" s="38">
        <v>0.218</v>
      </c>
      <c r="S78" s="134">
        <v>0.21659999999999999</v>
      </c>
      <c r="T78" s="24">
        <f t="shared" si="711"/>
        <v>3097.78</v>
      </c>
      <c r="U78" s="27">
        <v>0.22800000000000001</v>
      </c>
      <c r="V78" s="24">
        <f t="shared" si="712"/>
        <v>3239.88</v>
      </c>
      <c r="W78" s="38">
        <v>0.48899999999999999</v>
      </c>
      <c r="X78" s="24">
        <f t="shared" si="713"/>
        <v>6948.69</v>
      </c>
      <c r="Y78" s="38">
        <v>0.38</v>
      </c>
      <c r="Z78" s="24">
        <f t="shared" si="714"/>
        <v>5399.8</v>
      </c>
      <c r="AA78" s="46">
        <v>2.5000000000000001E-3</v>
      </c>
      <c r="AB78" s="17">
        <f t="shared" si="715"/>
        <v>35.524999999999999</v>
      </c>
      <c r="AC78" s="26">
        <f>IF(M78&gt;0,(AE78+AN78)/M78,0)</f>
        <v>2.6864032653061225E-3</v>
      </c>
      <c r="AD78" s="46">
        <v>2.9999999999999997E-4</v>
      </c>
      <c r="AE78" s="36">
        <f t="shared" si="716"/>
        <v>4.2629999999999999</v>
      </c>
      <c r="AF78" s="27">
        <v>0.22120000000000001</v>
      </c>
      <c r="AG78" s="40">
        <f t="shared" si="717"/>
        <v>34.986319200000004</v>
      </c>
      <c r="AH78" s="27">
        <f t="shared" si="718"/>
        <v>0.88119511090991409</v>
      </c>
      <c r="AI78" s="28">
        <f t="shared" si="635"/>
        <v>0.88957125639120072</v>
      </c>
      <c r="AJ78" s="42">
        <v>174</v>
      </c>
      <c r="AK78" s="38">
        <v>9.0999999999999998E-2</v>
      </c>
      <c r="AL78" s="27">
        <v>0.21440000000000001</v>
      </c>
      <c r="AM78" s="134">
        <v>0.21820000000000001</v>
      </c>
      <c r="AN78" s="40">
        <f>AJ78*(1-AK78)*AL78</f>
        <v>33.910790400000003</v>
      </c>
      <c r="AO78" s="135">
        <f t="shared" si="677"/>
        <v>34.5118212</v>
      </c>
      <c r="AP78" s="17">
        <v>1.68</v>
      </c>
      <c r="AQ78" s="17"/>
      <c r="AR78" s="117">
        <f>AR77+AJ78-AQ78</f>
        <v>2202.2199999999998</v>
      </c>
      <c r="AS78" s="101"/>
      <c r="AT78" s="42"/>
      <c r="AU78" s="47"/>
      <c r="AV78" s="40"/>
      <c r="AW78" s="40"/>
      <c r="AX78" s="40"/>
      <c r="AY78" s="40"/>
    </row>
    <row r="79" spans="1:51" s="21" customFormat="1" ht="13.5" thickBot="1" x14ac:dyDescent="0.25">
      <c r="A79" s="160"/>
      <c r="B79" s="48" t="s">
        <v>38</v>
      </c>
      <c r="C79" s="49"/>
      <c r="D79" s="50">
        <f t="shared" ref="D79" si="720">SUM(D76:D78)</f>
        <v>45629</v>
      </c>
      <c r="E79" s="50"/>
      <c r="F79" s="50">
        <f t="shared" ref="F79" si="721">SUM(F76:F78)</f>
        <v>41377</v>
      </c>
      <c r="G79" s="51"/>
      <c r="H79" s="51"/>
      <c r="I79" s="50">
        <f t="shared" ref="I79:K79" si="722">SUM(I76:I78)</f>
        <v>45737</v>
      </c>
      <c r="J79" s="51"/>
      <c r="K79" s="50">
        <f t="shared" si="722"/>
        <v>46572</v>
      </c>
      <c r="L79" s="20">
        <f t="shared" ref="L79" si="723">IF(K79&gt;0,(K76*L76+K77*L77+K78*L78)/K79,0)</f>
        <v>7.8004058232414325E-2</v>
      </c>
      <c r="M79" s="51">
        <f t="shared" ref="M79" si="724">M76+M77+M78</f>
        <v>42940</v>
      </c>
      <c r="N79" s="52">
        <f t="shared" ref="N79" si="725">IF(M79&gt;0,O79/M79,0)</f>
        <v>0.5830217279925477</v>
      </c>
      <c r="O79" s="53">
        <f t="shared" ref="O79" si="726">O76+O77+O78</f>
        <v>25034.952999999998</v>
      </c>
      <c r="P79" s="20">
        <f t="shared" ref="P79" si="727">IF(M79&gt;0,Q79/M79,0)</f>
        <v>0.27625537959944108</v>
      </c>
      <c r="Q79" s="53">
        <f t="shared" ref="Q79" si="728">Q76+Q77+Q78</f>
        <v>11862.406000000001</v>
      </c>
      <c r="R79" s="20">
        <f t="shared" ref="R79" si="729">IF(M79&gt;0,T79/M79,0)</f>
        <v>0.14072289240801117</v>
      </c>
      <c r="S79" s="136"/>
      <c r="T79" s="53">
        <f t="shared" ref="T79" si="730">T76+T77+T78</f>
        <v>6042.6409999999996</v>
      </c>
      <c r="U79" s="20">
        <f t="shared" ref="U79" si="731">IF(M79&gt;0,V79/M79,0)</f>
        <v>0.22732869119701907</v>
      </c>
      <c r="V79" s="53">
        <f t="shared" ref="V79" si="732">V76+V77+V78</f>
        <v>9761.4939999999988</v>
      </c>
      <c r="W79" s="20">
        <f t="shared" ref="W79" si="733">IF(M79&gt;0,X79/M79,0)</f>
        <v>0.48766073591057285</v>
      </c>
      <c r="X79" s="53">
        <f t="shared" ref="X79" si="734">X76+X77+X78</f>
        <v>20940.151999999998</v>
      </c>
      <c r="Y79" s="20">
        <f t="shared" ref="Y79" si="735">IF(M79&gt;0,Z79/M79,0)</f>
        <v>0.38334257102934327</v>
      </c>
      <c r="Z79" s="53">
        <f t="shared" ref="Z79" si="736">Z76+Z77+Z78</f>
        <v>16460.73</v>
      </c>
      <c r="AA79" s="54">
        <f t="shared" ref="AA79" si="737">IF(M79&gt;0,AB79/M79,0)</f>
        <v>2.4330870982766655E-3</v>
      </c>
      <c r="AB79" s="55">
        <f t="shared" ref="AB79" si="738">SUM(AB76:AB78)</f>
        <v>104.47676000000001</v>
      </c>
      <c r="AC79" s="54">
        <f t="shared" ref="AC79" si="739">IF(M79&gt;0,(AC76*M76+AC77*M77+AC78*M78)/M79,0)</f>
        <v>2.6132860363297628E-3</v>
      </c>
      <c r="AD79" s="54">
        <f t="shared" ref="AD79" si="740">IF(K79&gt;0,(K76*AD76+K77*AD77+K78*AD78)/K79,0)</f>
        <v>3.0334814910246496E-4</v>
      </c>
      <c r="AE79" s="51">
        <f t="shared" ref="AE79" si="741">SUM(AE76:AE78)</f>
        <v>13.02577</v>
      </c>
      <c r="AF79" s="52">
        <f t="shared" ref="AF79" si="742">IF(K79&gt;0,(K76*AF76+K77*AF77+K78*AF78)/K79,0)</f>
        <v>0.21955936828995964</v>
      </c>
      <c r="AG79" s="57">
        <f t="shared" ref="AG79" si="743">SUM(AG76:AG78)</f>
        <v>102.3323206</v>
      </c>
      <c r="AH79" s="52">
        <f t="shared" ref="AH79" si="744">IF(AND(AB79&gt;0),((AB76*AH76+AB77*AH77+AB78*AH78)/AB79),0)</f>
        <v>0.87653462955978978</v>
      </c>
      <c r="AI79" s="56">
        <f t="shared" si="635"/>
        <v>0.88518248156391266</v>
      </c>
      <c r="AJ79" s="50">
        <f t="shared" ref="AJ79" si="745">SUM(AJ76:AJ78)</f>
        <v>515</v>
      </c>
      <c r="AK79" s="20">
        <f t="shared" ref="AK79" si="746">IF(AJ79&gt;0,(AK76*AJ76+AK77*AJ77+AK78*AJ78)/AJ79,0)</f>
        <v>9.4982524271844657E-2</v>
      </c>
      <c r="AL79" s="52">
        <f>IF(K79&gt;0,(AL76*K76+AL77*K77+AL78*K78)/K79,0)</f>
        <v>0.21282608004809755</v>
      </c>
      <c r="AM79" s="136">
        <f>IF(L79&gt;0,(AM76*K76+AM77*K77+AM78*K78)/K79,0)</f>
        <v>0.21598956454522028</v>
      </c>
      <c r="AN79" s="57">
        <f t="shared" ref="AN79" si="747">SUM(AN76:AN78)</f>
        <v>99.188732399999992</v>
      </c>
      <c r="AO79" s="137">
        <f t="shared" si="706"/>
        <v>100.65543359999999</v>
      </c>
      <c r="AP79" s="55"/>
      <c r="AQ79" s="55">
        <f t="shared" ref="AQ79" si="748">SUM(AQ76:AQ78)</f>
        <v>0</v>
      </c>
      <c r="AR79" s="102"/>
      <c r="AS79" s="103">
        <f>AR78</f>
        <v>2202.2199999999998</v>
      </c>
      <c r="AT79" s="50">
        <f t="shared" ref="AT79" si="749">SUM(AT76:AT78)</f>
        <v>0</v>
      </c>
      <c r="AU79" s="58"/>
      <c r="AV79" s="57"/>
      <c r="AW79" s="57"/>
      <c r="AX79" s="57"/>
      <c r="AY79" s="57"/>
    </row>
    <row r="80" spans="1:51" x14ac:dyDescent="0.2">
      <c r="A80" s="158">
        <v>20</v>
      </c>
      <c r="B80" s="22">
        <v>1</v>
      </c>
      <c r="C80" s="10" t="s">
        <v>54</v>
      </c>
      <c r="D80" s="11">
        <v>3500</v>
      </c>
      <c r="E80" s="11">
        <v>0</v>
      </c>
      <c r="F80" s="11">
        <v>14372</v>
      </c>
      <c r="G80" s="12">
        <v>1.1000000000000001</v>
      </c>
      <c r="H80" s="12">
        <v>4.4000000000000004</v>
      </c>
      <c r="I80" s="11">
        <v>15135</v>
      </c>
      <c r="J80" s="121">
        <v>10</v>
      </c>
      <c r="K80" s="11">
        <v>15289</v>
      </c>
      <c r="L80" s="13">
        <v>7.2999999999999995E-2</v>
      </c>
      <c r="M80" s="23">
        <f>ROUND(K80*(1-L80),0)</f>
        <v>14173</v>
      </c>
      <c r="N80" s="14">
        <v>0.65900000000000003</v>
      </c>
      <c r="O80" s="24">
        <f t="shared" ref="O80:O82" si="750">M80*N80</f>
        <v>9340.0069999999996</v>
      </c>
      <c r="P80" s="13">
        <v>0.26300000000000001</v>
      </c>
      <c r="Q80" s="24">
        <f t="shared" ref="Q80:Q82" si="751">M80*P80</f>
        <v>3727.4990000000003</v>
      </c>
      <c r="R80" s="15">
        <v>7.8E-2</v>
      </c>
      <c r="S80" s="143">
        <v>0.20910000000000001</v>
      </c>
      <c r="T80" s="24">
        <f t="shared" ref="T80:T82" si="752">M80*R80</f>
        <v>1105.4939999999999</v>
      </c>
      <c r="U80" s="25">
        <v>0.214</v>
      </c>
      <c r="V80" s="24">
        <f t="shared" ref="V80:V82" si="753">M80*U80</f>
        <v>3033.0219999999999</v>
      </c>
      <c r="W80" s="15">
        <v>0.49</v>
      </c>
      <c r="X80" s="24">
        <f t="shared" ref="X80:X82" si="754">M80*W80</f>
        <v>6944.7699999999995</v>
      </c>
      <c r="Y80" s="15">
        <v>0.38</v>
      </c>
      <c r="Z80" s="24">
        <f t="shared" ref="Z80:Z82" si="755">Y80*M80</f>
        <v>5385.74</v>
      </c>
      <c r="AA80" s="16">
        <v>2.6199999999999999E-3</v>
      </c>
      <c r="AB80" s="17">
        <f t="shared" ref="AB80:AB82" si="756">M80*AA80</f>
        <v>37.13326</v>
      </c>
      <c r="AC80" s="26">
        <f>IF(M80&gt;0,(AE80+AN80)/M80,0)</f>
        <v>2.4318293656953364E-3</v>
      </c>
      <c r="AD80" s="16">
        <v>3.1E-4</v>
      </c>
      <c r="AE80" s="23">
        <f t="shared" ref="AE80:AE82" si="757">AD80*M80</f>
        <v>4.3936299999999999</v>
      </c>
      <c r="AF80" s="114">
        <v>0.21879999999999999</v>
      </c>
      <c r="AG80" s="29">
        <f t="shared" ref="AG80:AG82" si="758">AJ80*(1-AK80)*AF80</f>
        <v>31.588593600000003</v>
      </c>
      <c r="AH80" s="27">
        <f t="shared" ref="AH80:AH82" si="759">IF(AND(AF80&gt;0,AD80&gt;0,AA80&gt;0),((AA80-AD80)*AF80)/((AF80-AD80)*AA80),0)</f>
        <v>0.88293034180822627</v>
      </c>
      <c r="AI80" s="59">
        <f t="shared" si="635"/>
        <v>0.87382440954026952</v>
      </c>
      <c r="AJ80" s="11">
        <v>159</v>
      </c>
      <c r="AK80" s="13">
        <v>9.1999999999999998E-2</v>
      </c>
      <c r="AL80" s="14">
        <v>0.20830000000000001</v>
      </c>
      <c r="AM80" s="130">
        <v>0.21</v>
      </c>
      <c r="AN80" s="29">
        <f>AJ80*(1-AK80)*AL80</f>
        <v>30.072687600000005</v>
      </c>
      <c r="AO80" s="131">
        <f t="shared" ref="AO80" si="760">AJ80*(1-AK80)*AM80</f>
        <v>30.31812</v>
      </c>
      <c r="AP80" s="18">
        <v>1.6</v>
      </c>
      <c r="AQ80" s="18">
        <v>1003.64</v>
      </c>
      <c r="AR80" s="98">
        <f>AR78+AJ80-AQ80</f>
        <v>1357.58</v>
      </c>
      <c r="AS80" s="99"/>
      <c r="AT80" s="11"/>
      <c r="AU80" s="30"/>
      <c r="AV80" s="19"/>
      <c r="AW80" s="19"/>
      <c r="AX80" s="19"/>
      <c r="AY80" s="19"/>
    </row>
    <row r="81" spans="1:51" x14ac:dyDescent="0.2">
      <c r="A81" s="159"/>
      <c r="B81" s="32">
        <v>2</v>
      </c>
      <c r="C81" s="10" t="s">
        <v>55</v>
      </c>
      <c r="D81" s="33">
        <v>19510</v>
      </c>
      <c r="E81" s="33">
        <v>3</v>
      </c>
      <c r="F81" s="33">
        <v>12968</v>
      </c>
      <c r="G81" s="34">
        <v>1.9</v>
      </c>
      <c r="H81" s="34">
        <v>4.7</v>
      </c>
      <c r="I81" s="33">
        <v>14303</v>
      </c>
      <c r="J81" s="34">
        <v>10.199999999999999</v>
      </c>
      <c r="K81" s="33">
        <v>15340</v>
      </c>
      <c r="L81" s="35">
        <v>7.3999999999999996E-2</v>
      </c>
      <c r="M81" s="36">
        <f>ROUND(K81*(1-L81),0)</f>
        <v>14205</v>
      </c>
      <c r="N81" s="37">
        <v>0.68200000000000005</v>
      </c>
      <c r="O81" s="24">
        <f t="shared" si="750"/>
        <v>9687.8100000000013</v>
      </c>
      <c r="P81" s="35">
        <v>0.23799999999999999</v>
      </c>
      <c r="Q81" s="24">
        <f t="shared" si="751"/>
        <v>3380.79</v>
      </c>
      <c r="R81" s="38">
        <v>0.08</v>
      </c>
      <c r="S81" s="134">
        <v>0.20519999999999999</v>
      </c>
      <c r="T81" s="24">
        <f t="shared" si="752"/>
        <v>1136.4000000000001</v>
      </c>
      <c r="U81" s="27">
        <v>0.20200000000000001</v>
      </c>
      <c r="V81" s="24">
        <f t="shared" si="753"/>
        <v>2869.4100000000003</v>
      </c>
      <c r="W81" s="38">
        <v>0.504</v>
      </c>
      <c r="X81" s="24">
        <f t="shared" si="754"/>
        <v>7159.32</v>
      </c>
      <c r="Y81" s="38">
        <v>0.39</v>
      </c>
      <c r="Z81" s="24">
        <f t="shared" si="755"/>
        <v>5539.95</v>
      </c>
      <c r="AA81" s="39">
        <v>2.5999999999999999E-3</v>
      </c>
      <c r="AB81" s="17">
        <f t="shared" si="756"/>
        <v>36.933</v>
      </c>
      <c r="AC81" s="26">
        <f>IF(M81&gt;0,(AE81+AN81)/M81,0)</f>
        <v>2.3676986694825771E-3</v>
      </c>
      <c r="AD81" s="39">
        <v>3.1E-4</v>
      </c>
      <c r="AE81" s="36">
        <f t="shared" si="757"/>
        <v>4.4035500000000001</v>
      </c>
      <c r="AF81" s="27">
        <v>0.21840000000000001</v>
      </c>
      <c r="AG81" s="40">
        <f t="shared" si="758"/>
        <v>30.341001600000002</v>
      </c>
      <c r="AH81" s="27">
        <f t="shared" si="759"/>
        <v>0.88202118391489748</v>
      </c>
      <c r="AI81" s="28">
        <f t="shared" si="635"/>
        <v>0.87035354201554505</v>
      </c>
      <c r="AJ81" s="33">
        <v>153</v>
      </c>
      <c r="AK81" s="35">
        <v>9.1999999999999998E-2</v>
      </c>
      <c r="AL81" s="37">
        <v>0.2104</v>
      </c>
      <c r="AM81" s="132">
        <v>0.21229999999999999</v>
      </c>
      <c r="AN81" s="40">
        <f>AJ81*(1-AK81)*AL81</f>
        <v>29.229609600000003</v>
      </c>
      <c r="AO81" s="133">
        <f t="shared" si="677"/>
        <v>29.493565199999999</v>
      </c>
      <c r="AP81" s="41">
        <v>1.9</v>
      </c>
      <c r="AQ81" s="41"/>
      <c r="AR81" s="117">
        <f>AR80+AJ81-AQ81</f>
        <v>1510.58</v>
      </c>
      <c r="AS81" s="101"/>
      <c r="AT81" s="42"/>
      <c r="AU81" s="43"/>
      <c r="AV81" s="44"/>
      <c r="AW81" s="44"/>
      <c r="AX81" s="44"/>
      <c r="AY81" s="44"/>
    </row>
    <row r="82" spans="1:51" x14ac:dyDescent="0.2">
      <c r="A82" s="159"/>
      <c r="B82" s="32">
        <v>3</v>
      </c>
      <c r="C82" s="45" t="s">
        <v>57</v>
      </c>
      <c r="D82" s="42">
        <v>20800</v>
      </c>
      <c r="E82" s="42">
        <v>0</v>
      </c>
      <c r="F82" s="42">
        <v>15962</v>
      </c>
      <c r="G82" s="36">
        <v>1.2</v>
      </c>
      <c r="H82" s="36">
        <v>4.5</v>
      </c>
      <c r="I82" s="42">
        <v>17375</v>
      </c>
      <c r="J82" s="36">
        <v>9.4</v>
      </c>
      <c r="K82" s="42">
        <v>15381</v>
      </c>
      <c r="L82" s="38">
        <v>6.7000000000000004E-2</v>
      </c>
      <c r="M82" s="36">
        <f>ROUND(K82*(1-L82),0)</f>
        <v>14350</v>
      </c>
      <c r="N82" s="27">
        <v>0.67200000000000004</v>
      </c>
      <c r="O82" s="24">
        <f t="shared" si="750"/>
        <v>9643.2000000000007</v>
      </c>
      <c r="P82" s="38">
        <v>0.25</v>
      </c>
      <c r="Q82" s="24">
        <f t="shared" si="751"/>
        <v>3587.5</v>
      </c>
      <c r="R82" s="38">
        <v>7.8E-2</v>
      </c>
      <c r="S82" s="134">
        <v>0.21279999999999999</v>
      </c>
      <c r="T82" s="24">
        <f t="shared" si="752"/>
        <v>1119.3</v>
      </c>
      <c r="U82" s="27">
        <v>0.214</v>
      </c>
      <c r="V82" s="24">
        <f t="shared" si="753"/>
        <v>3070.9</v>
      </c>
      <c r="W82" s="38">
        <v>0.49299999999999999</v>
      </c>
      <c r="X82" s="24">
        <f t="shared" si="754"/>
        <v>7074.55</v>
      </c>
      <c r="Y82" s="38">
        <v>0.38</v>
      </c>
      <c r="Z82" s="24">
        <f t="shared" si="755"/>
        <v>5453</v>
      </c>
      <c r="AA82" s="46">
        <v>2.5000000000000001E-3</v>
      </c>
      <c r="AB82" s="17">
        <f t="shared" si="756"/>
        <v>35.875</v>
      </c>
      <c r="AC82" s="26">
        <f>IF(M82&gt;0,(AE82+AN82)/M82,0)</f>
        <v>2.5368105853658535E-3</v>
      </c>
      <c r="AD82" s="46">
        <v>3.1E-4</v>
      </c>
      <c r="AE82" s="36">
        <f t="shared" si="757"/>
        <v>4.4485000000000001</v>
      </c>
      <c r="AF82" s="27">
        <v>0.22500000000000001</v>
      </c>
      <c r="AG82" s="40">
        <f t="shared" si="758"/>
        <v>33.117525000000001</v>
      </c>
      <c r="AH82" s="27">
        <f t="shared" si="759"/>
        <v>0.87720859851350752</v>
      </c>
      <c r="AI82" s="28">
        <f t="shared" si="635"/>
        <v>0.87905452528906103</v>
      </c>
      <c r="AJ82" s="42">
        <v>163</v>
      </c>
      <c r="AK82" s="38">
        <v>9.7000000000000003E-2</v>
      </c>
      <c r="AL82" s="27">
        <v>0.21709999999999999</v>
      </c>
      <c r="AM82" s="134">
        <v>0.21959999999999999</v>
      </c>
      <c r="AN82" s="40">
        <f>AJ82*(1-AK82)*AL82</f>
        <v>31.954731899999995</v>
      </c>
      <c r="AO82" s="135">
        <f t="shared" si="677"/>
        <v>32.322704399999999</v>
      </c>
      <c r="AP82" s="17">
        <v>1.8</v>
      </c>
      <c r="AQ82" s="17"/>
      <c r="AR82" s="117">
        <f>AR81+AJ82-AQ82</f>
        <v>1673.58</v>
      </c>
      <c r="AS82" s="101"/>
      <c r="AT82" s="42"/>
      <c r="AU82" s="47"/>
      <c r="AV82" s="40"/>
      <c r="AW82" s="40"/>
      <c r="AX82" s="40"/>
      <c r="AY82" s="40"/>
    </row>
    <row r="83" spans="1:51" s="21" customFormat="1" ht="13.5" thickBot="1" x14ac:dyDescent="0.25">
      <c r="A83" s="160"/>
      <c r="B83" s="48" t="s">
        <v>38</v>
      </c>
      <c r="C83" s="49"/>
      <c r="D83" s="50">
        <f t="shared" ref="D83" si="761">SUM(D80:D82)</f>
        <v>43810</v>
      </c>
      <c r="E83" s="50"/>
      <c r="F83" s="50">
        <f t="shared" ref="F83" si="762">SUM(F80:F82)</f>
        <v>43302</v>
      </c>
      <c r="G83" s="51"/>
      <c r="H83" s="51"/>
      <c r="I83" s="50">
        <f t="shared" ref="I83:K83" si="763">SUM(I80:I82)</f>
        <v>46813</v>
      </c>
      <c r="J83" s="51"/>
      <c r="K83" s="50">
        <f t="shared" si="763"/>
        <v>46010</v>
      </c>
      <c r="L83" s="20">
        <f t="shared" ref="L83" si="764">IF(K83&gt;0,(K80*L80+K81*L81+K82*L82)/K83,0)</f>
        <v>7.1327624429471853E-2</v>
      </c>
      <c r="M83" s="51">
        <f t="shared" ref="M83" si="765">M80+M81+M82</f>
        <v>42728</v>
      </c>
      <c r="N83" s="52">
        <f t="shared" ref="N83" si="766">IF(M83&gt;0,O83/M83,0)</f>
        <v>0.67101238064032964</v>
      </c>
      <c r="O83" s="53">
        <f t="shared" ref="O83" si="767">O80+O81+O82</f>
        <v>28671.017000000003</v>
      </c>
      <c r="P83" s="20">
        <f t="shared" ref="P83" si="768">IF(M83&gt;0,Q83/M83,0)</f>
        <v>0.25032271578356113</v>
      </c>
      <c r="Q83" s="53">
        <f t="shared" ref="Q83" si="769">Q80+Q81+Q82</f>
        <v>10695.789000000001</v>
      </c>
      <c r="R83" s="20">
        <f t="shared" ref="R83" si="770">IF(M83&gt;0,T83/M83,0)</f>
        <v>7.8664903576109349E-2</v>
      </c>
      <c r="S83" s="136"/>
      <c r="T83" s="53">
        <f t="shared" ref="T83" si="771">T80+T81+T82</f>
        <v>3361.1940000000004</v>
      </c>
      <c r="U83" s="20">
        <f t="shared" ref="U83" si="772">IF(M83&gt;0,V83/M83,0)</f>
        <v>0.21001057854334396</v>
      </c>
      <c r="V83" s="53">
        <f t="shared" ref="V83" si="773">V80+V81+V82</f>
        <v>8973.3320000000003</v>
      </c>
      <c r="W83" s="20">
        <f t="shared" ref="W83" si="774">IF(M83&gt;0,X83/M83,0)</f>
        <v>0.49566186107470511</v>
      </c>
      <c r="X83" s="53">
        <f t="shared" ref="X83" si="775">X80+X81+X82</f>
        <v>21178.639999999999</v>
      </c>
      <c r="Y83" s="20">
        <f t="shared" ref="Y83" si="776">IF(M83&gt;0,Z83/M83,0)</f>
        <v>0.38332451788054667</v>
      </c>
      <c r="Z83" s="53">
        <f t="shared" ref="Z83" si="777">Z80+Z81+Z82</f>
        <v>16378.689999999999</v>
      </c>
      <c r="AA83" s="54">
        <f t="shared" ref="AA83" si="778">IF(M83&gt;0,AB83/M83,0)</f>
        <v>2.573049522561318E-3</v>
      </c>
      <c r="AB83" s="55">
        <f t="shared" ref="AB83" si="779">SUM(AB80:AB82)</f>
        <v>109.94126</v>
      </c>
      <c r="AC83" s="54">
        <f t="shared" ref="AC83" si="780">IF(M83&gt;0,(AC80*M80+AC81*M81+AC82*M82)/M83,0)</f>
        <v>2.4457664552518256E-3</v>
      </c>
      <c r="AD83" s="54">
        <f t="shared" ref="AD83" si="781">IF(K83&gt;0,(K80*AD80+K81*AD81+K82*AD82)/K83,0)</f>
        <v>3.1E-4</v>
      </c>
      <c r="AE83" s="51">
        <f t="shared" ref="AE83" si="782">SUM(AE80:AE82)</f>
        <v>13.24568</v>
      </c>
      <c r="AF83" s="52">
        <f t="shared" ref="AF83" si="783">IF(K83&gt;0,(K80*AF80+K81*AF81+K82*AF82)/K83,0)</f>
        <v>0.22073927841773527</v>
      </c>
      <c r="AG83" s="57">
        <f t="shared" ref="AG83" si="784">SUM(AG80:AG82)</f>
        <v>95.047120200000009</v>
      </c>
      <c r="AH83" s="52">
        <f t="shared" ref="AH83" si="785">IF(AND(AB83&gt;0),((AB80*AH80+AB81*AH81+AB82*AH82)/AB83),0)</f>
        <v>0.88075785925552175</v>
      </c>
      <c r="AI83" s="56">
        <f t="shared" si="635"/>
        <v>0.87452951056712813</v>
      </c>
      <c r="AJ83" s="50">
        <f t="shared" ref="AJ83" si="786">SUM(AJ80:AJ82)</f>
        <v>475</v>
      </c>
      <c r="AK83" s="20">
        <f t="shared" ref="AK83" si="787">IF(AJ83&gt;0,(AK80*AJ80+AK81*AJ81+AK82*AJ82)/AJ83,0)</f>
        <v>9.3715789473684211E-2</v>
      </c>
      <c r="AL83" s="52">
        <f>IF(K83&gt;0,(AL80*K80+AL81*K81+AL82*K82)/K83,0)</f>
        <v>0.211941964790263</v>
      </c>
      <c r="AM83" s="136">
        <f>IF(L83&gt;0,(AM80*K80+AM81*K81+AM82*K82)/K83,0)</f>
        <v>0.21397608346011737</v>
      </c>
      <c r="AN83" s="57">
        <f t="shared" ref="AN83" si="788">SUM(AN80:AN82)</f>
        <v>91.257029100000011</v>
      </c>
      <c r="AO83" s="137">
        <f t="shared" si="706"/>
        <v>92.134389599999992</v>
      </c>
      <c r="AP83" s="55"/>
      <c r="AQ83" s="55">
        <f t="shared" ref="AQ83" si="789">SUM(AQ80:AQ82)</f>
        <v>1003.64</v>
      </c>
      <c r="AR83" s="102"/>
      <c r="AS83" s="103">
        <f>AR82</f>
        <v>1673.58</v>
      </c>
      <c r="AT83" s="50">
        <f t="shared" ref="AT83" si="790">SUM(AT80:AT82)</f>
        <v>0</v>
      </c>
      <c r="AU83" s="58"/>
      <c r="AV83" s="57"/>
      <c r="AW83" s="57"/>
      <c r="AX83" s="57"/>
      <c r="AY83" s="57"/>
    </row>
    <row r="84" spans="1:51" x14ac:dyDescent="0.2">
      <c r="A84" s="158">
        <v>21</v>
      </c>
      <c r="B84" s="22">
        <v>1</v>
      </c>
      <c r="C84" s="10" t="s">
        <v>54</v>
      </c>
      <c r="D84" s="11">
        <v>6200</v>
      </c>
      <c r="E84" s="11">
        <v>0</v>
      </c>
      <c r="F84" s="11">
        <v>15312</v>
      </c>
      <c r="G84" s="12">
        <v>1.6</v>
      </c>
      <c r="H84" s="12">
        <v>3.7</v>
      </c>
      <c r="I84" s="11">
        <v>17224</v>
      </c>
      <c r="J84" s="12">
        <v>8.5</v>
      </c>
      <c r="K84" s="11">
        <v>15330</v>
      </c>
      <c r="L84" s="13">
        <v>6.4000000000000001E-2</v>
      </c>
      <c r="M84" s="23">
        <f>ROUND(K84*(1-L84),0)</f>
        <v>14349</v>
      </c>
      <c r="N84" s="14">
        <v>0.64900000000000002</v>
      </c>
      <c r="O84" s="24">
        <f t="shared" ref="O84:O86" si="791">M84*N84</f>
        <v>9312.5010000000002</v>
      </c>
      <c r="P84" s="13">
        <v>0.252</v>
      </c>
      <c r="Q84" s="24">
        <f t="shared" ref="Q84:Q86" si="792">M84*P84</f>
        <v>3615.9479999999999</v>
      </c>
      <c r="R84" s="15">
        <v>9.9000000000000005E-2</v>
      </c>
      <c r="S84" s="143">
        <v>0.20880000000000001</v>
      </c>
      <c r="T84" s="24">
        <f t="shared" ref="T84:T86" si="793">M84*R84</f>
        <v>1420.5510000000002</v>
      </c>
      <c r="U84" s="25">
        <v>0.217</v>
      </c>
      <c r="V84" s="24">
        <f t="shared" ref="V84:V86" si="794">M84*U84</f>
        <v>3113.7330000000002</v>
      </c>
      <c r="W84" s="15">
        <v>0.499</v>
      </c>
      <c r="X84" s="24">
        <f t="shared" ref="X84:X86" si="795">M84*W84</f>
        <v>7160.1509999999998</v>
      </c>
      <c r="Y84" s="15">
        <v>0.38</v>
      </c>
      <c r="Z84" s="24">
        <f t="shared" ref="Z84:Z86" si="796">Y84*M84</f>
        <v>5452.62</v>
      </c>
      <c r="AA84" s="16">
        <v>2.5200000000000001E-3</v>
      </c>
      <c r="AB84" s="17">
        <f t="shared" ref="AB84:AB86" si="797">M84*AA84</f>
        <v>36.159480000000002</v>
      </c>
      <c r="AC84" s="26">
        <f>IF(M84&gt;0,(AE84+AN84)/M84,0)</f>
        <v>2.3685626594187751E-3</v>
      </c>
      <c r="AD84" s="16">
        <v>3.2000000000000003E-4</v>
      </c>
      <c r="AE84" s="23">
        <f t="shared" ref="AE84:AE86" si="798">AD84*M84</f>
        <v>4.5916800000000002</v>
      </c>
      <c r="AF84" s="114">
        <v>0.2228</v>
      </c>
      <c r="AG84" s="29">
        <f t="shared" ref="AG84:AG86" si="799">AJ84*(1-AK84)*AF84</f>
        <v>29.607446400000001</v>
      </c>
      <c r="AH84" s="27">
        <f t="shared" ref="AH84:AH86" si="800">IF(AND(AF84&gt;0,AD84&gt;0,AA84&gt;0),((AA84-AD84)*AF84)/((AF84-AD84)*AA84),0)</f>
        <v>0.87427155927695288</v>
      </c>
      <c r="AI84" s="59">
        <f t="shared" si="635"/>
        <v>0.86614998650805841</v>
      </c>
      <c r="AJ84" s="11">
        <v>147</v>
      </c>
      <c r="AK84" s="13">
        <v>9.6000000000000002E-2</v>
      </c>
      <c r="AL84" s="14">
        <v>0.22120000000000001</v>
      </c>
      <c r="AM84" s="130">
        <v>0.2293</v>
      </c>
      <c r="AN84" s="29">
        <f>AJ84*(1-AK84)*AL84</f>
        <v>29.394825600000001</v>
      </c>
      <c r="AO84" s="131">
        <f t="shared" ref="AO84" si="801">AJ84*(1-AK84)*AM84</f>
        <v>30.471218400000001</v>
      </c>
      <c r="AP84" s="18">
        <v>1.8</v>
      </c>
      <c r="AQ84" s="18">
        <v>1008.62</v>
      </c>
      <c r="AR84" s="98">
        <f>AR82+AJ84-AQ84</f>
        <v>811.95999999999992</v>
      </c>
      <c r="AS84" s="99"/>
      <c r="AT84" s="11"/>
      <c r="AU84" s="30"/>
      <c r="AV84" s="19"/>
      <c r="AW84" s="19"/>
      <c r="AX84" s="19"/>
      <c r="AY84" s="19"/>
    </row>
    <row r="85" spans="1:51" x14ac:dyDescent="0.2">
      <c r="A85" s="159"/>
      <c r="B85" s="32">
        <v>2</v>
      </c>
      <c r="C85" s="10" t="s">
        <v>55</v>
      </c>
      <c r="D85" s="33">
        <v>19910</v>
      </c>
      <c r="E85" s="33">
        <v>5</v>
      </c>
      <c r="F85" s="33">
        <v>16092</v>
      </c>
      <c r="G85" s="34">
        <v>1.4</v>
      </c>
      <c r="H85" s="34">
        <v>5.0999999999999996</v>
      </c>
      <c r="I85" s="33">
        <v>17523</v>
      </c>
      <c r="J85" s="34">
        <v>7.9</v>
      </c>
      <c r="K85" s="33">
        <v>16178</v>
      </c>
      <c r="L85" s="35">
        <v>7.5999999999999998E-2</v>
      </c>
      <c r="M85" s="36">
        <f>ROUND(K85*(1-L85),0)</f>
        <v>14948</v>
      </c>
      <c r="N85" s="37">
        <v>0.69499999999999995</v>
      </c>
      <c r="O85" s="24">
        <f t="shared" si="791"/>
        <v>10388.859999999999</v>
      </c>
      <c r="P85" s="35">
        <v>0.19600000000000001</v>
      </c>
      <c r="Q85" s="24">
        <f t="shared" si="792"/>
        <v>2929.808</v>
      </c>
      <c r="R85" s="38">
        <v>0.109</v>
      </c>
      <c r="S85" s="134">
        <v>0.21579999999999999</v>
      </c>
      <c r="T85" s="24">
        <f t="shared" si="793"/>
        <v>1629.3320000000001</v>
      </c>
      <c r="U85" s="27">
        <v>0.24199999999999999</v>
      </c>
      <c r="V85" s="24">
        <f t="shared" si="794"/>
        <v>3617.4159999999997</v>
      </c>
      <c r="W85" s="38">
        <v>0.48</v>
      </c>
      <c r="X85" s="24">
        <f t="shared" si="795"/>
        <v>7175.04</v>
      </c>
      <c r="Y85" s="38">
        <v>0.39</v>
      </c>
      <c r="Z85" s="24">
        <f t="shared" si="796"/>
        <v>5829.72</v>
      </c>
      <c r="AA85" s="39">
        <v>2.5799999999999998E-3</v>
      </c>
      <c r="AB85" s="17">
        <f t="shared" si="797"/>
        <v>38.565839999999994</v>
      </c>
      <c r="AC85" s="26">
        <f>IF(M85&gt;0,(AE85+AN85)/M85,0)</f>
        <v>3.3312124029970568E-3</v>
      </c>
      <c r="AD85" s="39">
        <v>3.2000000000000003E-4</v>
      </c>
      <c r="AE85" s="36">
        <f t="shared" si="798"/>
        <v>4.7833600000000001</v>
      </c>
      <c r="AF85" s="27">
        <v>0.2195</v>
      </c>
      <c r="AG85" s="40">
        <f t="shared" si="799"/>
        <v>45.342115</v>
      </c>
      <c r="AH85" s="27">
        <f t="shared" si="800"/>
        <v>0.87724789578633811</v>
      </c>
      <c r="AI85" s="28">
        <f t="shared" si="635"/>
        <v>0.90526832238729182</v>
      </c>
      <c r="AJ85" s="33">
        <v>227</v>
      </c>
      <c r="AK85" s="35">
        <v>0.09</v>
      </c>
      <c r="AL85" s="37">
        <v>0.21790000000000001</v>
      </c>
      <c r="AM85" s="132">
        <v>0.22509999999999999</v>
      </c>
      <c r="AN85" s="40">
        <f>AJ85*(1-AK85)*AL85</f>
        <v>45.011603000000001</v>
      </c>
      <c r="AO85" s="133">
        <f t="shared" si="677"/>
        <v>46.498906999999996</v>
      </c>
      <c r="AP85" s="41">
        <v>1.7</v>
      </c>
      <c r="AQ85" s="41"/>
      <c r="AR85" s="117">
        <f>AR84+AJ85-AQ85</f>
        <v>1038.96</v>
      </c>
      <c r="AS85" s="101"/>
      <c r="AT85" s="42"/>
      <c r="AU85" s="43"/>
      <c r="AV85" s="44"/>
      <c r="AW85" s="44"/>
      <c r="AX85" s="44"/>
      <c r="AY85" s="44"/>
    </row>
    <row r="86" spans="1:51" x14ac:dyDescent="0.2">
      <c r="A86" s="159"/>
      <c r="B86" s="32">
        <v>3</v>
      </c>
      <c r="C86" s="10" t="s">
        <v>53</v>
      </c>
      <c r="D86" s="42">
        <v>22500</v>
      </c>
      <c r="E86" s="42">
        <v>2</v>
      </c>
      <c r="F86" s="42">
        <v>16646</v>
      </c>
      <c r="G86" s="36">
        <v>1.9</v>
      </c>
      <c r="H86" s="36">
        <v>5</v>
      </c>
      <c r="I86" s="42">
        <v>18280</v>
      </c>
      <c r="J86" s="123">
        <v>7.5</v>
      </c>
      <c r="K86" s="42">
        <v>16598</v>
      </c>
      <c r="L86" s="38">
        <v>6.8000000000000005E-2</v>
      </c>
      <c r="M86" s="36">
        <f>ROUND(K86*(1-L86),0)</f>
        <v>15469</v>
      </c>
      <c r="N86" s="27">
        <v>0.61699999999999999</v>
      </c>
      <c r="O86" s="24">
        <f t="shared" si="791"/>
        <v>9544.3729999999996</v>
      </c>
      <c r="P86" s="38">
        <v>0.315</v>
      </c>
      <c r="Q86" s="24">
        <f t="shared" si="792"/>
        <v>4872.7349999999997</v>
      </c>
      <c r="R86" s="38">
        <v>6.8000000000000005E-2</v>
      </c>
      <c r="S86" s="134">
        <v>0.22539999999999999</v>
      </c>
      <c r="T86" s="24">
        <f t="shared" si="793"/>
        <v>1051.8920000000001</v>
      </c>
      <c r="U86" s="27">
        <v>0.246</v>
      </c>
      <c r="V86" s="24">
        <f t="shared" si="794"/>
        <v>3805.3739999999998</v>
      </c>
      <c r="W86" s="38">
        <v>0.48599999999999999</v>
      </c>
      <c r="X86" s="24">
        <f t="shared" si="795"/>
        <v>7517.9340000000002</v>
      </c>
      <c r="Y86" s="38">
        <v>0.38</v>
      </c>
      <c r="Z86" s="24">
        <f t="shared" si="796"/>
        <v>5878.22</v>
      </c>
      <c r="AA86" s="46">
        <v>2.6800000000000001E-3</v>
      </c>
      <c r="AB86" s="17">
        <f t="shared" si="797"/>
        <v>41.456920000000004</v>
      </c>
      <c r="AC86" s="26">
        <f>IF(M86&gt;0,(AE86+AN86)/M86,0)</f>
        <v>2.752649557178874E-3</v>
      </c>
      <c r="AD86" s="46">
        <v>3.2000000000000003E-4</v>
      </c>
      <c r="AE86" s="36">
        <f t="shared" si="798"/>
        <v>4.9500800000000007</v>
      </c>
      <c r="AF86" s="27">
        <v>0.2208</v>
      </c>
      <c r="AG86" s="40">
        <f t="shared" si="799"/>
        <v>38.184047999999997</v>
      </c>
      <c r="AH86" s="27">
        <f t="shared" si="800"/>
        <v>0.88187509477287007</v>
      </c>
      <c r="AI86" s="28">
        <f t="shared" si="635"/>
        <v>0.88504991320560844</v>
      </c>
      <c r="AJ86" s="42">
        <v>189</v>
      </c>
      <c r="AK86" s="38">
        <v>8.5000000000000006E-2</v>
      </c>
      <c r="AL86" s="27">
        <v>0.21759999999999999</v>
      </c>
      <c r="AM86" s="134">
        <v>0.2278</v>
      </c>
      <c r="AN86" s="40">
        <f>AJ86*(1-AK86)*AL86</f>
        <v>37.630656000000002</v>
      </c>
      <c r="AO86" s="135">
        <f t="shared" si="677"/>
        <v>39.394593</v>
      </c>
      <c r="AP86" s="17">
        <v>1.65</v>
      </c>
      <c r="AQ86" s="17"/>
      <c r="AR86" s="117">
        <f>AR85+AJ86-AQ86</f>
        <v>1227.96</v>
      </c>
      <c r="AS86" s="101"/>
      <c r="AT86" s="42"/>
      <c r="AU86" s="47"/>
      <c r="AV86" s="40"/>
      <c r="AW86" s="40"/>
      <c r="AX86" s="40"/>
      <c r="AY86" s="40"/>
    </row>
    <row r="87" spans="1:51" s="21" customFormat="1" ht="13.5" thickBot="1" x14ac:dyDescent="0.25">
      <c r="A87" s="160"/>
      <c r="B87" s="48" t="s">
        <v>38</v>
      </c>
      <c r="C87" s="49"/>
      <c r="D87" s="50">
        <f t="shared" ref="D87" si="802">SUM(D84:D86)</f>
        <v>48610</v>
      </c>
      <c r="E87" s="50"/>
      <c r="F87" s="50">
        <f t="shared" ref="F87" si="803">SUM(F84:F86)</f>
        <v>48050</v>
      </c>
      <c r="G87" s="51"/>
      <c r="H87" s="51"/>
      <c r="I87" s="50">
        <f t="shared" ref="I87:K87" si="804">SUM(I84:I86)</f>
        <v>53027</v>
      </c>
      <c r="J87" s="51"/>
      <c r="K87" s="50">
        <f t="shared" si="804"/>
        <v>48106</v>
      </c>
      <c r="L87" s="20">
        <f t="shared" ref="L87" si="805">IF(K87&gt;0,(K84*L84+K85*L85+K86*L86)/K87,0)</f>
        <v>6.941570698041824E-2</v>
      </c>
      <c r="M87" s="51">
        <f t="shared" ref="M87" si="806">M84+M85+M86</f>
        <v>44766</v>
      </c>
      <c r="N87" s="52">
        <f t="shared" ref="N87" si="807">IF(M87&gt;0,O87/M87,0)</f>
        <v>0.65330237233614785</v>
      </c>
      <c r="O87" s="53">
        <f t="shared" ref="O87" si="808">O84+O85+O86</f>
        <v>29245.733999999997</v>
      </c>
      <c r="P87" s="20">
        <f t="shared" ref="P87" si="809">IF(M87&gt;0,Q87/M87,0)</f>
        <v>0.25507061162489386</v>
      </c>
      <c r="Q87" s="53">
        <f t="shared" ref="Q87" si="810">Q84+Q85+Q86</f>
        <v>11418.490999999998</v>
      </c>
      <c r="R87" s="20">
        <f t="shared" ref="R87" si="811">IF(M87&gt;0,T87/M87,0)</f>
        <v>9.1627016038958148E-2</v>
      </c>
      <c r="S87" s="136"/>
      <c r="T87" s="53">
        <f t="shared" ref="T87" si="812">T84+T85+T86</f>
        <v>4101.7750000000005</v>
      </c>
      <c r="U87" s="20">
        <f t="shared" ref="U87" si="813">IF(M87&gt;0,V87/M87,0)</f>
        <v>0.23536887369878925</v>
      </c>
      <c r="V87" s="53">
        <f t="shared" ref="V87" si="814">V84+V85+V86</f>
        <v>10536.522999999999</v>
      </c>
      <c r="W87" s="20">
        <f t="shared" ref="W87" si="815">IF(M87&gt;0,X87/M87,0)</f>
        <v>0.48816344993968636</v>
      </c>
      <c r="X87" s="53">
        <f t="shared" ref="X87" si="816">X84+X85+X86</f>
        <v>21853.125</v>
      </c>
      <c r="Y87" s="20">
        <f t="shared" ref="Y87" si="817">IF(M87&gt;0,Z87/M87,0)</f>
        <v>0.38333914131260333</v>
      </c>
      <c r="Z87" s="53">
        <f t="shared" ref="Z87" si="818">Z84+Z85+Z86</f>
        <v>17160.560000000001</v>
      </c>
      <c r="AA87" s="54">
        <f t="shared" ref="AA87" si="819">IF(M87&gt;0,AB87/M87,0)</f>
        <v>2.5953232363847565E-3</v>
      </c>
      <c r="AB87" s="55">
        <f t="shared" ref="AB87" si="820">SUM(AB84:AB86)</f>
        <v>116.18224000000001</v>
      </c>
      <c r="AC87" s="54">
        <f t="shared" ref="AC87" si="821">IF(M87&gt;0,(AC84*M84+AC85*M85+AC86*M86)/M87,0)</f>
        <v>2.8227271724076313E-3</v>
      </c>
      <c r="AD87" s="54">
        <f t="shared" ref="AD87" si="822">IF(K87&gt;0,(K84*AD84+K85*AD85+K86*AD86)/K87,0)</f>
        <v>3.2000000000000003E-4</v>
      </c>
      <c r="AE87" s="51">
        <f t="shared" ref="AE87" si="823">SUM(AE84:AE86)</f>
        <v>14.325120000000002</v>
      </c>
      <c r="AF87" s="52">
        <f t="shared" ref="AF87" si="824">IF(K87&gt;0,(K84*AF84+K85*AF85+K86*AF86)/K87,0)</f>
        <v>0.22100015382696545</v>
      </c>
      <c r="AG87" s="57">
        <f t="shared" ref="AG87" si="825">SUM(AG84:AG86)</f>
        <v>113.13360939999998</v>
      </c>
      <c r="AH87" s="52">
        <f t="shared" ref="AH87" si="826">IF(AND(AB87&gt;0),((AB84*AH84+AB85*AH85+AB86*AH86)/AB87),0)</f>
        <v>0.87797267642169485</v>
      </c>
      <c r="AI87" s="56">
        <f t="shared" si="635"/>
        <v>0.88793279306172035</v>
      </c>
      <c r="AJ87" s="50">
        <f t="shared" ref="AJ87" si="827">SUM(AJ84:AJ86)</f>
        <v>563</v>
      </c>
      <c r="AK87" s="20">
        <f t="shared" ref="AK87" si="828">IF(AJ87&gt;0,(AK84*AJ84+AK85*AJ85+AK86*AJ86)/AJ87,0)</f>
        <v>8.9888099467140312E-2</v>
      </c>
      <c r="AL87" s="52">
        <f>IF(K87&gt;0,(AL84*K84+AL85*K85+AL86*K86)/K87,0)</f>
        <v>0.21884810626533072</v>
      </c>
      <c r="AM87" s="136">
        <f>IF(L87&gt;0,(AM84*K84+AM85*K85+AM86*K86)/K87,0)</f>
        <v>0.22736999958425144</v>
      </c>
      <c r="AN87" s="57">
        <f t="shared" ref="AN87" si="829">SUM(AN84:AN86)</f>
        <v>112.0370846</v>
      </c>
      <c r="AO87" s="137">
        <f t="shared" si="706"/>
        <v>116.3647184</v>
      </c>
      <c r="AP87" s="55"/>
      <c r="AQ87" s="55">
        <f t="shared" ref="AQ87" si="830">SUM(AQ84:AQ86)</f>
        <v>1008.62</v>
      </c>
      <c r="AR87" s="102"/>
      <c r="AS87" s="103">
        <f>AR86</f>
        <v>1227.96</v>
      </c>
      <c r="AT87" s="50">
        <f t="shared" ref="AT87" si="831">SUM(AT84:AT86)</f>
        <v>0</v>
      </c>
      <c r="AU87" s="58"/>
      <c r="AV87" s="57"/>
      <c r="AW87" s="57"/>
      <c r="AX87" s="57"/>
      <c r="AY87" s="57"/>
    </row>
    <row r="88" spans="1:51" x14ac:dyDescent="0.2">
      <c r="A88" s="158">
        <v>22</v>
      </c>
      <c r="B88" s="22">
        <v>1</v>
      </c>
      <c r="C88" s="10" t="s">
        <v>54</v>
      </c>
      <c r="D88" s="11">
        <v>7100</v>
      </c>
      <c r="E88" s="11">
        <v>1</v>
      </c>
      <c r="F88" s="11">
        <v>14066</v>
      </c>
      <c r="G88" s="12">
        <v>2.1</v>
      </c>
      <c r="H88" s="12">
        <v>4.7</v>
      </c>
      <c r="I88" s="11">
        <v>15079</v>
      </c>
      <c r="J88" s="121">
        <v>8.1</v>
      </c>
      <c r="K88" s="11">
        <v>16633</v>
      </c>
      <c r="L88" s="13">
        <v>7.4999999999999997E-2</v>
      </c>
      <c r="M88" s="23">
        <f>ROUND(K88*(1-L88),0)</f>
        <v>15386</v>
      </c>
      <c r="N88" s="14">
        <v>0.622</v>
      </c>
      <c r="O88" s="24">
        <f t="shared" ref="O88:O90" si="832">M88*N88</f>
        <v>9570.0920000000006</v>
      </c>
      <c r="P88" s="13">
        <v>0.28799999999999998</v>
      </c>
      <c r="Q88" s="24">
        <f t="shared" ref="Q88:Q90" si="833">M88*P88</f>
        <v>4431.1679999999997</v>
      </c>
      <c r="R88" s="15">
        <v>0.09</v>
      </c>
      <c r="S88" s="143">
        <v>0.2218</v>
      </c>
      <c r="T88" s="24">
        <f t="shared" ref="T88:T90" si="834">M88*R88</f>
        <v>1384.74</v>
      </c>
      <c r="U88" s="25">
        <v>0.23699999999999999</v>
      </c>
      <c r="V88" s="24">
        <f t="shared" ref="V88:V90" si="835">M88*U88</f>
        <v>3646.482</v>
      </c>
      <c r="W88" s="15">
        <v>0.48599999999999999</v>
      </c>
      <c r="X88" s="24">
        <f t="shared" ref="X88:X90" si="836">M88*W88</f>
        <v>7477.5959999999995</v>
      </c>
      <c r="Y88" s="15">
        <v>0.4</v>
      </c>
      <c r="Z88" s="24">
        <f t="shared" ref="Z88:Z90" si="837">Y88*M88</f>
        <v>6154.4000000000005</v>
      </c>
      <c r="AA88" s="16">
        <v>2.81E-3</v>
      </c>
      <c r="AB88" s="17">
        <f t="shared" ref="AB88:AB90" si="838">M88*AA88</f>
        <v>43.234659999999998</v>
      </c>
      <c r="AC88" s="26">
        <f>IF(M88&gt;0,(AE88+AN88)/M88,0)</f>
        <v>3.0980454959053691E-3</v>
      </c>
      <c r="AD88" s="16">
        <v>3.2000000000000003E-4</v>
      </c>
      <c r="AE88" s="23">
        <f t="shared" ref="AE88:AE90" si="839">AD88*M88</f>
        <v>4.9235200000000008</v>
      </c>
      <c r="AF88" s="114">
        <v>0.20549999999999999</v>
      </c>
      <c r="AG88" s="29">
        <f t="shared" ref="AG88:AG90" si="840">AJ88*(1-AK88)*AF88</f>
        <v>41.276730000000001</v>
      </c>
      <c r="AH88" s="27">
        <f t="shared" ref="AH88:AH90" si="841">IF(AND(AF88&gt;0,AD88&gt;0,AA88&gt;0),((AA88-AD88)*AF88)/((AF88-AD88)*AA88),0)</f>
        <v>0.88750299624078</v>
      </c>
      <c r="AI88" s="59">
        <f t="shared" si="635"/>
        <v>0.89805953561375396</v>
      </c>
      <c r="AJ88" s="11">
        <v>220</v>
      </c>
      <c r="AK88" s="13">
        <v>8.6999999999999994E-2</v>
      </c>
      <c r="AL88" s="14">
        <v>0.21279999999999999</v>
      </c>
      <c r="AM88" s="130">
        <v>0.2155</v>
      </c>
      <c r="AN88" s="29">
        <f>AJ88*(1-AK88)*AL88</f>
        <v>42.743008000000003</v>
      </c>
      <c r="AO88" s="131">
        <f t="shared" ref="AO88" si="842">AJ88*(1-AK88)*AM88</f>
        <v>43.285330000000002</v>
      </c>
      <c r="AP88" s="18">
        <v>1.6</v>
      </c>
      <c r="AQ88" s="18">
        <v>502.82</v>
      </c>
      <c r="AR88" s="98">
        <f>AR86+AJ88-AQ88</f>
        <v>945.1400000000001</v>
      </c>
      <c r="AS88" s="99"/>
      <c r="AT88" s="11"/>
      <c r="AU88" s="30"/>
      <c r="AV88" s="19"/>
      <c r="AW88" s="19"/>
      <c r="AX88" s="19"/>
      <c r="AY88" s="19"/>
    </row>
    <row r="89" spans="1:51" x14ac:dyDescent="0.2">
      <c r="A89" s="159"/>
      <c r="B89" s="32">
        <v>2</v>
      </c>
      <c r="C89" s="10" t="s">
        <v>55</v>
      </c>
      <c r="D89" s="33">
        <v>22560</v>
      </c>
      <c r="E89" s="33">
        <v>5</v>
      </c>
      <c r="F89" s="33">
        <v>16897</v>
      </c>
      <c r="G89" s="34">
        <v>2.5</v>
      </c>
      <c r="H89" s="34">
        <v>4.0999999999999996</v>
      </c>
      <c r="I89" s="33">
        <v>19317</v>
      </c>
      <c r="J89" s="34">
        <v>7.1</v>
      </c>
      <c r="K89" s="33">
        <v>16615</v>
      </c>
      <c r="L89" s="35">
        <v>7.0999999999999994E-2</v>
      </c>
      <c r="M89" s="36">
        <f>ROUND(K89*(1-L89),0)</f>
        <v>15435</v>
      </c>
      <c r="N89" s="37">
        <v>0.66100000000000003</v>
      </c>
      <c r="O89" s="24">
        <f t="shared" si="832"/>
        <v>10202.535</v>
      </c>
      <c r="P89" s="35">
        <v>0.23699999999999999</v>
      </c>
      <c r="Q89" s="24">
        <f t="shared" si="833"/>
        <v>3658.0949999999998</v>
      </c>
      <c r="R89" s="38">
        <v>0.10199999999999999</v>
      </c>
      <c r="S89" s="134">
        <v>0.22520000000000001</v>
      </c>
      <c r="T89" s="24">
        <f t="shared" si="834"/>
        <v>1574.37</v>
      </c>
      <c r="U89" s="27">
        <v>0.23599999999999999</v>
      </c>
      <c r="V89" s="24">
        <f t="shared" si="835"/>
        <v>3642.66</v>
      </c>
      <c r="W89" s="38">
        <v>0.48399999999999999</v>
      </c>
      <c r="X89" s="24">
        <f t="shared" si="836"/>
        <v>7470.54</v>
      </c>
      <c r="Y89" s="38">
        <v>0.39</v>
      </c>
      <c r="Z89" s="24">
        <f t="shared" si="837"/>
        <v>6019.6500000000005</v>
      </c>
      <c r="AA89" s="39">
        <v>2.8700000000000002E-3</v>
      </c>
      <c r="AB89" s="17">
        <f t="shared" si="838"/>
        <v>44.298450000000003</v>
      </c>
      <c r="AC89" s="26">
        <f>IF(M89&gt;0,(AE89+AN89)/M89,0)</f>
        <v>2.7600422157434404E-3</v>
      </c>
      <c r="AD89" s="39">
        <v>3.2000000000000003E-4</v>
      </c>
      <c r="AE89" s="36">
        <f t="shared" si="839"/>
        <v>4.9392000000000005</v>
      </c>
      <c r="AF89" s="27">
        <v>0.2109</v>
      </c>
      <c r="AG89" s="40">
        <f t="shared" si="840"/>
        <v>39.108452400000004</v>
      </c>
      <c r="AH89" s="27">
        <f t="shared" si="841"/>
        <v>0.88985192051288242</v>
      </c>
      <c r="AI89" s="28">
        <f t="shared" si="635"/>
        <v>0.88545484803581598</v>
      </c>
      <c r="AJ89" s="33">
        <v>204</v>
      </c>
      <c r="AK89" s="35">
        <v>9.0999999999999998E-2</v>
      </c>
      <c r="AL89" s="37">
        <v>0.2031</v>
      </c>
      <c r="AM89" s="132">
        <v>0.20119999999999999</v>
      </c>
      <c r="AN89" s="40">
        <f>AJ89*(1-AK89)*AL89</f>
        <v>37.662051600000005</v>
      </c>
      <c r="AO89" s="133">
        <f t="shared" si="677"/>
        <v>37.309723200000001</v>
      </c>
      <c r="AP89" s="41">
        <v>1.55</v>
      </c>
      <c r="AQ89" s="41"/>
      <c r="AR89" s="117">
        <f>AR88+AJ89-AQ89</f>
        <v>1149.1400000000001</v>
      </c>
      <c r="AS89" s="101"/>
      <c r="AT89" s="42"/>
      <c r="AU89" s="43"/>
      <c r="AV89" s="44"/>
      <c r="AW89" s="44"/>
      <c r="AX89" s="44"/>
      <c r="AY89" s="44"/>
    </row>
    <row r="90" spans="1:51" x14ac:dyDescent="0.2">
      <c r="A90" s="159"/>
      <c r="B90" s="32">
        <v>3</v>
      </c>
      <c r="C90" s="10" t="s">
        <v>53</v>
      </c>
      <c r="D90" s="42">
        <v>18120</v>
      </c>
      <c r="E90" s="42">
        <v>3</v>
      </c>
      <c r="F90" s="42">
        <v>16152</v>
      </c>
      <c r="G90" s="36">
        <v>1.1000000000000001</v>
      </c>
      <c r="H90" s="36">
        <v>3.7</v>
      </c>
      <c r="I90" s="42">
        <v>17621</v>
      </c>
      <c r="J90" s="123">
        <v>7</v>
      </c>
      <c r="K90" s="42">
        <v>16506</v>
      </c>
      <c r="L90" s="38">
        <v>0.08</v>
      </c>
      <c r="M90" s="36">
        <f>ROUND(K90*(1-L90),0)</f>
        <v>15186</v>
      </c>
      <c r="N90" s="27">
        <v>0.60099999999999998</v>
      </c>
      <c r="O90" s="24">
        <f t="shared" si="832"/>
        <v>9126.7860000000001</v>
      </c>
      <c r="P90" s="38">
        <v>0.33900000000000002</v>
      </c>
      <c r="Q90" s="24">
        <f t="shared" si="833"/>
        <v>5148.0540000000001</v>
      </c>
      <c r="R90" s="38">
        <v>0.06</v>
      </c>
      <c r="S90" s="134">
        <v>0.22</v>
      </c>
      <c r="T90" s="24">
        <f t="shared" si="834"/>
        <v>911.16</v>
      </c>
      <c r="U90" s="27">
        <v>0.23</v>
      </c>
      <c r="V90" s="24">
        <f t="shared" si="835"/>
        <v>3492.78</v>
      </c>
      <c r="W90" s="38">
        <v>0.48499999999999999</v>
      </c>
      <c r="X90" s="24">
        <f t="shared" si="836"/>
        <v>7365.21</v>
      </c>
      <c r="Y90" s="38">
        <v>0.38</v>
      </c>
      <c r="Z90" s="24">
        <f t="shared" si="837"/>
        <v>5770.68</v>
      </c>
      <c r="AA90" s="46">
        <v>2.8300000000000001E-3</v>
      </c>
      <c r="AB90" s="17">
        <f t="shared" si="838"/>
        <v>42.976379999999999</v>
      </c>
      <c r="AC90" s="26">
        <f>IF(M90&gt;0,(AE90+AN90)/M90,0)</f>
        <v>2.9929427103911497E-3</v>
      </c>
      <c r="AD90" s="46">
        <v>3.3E-4</v>
      </c>
      <c r="AE90" s="36">
        <f t="shared" si="839"/>
        <v>5.0113799999999999</v>
      </c>
      <c r="AF90" s="27">
        <v>0.217</v>
      </c>
      <c r="AG90" s="40">
        <f t="shared" si="840"/>
        <v>40.570320000000002</v>
      </c>
      <c r="AH90" s="27">
        <f t="shared" si="841"/>
        <v>0.88473767976279571</v>
      </c>
      <c r="AI90" s="28">
        <f t="shared" si="635"/>
        <v>0.89110013731968407</v>
      </c>
      <c r="AJ90" s="42">
        <v>205</v>
      </c>
      <c r="AK90" s="38">
        <v>8.7999999999999995E-2</v>
      </c>
      <c r="AL90" s="27">
        <v>0.21629999999999999</v>
      </c>
      <c r="AM90" s="134">
        <v>0.22620000000000001</v>
      </c>
      <c r="AN90" s="40">
        <f>AJ90*(1-AK90)*AL90</f>
        <v>40.439447999999999</v>
      </c>
      <c r="AO90" s="135">
        <f t="shared" si="677"/>
        <v>42.290352000000006</v>
      </c>
      <c r="AP90" s="17">
        <v>1.6</v>
      </c>
      <c r="AQ90" s="17"/>
      <c r="AR90" s="117">
        <f>AR89+AJ90-AQ90</f>
        <v>1354.14</v>
      </c>
      <c r="AS90" s="101"/>
      <c r="AT90" s="42"/>
      <c r="AU90" s="47"/>
      <c r="AV90" s="40"/>
      <c r="AW90" s="40"/>
      <c r="AX90" s="40"/>
      <c r="AY90" s="40"/>
    </row>
    <row r="91" spans="1:51" s="21" customFormat="1" ht="13.5" thickBot="1" x14ac:dyDescent="0.25">
      <c r="A91" s="160"/>
      <c r="B91" s="48" t="s">
        <v>38</v>
      </c>
      <c r="C91" s="49"/>
      <c r="D91" s="50">
        <f t="shared" ref="D91" si="843">SUM(D88:D90)</f>
        <v>47780</v>
      </c>
      <c r="E91" s="50"/>
      <c r="F91" s="50">
        <f t="shared" ref="F91" si="844">SUM(F88:F90)</f>
        <v>47115</v>
      </c>
      <c r="G91" s="51"/>
      <c r="H91" s="51"/>
      <c r="I91" s="50">
        <f t="shared" ref="I91:K91" si="845">SUM(I88:I90)</f>
        <v>52017</v>
      </c>
      <c r="J91" s="51"/>
      <c r="K91" s="50">
        <f t="shared" si="845"/>
        <v>49754</v>
      </c>
      <c r="L91" s="20">
        <f t="shared" ref="L91" si="846">IF(K91&gt;0,(K88*L88+K89*L89+K90*L90)/K91,0)</f>
        <v>7.5322989106403504E-2</v>
      </c>
      <c r="M91" s="51">
        <f t="shared" ref="M91" si="847">M88+M89+M90</f>
        <v>46007</v>
      </c>
      <c r="N91" s="52">
        <f t="shared" ref="N91" si="848">IF(M91&gt;0,O91/M91,0)</f>
        <v>0.62815252026865476</v>
      </c>
      <c r="O91" s="53">
        <f t="shared" ref="O91" si="849">O88+O89+O90</f>
        <v>28899.413</v>
      </c>
      <c r="P91" s="20">
        <f t="shared" ref="P91" si="850">IF(M91&gt;0,Q91/M91,0)</f>
        <v>0.2877239767861412</v>
      </c>
      <c r="Q91" s="53">
        <f t="shared" ref="Q91" si="851">Q88+Q89+Q90</f>
        <v>13237.316999999999</v>
      </c>
      <c r="R91" s="20">
        <f t="shared" ref="R91" si="852">IF(M91&gt;0,T91/M91,0)</f>
        <v>8.4123502945203987E-2</v>
      </c>
      <c r="S91" s="136"/>
      <c r="T91" s="53">
        <f t="shared" ref="T91" si="853">T88+T89+T90</f>
        <v>3870.2699999999995</v>
      </c>
      <c r="U91" s="20">
        <f t="shared" ref="U91" si="854">IF(M91&gt;0,V91/M91,0)</f>
        <v>0.23435394613863109</v>
      </c>
      <c r="V91" s="53">
        <f t="shared" ref="V91" si="855">V88+V89+V90</f>
        <v>10781.922</v>
      </c>
      <c r="W91" s="20">
        <f t="shared" ref="W91" si="856">IF(M91&gt;0,X91/M91,0)</f>
        <v>0.48499893494468227</v>
      </c>
      <c r="X91" s="53">
        <f t="shared" ref="X91" si="857">X88+X89+X90</f>
        <v>22313.345999999998</v>
      </c>
      <c r="Y91" s="20">
        <f t="shared" ref="Y91" si="858">IF(M91&gt;0,Z91/M91,0)</f>
        <v>0.3900434716456192</v>
      </c>
      <c r="Z91" s="53">
        <f t="shared" ref="Z91" si="859">Z88+Z89+Z90</f>
        <v>17944.730000000003</v>
      </c>
      <c r="AA91" s="54">
        <f t="shared" ref="AA91" si="860">IF(M91&gt;0,AB91/M91,0)</f>
        <v>2.8367311496076686E-3</v>
      </c>
      <c r="AB91" s="55">
        <f t="shared" ref="AB91" si="861">SUM(AB88:AB90)</f>
        <v>130.50949</v>
      </c>
      <c r="AC91" s="54">
        <f t="shared" ref="AC91" si="862">IF(M91&gt;0,(AC88*M88+AC89*M89+AC90*M90)/M91,0)</f>
        <v>2.9499556067554941E-3</v>
      </c>
      <c r="AD91" s="54">
        <f t="shared" ref="AD91" si="863">IF(K91&gt;0,(K88*AD88+K89*AD89+K90*AD90)/K91,0)</f>
        <v>3.2331752220926958E-4</v>
      </c>
      <c r="AE91" s="51">
        <f t="shared" ref="AE91" si="864">SUM(AE88:AE90)</f>
        <v>14.874100000000002</v>
      </c>
      <c r="AF91" s="52">
        <f t="shared" ref="AF91" si="865">IF(K91&gt;0,(K88*AF88+K89*AF89+K90*AF90)/K91,0)</f>
        <v>0.21111844273827229</v>
      </c>
      <c r="AG91" s="57">
        <f t="shared" ref="AG91" si="866">SUM(AG88:AG90)</f>
        <v>120.9555024</v>
      </c>
      <c r="AH91" s="52">
        <f t="shared" ref="AH91" si="867">IF(AND(AB91&gt;0),((AB88*AH88+AB89*AH89+AB90*AH90)/AB91),0)</f>
        <v>0.8873896743102706</v>
      </c>
      <c r="AI91" s="56">
        <f t="shared" si="635"/>
        <v>0.89176745874720664</v>
      </c>
      <c r="AJ91" s="50">
        <f t="shared" ref="AJ91" si="868">SUM(AJ88:AJ90)</f>
        <v>629</v>
      </c>
      <c r="AK91" s="20">
        <f t="shared" ref="AK91" si="869">IF(AJ91&gt;0,(AK88*AJ88+AK89*AJ89+AK90*AJ90)/AJ91,0)</f>
        <v>8.8623211446740846E-2</v>
      </c>
      <c r="AL91" s="52">
        <f>IF(K91&gt;0,(AL88*K88+AL89*K89+AL90*K90)/K91,0)</f>
        <v>0.21072188567753347</v>
      </c>
      <c r="AM91" s="136">
        <f>IF(L91&gt;0,(AM88*K88+AM89*K89+AM90*K90)/K91,0)</f>
        <v>0.2142743638702416</v>
      </c>
      <c r="AN91" s="57">
        <f t="shared" ref="AN91" si="870">SUM(AN88:AN90)</f>
        <v>120.84450760000001</v>
      </c>
      <c r="AO91" s="137">
        <f t="shared" si="706"/>
        <v>122.88540520000001</v>
      </c>
      <c r="AP91" s="55"/>
      <c r="AQ91" s="55">
        <f t="shared" ref="AQ91" si="871">SUM(AQ88:AQ90)</f>
        <v>502.82</v>
      </c>
      <c r="AR91" s="102"/>
      <c r="AS91" s="103">
        <f>AR90</f>
        <v>1354.14</v>
      </c>
      <c r="AT91" s="50">
        <f t="shared" ref="AT91" si="872">SUM(AT88:AT90)</f>
        <v>0</v>
      </c>
      <c r="AU91" s="58"/>
      <c r="AV91" s="57"/>
      <c r="AW91" s="57"/>
      <c r="AX91" s="57"/>
      <c r="AY91" s="57"/>
    </row>
    <row r="92" spans="1:51" x14ac:dyDescent="0.2">
      <c r="A92" s="158">
        <v>23</v>
      </c>
      <c r="B92" s="22">
        <v>1</v>
      </c>
      <c r="C92" s="45" t="s">
        <v>57</v>
      </c>
      <c r="D92" s="11">
        <v>9054</v>
      </c>
      <c r="E92" s="11">
        <v>1</v>
      </c>
      <c r="F92" s="11">
        <v>16072</v>
      </c>
      <c r="G92" s="12">
        <v>2.8</v>
      </c>
      <c r="H92" s="12">
        <v>5.2</v>
      </c>
      <c r="I92" s="11">
        <v>17919</v>
      </c>
      <c r="J92" s="12">
        <v>6.6</v>
      </c>
      <c r="K92" s="11">
        <v>16217</v>
      </c>
      <c r="L92" s="13">
        <v>8.1000000000000003E-2</v>
      </c>
      <c r="M92" s="23">
        <f>ROUND(K92*(1-L92),0)</f>
        <v>14903</v>
      </c>
      <c r="N92" s="14">
        <v>0.54400000000000004</v>
      </c>
      <c r="O92" s="24">
        <f t="shared" ref="O92:O94" si="873">M92*N92</f>
        <v>8107.2320000000009</v>
      </c>
      <c r="P92" s="13">
        <v>0.313</v>
      </c>
      <c r="Q92" s="24">
        <f t="shared" ref="Q92:Q94" si="874">M92*P92</f>
        <v>4664.6390000000001</v>
      </c>
      <c r="R92" s="15">
        <v>0.14299999999999999</v>
      </c>
      <c r="S92" s="143">
        <v>0.20930000000000001</v>
      </c>
      <c r="T92" s="24">
        <f t="shared" ref="T92:T94" si="875">M92*R92</f>
        <v>2131.1289999999999</v>
      </c>
      <c r="U92" s="25">
        <v>0.22800000000000001</v>
      </c>
      <c r="V92" s="24">
        <f t="shared" ref="V92:V94" si="876">M92*U92</f>
        <v>3397.884</v>
      </c>
      <c r="W92" s="15">
        <v>0.48399999999999999</v>
      </c>
      <c r="X92" s="24">
        <f t="shared" ref="X92:X94" si="877">M92*W92</f>
        <v>7213.0519999999997</v>
      </c>
      <c r="Y92" s="15">
        <v>0.39</v>
      </c>
      <c r="Z92" s="24">
        <f t="shared" ref="Z92:Z94" si="878">Y92*M92</f>
        <v>5812.17</v>
      </c>
      <c r="AA92" s="16">
        <v>2.7000000000000001E-3</v>
      </c>
      <c r="AB92" s="17">
        <f t="shared" ref="AB92:AB94" si="879">M92*AA92</f>
        <v>40.238100000000003</v>
      </c>
      <c r="AC92" s="26">
        <f>IF(M92&gt;0,(AE92+AN92)/M92,0)</f>
        <v>3.0473945044621887E-3</v>
      </c>
      <c r="AD92" s="16">
        <v>3.4000000000000002E-4</v>
      </c>
      <c r="AE92" s="23">
        <f t="shared" ref="AE92:AE94" si="880">AD92*M92</f>
        <v>5.0670200000000003</v>
      </c>
      <c r="AF92" s="114">
        <v>0.21410000000000001</v>
      </c>
      <c r="AG92" s="29">
        <f t="shared" ref="AG92:AG94" si="881">AJ92*(1-AK92)*AF92</f>
        <v>39.6810799</v>
      </c>
      <c r="AH92" s="27">
        <f t="shared" ref="AH92:AH94" si="882">IF(AND(AF92&gt;0,AD92&gt;0,AA92&gt;0),((AA92-AD92)*AF92)/((AF92-AD92)*AA92),0)</f>
        <v>0.87546434907961856</v>
      </c>
      <c r="AI92" s="59">
        <f t="shared" si="635"/>
        <v>0.88981898317825436</v>
      </c>
      <c r="AJ92" s="11">
        <v>203</v>
      </c>
      <c r="AK92" s="13">
        <v>8.6999999999999994E-2</v>
      </c>
      <c r="AL92" s="14">
        <v>0.2177</v>
      </c>
      <c r="AM92" s="130">
        <v>0.22600000000000001</v>
      </c>
      <c r="AN92" s="29">
        <f>AJ92*(1-AK92)*AL92</f>
        <v>40.348300299999998</v>
      </c>
      <c r="AO92" s="131">
        <f t="shared" ref="AO92" si="883">AJ92*(1-AK92)*AM92</f>
        <v>41.886614000000002</v>
      </c>
      <c r="AP92" s="18">
        <v>1.6</v>
      </c>
      <c r="AQ92" s="18">
        <v>1005.72</v>
      </c>
      <c r="AR92" s="98">
        <f>AR90+AJ92-AQ92</f>
        <v>551.42000000000007</v>
      </c>
      <c r="AS92" s="99"/>
      <c r="AT92" s="11"/>
      <c r="AU92" s="30"/>
      <c r="AV92" s="19"/>
      <c r="AW92" s="19"/>
      <c r="AX92" s="19"/>
      <c r="AY92" s="19"/>
    </row>
    <row r="93" spans="1:51" x14ac:dyDescent="0.2">
      <c r="A93" s="159"/>
      <c r="B93" s="32">
        <v>2</v>
      </c>
      <c r="C93" s="10" t="s">
        <v>58</v>
      </c>
      <c r="D93" s="33">
        <v>23000</v>
      </c>
      <c r="E93" s="33">
        <v>6</v>
      </c>
      <c r="F93" s="33">
        <v>15873</v>
      </c>
      <c r="G93" s="34">
        <v>1.5</v>
      </c>
      <c r="H93" s="34">
        <v>4.2</v>
      </c>
      <c r="I93" s="33">
        <v>17849</v>
      </c>
      <c r="J93" s="34">
        <v>6.1</v>
      </c>
      <c r="K93" s="33">
        <v>16432</v>
      </c>
      <c r="L93" s="35">
        <v>8.5999999999999993E-2</v>
      </c>
      <c r="M93" s="36">
        <f>ROUND(K93*(1-L93),0)</f>
        <v>15019</v>
      </c>
      <c r="N93" s="37">
        <v>0.55100000000000005</v>
      </c>
      <c r="O93" s="24">
        <f t="shared" si="873"/>
        <v>8275.469000000001</v>
      </c>
      <c r="P93" s="35">
        <v>0.33200000000000002</v>
      </c>
      <c r="Q93" s="24">
        <f t="shared" si="874"/>
        <v>4986.308</v>
      </c>
      <c r="R93" s="38">
        <v>0.11700000000000001</v>
      </c>
      <c r="S93" s="134">
        <v>0.21279999999999999</v>
      </c>
      <c r="T93" s="24">
        <f t="shared" si="875"/>
        <v>1757.2230000000002</v>
      </c>
      <c r="U93" s="27">
        <v>0.23100000000000001</v>
      </c>
      <c r="V93" s="24">
        <f t="shared" si="876"/>
        <v>3469.3890000000001</v>
      </c>
      <c r="W93" s="38">
        <v>0.48499999999999999</v>
      </c>
      <c r="X93" s="24">
        <f t="shared" si="877"/>
        <v>7284.2150000000001</v>
      </c>
      <c r="Y93" s="38">
        <v>0.39</v>
      </c>
      <c r="Z93" s="24">
        <f t="shared" si="878"/>
        <v>5857.41</v>
      </c>
      <c r="AA93" s="39">
        <v>2.7200000000000002E-3</v>
      </c>
      <c r="AB93" s="17">
        <f t="shared" si="879"/>
        <v>40.851680000000002</v>
      </c>
      <c r="AC93" s="26">
        <f>IF(M93&gt;0,(AE93+AN93)/M93,0)</f>
        <v>3.0603588254877164E-3</v>
      </c>
      <c r="AD93" s="39">
        <v>3.3E-4</v>
      </c>
      <c r="AE93" s="36">
        <f t="shared" si="880"/>
        <v>4.95627</v>
      </c>
      <c r="AF93" s="27">
        <v>0.2165</v>
      </c>
      <c r="AG93" s="40">
        <f t="shared" si="881"/>
        <v>41.661528000000004</v>
      </c>
      <c r="AH93" s="27">
        <f t="shared" si="882"/>
        <v>0.8800178372685985</v>
      </c>
      <c r="AI93" s="28">
        <f t="shared" si="635"/>
        <v>0.89355323591207714</v>
      </c>
      <c r="AJ93" s="33">
        <v>211</v>
      </c>
      <c r="AK93" s="35">
        <v>8.7999999999999995E-2</v>
      </c>
      <c r="AL93" s="37">
        <v>0.21310000000000001</v>
      </c>
      <c r="AM93" s="132">
        <v>0.22159999999999999</v>
      </c>
      <c r="AN93" s="40">
        <f>AJ93*(1-AK93)*AL93</f>
        <v>41.007259200000007</v>
      </c>
      <c r="AO93" s="133">
        <f t="shared" si="677"/>
        <v>42.6429312</v>
      </c>
      <c r="AP93" s="41">
        <v>1.62</v>
      </c>
      <c r="AQ93" s="41"/>
      <c r="AR93" s="117">
        <f>AR92+AJ93-AQ93</f>
        <v>762.42000000000007</v>
      </c>
      <c r="AS93" s="101"/>
      <c r="AT93" s="42"/>
      <c r="AU93" s="43"/>
      <c r="AV93" s="44"/>
      <c r="AW93" s="44"/>
      <c r="AX93" s="44"/>
      <c r="AY93" s="44"/>
    </row>
    <row r="94" spans="1:51" x14ac:dyDescent="0.2">
      <c r="A94" s="159"/>
      <c r="B94" s="32">
        <v>3</v>
      </c>
      <c r="C94" s="10" t="s">
        <v>53</v>
      </c>
      <c r="D94" s="42">
        <v>21646</v>
      </c>
      <c r="E94" s="42">
        <v>2</v>
      </c>
      <c r="F94" s="42">
        <v>15633</v>
      </c>
      <c r="G94" s="36">
        <v>0.8</v>
      </c>
      <c r="H94" s="36">
        <v>4.2</v>
      </c>
      <c r="I94" s="42">
        <v>17439</v>
      </c>
      <c r="J94" s="36">
        <v>5.5</v>
      </c>
      <c r="K94" s="42">
        <v>16421</v>
      </c>
      <c r="L94" s="38">
        <v>8.3000000000000004E-2</v>
      </c>
      <c r="M94" s="36">
        <f>ROUND(K94*(1-L94),0)</f>
        <v>15058</v>
      </c>
      <c r="N94" s="27">
        <v>0.61299999999999999</v>
      </c>
      <c r="O94" s="24">
        <f t="shared" si="873"/>
        <v>9230.5540000000001</v>
      </c>
      <c r="P94" s="38">
        <v>0.22900000000000001</v>
      </c>
      <c r="Q94" s="24">
        <f t="shared" si="874"/>
        <v>3448.2820000000002</v>
      </c>
      <c r="R94" s="38">
        <v>0.158</v>
      </c>
      <c r="S94" s="134">
        <v>0.22209999999999999</v>
      </c>
      <c r="T94" s="24">
        <f t="shared" si="875"/>
        <v>2379.1640000000002</v>
      </c>
      <c r="U94" s="27">
        <v>0.217</v>
      </c>
      <c r="V94" s="24">
        <f t="shared" si="876"/>
        <v>3267.5859999999998</v>
      </c>
      <c r="W94" s="38">
        <v>0.495</v>
      </c>
      <c r="X94" s="24">
        <f t="shared" si="877"/>
        <v>7453.71</v>
      </c>
      <c r="Y94" s="38">
        <v>0.38</v>
      </c>
      <c r="Z94" s="24">
        <f t="shared" si="878"/>
        <v>5722.04</v>
      </c>
      <c r="AA94" s="46">
        <v>2.7100000000000002E-3</v>
      </c>
      <c r="AB94" s="17">
        <f t="shared" si="879"/>
        <v>40.807180000000002</v>
      </c>
      <c r="AC94" s="26">
        <f>IF(M94&gt;0,(AE94+AN94)/M94,0)</f>
        <v>2.6931066542701556E-3</v>
      </c>
      <c r="AD94" s="46">
        <v>3.3E-4</v>
      </c>
      <c r="AE94" s="36">
        <f t="shared" si="880"/>
        <v>4.9691400000000003</v>
      </c>
      <c r="AF94" s="27">
        <v>0.21859999999999999</v>
      </c>
      <c r="AG94" s="40">
        <f t="shared" si="881"/>
        <v>35.846028000000004</v>
      </c>
      <c r="AH94" s="27">
        <f t="shared" si="882"/>
        <v>0.87955656667484361</v>
      </c>
      <c r="AI94" s="28">
        <f t="shared" si="635"/>
        <v>0.87880136063607972</v>
      </c>
      <c r="AJ94" s="42">
        <v>180</v>
      </c>
      <c r="AK94" s="38">
        <v>8.8999999999999996E-2</v>
      </c>
      <c r="AL94" s="27">
        <v>0.217</v>
      </c>
      <c r="AM94" s="134">
        <v>0.22439999999999999</v>
      </c>
      <c r="AN94" s="40">
        <f>AJ94*(1-AK94)*AL94</f>
        <v>35.583660000000002</v>
      </c>
      <c r="AO94" s="135">
        <f t="shared" si="677"/>
        <v>36.797112000000006</v>
      </c>
      <c r="AP94" s="17">
        <v>1.6</v>
      </c>
      <c r="AQ94" s="17"/>
      <c r="AR94" s="117">
        <f>AR93+AJ94-AQ94</f>
        <v>942.42000000000007</v>
      </c>
      <c r="AS94" s="101"/>
      <c r="AT94" s="42"/>
      <c r="AU94" s="47"/>
      <c r="AV94" s="40"/>
      <c r="AW94" s="40"/>
      <c r="AX94" s="40"/>
      <c r="AY94" s="40"/>
    </row>
    <row r="95" spans="1:51" s="21" customFormat="1" ht="13.5" thickBot="1" x14ac:dyDescent="0.25">
      <c r="A95" s="160"/>
      <c r="B95" s="48" t="s">
        <v>38</v>
      </c>
      <c r="C95" s="49"/>
      <c r="D95" s="50">
        <f t="shared" ref="D95" si="884">SUM(D92:D94)</f>
        <v>53700</v>
      </c>
      <c r="E95" s="50"/>
      <c r="F95" s="50">
        <f t="shared" ref="F95" si="885">SUM(F92:F94)</f>
        <v>47578</v>
      </c>
      <c r="G95" s="51"/>
      <c r="H95" s="51"/>
      <c r="I95" s="50">
        <f t="shared" ref="I95:K95" si="886">SUM(I92:I94)</f>
        <v>53207</v>
      </c>
      <c r="J95" s="51"/>
      <c r="K95" s="50">
        <f t="shared" si="886"/>
        <v>49070</v>
      </c>
      <c r="L95" s="20">
        <f t="shared" ref="L95" si="887">IF(K95&gt;0,(K92*L92+K93*L93+K94*L94)/K95,0)</f>
        <v>8.3343631546769908E-2</v>
      </c>
      <c r="M95" s="51">
        <f t="shared" ref="M95" si="888">M92+M93+M94</f>
        <v>44980</v>
      </c>
      <c r="N95" s="52">
        <f t="shared" ref="N95" si="889">IF(M95&gt;0,O95/M95,0)</f>
        <v>0.56943652734548689</v>
      </c>
      <c r="O95" s="53">
        <f t="shared" ref="O95" si="890">O92+O93+O94</f>
        <v>25613.255000000001</v>
      </c>
      <c r="P95" s="20">
        <f t="shared" ref="P95" si="891">IF(M95&gt;0,Q95/M95,0)</f>
        <v>0.29122341040462424</v>
      </c>
      <c r="Q95" s="53">
        <f t="shared" ref="Q95" si="892">Q92+Q93+Q94</f>
        <v>13099.228999999999</v>
      </c>
      <c r="R95" s="20">
        <f t="shared" ref="R95" si="893">IF(M95&gt;0,T95/M95,0)</f>
        <v>0.13934006224988882</v>
      </c>
      <c r="S95" s="136"/>
      <c r="T95" s="53">
        <f t="shared" ref="T95" si="894">T92+T93+T94</f>
        <v>6267.5159999999996</v>
      </c>
      <c r="U95" s="20">
        <f t="shared" ref="U95" si="895">IF(M95&gt;0,V95/M95,0)</f>
        <v>0.22531923076923077</v>
      </c>
      <c r="V95" s="53">
        <f t="shared" ref="V95" si="896">V92+V93+V94</f>
        <v>10134.859</v>
      </c>
      <c r="W95" s="20">
        <f t="shared" ref="W95" si="897">IF(M95&gt;0,X95/M95,0)</f>
        <v>0.48801638506002665</v>
      </c>
      <c r="X95" s="53">
        <f t="shared" ref="X95" si="898">X92+X93+X94</f>
        <v>21950.976999999999</v>
      </c>
      <c r="Y95" s="20">
        <f t="shared" ref="Y95" si="899">IF(M95&gt;0,Z95/M95,0)</f>
        <v>0.38665228990662515</v>
      </c>
      <c r="Z95" s="53">
        <f t="shared" ref="Z95" si="900">Z92+Z93+Z94</f>
        <v>17391.62</v>
      </c>
      <c r="AA95" s="54">
        <f t="shared" ref="AA95" si="901">IF(M95&gt;0,AB95/M95,0)</f>
        <v>2.7100257892396624E-3</v>
      </c>
      <c r="AB95" s="55">
        <f t="shared" ref="AB95" si="902">SUM(AB92:AB94)</f>
        <v>121.89696000000001</v>
      </c>
      <c r="AC95" s="54">
        <f t="shared" ref="AC95" si="903">IF(M95&gt;0,(AC92*M92+AC93*M93+AC94*M94)/M95,0)</f>
        <v>2.9331180413517117E-3</v>
      </c>
      <c r="AD95" s="54">
        <f t="shared" ref="AD95" si="904">IF(K95&gt;0,(K92*AD92+K93*AD93+K94*AD94)/K95,0)</f>
        <v>3.3330487059303037E-4</v>
      </c>
      <c r="AE95" s="51">
        <f t="shared" ref="AE95" si="905">SUM(AE92:AE94)</f>
        <v>14.992429999999999</v>
      </c>
      <c r="AF95" s="52">
        <f t="shared" ref="AF95" si="906">IF(K95&gt;0,(K92*AF92+K93*AF93+K94*AF94)/K95,0)</f>
        <v>0.21640958426737314</v>
      </c>
      <c r="AG95" s="57">
        <f t="shared" ref="AG95" si="907">SUM(AG92:AG94)</f>
        <v>117.18863590000001</v>
      </c>
      <c r="AH95" s="52">
        <f t="shared" ref="AH95" si="908">IF(AND(AB95&gt;0),((AB92*AH92+AB93*AH93+AB94*AH94)/AB95),0)</f>
        <v>0.87836031549574178</v>
      </c>
      <c r="AI95" s="56">
        <f t="shared" si="635"/>
        <v>0.88773531782392667</v>
      </c>
      <c r="AJ95" s="50">
        <f t="shared" ref="AJ95" si="909">SUM(AJ92:AJ94)</f>
        <v>594</v>
      </c>
      <c r="AK95" s="20">
        <f t="shared" ref="AK95" si="910">IF(AJ95&gt;0,(AK92*AJ92+AK93*AJ93+AK94*AJ94)/AJ95,0)</f>
        <v>8.7961279461279449E-2</v>
      </c>
      <c r="AL95" s="52">
        <f>IF(K95&gt;0,(AL92*K92+AL93*K93+AL94*K94)/K95,0)</f>
        <v>0.21592535357652332</v>
      </c>
      <c r="AM95" s="136">
        <f>IF(L95&gt;0,(AM92*K92+AM93*K93+AM94*K94)/K95,0)</f>
        <v>0.22399114734053394</v>
      </c>
      <c r="AN95" s="57">
        <f t="shared" ref="AN95" si="911">SUM(AN92:AN94)</f>
        <v>116.93921950000001</v>
      </c>
      <c r="AO95" s="137">
        <f t="shared" si="706"/>
        <v>121.3266572</v>
      </c>
      <c r="AP95" s="55"/>
      <c r="AQ95" s="55">
        <f t="shared" ref="AQ95" si="912">SUM(AQ92:AQ94)</f>
        <v>1005.72</v>
      </c>
      <c r="AR95" s="102"/>
      <c r="AS95" s="103">
        <f>AR94</f>
        <v>942.42000000000007</v>
      </c>
      <c r="AT95" s="50">
        <f t="shared" ref="AT95" si="913">SUM(AT92:AT94)</f>
        <v>0</v>
      </c>
      <c r="AU95" s="58"/>
      <c r="AV95" s="57"/>
      <c r="AW95" s="57"/>
      <c r="AX95" s="57"/>
      <c r="AY95" s="57"/>
    </row>
    <row r="96" spans="1:51" x14ac:dyDescent="0.2">
      <c r="A96" s="158">
        <v>24</v>
      </c>
      <c r="B96" s="22">
        <v>1</v>
      </c>
      <c r="C96" s="45" t="s">
        <v>57</v>
      </c>
      <c r="D96" s="11">
        <v>9772</v>
      </c>
      <c r="E96" s="11">
        <v>0</v>
      </c>
      <c r="F96" s="11">
        <v>7196</v>
      </c>
      <c r="G96" s="12">
        <v>1.6</v>
      </c>
      <c r="H96" s="12">
        <v>3.8</v>
      </c>
      <c r="I96" s="11">
        <v>8877</v>
      </c>
      <c r="J96" s="12">
        <v>8.1</v>
      </c>
      <c r="K96" s="11">
        <v>16171</v>
      </c>
      <c r="L96" s="13">
        <v>8.7999999999999995E-2</v>
      </c>
      <c r="M96" s="23">
        <f>ROUND(K96*(1-L96),0)</f>
        <v>14748</v>
      </c>
      <c r="N96" s="14">
        <v>0.59299999999999997</v>
      </c>
      <c r="O96" s="24">
        <f t="shared" ref="O96:O98" si="914">M96*N96</f>
        <v>8745.5640000000003</v>
      </c>
      <c r="P96" s="13">
        <v>0.28999999999999998</v>
      </c>
      <c r="Q96" s="24">
        <f t="shared" ref="Q96:Q98" si="915">M96*P96</f>
        <v>4276.92</v>
      </c>
      <c r="R96" s="15">
        <v>0.11700000000000001</v>
      </c>
      <c r="S96" s="143">
        <v>0.21829999999999999</v>
      </c>
      <c r="T96" s="24">
        <f t="shared" ref="T96:T98" si="916">M96*R96</f>
        <v>1725.5160000000001</v>
      </c>
      <c r="U96" s="25">
        <v>0.221</v>
      </c>
      <c r="V96" s="24">
        <f t="shared" ref="V96:V98" si="917">M96*U96</f>
        <v>3259.308</v>
      </c>
      <c r="W96" s="15">
        <v>0.49299999999999999</v>
      </c>
      <c r="X96" s="24">
        <f t="shared" ref="X96:X98" si="918">M96*W96</f>
        <v>7270.7640000000001</v>
      </c>
      <c r="Y96" s="15">
        <v>0.4</v>
      </c>
      <c r="Z96" s="24">
        <f t="shared" ref="Z96:Z98" si="919">Y96*M96</f>
        <v>5899.2000000000007</v>
      </c>
      <c r="AA96" s="16">
        <v>2.5200000000000001E-3</v>
      </c>
      <c r="AB96" s="17">
        <f t="shared" ref="AB96:AB98" si="920">M96*AA96</f>
        <v>37.164960000000001</v>
      </c>
      <c r="AC96" s="26">
        <f>IF(M96&gt;0,(AE96+AN96)/M96,0)</f>
        <v>2.8251617439652831E-3</v>
      </c>
      <c r="AD96" s="16">
        <v>3.3E-4</v>
      </c>
      <c r="AE96" s="23">
        <f t="shared" ref="AE96:AE98" si="921">AD96*M96</f>
        <v>4.8668399999999998</v>
      </c>
      <c r="AF96" s="114">
        <v>0.21579999999999999</v>
      </c>
      <c r="AG96" s="29">
        <f t="shared" ref="AG96:AG98" si="922">AJ96*(1-AK96)*AF96</f>
        <v>36.884104399999998</v>
      </c>
      <c r="AH96" s="27">
        <f t="shared" ref="AH96:AH98" si="923">IF(AND(AF96&gt;0,AD96&gt;0,AA96&gt;0),((AA96-AD96)*AF96)/((AF96-AD96)*AA96),0)</f>
        <v>0.87037859651216509</v>
      </c>
      <c r="AI96" s="59">
        <f t="shared" si="635"/>
        <v>0.8845483154754249</v>
      </c>
      <c r="AJ96" s="11">
        <v>187</v>
      </c>
      <c r="AK96" s="13">
        <v>8.5999999999999993E-2</v>
      </c>
      <c r="AL96" s="14">
        <v>0.21529999999999999</v>
      </c>
      <c r="AM96" s="130">
        <v>0.21759999999999999</v>
      </c>
      <c r="AN96" s="29">
        <f>AJ96*(1-AK96)*AL96</f>
        <v>36.798645399999998</v>
      </c>
      <c r="AO96" s="131">
        <f t="shared" ref="AO96" si="924">AJ96*(1-AK96)*AM96</f>
        <v>37.1917568</v>
      </c>
      <c r="AP96" s="18">
        <v>1.6</v>
      </c>
      <c r="AQ96" s="18">
        <v>505.56</v>
      </c>
      <c r="AR96" s="98">
        <f>AR94+AJ96-AQ96+AS96</f>
        <v>640.94000000000017</v>
      </c>
      <c r="AS96" s="99">
        <v>17.079999999999998</v>
      </c>
      <c r="AT96" s="11"/>
      <c r="AU96" s="30"/>
      <c r="AV96" s="19"/>
      <c r="AW96" s="19"/>
      <c r="AX96" s="19"/>
      <c r="AY96" s="19"/>
    </row>
    <row r="97" spans="1:51" x14ac:dyDescent="0.2">
      <c r="A97" s="159"/>
      <c r="B97" s="32">
        <v>2</v>
      </c>
      <c r="C97" s="10" t="s">
        <v>58</v>
      </c>
      <c r="D97" s="33">
        <v>19700</v>
      </c>
      <c r="E97" s="33">
        <v>2</v>
      </c>
      <c r="F97" s="33">
        <v>15946</v>
      </c>
      <c r="G97" s="34">
        <v>0.9</v>
      </c>
      <c r="H97" s="34">
        <v>4.5999999999999996</v>
      </c>
      <c r="I97" s="33">
        <v>16701</v>
      </c>
      <c r="J97" s="34">
        <v>7.8</v>
      </c>
      <c r="K97" s="33">
        <v>16334</v>
      </c>
      <c r="L97" s="35">
        <v>8.3000000000000004E-2</v>
      </c>
      <c r="M97" s="36">
        <f>ROUND(K97*(1-L97),0)</f>
        <v>14978</v>
      </c>
      <c r="N97" s="37">
        <v>0.56699999999999995</v>
      </c>
      <c r="O97" s="24">
        <f t="shared" si="914"/>
        <v>8492.5259999999998</v>
      </c>
      <c r="P97" s="35">
        <v>0.308</v>
      </c>
      <c r="Q97" s="24">
        <f t="shared" si="915"/>
        <v>4613.2240000000002</v>
      </c>
      <c r="R97" s="38">
        <v>0.125</v>
      </c>
      <c r="S97" s="134">
        <v>0.21210000000000001</v>
      </c>
      <c r="T97" s="24">
        <f t="shared" si="916"/>
        <v>1872.25</v>
      </c>
      <c r="U97" s="27">
        <v>0.223</v>
      </c>
      <c r="V97" s="24">
        <f t="shared" si="917"/>
        <v>3340.0940000000001</v>
      </c>
      <c r="W97" s="38">
        <v>0.44500000000000001</v>
      </c>
      <c r="X97" s="24">
        <f t="shared" si="918"/>
        <v>6665.21</v>
      </c>
      <c r="Y97" s="38">
        <v>0.4</v>
      </c>
      <c r="Z97" s="24">
        <f t="shared" si="919"/>
        <v>5991.2000000000007</v>
      </c>
      <c r="AA97" s="39">
        <v>2.5999999999999999E-3</v>
      </c>
      <c r="AB97" s="17">
        <f t="shared" si="920"/>
        <v>38.942799999999998</v>
      </c>
      <c r="AC97" s="26">
        <f>IF(M97&gt;0,(AE97+AN97)/M97,0)</f>
        <v>2.8373396648417684E-3</v>
      </c>
      <c r="AD97" s="39">
        <v>3.4000000000000002E-4</v>
      </c>
      <c r="AE97" s="36">
        <f t="shared" si="921"/>
        <v>5.0925200000000004</v>
      </c>
      <c r="AF97" s="27">
        <v>0.21010000000000001</v>
      </c>
      <c r="AG97" s="40">
        <f t="shared" si="922"/>
        <v>36.637868300000001</v>
      </c>
      <c r="AH97" s="27">
        <f t="shared" si="923"/>
        <v>0.87063970545091829</v>
      </c>
      <c r="AI97" s="28">
        <f t="shared" si="635"/>
        <v>0.88156679562795592</v>
      </c>
      <c r="AJ97" s="33">
        <v>191</v>
      </c>
      <c r="AK97" s="35">
        <v>8.6999999999999994E-2</v>
      </c>
      <c r="AL97" s="37">
        <v>0.2145</v>
      </c>
      <c r="AM97" s="132">
        <v>0.21870000000000001</v>
      </c>
      <c r="AN97" s="40">
        <f>AJ97*(1-AK97)*AL97</f>
        <v>37.405153500000004</v>
      </c>
      <c r="AO97" s="133">
        <f t="shared" si="677"/>
        <v>38.137562100000004</v>
      </c>
      <c r="AP97" s="41">
        <v>1.6</v>
      </c>
      <c r="AQ97" s="41"/>
      <c r="AR97" s="117">
        <f>AR96+AJ97-AQ97</f>
        <v>831.94000000000017</v>
      </c>
      <c r="AS97" s="101"/>
      <c r="AT97" s="42"/>
      <c r="AU97" s="43"/>
      <c r="AV97" s="44"/>
      <c r="AW97" s="44"/>
      <c r="AX97" s="44"/>
      <c r="AY97" s="44"/>
    </row>
    <row r="98" spans="1:51" x14ac:dyDescent="0.2">
      <c r="A98" s="159"/>
      <c r="B98" s="32">
        <v>3</v>
      </c>
      <c r="C98" s="10" t="s">
        <v>54</v>
      </c>
      <c r="D98" s="42">
        <v>16828</v>
      </c>
      <c r="E98" s="42">
        <v>1</v>
      </c>
      <c r="F98" s="42">
        <v>16552</v>
      </c>
      <c r="G98" s="36">
        <v>1.1000000000000001</v>
      </c>
      <c r="H98" s="36">
        <v>4.0999999999999996</v>
      </c>
      <c r="I98" s="42">
        <v>18007</v>
      </c>
      <c r="J98" s="36">
        <v>6.6</v>
      </c>
      <c r="K98" s="42">
        <v>16245</v>
      </c>
      <c r="L98" s="38">
        <v>8.1000000000000003E-2</v>
      </c>
      <c r="M98" s="36">
        <f>ROUND(K98*(1-L98),0)</f>
        <v>14929</v>
      </c>
      <c r="N98" s="27">
        <v>0.57799999999999996</v>
      </c>
      <c r="O98" s="24">
        <f t="shared" si="914"/>
        <v>8628.9619999999995</v>
      </c>
      <c r="P98" s="38">
        <v>0.25700000000000001</v>
      </c>
      <c r="Q98" s="24">
        <f t="shared" si="915"/>
        <v>3836.7530000000002</v>
      </c>
      <c r="R98" s="38">
        <v>0.16500000000000001</v>
      </c>
      <c r="S98" s="134">
        <v>0.20979999999999999</v>
      </c>
      <c r="T98" s="24">
        <f t="shared" si="916"/>
        <v>2463.2850000000003</v>
      </c>
      <c r="U98" s="27">
        <v>0.23400000000000001</v>
      </c>
      <c r="V98" s="24">
        <f t="shared" si="917"/>
        <v>3493.3860000000004</v>
      </c>
      <c r="W98" s="38">
        <v>0.47899999999999998</v>
      </c>
      <c r="X98" s="24">
        <f t="shared" si="918"/>
        <v>7150.991</v>
      </c>
      <c r="Y98" s="38">
        <v>0.4</v>
      </c>
      <c r="Z98" s="24">
        <f t="shared" si="919"/>
        <v>5971.6</v>
      </c>
      <c r="AA98" s="46">
        <v>2.5300000000000001E-3</v>
      </c>
      <c r="AB98" s="17">
        <f t="shared" si="920"/>
        <v>37.77037</v>
      </c>
      <c r="AC98" s="26">
        <f>IF(M98&gt;0,(AE98+AN98)/M98,0)</f>
        <v>2.5885033022975414E-3</v>
      </c>
      <c r="AD98" s="46">
        <v>3.4000000000000002E-4</v>
      </c>
      <c r="AE98" s="36">
        <f t="shared" si="921"/>
        <v>5.0758600000000005</v>
      </c>
      <c r="AF98" s="27">
        <v>0.2031</v>
      </c>
      <c r="AG98" s="40">
        <f t="shared" si="922"/>
        <v>33.1920237</v>
      </c>
      <c r="AH98" s="27">
        <f t="shared" si="923"/>
        <v>0.86706415887628208</v>
      </c>
      <c r="AI98" s="28">
        <f t="shared" si="635"/>
        <v>0.87009023095567595</v>
      </c>
      <c r="AJ98" s="42">
        <v>179</v>
      </c>
      <c r="AK98" s="38">
        <v>8.6999999999999994E-2</v>
      </c>
      <c r="AL98" s="27">
        <v>0.2054</v>
      </c>
      <c r="AM98" s="134">
        <v>0.20949999999999999</v>
      </c>
      <c r="AN98" s="40">
        <f>AJ98*(1-AK98)*AL98</f>
        <v>33.567905799999998</v>
      </c>
      <c r="AO98" s="135">
        <f t="shared" si="677"/>
        <v>34.237956499999996</v>
      </c>
      <c r="AP98" s="17">
        <v>1.6</v>
      </c>
      <c r="AQ98" s="17"/>
      <c r="AR98" s="117">
        <f>AR97+AJ98-AQ98</f>
        <v>1010.9400000000002</v>
      </c>
      <c r="AS98" s="101"/>
      <c r="AT98" s="42"/>
      <c r="AU98" s="47"/>
      <c r="AV98" s="40"/>
      <c r="AW98" s="40"/>
      <c r="AX98" s="40"/>
      <c r="AY98" s="40"/>
    </row>
    <row r="99" spans="1:51" s="21" customFormat="1" ht="13.5" thickBot="1" x14ac:dyDescent="0.25">
      <c r="A99" s="160"/>
      <c r="B99" s="48" t="s">
        <v>38</v>
      </c>
      <c r="C99" s="49"/>
      <c r="D99" s="50">
        <f t="shared" ref="D99" si="925">SUM(D96:D98)</f>
        <v>46300</v>
      </c>
      <c r="E99" s="50"/>
      <c r="F99" s="50">
        <f t="shared" ref="F99" si="926">SUM(F96:F98)</f>
        <v>39694</v>
      </c>
      <c r="G99" s="51"/>
      <c r="H99" s="51"/>
      <c r="I99" s="50">
        <f t="shared" ref="I99:K99" si="927">SUM(I96:I98)</f>
        <v>43585</v>
      </c>
      <c r="J99" s="51"/>
      <c r="K99" s="50">
        <f t="shared" si="927"/>
        <v>48750</v>
      </c>
      <c r="L99" s="20">
        <f t="shared" ref="L99" si="928">IF(K99&gt;0,(K96*L96+K97*L97+K98*L98)/K99,0)</f>
        <v>8.3992102564102555E-2</v>
      </c>
      <c r="M99" s="51">
        <f t="shared" ref="M99" si="929">M96+M97+M98</f>
        <v>44655</v>
      </c>
      <c r="N99" s="52">
        <f t="shared" ref="N99" si="930">IF(M99&gt;0,O99/M99,0)</f>
        <v>0.57926440488187214</v>
      </c>
      <c r="O99" s="53">
        <f t="shared" ref="O99" si="931">O96+O97+O98</f>
        <v>25867.052</v>
      </c>
      <c r="P99" s="20">
        <f t="shared" ref="P99" si="932">IF(M99&gt;0,Q99/M99,0)</f>
        <v>0.28500497144776621</v>
      </c>
      <c r="Q99" s="53">
        <f t="shared" ref="Q99" si="933">Q96+Q97+Q98</f>
        <v>12726.897000000001</v>
      </c>
      <c r="R99" s="20">
        <f t="shared" ref="R99" si="934">IF(M99&gt;0,T99/M99,0)</f>
        <v>0.13573062367036168</v>
      </c>
      <c r="S99" s="136"/>
      <c r="T99" s="53">
        <f t="shared" ref="T99" si="935">T96+T97+T98</f>
        <v>6061.0510000000004</v>
      </c>
      <c r="U99" s="20">
        <f t="shared" ref="U99" si="936">IF(M99&gt;0,V99/M99,0)</f>
        <v>0.22601697458291345</v>
      </c>
      <c r="V99" s="53">
        <f t="shared" ref="V99" si="937">V96+V97+V98</f>
        <v>10092.788</v>
      </c>
      <c r="W99" s="20">
        <f t="shared" ref="W99" si="938">IF(M99&gt;0,X99/M99,0)</f>
        <v>0.47221957227634082</v>
      </c>
      <c r="X99" s="53">
        <f t="shared" ref="X99" si="939">X96+X97+X98</f>
        <v>21086.965</v>
      </c>
      <c r="Y99" s="20">
        <f t="shared" ref="Y99" si="940">IF(M99&gt;0,Z99/M99,0)</f>
        <v>0.4</v>
      </c>
      <c r="Z99" s="53">
        <f t="shared" ref="Z99" si="941">Z96+Z97+Z98</f>
        <v>17862</v>
      </c>
      <c r="AA99" s="54">
        <f t="shared" ref="AA99" si="942">IF(M99&gt;0,AB99/M99,0)</f>
        <v>2.5501764640017913E-3</v>
      </c>
      <c r="AB99" s="55">
        <f t="shared" ref="AB99" si="943">SUM(AB96:AB98)</f>
        <v>113.87813</v>
      </c>
      <c r="AC99" s="54">
        <f t="shared" ref="AC99" si="944">IF(M99&gt;0,(AC96*M96+AC97*M97+AC98*M98)/M99,0)</f>
        <v>2.7501270787145897E-3</v>
      </c>
      <c r="AD99" s="54">
        <f t="shared" ref="AD99" si="945">IF(K99&gt;0,(K96*AD96+K97*AD97+K98*AD98)/K99,0)</f>
        <v>3.3668287179487185E-4</v>
      </c>
      <c r="AE99" s="51">
        <f t="shared" ref="AE99" si="946">SUM(AE96:AE98)</f>
        <v>15.035220000000001</v>
      </c>
      <c r="AF99" s="52">
        <f t="shared" ref="AF99" si="947">IF(K99&gt;0,(K96*AF96+K97*AF97+K98*AF98)/K99,0)</f>
        <v>0.20965814769230767</v>
      </c>
      <c r="AG99" s="57">
        <f t="shared" ref="AG99" si="948">SUM(AG96:AG98)</f>
        <v>106.71399639999998</v>
      </c>
      <c r="AH99" s="52">
        <f t="shared" ref="AH99" si="949">IF(AND(AB99&gt;0),((AB96*AH96+AB97*AH97+AB98*AH98)/AB99),0)</f>
        <v>0.86936857621529895</v>
      </c>
      <c r="AI99" s="56">
        <f t="shared" si="635"/>
        <v>0.87897320343471064</v>
      </c>
      <c r="AJ99" s="50">
        <f t="shared" ref="AJ99" si="950">SUM(AJ96:AJ98)</f>
        <v>557</v>
      </c>
      <c r="AK99" s="20">
        <f t="shared" ref="AK99" si="951">IF(AJ99&gt;0,(AK96*AJ96+AK97*AJ97+AK98*AJ98)/AJ99,0)</f>
        <v>8.6664272890484742E-2</v>
      </c>
      <c r="AL99" s="52">
        <f>IF(K99&gt;0,(AL96*K96+AL97*K97+AL98*K98)/K99,0)</f>
        <v>0.21173297025641025</v>
      </c>
      <c r="AM99" s="136">
        <f>IF(L99&gt;0,(AM96*K96+AM97*K97+AM98*K98)/K99,0)</f>
        <v>0.2152693928205128</v>
      </c>
      <c r="AN99" s="57">
        <f t="shared" ref="AN99" si="952">SUM(AN96:AN98)</f>
        <v>107.77170470000002</v>
      </c>
      <c r="AO99" s="137">
        <f t="shared" si="706"/>
        <v>109.5672754</v>
      </c>
      <c r="AP99" s="55"/>
      <c r="AQ99" s="55">
        <f t="shared" ref="AQ99" si="953">SUM(AQ96:AQ98)</f>
        <v>505.56</v>
      </c>
      <c r="AR99" s="102"/>
      <c r="AS99" s="103">
        <f>AR98</f>
        <v>1010.9400000000002</v>
      </c>
      <c r="AT99" s="50">
        <f t="shared" ref="AT99" si="954">SUM(AT96:AT98)</f>
        <v>0</v>
      </c>
      <c r="AU99" s="58"/>
      <c r="AV99" s="57"/>
      <c r="AW99" s="57"/>
      <c r="AX99" s="57"/>
      <c r="AY99" s="57"/>
    </row>
    <row r="100" spans="1:51" x14ac:dyDescent="0.2">
      <c r="A100" s="161">
        <v>25</v>
      </c>
      <c r="B100" s="32">
        <v>1</v>
      </c>
      <c r="C100" s="10" t="s">
        <v>55</v>
      </c>
      <c r="D100" s="11">
        <v>14837</v>
      </c>
      <c r="E100" s="11">
        <v>0</v>
      </c>
      <c r="F100" s="11">
        <v>15651</v>
      </c>
      <c r="G100" s="12">
        <v>1.9</v>
      </c>
      <c r="H100" s="12">
        <v>4.8</v>
      </c>
      <c r="I100" s="11">
        <v>17592</v>
      </c>
      <c r="J100" s="12">
        <v>6.1</v>
      </c>
      <c r="K100" s="11">
        <v>16159</v>
      </c>
      <c r="L100" s="13">
        <v>7.3999999999999996E-2</v>
      </c>
      <c r="M100" s="23">
        <f>ROUND(K100*(1-L100),0)</f>
        <v>14963</v>
      </c>
      <c r="N100" s="14">
        <v>0.624</v>
      </c>
      <c r="O100" s="24">
        <f t="shared" ref="O100:O102" si="955">M100*N100</f>
        <v>9336.9120000000003</v>
      </c>
      <c r="P100" s="13">
        <v>0.251</v>
      </c>
      <c r="Q100" s="24">
        <f t="shared" ref="Q100:Q102" si="956">M100*P100</f>
        <v>3755.7130000000002</v>
      </c>
      <c r="R100" s="15">
        <v>0.125</v>
      </c>
      <c r="S100" s="143">
        <v>0.2026</v>
      </c>
      <c r="T100" s="24">
        <f t="shared" ref="T100:T102" si="957">M100*R100</f>
        <v>1870.375</v>
      </c>
      <c r="U100" s="25">
        <v>0.22800000000000001</v>
      </c>
      <c r="V100" s="24">
        <f t="shared" ref="V100:V102" si="958">M100*U100</f>
        <v>3411.5640000000003</v>
      </c>
      <c r="W100" s="15">
        <v>0.48499999999999999</v>
      </c>
      <c r="X100" s="24">
        <f t="shared" ref="X100:X102" si="959">M100*W100</f>
        <v>7257.0549999999994</v>
      </c>
      <c r="Y100" s="15">
        <v>0.4</v>
      </c>
      <c r="Z100" s="24">
        <f t="shared" ref="Z100:Z102" si="960">Y100*M100</f>
        <v>5985.2000000000007</v>
      </c>
      <c r="AA100" s="16">
        <v>2.64E-3</v>
      </c>
      <c r="AB100" s="17">
        <f t="shared" ref="AB100:AB102" si="961">M100*AA100</f>
        <v>39.502319999999997</v>
      </c>
      <c r="AC100" s="26">
        <f>IF(M100&gt;0,(AE100+AN100)/M100,0)</f>
        <v>2.7841632292989371E-3</v>
      </c>
      <c r="AD100" s="16">
        <v>3.5E-4</v>
      </c>
      <c r="AE100" s="23">
        <f t="shared" ref="AE100:AE102" si="962">AD100*M100</f>
        <v>5.23705</v>
      </c>
      <c r="AF100" s="114">
        <v>0.20119999999999999</v>
      </c>
      <c r="AG100" s="29">
        <f t="shared" ref="AG100:AG102" si="963">AJ100*(1-AK100)*AF100</f>
        <v>36.386215200000002</v>
      </c>
      <c r="AH100" s="27">
        <f t="shared" ref="AH100:AH102" si="964">IF(AND(AF100&gt;0,AD100&gt;0,AA100&gt;0),((AA100-AD100)*AF100)/((AF100-AD100)*AA100),0)</f>
        <v>0.86893581068338344</v>
      </c>
      <c r="AI100" s="59">
        <f t="shared" si="635"/>
        <v>0.87581099492025694</v>
      </c>
      <c r="AJ100" s="11">
        <v>197</v>
      </c>
      <c r="AK100" s="13">
        <v>8.2000000000000003E-2</v>
      </c>
      <c r="AL100" s="14">
        <v>0.2014</v>
      </c>
      <c r="AM100" s="130">
        <v>0.20669999999999999</v>
      </c>
      <c r="AN100" s="29">
        <f>AJ100*(1-AK100)*AL100</f>
        <v>36.422384399999999</v>
      </c>
      <c r="AO100" s="131">
        <f t="shared" ref="AO100" si="965">AJ100*(1-AK100)*AM100</f>
        <v>37.380868200000002</v>
      </c>
      <c r="AP100" s="18">
        <v>1.55</v>
      </c>
      <c r="AQ100" s="18"/>
      <c r="AR100" s="98">
        <f>AR98+AJ100-AQ100</f>
        <v>1207.94</v>
      </c>
      <c r="AS100" s="116"/>
      <c r="AT100" s="11"/>
      <c r="AU100" s="30"/>
      <c r="AV100" s="19"/>
      <c r="AW100" s="19"/>
      <c r="AX100" s="19"/>
      <c r="AY100" s="19"/>
    </row>
    <row r="101" spans="1:51" x14ac:dyDescent="0.2">
      <c r="A101" s="161"/>
      <c r="B101" s="32">
        <v>2</v>
      </c>
      <c r="C101" s="45" t="s">
        <v>57</v>
      </c>
      <c r="D101" s="33">
        <v>20100</v>
      </c>
      <c r="E101" s="33">
        <v>2</v>
      </c>
      <c r="F101" s="33">
        <v>15949</v>
      </c>
      <c r="G101" s="34">
        <v>1</v>
      </c>
      <c r="H101" s="34">
        <v>4.5</v>
      </c>
      <c r="I101" s="33">
        <v>17162</v>
      </c>
      <c r="J101" s="34">
        <v>6</v>
      </c>
      <c r="K101" s="33">
        <v>16364</v>
      </c>
      <c r="L101" s="35">
        <v>7.8E-2</v>
      </c>
      <c r="M101" s="36">
        <f>ROUND(K101*(1-L101),0)</f>
        <v>15088</v>
      </c>
      <c r="N101" s="37">
        <v>0.48699999999999999</v>
      </c>
      <c r="O101" s="24">
        <f t="shared" si="955"/>
        <v>7347.8559999999998</v>
      </c>
      <c r="P101" s="35">
        <v>0.34399999999999997</v>
      </c>
      <c r="Q101" s="24">
        <f t="shared" si="956"/>
        <v>5190.2719999999999</v>
      </c>
      <c r="R101" s="38">
        <v>0.16900000000000001</v>
      </c>
      <c r="S101" s="134">
        <v>0.2087</v>
      </c>
      <c r="T101" s="24">
        <f t="shared" si="957"/>
        <v>2549.8720000000003</v>
      </c>
      <c r="U101" s="27">
        <v>0.23499999999999999</v>
      </c>
      <c r="V101" s="24">
        <f t="shared" si="958"/>
        <v>3545.68</v>
      </c>
      <c r="W101" s="38">
        <v>0.49399999999999999</v>
      </c>
      <c r="X101" s="24">
        <f t="shared" si="959"/>
        <v>7453.4719999999998</v>
      </c>
      <c r="Y101" s="38">
        <v>0.4</v>
      </c>
      <c r="Z101" s="24">
        <f t="shared" si="960"/>
        <v>6035.2000000000007</v>
      </c>
      <c r="AA101" s="39">
        <v>2.5300000000000001E-3</v>
      </c>
      <c r="AB101" s="17">
        <f t="shared" si="961"/>
        <v>38.172640000000001</v>
      </c>
      <c r="AC101" s="26">
        <f>IF(M101&gt;0,(AE101+AN101)/M101,0)</f>
        <v>2.5789417086426302E-3</v>
      </c>
      <c r="AD101" s="39">
        <v>3.6000000000000002E-4</v>
      </c>
      <c r="AE101" s="36">
        <f t="shared" si="962"/>
        <v>5.4316800000000001</v>
      </c>
      <c r="AF101" s="27">
        <v>0.21329999999999999</v>
      </c>
      <c r="AG101" s="40">
        <f t="shared" si="963"/>
        <v>33.764323500000003</v>
      </c>
      <c r="AH101" s="27">
        <f t="shared" si="964"/>
        <v>0.85915756484318351</v>
      </c>
      <c r="AI101" s="28">
        <f t="shared" si="635"/>
        <v>0.86187487798418694</v>
      </c>
      <c r="AJ101" s="33">
        <v>173</v>
      </c>
      <c r="AK101" s="35">
        <v>8.5000000000000006E-2</v>
      </c>
      <c r="AL101" s="37">
        <v>0.21149999999999999</v>
      </c>
      <c r="AM101" s="132">
        <v>0.21179999999999999</v>
      </c>
      <c r="AN101" s="40">
        <f>AJ101*(1-AK101)*AL101</f>
        <v>33.479392500000003</v>
      </c>
      <c r="AO101" s="133">
        <f t="shared" si="677"/>
        <v>33.526881000000003</v>
      </c>
      <c r="AP101" s="41">
        <v>1.58</v>
      </c>
      <c r="AQ101" s="41"/>
      <c r="AR101" s="117">
        <f>AR100+AJ101-AQ101</f>
        <v>1380.94</v>
      </c>
      <c r="AS101" s="101"/>
      <c r="AT101" s="42"/>
      <c r="AU101" s="43"/>
      <c r="AV101" s="44"/>
      <c r="AW101" s="44"/>
      <c r="AX101" s="44"/>
      <c r="AY101" s="44"/>
    </row>
    <row r="102" spans="1:51" x14ac:dyDescent="0.2">
      <c r="A102" s="161"/>
      <c r="B102" s="32">
        <v>3</v>
      </c>
      <c r="C102" s="10" t="s">
        <v>54</v>
      </c>
      <c r="D102" s="42">
        <v>16763</v>
      </c>
      <c r="E102" s="42">
        <v>0</v>
      </c>
      <c r="F102" s="42">
        <v>15411</v>
      </c>
      <c r="G102" s="36">
        <v>1</v>
      </c>
      <c r="H102" s="36">
        <v>3.7</v>
      </c>
      <c r="I102" s="42">
        <v>16866</v>
      </c>
      <c r="J102" s="36">
        <v>5.5</v>
      </c>
      <c r="K102" s="42">
        <v>16226</v>
      </c>
      <c r="L102" s="38">
        <v>8.1000000000000003E-2</v>
      </c>
      <c r="M102" s="36">
        <f>ROUND(K102*(1-L102),0)</f>
        <v>14912</v>
      </c>
      <c r="N102" s="27">
        <v>0.58899999999999997</v>
      </c>
      <c r="O102" s="24">
        <f t="shared" si="955"/>
        <v>8783.1679999999997</v>
      </c>
      <c r="P102" s="38">
        <v>0.19900000000000001</v>
      </c>
      <c r="Q102" s="24">
        <f t="shared" si="956"/>
        <v>2967.4880000000003</v>
      </c>
      <c r="R102" s="38">
        <v>0.21199999999999999</v>
      </c>
      <c r="S102" s="134">
        <v>0.21340000000000001</v>
      </c>
      <c r="T102" s="24">
        <f t="shared" si="957"/>
        <v>3161.3440000000001</v>
      </c>
      <c r="U102" s="27">
        <v>0.24099999999999999</v>
      </c>
      <c r="V102" s="24">
        <f t="shared" si="958"/>
        <v>3593.7919999999999</v>
      </c>
      <c r="W102" s="38">
        <v>0.48899999999999999</v>
      </c>
      <c r="X102" s="24">
        <f t="shared" si="959"/>
        <v>7291.9679999999998</v>
      </c>
      <c r="Y102" s="38">
        <v>0.4</v>
      </c>
      <c r="Z102" s="24">
        <f t="shared" si="960"/>
        <v>5964.8</v>
      </c>
      <c r="AA102" s="46">
        <v>2.4299999999999999E-3</v>
      </c>
      <c r="AB102" s="17">
        <f t="shared" si="961"/>
        <v>36.236159999999998</v>
      </c>
      <c r="AC102" s="26">
        <f>IF(M102&gt;0,(AE102+AN102)/M102,0)</f>
        <v>2.8474597639484979E-3</v>
      </c>
      <c r="AD102" s="46">
        <v>3.6999999999999999E-4</v>
      </c>
      <c r="AE102" s="36">
        <f t="shared" si="962"/>
        <v>5.5174399999999997</v>
      </c>
      <c r="AF102" s="27">
        <v>0.21490000000000001</v>
      </c>
      <c r="AG102" s="40">
        <f t="shared" si="963"/>
        <v>36.926696800000002</v>
      </c>
      <c r="AH102" s="27">
        <f t="shared" si="964"/>
        <v>0.84919871730315244</v>
      </c>
      <c r="AI102" s="28">
        <f t="shared" si="635"/>
        <v>0.87155951443911228</v>
      </c>
      <c r="AJ102" s="42">
        <v>188</v>
      </c>
      <c r="AK102" s="38">
        <v>8.5999999999999993E-2</v>
      </c>
      <c r="AL102" s="27">
        <v>0.215</v>
      </c>
      <c r="AM102" s="134">
        <v>0.2132</v>
      </c>
      <c r="AN102" s="40">
        <f>AJ102*(1-AK102)*AL102</f>
        <v>36.94388</v>
      </c>
      <c r="AO102" s="135">
        <f t="shared" si="677"/>
        <v>36.634582399999999</v>
      </c>
      <c r="AP102" s="17">
        <v>1.6</v>
      </c>
      <c r="AQ102" s="17"/>
      <c r="AR102" s="117">
        <f>AR101+AJ102-AQ102</f>
        <v>1568.94</v>
      </c>
      <c r="AS102" s="101"/>
      <c r="AT102" s="42"/>
      <c r="AU102" s="47"/>
      <c r="AV102" s="40"/>
      <c r="AW102" s="40"/>
      <c r="AX102" s="40"/>
      <c r="AY102" s="40"/>
    </row>
    <row r="103" spans="1:51" s="21" customFormat="1" ht="13.5" thickBot="1" x14ac:dyDescent="0.25">
      <c r="A103" s="161"/>
      <c r="B103" s="65" t="s">
        <v>38</v>
      </c>
      <c r="C103" s="49"/>
      <c r="D103" s="50">
        <f t="shared" ref="D103" si="966">SUM(D100:D102)</f>
        <v>51700</v>
      </c>
      <c r="E103" s="50"/>
      <c r="F103" s="50">
        <f t="shared" ref="F103" si="967">SUM(F100:F102)</f>
        <v>47011</v>
      </c>
      <c r="G103" s="51"/>
      <c r="H103" s="51"/>
      <c r="I103" s="50">
        <f t="shared" ref="I103:K103" si="968">SUM(I100:I102)</f>
        <v>51620</v>
      </c>
      <c r="J103" s="51"/>
      <c r="K103" s="50">
        <f t="shared" si="968"/>
        <v>48749</v>
      </c>
      <c r="L103" s="20">
        <f t="shared" ref="L103" si="969">IF(K103&gt;0,(K100*L100+K101*L101+K102*L102)/K103,0)</f>
        <v>7.7672649695378362E-2</v>
      </c>
      <c r="M103" s="51">
        <f t="shared" ref="M103" si="970">M100+M101+M102</f>
        <v>44963</v>
      </c>
      <c r="N103" s="52">
        <f t="shared" ref="N103" si="971">IF(M103&gt;0,O103/M103,0)</f>
        <v>0.56641985632631275</v>
      </c>
      <c r="O103" s="53">
        <f t="shared" ref="O103" si="972">O100+O101+O102</f>
        <v>25467.936000000002</v>
      </c>
      <c r="P103" s="20">
        <f t="shared" ref="P103" si="973">IF(M103&gt;0,Q103/M103,0)</f>
        <v>0.26496170184373824</v>
      </c>
      <c r="Q103" s="53">
        <f t="shared" ref="Q103" si="974">Q100+Q101+Q102</f>
        <v>11913.473000000002</v>
      </c>
      <c r="R103" s="20">
        <f t="shared" ref="R103" si="975">IF(M103&gt;0,T103/M103,0)</f>
        <v>0.16861844182994909</v>
      </c>
      <c r="S103" s="136"/>
      <c r="T103" s="53">
        <f t="shared" ref="T103" si="976">T100+T101+T102</f>
        <v>7581.5910000000003</v>
      </c>
      <c r="U103" s="20">
        <f t="shared" ref="U103" si="977">IF(M103&gt;0,V103/M103,0)</f>
        <v>0.23466040967017326</v>
      </c>
      <c r="V103" s="53">
        <f t="shared" ref="V103" si="978">V100+V101+V102</f>
        <v>10551.036</v>
      </c>
      <c r="W103" s="20">
        <f t="shared" ref="W103" si="979">IF(M103&gt;0,X103/M103,0)</f>
        <v>0.48934668505215395</v>
      </c>
      <c r="X103" s="53">
        <f t="shared" ref="X103" si="980">X100+X101+X102</f>
        <v>22002.494999999999</v>
      </c>
      <c r="Y103" s="20">
        <f t="shared" ref="Y103" si="981">IF(M103&gt;0,Z103/M103,0)</f>
        <v>0.4</v>
      </c>
      <c r="Z103" s="53">
        <f t="shared" ref="Z103" si="982">Z100+Z101+Z102</f>
        <v>17985.2</v>
      </c>
      <c r="AA103" s="54">
        <f t="shared" ref="AA103" si="983">IF(M103&gt;0,AB103/M103,0)</f>
        <v>2.5334412739363476E-3</v>
      </c>
      <c r="AB103" s="55">
        <f t="shared" ref="AB103" si="984">SUM(AB100:AB102)</f>
        <v>113.91112</v>
      </c>
      <c r="AC103" s="54">
        <f t="shared" ref="AC103" si="985">IF(M103&gt;0,(AC100*M100+AC101*M101+AC102*M102)/M103,0)</f>
        <v>2.7362904365811889E-3</v>
      </c>
      <c r="AD103" s="54">
        <f t="shared" ref="AD103" si="986">IF(K103&gt;0,(K100*AD100+K101*AD101+K102*AD102)/K103,0)</f>
        <v>3.6001374387166913E-4</v>
      </c>
      <c r="AE103" s="51">
        <f t="shared" ref="AE103" si="987">SUM(AE100:AE102)</f>
        <v>16.186170000000001</v>
      </c>
      <c r="AF103" s="52">
        <f t="shared" ref="AF103" si="988">IF(K103&gt;0,(K100*AF100+K101*AF101+K102*AF102)/K103,0)</f>
        <v>0.20982172762518203</v>
      </c>
      <c r="AG103" s="57">
        <f t="shared" ref="AG103" si="989">SUM(AG100:AG102)</f>
        <v>107.0772355</v>
      </c>
      <c r="AH103" s="52">
        <f t="shared" ref="AH103" si="990">IF(AND(AB103&gt;0),((AB100*AH100+AB101*AH101+AB102*AH102)/AB103),0)</f>
        <v>0.85938048428548275</v>
      </c>
      <c r="AI103" s="56">
        <f t="shared" si="635"/>
        <v>0.86992622064252134</v>
      </c>
      <c r="AJ103" s="50">
        <f t="shared" ref="AJ103" si="991">SUM(AJ100:AJ102)</f>
        <v>558</v>
      </c>
      <c r="AK103" s="20">
        <f t="shared" ref="AK103" si="992">IF(AJ103&gt;0,(AK100*AJ100+AK101*AJ101+AK102*AJ102)/AJ103,0)</f>
        <v>8.4277777777777785E-2</v>
      </c>
      <c r="AL103" s="52">
        <f>IF(K103&gt;0,(AL100*K100+AL101*K101+AL102*K102)/K103,0)</f>
        <v>0.20931708547867647</v>
      </c>
      <c r="AM103" s="136">
        <f>IF(L103&gt;0,(AM100*K100+AM101*K101+AM102*K102)/K103,0)</f>
        <v>0.21057547231738086</v>
      </c>
      <c r="AN103" s="57">
        <f t="shared" ref="AN103" si="993">SUM(AN100:AN102)</f>
        <v>106.84565689999999</v>
      </c>
      <c r="AO103" s="137">
        <f t="shared" si="706"/>
        <v>107.54233160000001</v>
      </c>
      <c r="AP103" s="55"/>
      <c r="AQ103" s="55">
        <f t="shared" ref="AQ103" si="994">SUM(AQ100:AQ102)</f>
        <v>0</v>
      </c>
      <c r="AR103" s="118"/>
      <c r="AS103" s="103">
        <f>AR102</f>
        <v>1568.94</v>
      </c>
      <c r="AT103" s="50">
        <f t="shared" ref="AT103" si="995">SUM(AT100:AT102)</f>
        <v>0</v>
      </c>
      <c r="AU103" s="58"/>
      <c r="AV103" s="57"/>
      <c r="AW103" s="57"/>
      <c r="AX103" s="57"/>
      <c r="AY103" s="57"/>
    </row>
    <row r="104" spans="1:51" x14ac:dyDescent="0.2">
      <c r="A104" s="158">
        <v>26</v>
      </c>
      <c r="B104" s="22">
        <v>1</v>
      </c>
      <c r="C104" s="10" t="s">
        <v>55</v>
      </c>
      <c r="D104" s="11">
        <v>12758</v>
      </c>
      <c r="E104" s="11">
        <v>0</v>
      </c>
      <c r="F104" s="11">
        <v>14615</v>
      </c>
      <c r="G104" s="12">
        <v>1</v>
      </c>
      <c r="H104" s="12">
        <v>3.6</v>
      </c>
      <c r="I104" s="11">
        <v>17403</v>
      </c>
      <c r="J104" s="12">
        <v>5</v>
      </c>
      <c r="K104" s="11">
        <v>16071</v>
      </c>
      <c r="L104" s="13">
        <v>8.7999999999999995E-2</v>
      </c>
      <c r="M104" s="23">
        <f>ROUND(K104*(1-L104),0)</f>
        <v>14657</v>
      </c>
      <c r="N104" s="14">
        <v>0.51100000000000001</v>
      </c>
      <c r="O104" s="24">
        <f t="shared" ref="O104:O106" si="996">M104*N104</f>
        <v>7489.7269999999999</v>
      </c>
      <c r="P104" s="13">
        <v>0.35399999999999998</v>
      </c>
      <c r="Q104" s="24">
        <f t="shared" ref="Q104:Q106" si="997">M104*P104</f>
        <v>5188.5779999999995</v>
      </c>
      <c r="R104" s="15">
        <v>0.13500000000000001</v>
      </c>
      <c r="S104" s="143">
        <v>0.20710000000000001</v>
      </c>
      <c r="T104" s="24">
        <f t="shared" ref="T104:T106" si="998">M104*R104</f>
        <v>1978.6950000000002</v>
      </c>
      <c r="U104" s="25">
        <v>0.245</v>
      </c>
      <c r="V104" s="24">
        <f t="shared" ref="V104:V106" si="999">M104*U104</f>
        <v>3590.9650000000001</v>
      </c>
      <c r="W104" s="15">
        <v>0.49199999999999999</v>
      </c>
      <c r="X104" s="24">
        <f t="shared" ref="X104:X106" si="1000">M104*W104</f>
        <v>7211.2439999999997</v>
      </c>
      <c r="Y104" s="15">
        <v>0.4</v>
      </c>
      <c r="Z104" s="24">
        <f t="shared" ref="Z104:Z106" si="1001">Y104*M104</f>
        <v>5862.8</v>
      </c>
      <c r="AA104" s="16">
        <v>2.47E-3</v>
      </c>
      <c r="AB104" s="17">
        <f t="shared" ref="AB104:AB106" si="1002">M104*AA104</f>
        <v>36.20279</v>
      </c>
      <c r="AC104" s="26">
        <f>IF(M104&gt;0,(AE104+AN104)/M104,0)</f>
        <v>2.793487917036229E-3</v>
      </c>
      <c r="AD104" s="16">
        <v>3.8999999999999999E-4</v>
      </c>
      <c r="AE104" s="23">
        <f t="shared" ref="AE104:AE106" si="1003">AD104*M104</f>
        <v>5.7162299999999995</v>
      </c>
      <c r="AF104" s="114">
        <v>0.21460000000000001</v>
      </c>
      <c r="AG104" s="29">
        <f t="shared" ref="AG104:AG106" si="1004">AJ104*(1-AK104)*AF104</f>
        <v>36.051083200000008</v>
      </c>
      <c r="AH104" s="27">
        <f t="shared" ref="AH104:AH106" si="1005">IF(AND(AF104&gt;0,AD104&gt;0,AA104&gt;0),((AA104-AD104)*AF104)/((AF104-AD104)*AA104),0)</f>
        <v>0.84363843645807479</v>
      </c>
      <c r="AI104" s="59">
        <f t="shared" si="635"/>
        <v>0.86199272146393979</v>
      </c>
      <c r="AJ104" s="11">
        <v>184</v>
      </c>
      <c r="AK104" s="13">
        <v>8.6999999999999994E-2</v>
      </c>
      <c r="AL104" s="14">
        <v>0.2097</v>
      </c>
      <c r="AM104" s="130">
        <v>0.20130000000000001</v>
      </c>
      <c r="AN104" s="29">
        <f>AJ104*(1-AK104)*AL104</f>
        <v>35.227922400000004</v>
      </c>
      <c r="AO104" s="131">
        <f t="shared" ref="AO104" si="1006">AJ104*(1-AK104)*AM104</f>
        <v>33.816789600000007</v>
      </c>
      <c r="AP104" s="18">
        <v>1.55</v>
      </c>
      <c r="AQ104" s="18"/>
      <c r="AR104" s="98">
        <f>AR102+AJ104-AQ104</f>
        <v>1752.94</v>
      </c>
      <c r="AS104" s="99"/>
      <c r="AT104" s="11"/>
      <c r="AU104" s="30"/>
      <c r="AV104" s="19"/>
      <c r="AW104" s="19"/>
      <c r="AX104" s="19"/>
      <c r="AY104" s="19"/>
    </row>
    <row r="105" spans="1:51" x14ac:dyDescent="0.2">
      <c r="A105" s="159"/>
      <c r="B105" s="32">
        <v>2</v>
      </c>
      <c r="C105" s="10" t="s">
        <v>53</v>
      </c>
      <c r="D105" s="33">
        <v>20600</v>
      </c>
      <c r="E105" s="33">
        <v>1</v>
      </c>
      <c r="F105" s="33">
        <v>14684</v>
      </c>
      <c r="G105" s="34">
        <v>0.9</v>
      </c>
      <c r="H105" s="34">
        <v>4.9000000000000004</v>
      </c>
      <c r="I105" s="33">
        <v>16047</v>
      </c>
      <c r="J105" s="34">
        <v>5.8</v>
      </c>
      <c r="K105" s="33">
        <v>15990</v>
      </c>
      <c r="L105" s="35">
        <v>6.5000000000000002E-2</v>
      </c>
      <c r="M105" s="36">
        <f>ROUND(K105*(1-L105),0)</f>
        <v>14951</v>
      </c>
      <c r="N105" s="37">
        <v>0.45900000000000002</v>
      </c>
      <c r="O105" s="24">
        <f t="shared" si="996"/>
        <v>6862.509</v>
      </c>
      <c r="P105" s="35">
        <v>0.38100000000000001</v>
      </c>
      <c r="Q105" s="24">
        <f t="shared" si="997"/>
        <v>5696.3310000000001</v>
      </c>
      <c r="R105" s="38">
        <v>0.16</v>
      </c>
      <c r="S105" s="134">
        <v>0.2137</v>
      </c>
      <c r="T105" s="24">
        <f t="shared" si="998"/>
        <v>2392.16</v>
      </c>
      <c r="U105" s="27">
        <v>0.246</v>
      </c>
      <c r="V105" s="24">
        <f t="shared" si="999"/>
        <v>3677.9459999999999</v>
      </c>
      <c r="W105" s="38">
        <v>0.48499999999999999</v>
      </c>
      <c r="X105" s="24">
        <f t="shared" si="1000"/>
        <v>7251.2349999999997</v>
      </c>
      <c r="Y105" s="38">
        <v>0.39</v>
      </c>
      <c r="Z105" s="24">
        <f t="shared" si="1001"/>
        <v>5830.89</v>
      </c>
      <c r="AA105" s="39">
        <v>2.4099999999999998E-3</v>
      </c>
      <c r="AB105" s="17">
        <f t="shared" si="1002"/>
        <v>36.031909999999996</v>
      </c>
      <c r="AC105" s="26">
        <f>IF(M105&gt;0,(AE105+AN105)/M105,0)</f>
        <v>2.6807900742425255E-3</v>
      </c>
      <c r="AD105" s="39">
        <v>3.8000000000000002E-4</v>
      </c>
      <c r="AE105" s="36">
        <f t="shared" si="1003"/>
        <v>5.6813799999999999</v>
      </c>
      <c r="AF105" s="27">
        <v>0.221</v>
      </c>
      <c r="AG105" s="40">
        <f t="shared" si="1004"/>
        <v>35.097893999999997</v>
      </c>
      <c r="AH105" s="27">
        <f t="shared" si="1005"/>
        <v>0.84377448540909417</v>
      </c>
      <c r="AI105" s="28">
        <f t="shared" si="635"/>
        <v>0.85975909273194995</v>
      </c>
      <c r="AJ105" s="33">
        <v>173</v>
      </c>
      <c r="AK105" s="35">
        <v>8.2000000000000003E-2</v>
      </c>
      <c r="AL105" s="37">
        <v>0.21659999999999999</v>
      </c>
      <c r="AM105" s="132">
        <v>0.21</v>
      </c>
      <c r="AN105" s="40">
        <f>AJ105*(1-AK105)*AL105</f>
        <v>34.3991124</v>
      </c>
      <c r="AO105" s="133">
        <f t="shared" si="677"/>
        <v>33.350939999999994</v>
      </c>
      <c r="AP105" s="41">
        <v>1.5</v>
      </c>
      <c r="AQ105" s="41"/>
      <c r="AR105" s="117">
        <f>AR104+AJ105-AQ105</f>
        <v>1925.94</v>
      </c>
      <c r="AS105" s="101"/>
      <c r="AT105" s="42"/>
      <c r="AU105" s="43"/>
      <c r="AV105" s="44"/>
      <c r="AW105" s="44"/>
      <c r="AX105" s="44"/>
      <c r="AY105" s="44"/>
    </row>
    <row r="106" spans="1:51" x14ac:dyDescent="0.2">
      <c r="A106" s="159"/>
      <c r="B106" s="32">
        <v>3</v>
      </c>
      <c r="C106" s="10" t="s">
        <v>54</v>
      </c>
      <c r="D106" s="42">
        <v>14217</v>
      </c>
      <c r="E106" s="42">
        <v>0</v>
      </c>
      <c r="F106" s="42">
        <v>14579</v>
      </c>
      <c r="G106" s="36">
        <v>0.9</v>
      </c>
      <c r="H106" s="36">
        <v>4.5999999999999996</v>
      </c>
      <c r="I106" s="42">
        <v>16429</v>
      </c>
      <c r="J106" s="36">
        <v>5.0999999999999996</v>
      </c>
      <c r="K106" s="42">
        <v>16051</v>
      </c>
      <c r="L106" s="38">
        <v>7.1999999999999995E-2</v>
      </c>
      <c r="M106" s="36">
        <f>ROUND(K106*(1-L106),0)</f>
        <v>14895</v>
      </c>
      <c r="N106" s="27">
        <v>0.48399999999999999</v>
      </c>
      <c r="O106" s="24">
        <f t="shared" si="996"/>
        <v>7209.1799999999994</v>
      </c>
      <c r="P106" s="38">
        <v>0.27500000000000002</v>
      </c>
      <c r="Q106" s="24">
        <f t="shared" si="997"/>
        <v>4096.125</v>
      </c>
      <c r="R106" s="38">
        <v>0.24099999999999999</v>
      </c>
      <c r="S106" s="134">
        <v>0.21590000000000001</v>
      </c>
      <c r="T106" s="24">
        <f t="shared" si="998"/>
        <v>3589.6949999999997</v>
      </c>
      <c r="U106" s="27">
        <v>0.23899999999999999</v>
      </c>
      <c r="V106" s="24">
        <f t="shared" si="999"/>
        <v>3559.9049999999997</v>
      </c>
      <c r="W106" s="38">
        <v>0.48399999999999999</v>
      </c>
      <c r="X106" s="24">
        <f t="shared" si="1000"/>
        <v>7209.1799999999994</v>
      </c>
      <c r="Y106" s="38">
        <v>0.4</v>
      </c>
      <c r="Z106" s="24">
        <f t="shared" si="1001"/>
        <v>5958</v>
      </c>
      <c r="AA106" s="46">
        <v>2.4499999999999999E-3</v>
      </c>
      <c r="AB106" s="17">
        <f t="shared" si="1002"/>
        <v>36.492750000000001</v>
      </c>
      <c r="AC106" s="26">
        <f>IF(M106&gt;0,(AE106+AN106)/M106,0)</f>
        <v>2.6687585095669692E-3</v>
      </c>
      <c r="AD106" s="46">
        <v>3.8999999999999999E-4</v>
      </c>
      <c r="AE106" s="36">
        <f t="shared" si="1003"/>
        <v>5.80905</v>
      </c>
      <c r="AF106" s="27">
        <v>0.2135</v>
      </c>
      <c r="AG106" s="40">
        <f t="shared" si="1004"/>
        <v>34.772745</v>
      </c>
      <c r="AH106" s="27">
        <f t="shared" si="1005"/>
        <v>0.84235505473363848</v>
      </c>
      <c r="AI106" s="28">
        <f t="shared" si="635"/>
        <v>0.8554655538075614</v>
      </c>
      <c r="AJ106" s="42">
        <v>178</v>
      </c>
      <c r="AK106" s="38">
        <v>8.5000000000000006E-2</v>
      </c>
      <c r="AL106" s="27">
        <v>0.2084</v>
      </c>
      <c r="AM106" s="134">
        <v>0.19350000000000001</v>
      </c>
      <c r="AN106" s="40">
        <f>AJ106*(1-AK106)*AL106</f>
        <v>33.942108000000005</v>
      </c>
      <c r="AO106" s="135">
        <f t="shared" si="677"/>
        <v>31.515345000000003</v>
      </c>
      <c r="AP106" s="17">
        <v>1.5</v>
      </c>
      <c r="AQ106" s="17"/>
      <c r="AR106" s="117">
        <f>AR105+AJ106-AQ106</f>
        <v>2103.94</v>
      </c>
      <c r="AS106" s="101"/>
      <c r="AT106" s="42"/>
      <c r="AU106" s="47"/>
      <c r="AV106" s="40"/>
      <c r="AW106" s="40"/>
      <c r="AX106" s="40"/>
      <c r="AY106" s="40"/>
    </row>
    <row r="107" spans="1:51" s="21" customFormat="1" ht="13.5" thickBot="1" x14ac:dyDescent="0.25">
      <c r="A107" s="160"/>
      <c r="B107" s="48" t="s">
        <v>38</v>
      </c>
      <c r="C107" s="49"/>
      <c r="D107" s="50">
        <f t="shared" ref="D107" si="1007">SUM(D104:D106)</f>
        <v>47575</v>
      </c>
      <c r="E107" s="50"/>
      <c r="F107" s="50">
        <f t="shared" ref="F107" si="1008">SUM(F104:F106)</f>
        <v>43878</v>
      </c>
      <c r="G107" s="51"/>
      <c r="H107" s="51"/>
      <c r="I107" s="50">
        <f t="shared" ref="I107:K107" si="1009">SUM(I104:I106)</f>
        <v>49879</v>
      </c>
      <c r="J107" s="51"/>
      <c r="K107" s="50">
        <f t="shared" si="1009"/>
        <v>48112</v>
      </c>
      <c r="L107" s="20">
        <f t="shared" ref="L107" si="1010">IF(K107&gt;0,(K104*L104+K105*L105+K106*L106)/K107,0)</f>
        <v>7.5018082806784167E-2</v>
      </c>
      <c r="M107" s="51">
        <f t="shared" ref="M107" si="1011">M104+M105+M106</f>
        <v>44503</v>
      </c>
      <c r="N107" s="52">
        <f t="shared" ref="N107" si="1012">IF(M107&gt;0,O107/M107,0)</f>
        <v>0.48449353976136444</v>
      </c>
      <c r="O107" s="53">
        <f t="shared" ref="O107" si="1013">O104+O105+O106</f>
        <v>21561.416000000001</v>
      </c>
      <c r="P107" s="20">
        <f t="shared" ref="P107" si="1014">IF(M107&gt;0,Q107/M107,0)</f>
        <v>0.33662975529739569</v>
      </c>
      <c r="Q107" s="53">
        <f t="shared" ref="Q107" si="1015">Q104+Q105+Q106</f>
        <v>14981.034</v>
      </c>
      <c r="R107" s="20">
        <f t="shared" ref="R107" si="1016">IF(M107&gt;0,T107/M107,0)</f>
        <v>0.17887670494123989</v>
      </c>
      <c r="S107" s="136"/>
      <c r="T107" s="53">
        <f t="shared" ref="T107" si="1017">T104+T105+T106</f>
        <v>7960.5499999999993</v>
      </c>
      <c r="U107" s="20">
        <f t="shared" ref="U107" si="1018">IF(M107&gt;0,V107/M107,0)</f>
        <v>0.24332777565557376</v>
      </c>
      <c r="V107" s="53">
        <f t="shared" ref="V107" si="1019">V104+V105+V106</f>
        <v>10828.815999999999</v>
      </c>
      <c r="W107" s="20">
        <f t="shared" ref="W107" si="1020">IF(M107&gt;0,X107/M107,0)</f>
        <v>0.48697074354537895</v>
      </c>
      <c r="X107" s="53">
        <f t="shared" ref="X107" si="1021">X104+X105+X106</f>
        <v>21671.659</v>
      </c>
      <c r="Y107" s="20">
        <f t="shared" ref="Y107" si="1022">IF(M107&gt;0,Z107/M107,0)</f>
        <v>0.39664045120553676</v>
      </c>
      <c r="Z107" s="53">
        <f t="shared" ref="Z107" si="1023">Z104+Z105+Z106</f>
        <v>17651.690000000002</v>
      </c>
      <c r="AA107" s="54">
        <f t="shared" ref="AA107" si="1024">IF(M107&gt;0,AB107/M107,0)</f>
        <v>2.4431487764869785E-3</v>
      </c>
      <c r="AB107" s="55">
        <f t="shared" ref="AB107" si="1025">SUM(AB104:AB106)</f>
        <v>108.72745</v>
      </c>
      <c r="AC107" s="54">
        <f t="shared" ref="AC107" si="1026">IF(M107&gt;0,(AC104*M104+AC105*M105+AC106*M106)/M107,0)</f>
        <v>2.7138800260656589E-3</v>
      </c>
      <c r="AD107" s="54">
        <f t="shared" ref="AD107" si="1027">IF(K107&gt;0,(K104*AD104+K105*AD105+K106*AD106)/K107,0)</f>
        <v>3.8667650482208184E-4</v>
      </c>
      <c r="AE107" s="51">
        <f t="shared" ref="AE107" si="1028">SUM(AE104:AE106)</f>
        <v>17.206659999999999</v>
      </c>
      <c r="AF107" s="52">
        <f t="shared" ref="AF107" si="1029">IF(K107&gt;0,(K104*AF104+K105*AF105+K106*AF106)/K107,0)</f>
        <v>0.21636005778184239</v>
      </c>
      <c r="AG107" s="57">
        <f t="shared" ref="AG107" si="1030">SUM(AG104:AG106)</f>
        <v>105.9217222</v>
      </c>
      <c r="AH107" s="52">
        <f t="shared" ref="AH107" si="1031">IF(AND(AB107&gt;0),((AB104*AH104+AB105*AH105+AB106*AH106)/AB107),0)</f>
        <v>0.84325277465081538</v>
      </c>
      <c r="AI107" s="56">
        <f t="shared" si="635"/>
        <v>0.85908913379325558</v>
      </c>
      <c r="AJ107" s="50">
        <f t="shared" ref="AJ107" si="1032">SUM(AJ104:AJ106)</f>
        <v>535</v>
      </c>
      <c r="AK107" s="20">
        <f t="shared" ref="AK107" si="1033">IF(AJ107&gt;0,(AK104*AJ104+AK105*AJ105+AK106*AJ106)/AJ107,0)</f>
        <v>8.4717757009345793E-2</v>
      </c>
      <c r="AL107" s="52">
        <f>IF(K107&gt;0,(AL104*K104+AL105*K105+AL106*K106)/K107,0)</f>
        <v>0.21155950906218823</v>
      </c>
      <c r="AM107" s="136">
        <f>IF(L107&gt;0,(AM104*K104+AM105*K105+AM106*K106)/K107,0)</f>
        <v>0.2015892251413369</v>
      </c>
      <c r="AN107" s="57">
        <f t="shared" ref="AN107" si="1034">SUM(AN104:AN106)</f>
        <v>103.56914280000001</v>
      </c>
      <c r="AO107" s="137">
        <f t="shared" si="706"/>
        <v>98.683074599999998</v>
      </c>
      <c r="AP107" s="55"/>
      <c r="AQ107" s="55">
        <f t="shared" ref="AQ107" si="1035">SUM(AQ104:AQ106)</f>
        <v>0</v>
      </c>
      <c r="AR107" s="102"/>
      <c r="AS107" s="103">
        <f>AR106</f>
        <v>2103.94</v>
      </c>
      <c r="AT107" s="50">
        <f t="shared" ref="AT107" si="1036">SUM(AT104:AT106)</f>
        <v>0</v>
      </c>
      <c r="AU107" s="58"/>
      <c r="AV107" s="57"/>
      <c r="AW107" s="57"/>
      <c r="AX107" s="57"/>
      <c r="AY107" s="57"/>
    </row>
    <row r="108" spans="1:51" x14ac:dyDescent="0.2">
      <c r="A108" s="158">
        <v>27</v>
      </c>
      <c r="B108" s="22">
        <v>1</v>
      </c>
      <c r="C108" s="10" t="s">
        <v>55</v>
      </c>
      <c r="D108" s="11">
        <v>4765</v>
      </c>
      <c r="E108" s="11">
        <v>0</v>
      </c>
      <c r="F108" s="11">
        <v>10222</v>
      </c>
      <c r="G108" s="12">
        <v>1.8</v>
      </c>
      <c r="H108" s="12">
        <v>5.7</v>
      </c>
      <c r="I108" s="11">
        <v>11660</v>
      </c>
      <c r="J108" s="12">
        <v>6.7</v>
      </c>
      <c r="K108" s="11">
        <v>15751</v>
      </c>
      <c r="L108" s="13">
        <v>7.9000000000000001E-2</v>
      </c>
      <c r="M108" s="23">
        <f>ROUND(K108*(1-L108),0)</f>
        <v>14507</v>
      </c>
      <c r="N108" s="14">
        <v>0.34799999999999998</v>
      </c>
      <c r="O108" s="24">
        <f t="shared" ref="O108:O110" si="1037">M108*N108</f>
        <v>5048.4359999999997</v>
      </c>
      <c r="P108" s="13">
        <v>0.47599999999999998</v>
      </c>
      <c r="Q108" s="24">
        <f t="shared" ref="Q108:Q110" si="1038">M108*P108</f>
        <v>6905.3319999999994</v>
      </c>
      <c r="R108" s="15">
        <v>0.17599999999999999</v>
      </c>
      <c r="S108" s="143">
        <v>0.2094</v>
      </c>
      <c r="T108" s="24">
        <f t="shared" ref="T108:T110" si="1039">M108*R108</f>
        <v>2553.232</v>
      </c>
      <c r="U108" s="25">
        <v>0.24</v>
      </c>
      <c r="V108" s="24">
        <f t="shared" ref="V108:V110" si="1040">M108*U108</f>
        <v>3481.68</v>
      </c>
      <c r="W108" s="15">
        <v>0.48899999999999999</v>
      </c>
      <c r="X108" s="24">
        <f t="shared" ref="X108:X110" si="1041">M108*W108</f>
        <v>7093.9229999999998</v>
      </c>
      <c r="Y108" s="15">
        <v>0.41</v>
      </c>
      <c r="Z108" s="24">
        <f t="shared" ref="Z108:Z110" si="1042">Y108*M108</f>
        <v>5947.87</v>
      </c>
      <c r="AA108" s="16">
        <v>2.5000000000000001E-3</v>
      </c>
      <c r="AB108" s="17">
        <f t="shared" ref="AB108:AB110" si="1043">M108*AA108</f>
        <v>36.267499999999998</v>
      </c>
      <c r="AC108" s="26">
        <f>IF(M108&gt;0,(AE108+AN108)/M108,0)</f>
        <v>2.5270933893982214E-3</v>
      </c>
      <c r="AD108" s="16">
        <v>4.0000000000000002E-4</v>
      </c>
      <c r="AE108" s="23">
        <f t="shared" ref="AE108:AE110" si="1044">AD108*M108</f>
        <v>5.8028000000000004</v>
      </c>
      <c r="AF108" s="114">
        <v>0.2195</v>
      </c>
      <c r="AG108" s="29">
        <f t="shared" ref="AG108:AG110" si="1045">AJ108*(1-AK108)*AF108</f>
        <v>30.829653</v>
      </c>
      <c r="AH108" s="27">
        <f t="shared" ref="AH108:AH110" si="1046">IF(AND(AF108&gt;0,AD108&gt;0,AA108&gt;0),((AA108-AD108)*AF108)/((AF108-AD108)*AA108),0)</f>
        <v>0.84153354632587862</v>
      </c>
      <c r="AI108" s="59">
        <f t="shared" si="635"/>
        <v>0.84325066324898879</v>
      </c>
      <c r="AJ108" s="11">
        <v>153</v>
      </c>
      <c r="AK108" s="13">
        <v>8.2000000000000003E-2</v>
      </c>
      <c r="AL108" s="14">
        <v>0.21970000000000001</v>
      </c>
      <c r="AM108" s="130">
        <v>0.22950000000000001</v>
      </c>
      <c r="AN108" s="29">
        <f>AJ108*(1-AK108)*AL108</f>
        <v>30.857743800000001</v>
      </c>
      <c r="AO108" s="131">
        <f t="shared" ref="AO108" si="1047">AJ108*(1-AK108)*AM108</f>
        <v>32.234193000000005</v>
      </c>
      <c r="AP108" s="18">
        <v>1.5</v>
      </c>
      <c r="AQ108" s="18">
        <v>1002.2</v>
      </c>
      <c r="AR108" s="98">
        <f>AR106+AJ108-AQ108</f>
        <v>1254.74</v>
      </c>
      <c r="AS108" s="99"/>
      <c r="AT108" s="11"/>
      <c r="AU108" s="30"/>
      <c r="AV108" s="19"/>
      <c r="AW108" s="19"/>
      <c r="AX108" s="19"/>
      <c r="AY108" s="19"/>
    </row>
    <row r="109" spans="1:51" x14ac:dyDescent="0.2">
      <c r="A109" s="159"/>
      <c r="B109" s="32">
        <v>2</v>
      </c>
      <c r="C109" s="10" t="s">
        <v>53</v>
      </c>
      <c r="D109" s="33">
        <v>20160</v>
      </c>
      <c r="E109" s="33">
        <v>2</v>
      </c>
      <c r="F109" s="33">
        <v>13603</v>
      </c>
      <c r="G109" s="34">
        <v>1.1000000000000001</v>
      </c>
      <c r="H109" s="34">
        <v>5.0999999999999996</v>
      </c>
      <c r="I109" s="33">
        <v>15817</v>
      </c>
      <c r="J109" s="34">
        <v>6.5</v>
      </c>
      <c r="K109" s="33">
        <v>15955</v>
      </c>
      <c r="L109" s="35">
        <v>7.9000000000000001E-2</v>
      </c>
      <c r="M109" s="36">
        <f>ROUND(K109*(1-L109),0)</f>
        <v>14695</v>
      </c>
      <c r="N109" s="37">
        <v>0.42099999999999999</v>
      </c>
      <c r="O109" s="24">
        <f t="shared" si="1037"/>
        <v>6186.5949999999993</v>
      </c>
      <c r="P109" s="35">
        <v>0.317</v>
      </c>
      <c r="Q109" s="24">
        <f t="shared" si="1038"/>
        <v>4658.3150000000005</v>
      </c>
      <c r="R109" s="38">
        <v>0.26200000000000001</v>
      </c>
      <c r="S109" s="134">
        <v>0.21940000000000001</v>
      </c>
      <c r="T109" s="24">
        <f t="shared" si="1039"/>
        <v>3850.09</v>
      </c>
      <c r="U109" s="27">
        <v>0.23699999999999999</v>
      </c>
      <c r="V109" s="24">
        <f t="shared" si="1040"/>
        <v>3482.7149999999997</v>
      </c>
      <c r="W109" s="38">
        <v>0.497</v>
      </c>
      <c r="X109" s="24">
        <f t="shared" si="1041"/>
        <v>7303.415</v>
      </c>
      <c r="Y109" s="38">
        <v>0.41</v>
      </c>
      <c r="Z109" s="24">
        <f t="shared" si="1042"/>
        <v>6024.95</v>
      </c>
      <c r="AA109" s="39">
        <v>2.47E-3</v>
      </c>
      <c r="AB109" s="17">
        <f t="shared" si="1043"/>
        <v>36.29665</v>
      </c>
      <c r="AC109" s="26">
        <f>IF(M109&gt;0,(AE109+AN109)/M109,0)</f>
        <v>2.5884489962572305E-3</v>
      </c>
      <c r="AD109" s="39">
        <v>3.6999999999999999E-4</v>
      </c>
      <c r="AE109" s="36">
        <f t="shared" si="1044"/>
        <v>5.4371499999999999</v>
      </c>
      <c r="AF109" s="27">
        <v>0.21229999999999999</v>
      </c>
      <c r="AG109" s="40">
        <f t="shared" si="1045"/>
        <v>30.664611999999998</v>
      </c>
      <c r="AH109" s="27">
        <f t="shared" si="1046"/>
        <v>0.85168676312226688</v>
      </c>
      <c r="AI109" s="28">
        <f t="shared" si="635"/>
        <v>0.85846457583793789</v>
      </c>
      <c r="AJ109" s="33">
        <v>157</v>
      </c>
      <c r="AK109" s="35">
        <v>0.08</v>
      </c>
      <c r="AL109" s="37">
        <v>0.22570000000000001</v>
      </c>
      <c r="AM109" s="132">
        <v>0.24060000000000001</v>
      </c>
      <c r="AN109" s="40">
        <f>AJ109*(1-AK109)*AL109</f>
        <v>32.600107999999999</v>
      </c>
      <c r="AO109" s="133">
        <f t="shared" si="677"/>
        <v>34.752264000000004</v>
      </c>
      <c r="AP109" s="41">
        <v>1.6</v>
      </c>
      <c r="AQ109" s="41"/>
      <c r="AR109" s="117">
        <f>AR108+AJ109-AQ109</f>
        <v>1411.74</v>
      </c>
      <c r="AS109" s="101"/>
      <c r="AT109" s="42"/>
      <c r="AU109" s="43"/>
      <c r="AV109" s="44"/>
      <c r="AW109" s="44"/>
      <c r="AX109" s="44"/>
      <c r="AY109" s="44"/>
    </row>
    <row r="110" spans="1:51" x14ac:dyDescent="0.2">
      <c r="A110" s="159"/>
      <c r="B110" s="32">
        <v>3</v>
      </c>
      <c r="C110" s="10" t="s">
        <v>54</v>
      </c>
      <c r="D110" s="42">
        <v>17225</v>
      </c>
      <c r="E110" s="42">
        <v>1</v>
      </c>
      <c r="F110" s="42">
        <v>14887</v>
      </c>
      <c r="G110" s="36">
        <v>0.9</v>
      </c>
      <c r="H110" s="36">
        <v>4.9000000000000004</v>
      </c>
      <c r="I110" s="42">
        <v>16620</v>
      </c>
      <c r="J110" s="36">
        <v>6.5</v>
      </c>
      <c r="K110" s="42">
        <v>16209</v>
      </c>
      <c r="L110" s="38">
        <v>0.08</v>
      </c>
      <c r="M110" s="36">
        <f>ROUND(K110*(1-L110),0)</f>
        <v>14912</v>
      </c>
      <c r="N110" s="27">
        <v>0.56000000000000005</v>
      </c>
      <c r="O110" s="24">
        <f t="shared" si="1037"/>
        <v>8350.7200000000012</v>
      </c>
      <c r="P110" s="38">
        <v>0.26</v>
      </c>
      <c r="Q110" s="24">
        <f t="shared" si="1038"/>
        <v>3877.1200000000003</v>
      </c>
      <c r="R110" s="38">
        <v>0.18</v>
      </c>
      <c r="S110" s="134">
        <v>0.23119999999999999</v>
      </c>
      <c r="T110" s="24">
        <f t="shared" si="1039"/>
        <v>2684.16</v>
      </c>
      <c r="U110" s="27">
        <v>0.24399999999999999</v>
      </c>
      <c r="V110" s="24">
        <f t="shared" si="1040"/>
        <v>3638.5279999999998</v>
      </c>
      <c r="W110" s="38">
        <v>0.49</v>
      </c>
      <c r="X110" s="24">
        <f t="shared" si="1041"/>
        <v>7306.88</v>
      </c>
      <c r="Y110" s="38">
        <v>0.4</v>
      </c>
      <c r="Z110" s="24">
        <f t="shared" si="1042"/>
        <v>5964.8</v>
      </c>
      <c r="AA110" s="46">
        <v>2.4599999999999999E-3</v>
      </c>
      <c r="AB110" s="17">
        <f t="shared" si="1043"/>
        <v>36.683520000000001</v>
      </c>
      <c r="AC110" s="26">
        <f>IF(M110&gt;0,(AE110+AN110)/M110,0)</f>
        <v>2.9367615611587987E-3</v>
      </c>
      <c r="AD110" s="46">
        <v>3.5E-4</v>
      </c>
      <c r="AE110" s="36">
        <f t="shared" si="1044"/>
        <v>5.2191999999999998</v>
      </c>
      <c r="AF110" s="27">
        <v>0.1976</v>
      </c>
      <c r="AG110" s="40">
        <f t="shared" si="1045"/>
        <v>37.327035200000005</v>
      </c>
      <c r="AH110" s="27">
        <f t="shared" si="1046"/>
        <v>0.85924552021185607</v>
      </c>
      <c r="AI110" s="28">
        <f t="shared" si="635"/>
        <v>0.88233342891182076</v>
      </c>
      <c r="AJ110" s="42">
        <v>206</v>
      </c>
      <c r="AK110" s="38">
        <v>8.3000000000000004E-2</v>
      </c>
      <c r="AL110" s="27">
        <v>0.20419999999999999</v>
      </c>
      <c r="AM110" s="134">
        <v>0.1973</v>
      </c>
      <c r="AN110" s="40">
        <f>AJ110*(1-AK110)*AL110</f>
        <v>38.573788400000005</v>
      </c>
      <c r="AO110" s="135">
        <f t="shared" si="677"/>
        <v>37.270364600000001</v>
      </c>
      <c r="AP110" s="17">
        <v>1.55</v>
      </c>
      <c r="AQ110" s="17"/>
      <c r="AR110" s="117">
        <f>AR109+AJ110-AQ110</f>
        <v>1617.74</v>
      </c>
      <c r="AS110" s="101"/>
      <c r="AT110" s="42"/>
      <c r="AU110" s="47"/>
      <c r="AV110" s="40"/>
      <c r="AW110" s="40"/>
      <c r="AX110" s="40"/>
      <c r="AY110" s="40"/>
    </row>
    <row r="111" spans="1:51" s="21" customFormat="1" ht="13.5" thickBot="1" x14ac:dyDescent="0.25">
      <c r="A111" s="160"/>
      <c r="B111" s="48" t="s">
        <v>38</v>
      </c>
      <c r="C111" s="49"/>
      <c r="D111" s="50">
        <f t="shared" ref="D111" si="1048">SUM(D108:D110)</f>
        <v>42150</v>
      </c>
      <c r="E111" s="50"/>
      <c r="F111" s="50">
        <f t="shared" ref="F111" si="1049">SUM(F108:F110)</f>
        <v>38712</v>
      </c>
      <c r="G111" s="51"/>
      <c r="H111" s="51"/>
      <c r="I111" s="50">
        <f t="shared" ref="I111:K111" si="1050">SUM(I108:I110)</f>
        <v>44097</v>
      </c>
      <c r="J111" s="51"/>
      <c r="K111" s="50">
        <f t="shared" si="1050"/>
        <v>47915</v>
      </c>
      <c r="L111" s="20">
        <f t="shared" ref="L111" si="1051">IF(K111&gt;0,(K108*L108+K109*L109+K110*L110)/K111,0)</f>
        <v>7.9338286549097359E-2</v>
      </c>
      <c r="M111" s="51">
        <f t="shared" ref="M111" si="1052">M108+M109+M110</f>
        <v>44114</v>
      </c>
      <c r="N111" s="52">
        <f t="shared" ref="N111" si="1053">IF(M111&gt;0,O111/M111,0)</f>
        <v>0.44398039171238157</v>
      </c>
      <c r="O111" s="53">
        <f t="shared" ref="O111" si="1054">O108+O109+O110</f>
        <v>19585.751</v>
      </c>
      <c r="P111" s="20">
        <f t="shared" ref="P111" si="1055">IF(M111&gt;0,Q111/M111,0)</f>
        <v>0.35001965362469967</v>
      </c>
      <c r="Q111" s="53">
        <f t="shared" ref="Q111" si="1056">Q108+Q109+Q110</f>
        <v>15440.767000000002</v>
      </c>
      <c r="R111" s="20">
        <f t="shared" ref="R111" si="1057">IF(M111&gt;0,T111/M111,0)</f>
        <v>0.20599995466291879</v>
      </c>
      <c r="S111" s="136"/>
      <c r="T111" s="53">
        <f t="shared" ref="T111" si="1058">T108+T109+T110</f>
        <v>9087.482</v>
      </c>
      <c r="U111" s="20">
        <f t="shared" ref="U111" si="1059">IF(M111&gt;0,V111/M111,0)</f>
        <v>0.24035279049734776</v>
      </c>
      <c r="V111" s="53">
        <f t="shared" ref="V111" si="1060">V108+V109+V110</f>
        <v>10602.922999999999</v>
      </c>
      <c r="W111" s="20">
        <f>IF(M111&gt;0,X111/M111,0)</f>
        <v>0.49200294691027796</v>
      </c>
      <c r="X111" s="53">
        <f t="shared" ref="X111" si="1061">X108+X109+X110</f>
        <v>21704.218000000001</v>
      </c>
      <c r="Y111" s="20"/>
      <c r="Z111" s="53">
        <f t="shared" ref="Z111" si="1062">Z108+Z109+Z110</f>
        <v>17937.62</v>
      </c>
      <c r="AA111" s="54">
        <f t="shared" ref="AA111" si="1063">IF(M111&gt;0,AB111/M111,0)</f>
        <v>2.47648524278007E-3</v>
      </c>
      <c r="AB111" s="55">
        <f t="shared" ref="AB111" si="1064">SUM(AB108:AB110)</f>
        <v>109.24767</v>
      </c>
      <c r="AC111" s="54">
        <f t="shared" ref="AC111" si="1065">IF(M111&gt;0,(AC108*M108+AC109*M109+AC110*M110)/M111,0)</f>
        <v>2.6860132882984998E-3</v>
      </c>
      <c r="AD111" s="54">
        <f t="shared" ref="AD111" si="1066">IF(K111&gt;0,(K108*AD108+K109*AD109+K110*AD110)/K111,0)</f>
        <v>3.7309610769070228E-4</v>
      </c>
      <c r="AE111" s="51">
        <f t="shared" ref="AE111" si="1067">SUM(AE108:AE110)</f>
        <v>16.459150000000001</v>
      </c>
      <c r="AF111" s="52">
        <f t="shared" ref="AF111" si="1068">IF(K111&gt;0,(K108*AF108+K109*AF109+K110*AF110)/K111,0)</f>
        <v>0.20969402900970469</v>
      </c>
      <c r="AG111" s="57">
        <f t="shared" ref="AG111" si="1069">SUM(AG108:AG110)</f>
        <v>98.821300199999996</v>
      </c>
      <c r="AH111" s="52">
        <f t="shared" ref="AH111" si="1070">IF(AND(AB111&gt;0),((AB108*AH108+AB109*AH109+AB110*AH110)/AB111),0)</f>
        <v>0.85085425133238679</v>
      </c>
      <c r="AI111" s="56">
        <f t="shared" si="635"/>
        <v>0.86258351014052348</v>
      </c>
      <c r="AJ111" s="50">
        <f t="shared" ref="AJ111" si="1071">SUM(AJ108:AJ110)</f>
        <v>516</v>
      </c>
      <c r="AK111" s="20">
        <f t="shared" ref="AK111" si="1072">IF(AJ111&gt;0,(AK108*AJ108+AK109*AJ109+AK110*AJ110)/AJ111,0)</f>
        <v>8.1790697674418614E-2</v>
      </c>
      <c r="AL111" s="52">
        <f>IF(K111&gt;0,(AL108*K108+AL109*K109+AL110*K110)/K111,0)</f>
        <v>0.2164544714598769</v>
      </c>
      <c r="AM111" s="136">
        <f>IF(L111&gt;0,(AM108*K108+AM109*K109+AM110*K110)/K111,0)</f>
        <v>0.22230331211520402</v>
      </c>
      <c r="AN111" s="57">
        <f t="shared" ref="AN111" si="1073">SUM(AN108:AN110)</f>
        <v>102.0316402</v>
      </c>
      <c r="AO111" s="137">
        <f t="shared" si="706"/>
        <v>104.25682159999999</v>
      </c>
      <c r="AP111" s="55"/>
      <c r="AQ111" s="55">
        <f t="shared" ref="AQ111" si="1074">SUM(AQ108:AQ110)</f>
        <v>1002.2</v>
      </c>
      <c r="AR111" s="102"/>
      <c r="AS111" s="103">
        <f>AR110</f>
        <v>1617.74</v>
      </c>
      <c r="AT111" s="50">
        <f t="shared" ref="AT111" si="1075">SUM(AT108:AT110)</f>
        <v>0</v>
      </c>
      <c r="AU111" s="58"/>
      <c r="AV111" s="57"/>
      <c r="AW111" s="57"/>
      <c r="AX111" s="57"/>
      <c r="AY111" s="57"/>
    </row>
    <row r="112" spans="1:51" x14ac:dyDescent="0.2">
      <c r="A112" s="158">
        <v>28</v>
      </c>
      <c r="B112" s="22">
        <v>1</v>
      </c>
      <c r="C112" s="45" t="s">
        <v>57</v>
      </c>
      <c r="D112" s="11">
        <v>5100</v>
      </c>
      <c r="E112" s="11">
        <v>0</v>
      </c>
      <c r="F112" s="11">
        <v>13416</v>
      </c>
      <c r="G112" s="12">
        <v>0.8</v>
      </c>
      <c r="H112" s="12">
        <v>4.4000000000000004</v>
      </c>
      <c r="I112" s="11">
        <v>14811</v>
      </c>
      <c r="J112" s="12">
        <v>6.3</v>
      </c>
      <c r="K112" s="11">
        <v>15564</v>
      </c>
      <c r="L112" s="13">
        <v>8.2000000000000003E-2</v>
      </c>
      <c r="M112" s="23">
        <f>ROUND(K112*(1-L112),0)</f>
        <v>14288</v>
      </c>
      <c r="N112" s="14">
        <v>0.47</v>
      </c>
      <c r="O112" s="24">
        <f t="shared" ref="O112:O114" si="1076">M112*N112</f>
        <v>6715.36</v>
      </c>
      <c r="P112" s="13">
        <v>0.39200000000000002</v>
      </c>
      <c r="Q112" s="24">
        <f t="shared" ref="Q112:Q114" si="1077">M112*P112</f>
        <v>5600.8960000000006</v>
      </c>
      <c r="R112" s="15">
        <v>0.13800000000000001</v>
      </c>
      <c r="S112" s="143">
        <v>0.24210000000000001</v>
      </c>
      <c r="T112" s="24">
        <f t="shared" ref="T112:T114" si="1078">M112*R112</f>
        <v>1971.7440000000001</v>
      </c>
      <c r="U112" s="25">
        <v>0.24</v>
      </c>
      <c r="V112" s="24">
        <f t="shared" ref="V112:V114" si="1079">M112*U112</f>
        <v>3429.12</v>
      </c>
      <c r="W112" s="15">
        <v>0.499</v>
      </c>
      <c r="X112" s="24">
        <f t="shared" ref="X112:X114" si="1080">M112*W112</f>
        <v>7129.7119999999995</v>
      </c>
      <c r="Y112" s="15">
        <v>0.42</v>
      </c>
      <c r="Z112" s="24">
        <f t="shared" ref="Z112:Z114" si="1081">Y112*M112</f>
        <v>6000.96</v>
      </c>
      <c r="AA112" s="16">
        <v>2.5600000000000002E-3</v>
      </c>
      <c r="AB112" s="17">
        <f t="shared" ref="AB112:AB114" si="1082">M112*AA112</f>
        <v>36.577280000000002</v>
      </c>
      <c r="AC112" s="26">
        <f>IF(M112&gt;0,(AE112+AN112)/M112,0)</f>
        <v>2.3734458146696526E-3</v>
      </c>
      <c r="AD112" s="16">
        <v>3.4000000000000002E-4</v>
      </c>
      <c r="AE112" s="23">
        <f t="shared" ref="AE112:AE114" si="1083">AD112*M112</f>
        <v>4.85792</v>
      </c>
      <c r="AF112" s="114">
        <v>0.2117</v>
      </c>
      <c r="AG112" s="29">
        <f t="shared" ref="AG112:AG114" si="1084">AJ112*(1-AK112)*AF112</f>
        <v>28.568068199999999</v>
      </c>
      <c r="AH112" s="27">
        <f t="shared" ref="AH112:AH114" si="1085">IF(AND(AF112&gt;0,AD112&gt;0,AA112&gt;0),((AA112-AD112)*AF112)/((AF112-AD112)*AA112),0)</f>
        <v>0.86858248367713864</v>
      </c>
      <c r="AI112" s="59">
        <f t="shared" si="635"/>
        <v>0.85810347226496719</v>
      </c>
      <c r="AJ112" s="11">
        <v>147</v>
      </c>
      <c r="AK112" s="13">
        <v>8.2000000000000003E-2</v>
      </c>
      <c r="AL112" s="14">
        <v>0.21529999999999999</v>
      </c>
      <c r="AM112" s="130">
        <v>0.22439999999999999</v>
      </c>
      <c r="AN112" s="29">
        <f>AJ112*(1-AK112)*AL112</f>
        <v>29.053873799999998</v>
      </c>
      <c r="AO112" s="131">
        <f t="shared" ref="AO112" si="1086">AJ112*(1-AK112)*AM112</f>
        <v>30.281882399999997</v>
      </c>
      <c r="AP112" s="18">
        <v>1.5</v>
      </c>
      <c r="AQ112" s="18">
        <v>501.82</v>
      </c>
      <c r="AR112" s="98">
        <f>AR110+AJ112-AQ112</f>
        <v>1262.92</v>
      </c>
      <c r="AS112" s="99"/>
      <c r="AT112" s="11"/>
      <c r="AU112" s="30"/>
      <c r="AV112" s="19"/>
      <c r="AW112" s="19"/>
      <c r="AX112" s="19"/>
      <c r="AY112" s="19"/>
    </row>
    <row r="113" spans="1:51" x14ac:dyDescent="0.2">
      <c r="A113" s="159"/>
      <c r="B113" s="32">
        <v>2</v>
      </c>
      <c r="C113" s="10" t="s">
        <v>53</v>
      </c>
      <c r="D113" s="33">
        <v>19975</v>
      </c>
      <c r="E113" s="33">
        <v>3</v>
      </c>
      <c r="F113" s="33">
        <v>14343</v>
      </c>
      <c r="G113" s="34">
        <v>2.8</v>
      </c>
      <c r="H113" s="34">
        <v>6.7</v>
      </c>
      <c r="I113" s="33">
        <v>15977</v>
      </c>
      <c r="J113" s="34">
        <v>6</v>
      </c>
      <c r="K113" s="33">
        <v>15235</v>
      </c>
      <c r="L113" s="35">
        <v>8.6999999999999994E-2</v>
      </c>
      <c r="M113" s="36">
        <f>ROUND(K113*(1-L113),0)</f>
        <v>13910</v>
      </c>
      <c r="N113" s="37">
        <v>0.51800000000000002</v>
      </c>
      <c r="O113" s="24">
        <f t="shared" si="1076"/>
        <v>7205.38</v>
      </c>
      <c r="P113" s="35">
        <v>0.34499999999999997</v>
      </c>
      <c r="Q113" s="24">
        <f t="shared" si="1077"/>
        <v>4798.95</v>
      </c>
      <c r="R113" s="38">
        <v>0.13700000000000001</v>
      </c>
      <c r="S113" s="134">
        <v>0.24349999999999999</v>
      </c>
      <c r="T113" s="24">
        <f t="shared" si="1078"/>
        <v>1905.67</v>
      </c>
      <c r="U113" s="27">
        <v>0.23499999999999999</v>
      </c>
      <c r="V113" s="24">
        <f t="shared" si="1079"/>
        <v>3268.85</v>
      </c>
      <c r="W113" s="38">
        <v>0.495</v>
      </c>
      <c r="X113" s="24">
        <f t="shared" si="1080"/>
        <v>6885.45</v>
      </c>
      <c r="Y113" s="38">
        <v>0.42</v>
      </c>
      <c r="Z113" s="24">
        <f t="shared" si="1081"/>
        <v>5842.2</v>
      </c>
      <c r="AA113" s="39">
        <v>2.32E-3</v>
      </c>
      <c r="AB113" s="17">
        <f t="shared" si="1082"/>
        <v>32.2712</v>
      </c>
      <c r="AC113" s="26">
        <f>IF(M113&gt;0,(AE113+AN113)/M113,0)</f>
        <v>2.4658791157440691E-3</v>
      </c>
      <c r="AD113" s="39">
        <v>3.3E-4</v>
      </c>
      <c r="AE113" s="36">
        <f t="shared" si="1083"/>
        <v>4.5903</v>
      </c>
      <c r="AF113" s="27">
        <v>0.20699999999999999</v>
      </c>
      <c r="AG113" s="40">
        <f t="shared" si="1084"/>
        <v>28.406403000000001</v>
      </c>
      <c r="AH113" s="27">
        <f t="shared" si="1085"/>
        <v>0.85912824542874444</v>
      </c>
      <c r="AI113" s="28">
        <f t="shared" si="635"/>
        <v>0.86749576835947018</v>
      </c>
      <c r="AJ113" s="33">
        <v>149</v>
      </c>
      <c r="AK113" s="35">
        <v>7.9000000000000001E-2</v>
      </c>
      <c r="AL113" s="37">
        <v>0.2165</v>
      </c>
      <c r="AM113" s="132">
        <v>0.23380000000000001</v>
      </c>
      <c r="AN113" s="40">
        <f>AJ113*(1-AK113)*AL113</f>
        <v>29.710078500000002</v>
      </c>
      <c r="AO113" s="133">
        <f t="shared" si="677"/>
        <v>32.084140200000007</v>
      </c>
      <c r="AP113" s="41">
        <v>1.55</v>
      </c>
      <c r="AQ113" s="41"/>
      <c r="AR113" s="117">
        <f>AR112+AJ113-AQ113</f>
        <v>1411.92</v>
      </c>
      <c r="AS113" s="101"/>
      <c r="AT113" s="42"/>
      <c r="AU113" s="43"/>
      <c r="AV113" s="44"/>
      <c r="AW113" s="44"/>
      <c r="AX113" s="44"/>
      <c r="AY113" s="44"/>
    </row>
    <row r="114" spans="1:51" x14ac:dyDescent="0.2">
      <c r="A114" s="159"/>
      <c r="B114" s="32">
        <v>3</v>
      </c>
      <c r="C114" s="10" t="s">
        <v>55</v>
      </c>
      <c r="D114" s="42">
        <v>22055</v>
      </c>
      <c r="E114" s="42">
        <v>1</v>
      </c>
      <c r="F114" s="42">
        <v>15853</v>
      </c>
      <c r="G114" s="36">
        <v>2.4</v>
      </c>
      <c r="H114" s="36">
        <v>5</v>
      </c>
      <c r="I114" s="42">
        <v>18050</v>
      </c>
      <c r="J114" s="36">
        <v>5.8</v>
      </c>
      <c r="K114" s="42">
        <v>15431</v>
      </c>
      <c r="L114" s="38">
        <v>8.1000000000000003E-2</v>
      </c>
      <c r="M114" s="36">
        <f>ROUND(K114*(1-L114),0)</f>
        <v>14181</v>
      </c>
      <c r="N114" s="27">
        <v>0.51100000000000001</v>
      </c>
      <c r="O114" s="24">
        <f t="shared" si="1076"/>
        <v>7246.491</v>
      </c>
      <c r="P114" s="38">
        <v>0.374</v>
      </c>
      <c r="Q114" s="24">
        <f t="shared" si="1077"/>
        <v>5303.6940000000004</v>
      </c>
      <c r="R114" s="38">
        <v>0.115</v>
      </c>
      <c r="S114" s="134">
        <v>0.23449999999999999</v>
      </c>
      <c r="T114" s="24">
        <f t="shared" si="1078"/>
        <v>1630.8150000000001</v>
      </c>
      <c r="U114" s="27">
        <v>0.24199999999999999</v>
      </c>
      <c r="V114" s="24">
        <f t="shared" si="1079"/>
        <v>3431.8019999999997</v>
      </c>
      <c r="W114" s="38">
        <v>0.495</v>
      </c>
      <c r="X114" s="24">
        <f t="shared" si="1080"/>
        <v>7019.5950000000003</v>
      </c>
      <c r="Y114" s="38">
        <v>0.41</v>
      </c>
      <c r="Z114" s="24">
        <f t="shared" si="1081"/>
        <v>5814.21</v>
      </c>
      <c r="AA114" s="46">
        <v>2.4199999999999998E-3</v>
      </c>
      <c r="AB114" s="17">
        <f t="shared" si="1082"/>
        <v>34.318019999999997</v>
      </c>
      <c r="AC114" s="26">
        <f>IF(M114&gt;0,(AE114+AN114)/M114,0)</f>
        <v>2.6050148085466473E-3</v>
      </c>
      <c r="AD114" s="46">
        <v>3.3E-4</v>
      </c>
      <c r="AE114" s="36">
        <f t="shared" si="1083"/>
        <v>4.6797300000000002</v>
      </c>
      <c r="AF114" s="27">
        <v>0.2152</v>
      </c>
      <c r="AG114" s="40">
        <f t="shared" si="1084"/>
        <v>31.702188</v>
      </c>
      <c r="AH114" s="27">
        <f t="shared" si="1085"/>
        <v>0.86496274703097431</v>
      </c>
      <c r="AI114" s="28">
        <f t="shared" si="635"/>
        <v>0.87463920704402665</v>
      </c>
      <c r="AJ114" s="42">
        <v>161</v>
      </c>
      <c r="AK114" s="38">
        <v>8.5000000000000006E-2</v>
      </c>
      <c r="AL114" s="27">
        <v>0.219</v>
      </c>
      <c r="AM114" s="134">
        <v>0.2233</v>
      </c>
      <c r="AN114" s="40">
        <f>AJ114*(1-AK114)*AL114</f>
        <v>32.261985000000003</v>
      </c>
      <c r="AO114" s="135">
        <f t="shared" si="677"/>
        <v>32.895439500000002</v>
      </c>
      <c r="AP114" s="17">
        <v>1.57</v>
      </c>
      <c r="AQ114" s="17"/>
      <c r="AR114" s="117">
        <f>AR113+AJ114-AQ114</f>
        <v>1572.92</v>
      </c>
      <c r="AS114" s="101"/>
      <c r="AT114" s="42"/>
      <c r="AU114" s="47"/>
      <c r="AV114" s="40"/>
      <c r="AW114" s="40"/>
      <c r="AX114" s="40"/>
      <c r="AY114" s="40"/>
    </row>
    <row r="115" spans="1:51" s="21" customFormat="1" ht="13.5" thickBot="1" x14ac:dyDescent="0.25">
      <c r="A115" s="160"/>
      <c r="B115" s="48" t="s">
        <v>38</v>
      </c>
      <c r="C115" s="49"/>
      <c r="D115" s="50">
        <f t="shared" ref="D115" si="1087">SUM(D112:D114)</f>
        <v>47130</v>
      </c>
      <c r="E115" s="50"/>
      <c r="F115" s="50">
        <f t="shared" ref="F115" si="1088">SUM(F112:F114)</f>
        <v>43612</v>
      </c>
      <c r="G115" s="51"/>
      <c r="H115" s="51"/>
      <c r="I115" s="50">
        <f t="shared" ref="I115:K115" si="1089">SUM(I112:I114)</f>
        <v>48838</v>
      </c>
      <c r="J115" s="51"/>
      <c r="K115" s="50">
        <f t="shared" si="1089"/>
        <v>46230</v>
      </c>
      <c r="L115" s="20">
        <f t="shared" ref="L115" si="1090">IF(K115&gt;0,(K112*L112+K113*L113+K114*L114)/K115,0)</f>
        <v>8.3313951979234274E-2</v>
      </c>
      <c r="M115" s="51">
        <f t="shared" ref="M115" si="1091">M112+M113+M114</f>
        <v>42379</v>
      </c>
      <c r="N115" s="52">
        <f t="shared" ref="N115" si="1092">IF(M115&gt;0,O115/M115,0)</f>
        <v>0.49947452747823212</v>
      </c>
      <c r="O115" s="53">
        <f t="shared" ref="O115" si="1093">O112+O113+O114</f>
        <v>21167.231</v>
      </c>
      <c r="P115" s="20">
        <f t="shared" ref="P115" si="1094">IF(M115&gt;0,Q115/M115,0)</f>
        <v>0.37055003657471863</v>
      </c>
      <c r="Q115" s="53">
        <f t="shared" ref="Q115" si="1095">Q112+Q113+Q114</f>
        <v>15703.54</v>
      </c>
      <c r="R115" s="20">
        <f t="shared" ref="R115" si="1096">IF(M115&gt;0,T115/M115,0)</f>
        <v>0.12997543594704924</v>
      </c>
      <c r="S115" s="136"/>
      <c r="T115" s="53">
        <f t="shared" ref="T115" si="1097">T112+T113+T114</f>
        <v>5508.2290000000003</v>
      </c>
      <c r="U115" s="20">
        <f t="shared" ref="U115" si="1098">IF(M115&gt;0,V115/M115,0)</f>
        <v>0.23902810354184853</v>
      </c>
      <c r="V115" s="53">
        <f t="shared" ref="V115" si="1099">V112+V113+V114</f>
        <v>10129.771999999999</v>
      </c>
      <c r="W115" s="20">
        <f t="shared" ref="W115" si="1100">IF(M115&gt;0,X115/M115,0)</f>
        <v>0.49634859246324836</v>
      </c>
      <c r="X115" s="53">
        <f t="shared" ref="X115" si="1101">X112+X113+X114</f>
        <v>21034.757000000001</v>
      </c>
      <c r="Y115" s="20">
        <f t="shared" ref="Y115" si="1102">IF(M115&gt;0,Z115/M115,0)</f>
        <v>0.41665376719601688</v>
      </c>
      <c r="Z115" s="53">
        <f t="shared" ref="Z115" si="1103">Z112+Z113+Z114</f>
        <v>17657.37</v>
      </c>
      <c r="AA115" s="54">
        <f t="shared" ref="AA115" si="1104">IF(M115&gt;0,AB115/M115,0)</f>
        <v>2.4343778758347291E-3</v>
      </c>
      <c r="AB115" s="55">
        <f t="shared" ref="AB115" si="1105">SUM(AB112:AB114)</f>
        <v>103.16649999999998</v>
      </c>
      <c r="AC115" s="54">
        <f t="shared" ref="AC115" si="1106">IF(M115&gt;0,(AC112*M112+AC113*M113+AC114*M114)/M115,0)</f>
        <v>2.4812734443946292E-3</v>
      </c>
      <c r="AD115" s="54">
        <f t="shared" ref="AD115" si="1107">IF(K115&gt;0,(K112*AD112+K113*AD113+K114*AD114)/K115,0)</f>
        <v>3.3336664503569107E-4</v>
      </c>
      <c r="AE115" s="51">
        <f t="shared" ref="AE115" si="1108">SUM(AE112:AE114)</f>
        <v>14.127949999999998</v>
      </c>
      <c r="AF115" s="52">
        <f t="shared" ref="AF115" si="1109">IF(K115&gt;0,(K112*AF112+K113*AF113+K114*AF114)/K115,0)</f>
        <v>0.21131938135409908</v>
      </c>
      <c r="AG115" s="57">
        <f t="shared" ref="AG115" si="1110">SUM(AG112:AG114)</f>
        <v>88.676659199999989</v>
      </c>
      <c r="AH115" s="52">
        <f t="shared" ref="AH115" si="1111">IF(AND(AB115&gt;0),((AB112*AH112+AB113*AH113+AB114*AH114)/AB115),0)</f>
        <v>0.86442103778162649</v>
      </c>
      <c r="AI115" s="56">
        <f t="shared" si="635"/>
        <v>0.86697927945509057</v>
      </c>
      <c r="AJ115" s="50">
        <f t="shared" ref="AJ115" si="1112">SUM(AJ112:AJ114)</f>
        <v>457</v>
      </c>
      <c r="AK115" s="20">
        <f t="shared" ref="AK115" si="1113">IF(AJ115&gt;0,(AK112*AJ112+AK113*AJ113+AK114*AJ114)/AJ115,0)</f>
        <v>8.2078774617067848E-2</v>
      </c>
      <c r="AL115" s="52">
        <f>IF(K115&gt;0,(AL112*K112+AL113*K113+AL114*K114)/K115,0)</f>
        <v>0.21693047155526715</v>
      </c>
      <c r="AM115" s="136">
        <f>IF(L115&gt;0,(AM112*K112+AM113*K113+AM114*K114)/K115,0)</f>
        <v>0.22713058403634004</v>
      </c>
      <c r="AN115" s="57">
        <f t="shared" ref="AN115" si="1114">SUM(AN112:AN114)</f>
        <v>91.02593730000001</v>
      </c>
      <c r="AO115" s="137">
        <f t="shared" si="706"/>
        <v>95.261462100000017</v>
      </c>
      <c r="AP115" s="55"/>
      <c r="AQ115" s="55">
        <f t="shared" ref="AQ115" si="1115">SUM(AQ112:AQ114)</f>
        <v>501.82</v>
      </c>
      <c r="AR115" s="102"/>
      <c r="AS115" s="103">
        <f>AR114</f>
        <v>1572.92</v>
      </c>
      <c r="AT115" s="50">
        <f t="shared" ref="AT115" si="1116">SUM(AT112:AT114)</f>
        <v>0</v>
      </c>
      <c r="AU115" s="58"/>
      <c r="AV115" s="57"/>
      <c r="AW115" s="57"/>
      <c r="AX115" s="57"/>
      <c r="AY115" s="57"/>
    </row>
    <row r="116" spans="1:51" x14ac:dyDescent="0.2">
      <c r="A116" s="159">
        <v>29</v>
      </c>
      <c r="B116" s="32">
        <v>1</v>
      </c>
      <c r="C116" s="10" t="s">
        <v>57</v>
      </c>
      <c r="D116" s="11">
        <v>5500</v>
      </c>
      <c r="E116" s="11">
        <v>0</v>
      </c>
      <c r="F116" s="11">
        <v>11325</v>
      </c>
      <c r="G116" s="12">
        <v>0.8</v>
      </c>
      <c r="H116" s="12">
        <v>3.5</v>
      </c>
      <c r="I116" s="11">
        <v>13200</v>
      </c>
      <c r="J116" s="12">
        <v>6.2</v>
      </c>
      <c r="K116" s="11">
        <v>15541</v>
      </c>
      <c r="L116" s="13">
        <v>7.6999999999999999E-2</v>
      </c>
      <c r="M116" s="23">
        <f>ROUND(K116*(1-L116),0)</f>
        <v>14344</v>
      </c>
      <c r="N116" s="14">
        <v>0.496</v>
      </c>
      <c r="O116" s="24">
        <f t="shared" ref="O116:O118" si="1117">M116*N116</f>
        <v>7114.6239999999998</v>
      </c>
      <c r="P116" s="13">
        <v>0.4</v>
      </c>
      <c r="Q116" s="24">
        <f t="shared" ref="Q116:Q118" si="1118">M116*P116</f>
        <v>5737.6</v>
      </c>
      <c r="R116" s="15">
        <v>0.104</v>
      </c>
      <c r="S116" s="143">
        <v>0.2324</v>
      </c>
      <c r="T116" s="24">
        <f t="shared" ref="T116:T118" si="1119">M116*R116</f>
        <v>1491.7759999999998</v>
      </c>
      <c r="U116" s="25">
        <v>0.24399999999999999</v>
      </c>
      <c r="V116" s="24">
        <f t="shared" ref="V116:V118" si="1120">M116*U116</f>
        <v>3499.9360000000001</v>
      </c>
      <c r="W116" s="15">
        <v>0.48699999999999999</v>
      </c>
      <c r="X116" s="24">
        <f t="shared" ref="X116:X118" si="1121">M116*W116</f>
        <v>6985.5280000000002</v>
      </c>
      <c r="Y116" s="15">
        <v>0.42</v>
      </c>
      <c r="Z116" s="24">
        <f t="shared" ref="Z116:Z118" si="1122">Y116*M116</f>
        <v>6024.48</v>
      </c>
      <c r="AA116" s="16">
        <v>2.5000000000000001E-3</v>
      </c>
      <c r="AB116" s="17">
        <f t="shared" ref="AB116:AB118" si="1123">M116*AA116</f>
        <v>35.86</v>
      </c>
      <c r="AC116" s="26">
        <f>IF(M116&gt;0,(AE116+AN116)/M116,0)</f>
        <v>3.3000000000000005E-4</v>
      </c>
      <c r="AD116" s="16">
        <v>3.3E-4</v>
      </c>
      <c r="AE116" s="23">
        <f t="shared" ref="AE116:AE118" si="1124">AD116*M116</f>
        <v>4.7335200000000004</v>
      </c>
      <c r="AF116" s="114">
        <v>0.21060000000000001</v>
      </c>
      <c r="AG116" s="29">
        <f t="shared" ref="AG116:AG118" si="1125">AJ116*(1-AK116)*AF116</f>
        <v>31.092352200000001</v>
      </c>
      <c r="AH116" s="27">
        <f t="shared" ref="AH116:AH118" si="1126">IF(AND(AF116&gt;0,AD116&gt;0,AA116&gt;0),((AA116-AD116)*AF116)/((AF116-AD116)*AA116),0)</f>
        <v>0.86936224853759447</v>
      </c>
      <c r="AI116" s="59">
        <f t="shared" si="635"/>
        <v>0</v>
      </c>
      <c r="AJ116" s="11">
        <v>161</v>
      </c>
      <c r="AK116" s="13">
        <v>8.3000000000000004E-2</v>
      </c>
      <c r="AL116" s="14"/>
      <c r="AM116" s="130">
        <v>0.2324</v>
      </c>
      <c r="AN116" s="29">
        <f>AJ116*(1-AK116)*AL116</f>
        <v>0</v>
      </c>
      <c r="AO116" s="131">
        <f t="shared" ref="AO116" si="1127">AJ116*(1-AK116)*AM116</f>
        <v>34.310838799999999</v>
      </c>
      <c r="AP116" s="18">
        <v>1.52</v>
      </c>
      <c r="AQ116" s="18">
        <v>502.28</v>
      </c>
      <c r="AR116" s="98">
        <f>AR114+AJ116-AQ116</f>
        <v>1231.6400000000001</v>
      </c>
      <c r="AS116" s="116"/>
      <c r="AT116" s="11"/>
      <c r="AU116" s="30"/>
      <c r="AV116" s="19"/>
      <c r="AW116" s="19"/>
      <c r="AX116" s="19"/>
      <c r="AY116" s="19"/>
    </row>
    <row r="117" spans="1:51" x14ac:dyDescent="0.2">
      <c r="A117" s="159"/>
      <c r="B117" s="32">
        <v>2</v>
      </c>
      <c r="C117" s="10" t="s">
        <v>54</v>
      </c>
      <c r="D117" s="33">
        <v>23645</v>
      </c>
      <c r="E117" s="33">
        <v>3</v>
      </c>
      <c r="F117" s="33">
        <v>18296</v>
      </c>
      <c r="G117" s="34">
        <v>0.7</v>
      </c>
      <c r="H117" s="34">
        <v>3.2</v>
      </c>
      <c r="I117" s="33">
        <v>18972</v>
      </c>
      <c r="J117" s="34">
        <v>4.7</v>
      </c>
      <c r="K117" s="33">
        <v>15549</v>
      </c>
      <c r="L117" s="35">
        <v>6.7000000000000004E-2</v>
      </c>
      <c r="M117" s="36">
        <f>ROUND(K117*(1-L117),0)</f>
        <v>14507</v>
      </c>
      <c r="N117" s="37">
        <v>0.55700000000000005</v>
      </c>
      <c r="O117" s="24">
        <f t="shared" si="1117"/>
        <v>8080.3990000000003</v>
      </c>
      <c r="P117" s="35">
        <v>0.28799999999999998</v>
      </c>
      <c r="Q117" s="24">
        <f t="shared" si="1118"/>
        <v>4178.0159999999996</v>
      </c>
      <c r="R117" s="38">
        <v>0.155</v>
      </c>
      <c r="S117" s="134">
        <v>0.23699999999999999</v>
      </c>
      <c r="T117" s="24">
        <f t="shared" si="1119"/>
        <v>2248.585</v>
      </c>
      <c r="U117" s="27">
        <v>0.24199999999999999</v>
      </c>
      <c r="V117" s="24">
        <f t="shared" si="1120"/>
        <v>3510.694</v>
      </c>
      <c r="W117" s="38">
        <v>0.49099999999999999</v>
      </c>
      <c r="X117" s="24">
        <f t="shared" si="1121"/>
        <v>7122.9369999999999</v>
      </c>
      <c r="Y117" s="38">
        <v>0.43</v>
      </c>
      <c r="Z117" s="24">
        <f t="shared" si="1122"/>
        <v>6238.01</v>
      </c>
      <c r="AA117" s="39">
        <v>2.5400000000000002E-3</v>
      </c>
      <c r="AB117" s="17">
        <f t="shared" si="1123"/>
        <v>36.84778</v>
      </c>
      <c r="AC117" s="26">
        <f>IF(M117&gt;0,(AE117+AN117)/M117,0)</f>
        <v>3.4000000000000002E-4</v>
      </c>
      <c r="AD117" s="39">
        <v>3.4000000000000002E-4</v>
      </c>
      <c r="AE117" s="36">
        <f t="shared" si="1124"/>
        <v>4.9323800000000002</v>
      </c>
      <c r="AF117" s="27">
        <v>0.21279999999999999</v>
      </c>
      <c r="AG117" s="40">
        <f t="shared" si="1125"/>
        <v>30.378263999999998</v>
      </c>
      <c r="AH117" s="27">
        <f t="shared" si="1126"/>
        <v>0.86752781996574069</v>
      </c>
      <c r="AI117" s="28">
        <f t="shared" si="635"/>
        <v>0</v>
      </c>
      <c r="AJ117" s="33">
        <v>155</v>
      </c>
      <c r="AK117" s="35">
        <v>7.9000000000000001E-2</v>
      </c>
      <c r="AL117" s="37"/>
      <c r="AM117" s="132">
        <v>0.2402</v>
      </c>
      <c r="AN117" s="40">
        <f>AJ117*(1-AK117)*AL117</f>
        <v>0</v>
      </c>
      <c r="AO117" s="133">
        <f t="shared" si="677"/>
        <v>34.289750999999995</v>
      </c>
      <c r="AP117" s="41">
        <v>1.55</v>
      </c>
      <c r="AQ117" s="41"/>
      <c r="AR117" s="117">
        <f>AR116+AJ117-AQ117</f>
        <v>1386.64</v>
      </c>
      <c r="AS117" s="101"/>
      <c r="AT117" s="42"/>
      <c r="AU117" s="43"/>
      <c r="AV117" s="44"/>
      <c r="AW117" s="44"/>
      <c r="AX117" s="44"/>
      <c r="AY117" s="44"/>
    </row>
    <row r="118" spans="1:51" x14ac:dyDescent="0.2">
      <c r="A118" s="159"/>
      <c r="B118" s="32">
        <v>3</v>
      </c>
      <c r="C118" s="10" t="s">
        <v>53</v>
      </c>
      <c r="D118" s="42">
        <v>21985</v>
      </c>
      <c r="E118" s="42">
        <v>0</v>
      </c>
      <c r="F118" s="42">
        <v>16895</v>
      </c>
      <c r="G118" s="36">
        <v>1</v>
      </c>
      <c r="H118" s="36">
        <v>3.2</v>
      </c>
      <c r="I118" s="42">
        <v>18473</v>
      </c>
      <c r="J118" s="36">
        <v>3.8</v>
      </c>
      <c r="K118" s="42">
        <v>15698</v>
      </c>
      <c r="L118" s="38">
        <v>7.1999999999999995E-2</v>
      </c>
      <c r="M118" s="36">
        <f>ROUND(K118*(1-L118),0)</f>
        <v>14568</v>
      </c>
      <c r="N118" s="27">
        <v>0.54600000000000004</v>
      </c>
      <c r="O118" s="24">
        <f t="shared" si="1117"/>
        <v>7954.1280000000006</v>
      </c>
      <c r="P118" s="38">
        <v>0.311</v>
      </c>
      <c r="Q118" s="24">
        <f t="shared" si="1118"/>
        <v>4530.6480000000001</v>
      </c>
      <c r="R118" s="38">
        <v>0.14299999999999999</v>
      </c>
      <c r="S118" s="134">
        <v>0.24079999999999999</v>
      </c>
      <c r="T118" s="24">
        <f t="shared" si="1119"/>
        <v>2083.2239999999997</v>
      </c>
      <c r="U118" s="27">
        <v>0.23699999999999999</v>
      </c>
      <c r="V118" s="24">
        <f t="shared" si="1120"/>
        <v>3452.616</v>
      </c>
      <c r="W118" s="38">
        <v>0.5</v>
      </c>
      <c r="X118" s="24">
        <f t="shared" si="1121"/>
        <v>7284</v>
      </c>
      <c r="Y118" s="38">
        <v>0.42</v>
      </c>
      <c r="Z118" s="24">
        <f t="shared" si="1122"/>
        <v>6118.5599999999995</v>
      </c>
      <c r="AA118" s="46">
        <v>2.5300000000000001E-3</v>
      </c>
      <c r="AB118" s="17">
        <f t="shared" si="1123"/>
        <v>36.857040000000005</v>
      </c>
      <c r="AC118" s="26">
        <f>IF(M118&gt;0,(AE118+AN118)/M118,0)</f>
        <v>3.4000000000000002E-4</v>
      </c>
      <c r="AD118" s="46">
        <v>3.4000000000000002E-4</v>
      </c>
      <c r="AE118" s="36">
        <f t="shared" si="1124"/>
        <v>4.9531200000000002</v>
      </c>
      <c r="AF118" s="27">
        <v>0.219</v>
      </c>
      <c r="AG118" s="40">
        <f t="shared" si="1125"/>
        <v>34.818153000000002</v>
      </c>
      <c r="AH118" s="27">
        <f t="shared" si="1126"/>
        <v>0.86695861136227159</v>
      </c>
      <c r="AI118" s="28">
        <f t="shared" si="635"/>
        <v>0</v>
      </c>
      <c r="AJ118" s="42">
        <v>173</v>
      </c>
      <c r="AK118" s="38">
        <v>8.1000000000000003E-2</v>
      </c>
      <c r="AL118" s="27"/>
      <c r="AM118" s="134">
        <v>0.224</v>
      </c>
      <c r="AN118" s="40">
        <f>AJ118*(1-AK118)*AL118</f>
        <v>0</v>
      </c>
      <c r="AO118" s="135">
        <f t="shared" si="677"/>
        <v>35.613087999999998</v>
      </c>
      <c r="AP118" s="17">
        <v>1.55</v>
      </c>
      <c r="AQ118" s="17"/>
      <c r="AR118" s="117">
        <f>AR117+AJ118-AQ118</f>
        <v>1559.64</v>
      </c>
      <c r="AS118" s="101"/>
      <c r="AT118" s="42"/>
      <c r="AU118" s="47"/>
      <c r="AV118" s="40"/>
      <c r="AW118" s="40"/>
      <c r="AX118" s="40"/>
      <c r="AY118" s="40"/>
    </row>
    <row r="119" spans="1:51" s="21" customFormat="1" ht="13.5" thickBot="1" x14ac:dyDescent="0.25">
      <c r="A119" s="160"/>
      <c r="B119" s="48" t="s">
        <v>38</v>
      </c>
      <c r="C119" s="49"/>
      <c r="D119" s="50">
        <f t="shared" ref="D119" si="1128">SUM(D116:D118)</f>
        <v>51130</v>
      </c>
      <c r="E119" s="50"/>
      <c r="F119" s="50">
        <f t="shared" ref="F119" si="1129">SUM(F116:F118)</f>
        <v>46516</v>
      </c>
      <c r="G119" s="51"/>
      <c r="H119" s="51"/>
      <c r="I119" s="50">
        <f t="shared" ref="I119:K119" si="1130">SUM(I116:I118)</f>
        <v>50645</v>
      </c>
      <c r="J119" s="51"/>
      <c r="K119" s="50">
        <f t="shared" si="1130"/>
        <v>46788</v>
      </c>
      <c r="L119" s="20">
        <f t="shared" ref="L119" si="1131">IF(K119&gt;0,(K116*L116+K117*L117+K118*L118)/K119,0)</f>
        <v>7.1999145079935017E-2</v>
      </c>
      <c r="M119" s="51">
        <f t="shared" ref="M119" si="1132">M116+M117+M118</f>
        <v>43419</v>
      </c>
      <c r="N119" s="52">
        <f t="shared" ref="N119" si="1133">IF(M119&gt;0,O119/M119,0)</f>
        <v>0.5331571662175546</v>
      </c>
      <c r="O119" s="53">
        <f t="shared" ref="O119" si="1134">O116+O117+O118</f>
        <v>23149.151000000002</v>
      </c>
      <c r="P119" s="20">
        <f t="shared" ref="P119" si="1135">IF(M119&gt;0,Q119/M119,0)</f>
        <v>0.33271756604251596</v>
      </c>
      <c r="Q119" s="53">
        <f t="shared" ref="Q119" si="1136">Q116+Q117+Q118</f>
        <v>14446.263999999999</v>
      </c>
      <c r="R119" s="20">
        <f t="shared" ref="R119" si="1137">IF(M119&gt;0,T119/M119,0)</f>
        <v>0.1341252677399295</v>
      </c>
      <c r="S119" s="136"/>
      <c r="T119" s="53">
        <f t="shared" ref="T119" si="1138">T116+T117+T118</f>
        <v>5823.5849999999991</v>
      </c>
      <c r="U119" s="20">
        <f t="shared" ref="U119" si="1139">IF(M119&gt;0,V119/M119,0)</f>
        <v>0.24098311798982011</v>
      </c>
      <c r="V119" s="53">
        <f t="shared" ref="V119" si="1140">V116+V117+V118</f>
        <v>10463.245999999999</v>
      </c>
      <c r="W119" s="20">
        <f t="shared" ref="W119" si="1141">IF(M119&gt;0,X119/M119,0)</f>
        <v>0.49269824270480667</v>
      </c>
      <c r="X119" s="53">
        <f t="shared" ref="X119" si="1142">X116+X117+X118</f>
        <v>21392.465</v>
      </c>
      <c r="Y119" s="20">
        <f t="shared" ref="Y119" si="1143">IF(M119&gt;0,Z119/M119,0)</f>
        <v>0.42334116400654087</v>
      </c>
      <c r="Z119" s="53">
        <f t="shared" ref="Z119" si="1144">Z116+Z117+Z118</f>
        <v>18381.05</v>
      </c>
      <c r="AA119" s="54">
        <f t="shared" ref="AA119" si="1145">IF(M119&gt;0,AB119/M119,0)</f>
        <v>2.5234302954927567E-3</v>
      </c>
      <c r="AB119" s="55">
        <f t="shared" ref="AB119" si="1146">SUM(AB116:AB118)</f>
        <v>109.56482</v>
      </c>
      <c r="AC119" s="54">
        <f t="shared" ref="AC119" si="1147">IF(M119&gt;0,(AC116*M116+AC117*M117+AC118*M118)/M119,0)</f>
        <v>3.3669637716207191E-4</v>
      </c>
      <c r="AD119" s="54">
        <f t="shared" ref="AD119" si="1148">IF(K119&gt;0,(K116*AD116+K117*AD117+K118*AD118)/K119,0)</f>
        <v>3.3667842181756003E-4</v>
      </c>
      <c r="AE119" s="51">
        <f t="shared" ref="AE119" si="1149">SUM(AE116:AE118)</f>
        <v>14.619020000000001</v>
      </c>
      <c r="AF119" s="52">
        <f t="shared" ref="AF119" si="1150">IF(K119&gt;0,(K116*AF116+K117*AF117+K118*AF118)/K119,0)</f>
        <v>0.21414943575275713</v>
      </c>
      <c r="AG119" s="57">
        <f t="shared" ref="AG119" si="1151">SUM(AG116:AG118)</f>
        <v>96.28876919999999</v>
      </c>
      <c r="AH119" s="52">
        <f t="shared" ref="AH119" si="1152">IF(AND(AB119&gt;0),((AB116*AH116+AB117*AH117+AB118*AH118)/AB119),0)</f>
        <v>0.86793674013117594</v>
      </c>
      <c r="AI119" s="56">
        <f t="shared" si="635"/>
        <v>0</v>
      </c>
      <c r="AJ119" s="50">
        <f t="shared" ref="AJ119" si="1153">SUM(AJ116:AJ118)</f>
        <v>489</v>
      </c>
      <c r="AK119" s="20">
        <f t="shared" ref="AK119" si="1154">IF(AJ119&gt;0,(AK116*AJ116+AK117*AJ117+AK118*AJ118)/AJ119,0)</f>
        <v>8.1024539877300614E-2</v>
      </c>
      <c r="AL119" s="52">
        <f>IF(K119&gt;0,(AL116*K116+AL117*K117+AL118*K118)/K119,0)</f>
        <v>0</v>
      </c>
      <c r="AM119" s="136">
        <f>IF(L119&gt;0,(AM116*K116+AM117*K117+AM118*K118)/K119,0)</f>
        <v>0.23217385226981277</v>
      </c>
      <c r="AN119" s="57">
        <f t="shared" ref="AN119" si="1155">SUM(AN116:AN118)</f>
        <v>0</v>
      </c>
      <c r="AO119" s="137">
        <f t="shared" si="706"/>
        <v>104.2136778</v>
      </c>
      <c r="AP119" s="55"/>
      <c r="AQ119" s="55">
        <f t="shared" ref="AQ119" si="1156">SUM(AQ116:AQ118)</f>
        <v>502.28</v>
      </c>
      <c r="AR119" s="102"/>
      <c r="AS119" s="103">
        <f>AR118</f>
        <v>1559.64</v>
      </c>
      <c r="AT119" s="50">
        <f t="shared" ref="AT119" si="1157">SUM(AT116:AT118)</f>
        <v>0</v>
      </c>
      <c r="AU119" s="58"/>
      <c r="AV119" s="57"/>
      <c r="AW119" s="57"/>
      <c r="AX119" s="57"/>
      <c r="AY119" s="57"/>
    </row>
    <row r="120" spans="1:51" x14ac:dyDescent="0.2">
      <c r="A120" s="158">
        <v>30</v>
      </c>
      <c r="B120" s="22">
        <v>1</v>
      </c>
      <c r="C120" s="10" t="s">
        <v>58</v>
      </c>
      <c r="D120" s="11">
        <v>4086</v>
      </c>
      <c r="E120" s="11">
        <v>0</v>
      </c>
      <c r="F120" s="11">
        <v>13321</v>
      </c>
      <c r="G120" s="12">
        <v>0.8</v>
      </c>
      <c r="H120" s="12">
        <v>5.0999999999999996</v>
      </c>
      <c r="I120" s="11">
        <v>14969</v>
      </c>
      <c r="J120" s="12">
        <v>4.5</v>
      </c>
      <c r="K120" s="11">
        <v>16419</v>
      </c>
      <c r="L120" s="13">
        <v>7.6999999999999999E-2</v>
      </c>
      <c r="M120" s="36">
        <f>ROUND(K120*(1-L120),0)</f>
        <v>15155</v>
      </c>
      <c r="N120" s="14">
        <v>0.56499999999999995</v>
      </c>
      <c r="O120" s="24">
        <f t="shared" ref="O120:O122" si="1158">M120*N120</f>
        <v>8562.5749999999989</v>
      </c>
      <c r="P120" s="13">
        <v>0.36899999999999999</v>
      </c>
      <c r="Q120" s="24">
        <f t="shared" ref="Q120:Q122" si="1159">M120*P120</f>
        <v>5592.1949999999997</v>
      </c>
      <c r="R120" s="15">
        <v>6.6000000000000003E-2</v>
      </c>
      <c r="S120" s="143">
        <v>0.224</v>
      </c>
      <c r="T120" s="24">
        <f t="shared" ref="T120:T122" si="1160">M120*R120</f>
        <v>1000.23</v>
      </c>
      <c r="U120" s="25">
        <v>0.22500000000000001</v>
      </c>
      <c r="V120" s="24">
        <f t="shared" ref="V120:V122" si="1161">M120*U120</f>
        <v>3409.875</v>
      </c>
      <c r="W120" s="15">
        <v>0.496</v>
      </c>
      <c r="X120" s="24">
        <f t="shared" ref="X120:X122" si="1162">M120*W120</f>
        <v>7516.88</v>
      </c>
      <c r="Y120" s="15">
        <v>0.43</v>
      </c>
      <c r="Z120" s="24">
        <f t="shared" ref="Z120:Z122" si="1163">Y120*M120</f>
        <v>6516.65</v>
      </c>
      <c r="AA120" s="16">
        <v>2.5799999999999998E-3</v>
      </c>
      <c r="AB120" s="17">
        <f t="shared" ref="AB120:AB122" si="1164">M120*AA120</f>
        <v>39.099899999999998</v>
      </c>
      <c r="AC120" s="26">
        <f>IF(M120&gt;0,(AE120+AN120)/M120,0)</f>
        <v>3.3E-4</v>
      </c>
      <c r="AD120" s="16">
        <v>3.3E-4</v>
      </c>
      <c r="AE120" s="23">
        <f t="shared" ref="AE120:AE122" si="1165">AD120*M120</f>
        <v>5.00115</v>
      </c>
      <c r="AF120" s="114">
        <v>0.20899999999999999</v>
      </c>
      <c r="AG120" s="29">
        <f t="shared" ref="AG120:AG122" si="1166">AJ120*(1-AK120)*AF120</f>
        <v>34.114233999999996</v>
      </c>
      <c r="AH120" s="27">
        <f t="shared" ref="AH120:AH122" si="1167">IF(AND(AF120&gt;0,AD120&gt;0,AA120&gt;0),((AA120-AD120)*AF120)/((AF120-AD120)*AA120),0)</f>
        <v>0.8734721898714003</v>
      </c>
      <c r="AI120" s="59">
        <f t="shared" si="635"/>
        <v>0</v>
      </c>
      <c r="AJ120" s="11">
        <v>178</v>
      </c>
      <c r="AK120" s="13">
        <v>8.3000000000000004E-2</v>
      </c>
      <c r="AL120" s="14"/>
      <c r="AM120" s="130">
        <v>0.22309999999999999</v>
      </c>
      <c r="AN120" s="29">
        <f>AJ120*(1-AK120)*AL120</f>
        <v>0</v>
      </c>
      <c r="AO120" s="131">
        <f t="shared" ref="AO120" si="1168">AJ120*(1-AK120)*AM120</f>
        <v>36.4157206</v>
      </c>
      <c r="AP120" s="18">
        <v>1.58</v>
      </c>
      <c r="AQ120" s="18">
        <v>505.92</v>
      </c>
      <c r="AR120" s="98">
        <f>AR118+AJ120-AQ120</f>
        <v>1231.72</v>
      </c>
      <c r="AS120" s="99"/>
      <c r="AT120" s="11"/>
      <c r="AU120" s="30"/>
      <c r="AV120" s="19"/>
      <c r="AW120" s="19"/>
      <c r="AX120" s="19"/>
      <c r="AY120" s="19"/>
    </row>
    <row r="121" spans="1:51" x14ac:dyDescent="0.2">
      <c r="A121" s="159"/>
      <c r="B121" s="32">
        <v>2</v>
      </c>
      <c r="C121" s="10" t="s">
        <v>57</v>
      </c>
      <c r="D121" s="33">
        <v>19929</v>
      </c>
      <c r="E121" s="33">
        <v>5</v>
      </c>
      <c r="F121" s="33">
        <v>17030</v>
      </c>
      <c r="G121" s="34">
        <v>1</v>
      </c>
      <c r="H121" s="34">
        <v>4.3</v>
      </c>
      <c r="I121" s="33">
        <v>17586</v>
      </c>
      <c r="J121" s="34">
        <v>3.9</v>
      </c>
      <c r="K121" s="33">
        <v>17013</v>
      </c>
      <c r="L121" s="35">
        <v>7.8E-2</v>
      </c>
      <c r="M121" s="36">
        <f>ROUND(K121*(1-L121),0)</f>
        <v>15686</v>
      </c>
      <c r="N121" s="37">
        <v>0.56599999999999995</v>
      </c>
      <c r="O121" s="24">
        <f t="shared" si="1158"/>
        <v>8878.2759999999998</v>
      </c>
      <c r="P121" s="35">
        <v>0.27600000000000002</v>
      </c>
      <c r="Q121" s="24">
        <f t="shared" si="1159"/>
        <v>4329.3360000000002</v>
      </c>
      <c r="R121" s="38">
        <v>0.158</v>
      </c>
      <c r="S121" s="134">
        <v>0.22450000000000001</v>
      </c>
      <c r="T121" s="24">
        <f t="shared" si="1160"/>
        <v>2478.3879999999999</v>
      </c>
      <c r="U121" s="27">
        <v>0.23200000000000001</v>
      </c>
      <c r="V121" s="24">
        <f t="shared" si="1161"/>
        <v>3639.152</v>
      </c>
      <c r="W121" s="38">
        <v>0.49099999999999999</v>
      </c>
      <c r="X121" s="24">
        <f t="shared" si="1162"/>
        <v>7701.826</v>
      </c>
      <c r="Y121" s="38">
        <v>0.41</v>
      </c>
      <c r="Z121" s="24">
        <f t="shared" si="1163"/>
        <v>6431.2599999999993</v>
      </c>
      <c r="AA121" s="39">
        <v>2.63E-3</v>
      </c>
      <c r="AB121" s="17">
        <f t="shared" si="1164"/>
        <v>41.254179999999998</v>
      </c>
      <c r="AC121" s="26">
        <f>IF(M121&gt;0,(AE121+AN121)/M121,0)</f>
        <v>3.3E-4</v>
      </c>
      <c r="AD121" s="39">
        <v>3.3E-4</v>
      </c>
      <c r="AE121" s="36">
        <f t="shared" si="1165"/>
        <v>5.17638</v>
      </c>
      <c r="AF121" s="27">
        <v>0.221</v>
      </c>
      <c r="AG121" s="40">
        <f t="shared" si="1166"/>
        <v>39.155453999999999</v>
      </c>
      <c r="AH121" s="27">
        <f t="shared" si="1167"/>
        <v>0.87583251904285286</v>
      </c>
      <c r="AI121" s="28">
        <f t="shared" si="635"/>
        <v>0</v>
      </c>
      <c r="AJ121" s="33">
        <v>193</v>
      </c>
      <c r="AK121" s="35">
        <v>8.2000000000000003E-2</v>
      </c>
      <c r="AL121" s="37"/>
      <c r="AM121" s="132">
        <v>0.22939999999999999</v>
      </c>
      <c r="AN121" s="40">
        <f>AJ121*(1-AK121)*AL121</f>
        <v>0</v>
      </c>
      <c r="AO121" s="133">
        <f t="shared" si="677"/>
        <v>40.6437156</v>
      </c>
      <c r="AP121" s="41">
        <v>1.6</v>
      </c>
      <c r="AQ121" s="41"/>
      <c r="AR121" s="117">
        <f>AR120+AJ121-AQ121</f>
        <v>1424.72</v>
      </c>
      <c r="AS121" s="101"/>
      <c r="AT121" s="42"/>
      <c r="AU121" s="43"/>
      <c r="AV121" s="44"/>
      <c r="AW121" s="44"/>
      <c r="AX121" s="44"/>
      <c r="AY121" s="44"/>
    </row>
    <row r="122" spans="1:51" x14ac:dyDescent="0.2">
      <c r="A122" s="159"/>
      <c r="B122" s="32">
        <v>3</v>
      </c>
      <c r="C122" s="10" t="s">
        <v>54</v>
      </c>
      <c r="D122" s="42">
        <v>22160</v>
      </c>
      <c r="E122" s="42">
        <v>1</v>
      </c>
      <c r="F122" s="42">
        <v>16958</v>
      </c>
      <c r="G122" s="36">
        <v>1.5</v>
      </c>
      <c r="H122" s="36">
        <v>5.7</v>
      </c>
      <c r="I122" s="42">
        <v>18608</v>
      </c>
      <c r="J122" s="36">
        <v>3.3</v>
      </c>
      <c r="K122" s="42">
        <v>17080</v>
      </c>
      <c r="L122" s="38">
        <v>7.8E-2</v>
      </c>
      <c r="M122" s="36">
        <f>ROUND(K122*(1-L122),0)</f>
        <v>15748</v>
      </c>
      <c r="N122" s="27">
        <v>0.68600000000000005</v>
      </c>
      <c r="O122" s="24">
        <f t="shared" si="1158"/>
        <v>10803.128000000001</v>
      </c>
      <c r="P122" s="38">
        <v>0.23100000000000001</v>
      </c>
      <c r="Q122" s="24">
        <f t="shared" si="1159"/>
        <v>3637.788</v>
      </c>
      <c r="R122" s="38">
        <v>8.3000000000000004E-2</v>
      </c>
      <c r="S122" s="134">
        <v>0.22950000000000001</v>
      </c>
      <c r="T122" s="24">
        <f t="shared" si="1160"/>
        <v>1307.0840000000001</v>
      </c>
      <c r="U122" s="27">
        <v>0.23599999999999999</v>
      </c>
      <c r="V122" s="24">
        <f t="shared" si="1161"/>
        <v>3716.5279999999998</v>
      </c>
      <c r="W122" s="38">
        <v>0.48099999999999998</v>
      </c>
      <c r="X122" s="24">
        <f t="shared" si="1162"/>
        <v>7574.7879999999996</v>
      </c>
      <c r="Y122" s="38">
        <v>0.41</v>
      </c>
      <c r="Z122" s="24">
        <f t="shared" si="1163"/>
        <v>6456.6799999999994</v>
      </c>
      <c r="AA122" s="46">
        <v>2.5200000000000001E-3</v>
      </c>
      <c r="AB122" s="17">
        <f t="shared" si="1164"/>
        <v>39.684960000000004</v>
      </c>
      <c r="AC122" s="26">
        <f>IF(M122&gt;0,(AE122+AN122)/M122,0)</f>
        <v>3.2000000000000003E-4</v>
      </c>
      <c r="AD122" s="46">
        <v>3.2000000000000003E-4</v>
      </c>
      <c r="AE122" s="36">
        <f t="shared" si="1165"/>
        <v>5.0393600000000003</v>
      </c>
      <c r="AF122" s="27">
        <v>0.2208</v>
      </c>
      <c r="AG122" s="40">
        <f t="shared" si="1166"/>
        <v>35.307244799999999</v>
      </c>
      <c r="AH122" s="27">
        <f t="shared" si="1167"/>
        <v>0.87428294975464771</v>
      </c>
      <c r="AI122" s="28">
        <f t="shared" si="635"/>
        <v>0</v>
      </c>
      <c r="AJ122" s="42">
        <v>174</v>
      </c>
      <c r="AK122" s="38">
        <v>8.1000000000000003E-2</v>
      </c>
      <c r="AL122" s="27"/>
      <c r="AM122" s="134">
        <v>0.23830000000000001</v>
      </c>
      <c r="AN122" s="40">
        <f>AJ122*(1-AK122)*AL122</f>
        <v>0</v>
      </c>
      <c r="AO122" s="135">
        <f t="shared" si="677"/>
        <v>38.1055998</v>
      </c>
      <c r="AP122" s="17">
        <v>1.55</v>
      </c>
      <c r="AQ122" s="17"/>
      <c r="AR122" s="117">
        <f>AR121+AJ122-AQ122</f>
        <v>1598.72</v>
      </c>
      <c r="AS122" s="101"/>
      <c r="AT122" s="42"/>
      <c r="AU122" s="47"/>
      <c r="AV122" s="40"/>
      <c r="AW122" s="40"/>
      <c r="AX122" s="40"/>
      <c r="AY122" s="40"/>
    </row>
    <row r="123" spans="1:51" s="21" customFormat="1" ht="13.5" thickBot="1" x14ac:dyDescent="0.25">
      <c r="A123" s="160"/>
      <c r="B123" s="48" t="s">
        <v>38</v>
      </c>
      <c r="C123" s="49"/>
      <c r="D123" s="50">
        <f t="shared" ref="D123" si="1169">SUM(D120:D122)</f>
        <v>46175</v>
      </c>
      <c r="E123" s="50"/>
      <c r="F123" s="50">
        <f t="shared" ref="F123" si="1170">SUM(F120:F122)</f>
        <v>47309</v>
      </c>
      <c r="G123" s="51"/>
      <c r="H123" s="51"/>
      <c r="I123" s="50">
        <f t="shared" ref="I123:K123" si="1171">SUM(I120:I122)</f>
        <v>51163</v>
      </c>
      <c r="J123" s="51"/>
      <c r="K123" s="50">
        <f t="shared" si="1171"/>
        <v>50512</v>
      </c>
      <c r="L123" s="20">
        <f t="shared" ref="L123" si="1172">IF(K123&gt;0,(K120*L120+K121*L121+K122*L122)/K123,0)</f>
        <v>7.7674948527082677E-2</v>
      </c>
      <c r="M123" s="51">
        <f t="shared" ref="M123" si="1173">M120+M121+M122</f>
        <v>46589</v>
      </c>
      <c r="N123" s="52">
        <f t="shared" ref="N123" si="1174">IF(M123&gt;0,O123/M123,0)</f>
        <v>0.60623707312885011</v>
      </c>
      <c r="O123" s="53">
        <f t="shared" ref="O123" si="1175">O120+O121+O122</f>
        <v>28243.978999999999</v>
      </c>
      <c r="P123" s="20">
        <f t="shared" ref="P123" si="1176">IF(M123&gt;0,Q123/M123,0)</f>
        <v>0.29104121144476164</v>
      </c>
      <c r="Q123" s="53">
        <f t="shared" ref="Q123" si="1177">Q120+Q121+Q122</f>
        <v>13559.319</v>
      </c>
      <c r="R123" s="20">
        <f t="shared" ref="R123" si="1178">IF(M123&gt;0,T123/M123,0)</f>
        <v>0.10272171542638821</v>
      </c>
      <c r="S123" s="136"/>
      <c r="T123" s="53">
        <f t="shared" ref="T123" si="1179">T120+T121+T122</f>
        <v>4785.7020000000002</v>
      </c>
      <c r="U123" s="20">
        <f t="shared" ref="U123" si="1180">IF(M123&gt;0,V123/M123,0)</f>
        <v>0.23107503917233682</v>
      </c>
      <c r="V123" s="53">
        <f t="shared" ref="V123" si="1181">V120+V121+V122</f>
        <v>10765.555</v>
      </c>
      <c r="W123" s="20">
        <f t="shared" ref="W123" si="1182">IF(M123&gt;0,X123/M123,0)</f>
        <v>0.48924625984674491</v>
      </c>
      <c r="X123" s="53">
        <f t="shared" ref="X123" si="1183">X120+X121+X122</f>
        <v>22793.493999999999</v>
      </c>
      <c r="Y123" s="20">
        <f t="shared" ref="Y123" si="1184">IF(M123&gt;0,Z123/M123,0)</f>
        <v>0.41650582755586085</v>
      </c>
      <c r="Z123" s="53">
        <f t="shared" ref="Z123" si="1185">Z120+Z121+Z122</f>
        <v>19404.59</v>
      </c>
      <c r="AA123" s="54">
        <f t="shared" ref="AA123" si="1186">IF(M123&gt;0,AB123/M123,0)</f>
        <v>2.5765532636459251E-3</v>
      </c>
      <c r="AB123" s="55">
        <f t="shared" ref="AB123" si="1187">SUM(AB120:AB122)</f>
        <v>120.03904</v>
      </c>
      <c r="AC123" s="54">
        <f t="shared" ref="AC123" si="1188">IF(M123&gt;0,(AC120*M120+AC121*M121+AC122*M122)/M123,0)</f>
        <v>3.2661980295777975E-4</v>
      </c>
      <c r="AD123" s="54">
        <f t="shared" ref="AD123" si="1189">IF(K123&gt;0,(K120*AD120+K121*AD121+K122*AD122)/K123,0)</f>
        <v>3.2661862527716184E-4</v>
      </c>
      <c r="AE123" s="51">
        <f t="shared" ref="AE123" si="1190">SUM(AE120:AE122)</f>
        <v>15.216890000000001</v>
      </c>
      <c r="AF123" s="52">
        <f t="shared" ref="AF123" si="1191">IF(K123&gt;0,(K120*AF120+K121*AF121+K122*AF122)/K123,0)</f>
        <v>0.2170317548305353</v>
      </c>
      <c r="AG123" s="57">
        <f t="shared" ref="AG123" si="1192">SUM(AG120:AG122)</f>
        <v>108.57693280000001</v>
      </c>
      <c r="AH123" s="52">
        <f t="shared" ref="AH123" si="1193">IF(AND(AB123&gt;0),((AB120*AH120+AB121*AH121+AB122*AH122)/AB123),0)</f>
        <v>0.87455140891575978</v>
      </c>
      <c r="AI123" s="56">
        <f t="shared" si="635"/>
        <v>0</v>
      </c>
      <c r="AJ123" s="50">
        <f t="shared" ref="AJ123" si="1194">SUM(AJ120:AJ122)</f>
        <v>545</v>
      </c>
      <c r="AK123" s="20">
        <f t="shared" ref="AK123" si="1195">IF(AJ123&gt;0,(AK120*AJ120+AK121*AJ121+AK122*AJ122)/AJ123,0)</f>
        <v>8.2007339449541292E-2</v>
      </c>
      <c r="AL123" s="52">
        <f>IF(K123&gt;0,(AL120*K120+AL121*K121+AL122*K122)/K123,0)</f>
        <v>0</v>
      </c>
      <c r="AM123" s="136">
        <f>IF(L123&gt;0,(AM120*K120+AM121*K121+AM122*K122)/K123,0)</f>
        <v>0.23036159922394681</v>
      </c>
      <c r="AN123" s="57">
        <f t="shared" ref="AN123" si="1196">SUM(AN120:AN122)</f>
        <v>0</v>
      </c>
      <c r="AO123" s="137">
        <f t="shared" si="706"/>
        <v>115.16503599999999</v>
      </c>
      <c r="AP123" s="55"/>
      <c r="AQ123" s="55">
        <f t="shared" ref="AQ123" si="1197">SUM(AQ120:AQ122)</f>
        <v>505.92</v>
      </c>
      <c r="AR123" s="102"/>
      <c r="AS123" s="103">
        <f>AR122</f>
        <v>1598.72</v>
      </c>
      <c r="AT123" s="50">
        <f t="shared" ref="AT123" si="1198">SUM(AT120:AT122)</f>
        <v>0</v>
      </c>
      <c r="AU123" s="58"/>
      <c r="AV123" s="57"/>
      <c r="AW123" s="57"/>
      <c r="AX123" s="57"/>
      <c r="AY123" s="57"/>
    </row>
    <row r="124" spans="1:51" x14ac:dyDescent="0.2">
      <c r="A124" s="158">
        <v>31</v>
      </c>
      <c r="B124" s="22">
        <v>1</v>
      </c>
      <c r="C124" s="10" t="s">
        <v>53</v>
      </c>
      <c r="D124" s="11">
        <v>7300</v>
      </c>
      <c r="E124" s="11">
        <v>0</v>
      </c>
      <c r="F124" s="11">
        <v>9469</v>
      </c>
      <c r="G124" s="12">
        <v>0.8</v>
      </c>
      <c r="H124" s="12">
        <v>3.6</v>
      </c>
      <c r="I124" s="11">
        <v>11232</v>
      </c>
      <c r="J124" s="12">
        <v>5.3</v>
      </c>
      <c r="K124" s="11">
        <v>17048</v>
      </c>
      <c r="L124" s="13">
        <v>7.8E-2</v>
      </c>
      <c r="M124" s="23">
        <f>ROUND(K124*(1-L124),0)</f>
        <v>15718</v>
      </c>
      <c r="N124" s="14">
        <v>0.58799999999999997</v>
      </c>
      <c r="O124" s="24">
        <f t="shared" ref="O124:O126" si="1199">M124*N124</f>
        <v>9242.1839999999993</v>
      </c>
      <c r="P124" s="13">
        <v>0.31</v>
      </c>
      <c r="Q124" s="24">
        <f t="shared" ref="Q124:Q126" si="1200">M124*P124</f>
        <v>4872.58</v>
      </c>
      <c r="R124" s="15">
        <v>0.10199999999999999</v>
      </c>
      <c r="S124" s="143">
        <v>0.2336</v>
      </c>
      <c r="T124" s="24">
        <f t="shared" ref="T124:T126" si="1201">M124*R124</f>
        <v>1603.2359999999999</v>
      </c>
      <c r="U124" s="25">
        <v>0.24299999999999999</v>
      </c>
      <c r="V124" s="24">
        <f t="shared" ref="V124:V126" si="1202">M124*U124</f>
        <v>3819.4739999999997</v>
      </c>
      <c r="W124" s="15">
        <v>0.47699999999999998</v>
      </c>
      <c r="X124" s="24">
        <f t="shared" ref="X124:X126" si="1203">M124*W124</f>
        <v>7497.4859999999999</v>
      </c>
      <c r="Y124" s="15">
        <v>0.41</v>
      </c>
      <c r="Z124" s="24">
        <f t="shared" ref="Z124:Z126" si="1204">Y124*M124</f>
        <v>6444.3799999999992</v>
      </c>
      <c r="AA124" s="16">
        <v>2.5100000000000001E-3</v>
      </c>
      <c r="AB124" s="17">
        <f t="shared" ref="AB124:AB126" si="1205">M124*AA124</f>
        <v>39.452179999999998</v>
      </c>
      <c r="AC124" s="26">
        <f>IF(M124&gt;0,(AE124+AN124)/M124,0)</f>
        <v>3.1E-4</v>
      </c>
      <c r="AD124" s="16">
        <v>3.1E-4</v>
      </c>
      <c r="AE124" s="23">
        <f t="shared" ref="AE124:AE126" si="1206">AD124*M124</f>
        <v>4.8725800000000001</v>
      </c>
      <c r="AF124" s="114">
        <v>0.21829999999999999</v>
      </c>
      <c r="AG124" s="29">
        <f t="shared" ref="AG124:AG126" si="1207">AJ124*(1-AK124)*AF124</f>
        <v>34.782393899999995</v>
      </c>
      <c r="AH124" s="27">
        <f t="shared" ref="AH124:AH126" si="1208">IF(AND(AF124&gt;0,AD124&gt;0,AA124&gt;0),((AA124-AD124)*AF124)/((AF124-AD124)*AA124),0)</f>
        <v>0.87774047166533653</v>
      </c>
      <c r="AI124" s="59">
        <f t="shared" si="635"/>
        <v>0</v>
      </c>
      <c r="AJ124" s="11">
        <v>173</v>
      </c>
      <c r="AK124" s="13">
        <v>7.9000000000000001E-2</v>
      </c>
      <c r="AL124" s="14"/>
      <c r="AM124" s="130">
        <v>0.24129999999999999</v>
      </c>
      <c r="AN124" s="29">
        <f>AJ124*(1-AK124)*AL124</f>
        <v>0</v>
      </c>
      <c r="AO124" s="131">
        <f t="shared" ref="AO124" si="1209">AJ124*(1-AK124)*AM124</f>
        <v>38.447052899999996</v>
      </c>
      <c r="AP124" s="18">
        <v>1.6</v>
      </c>
      <c r="AQ124" s="18">
        <v>553.26</v>
      </c>
      <c r="AR124" s="98">
        <f>AR122+AJ124-AQ124+AS124</f>
        <v>1231.56</v>
      </c>
      <c r="AS124" s="99">
        <v>13.1</v>
      </c>
      <c r="AT124" s="11"/>
      <c r="AU124" s="30"/>
      <c r="AV124" s="19"/>
      <c r="AW124" s="19"/>
      <c r="AX124" s="19"/>
      <c r="AY124" s="19"/>
    </row>
    <row r="125" spans="1:51" x14ac:dyDescent="0.2">
      <c r="A125" s="159"/>
      <c r="B125" s="32">
        <v>2</v>
      </c>
      <c r="C125" s="10" t="s">
        <v>57</v>
      </c>
      <c r="D125" s="33">
        <v>20595</v>
      </c>
      <c r="E125" s="33">
        <v>3</v>
      </c>
      <c r="F125" s="33">
        <v>17070</v>
      </c>
      <c r="G125" s="34">
        <v>0.8</v>
      </c>
      <c r="H125" s="34">
        <v>3.4</v>
      </c>
      <c r="I125" s="33">
        <v>17884</v>
      </c>
      <c r="J125" s="34">
        <v>5.0999999999999996</v>
      </c>
      <c r="K125" s="33">
        <v>16821</v>
      </c>
      <c r="L125" s="35">
        <v>7.0000000000000007E-2</v>
      </c>
      <c r="M125" s="36">
        <f>ROUND(K125*(1-L125),0)</f>
        <v>15644</v>
      </c>
      <c r="N125" s="37">
        <v>0.66400000000000003</v>
      </c>
      <c r="O125" s="24">
        <f t="shared" si="1199"/>
        <v>10387.616</v>
      </c>
      <c r="P125" s="35">
        <v>0.221</v>
      </c>
      <c r="Q125" s="24">
        <f t="shared" si="1200"/>
        <v>3457.3240000000001</v>
      </c>
      <c r="R125" s="38">
        <v>0.115</v>
      </c>
      <c r="S125" s="134">
        <v>0.22209999999999999</v>
      </c>
      <c r="T125" s="24">
        <f t="shared" si="1201"/>
        <v>1799.0600000000002</v>
      </c>
      <c r="U125" s="27">
        <v>0.22800000000000001</v>
      </c>
      <c r="V125" s="24">
        <f t="shared" si="1202"/>
        <v>3566.8320000000003</v>
      </c>
      <c r="W125" s="38">
        <v>0.49199999999999999</v>
      </c>
      <c r="X125" s="24">
        <f t="shared" si="1203"/>
        <v>7696.848</v>
      </c>
      <c r="Y125" s="38">
        <v>0.42</v>
      </c>
      <c r="Z125" s="24">
        <f t="shared" si="1204"/>
        <v>6570.48</v>
      </c>
      <c r="AA125" s="39">
        <v>2.64E-3</v>
      </c>
      <c r="AB125" s="17">
        <f t="shared" si="1205"/>
        <v>41.300159999999998</v>
      </c>
      <c r="AC125" s="26">
        <f>IF(M125&gt;0,(AE125+AN125)/M125,0)</f>
        <v>2.9999999999999992E-4</v>
      </c>
      <c r="AD125" s="39">
        <v>2.9999999999999997E-4</v>
      </c>
      <c r="AE125" s="36">
        <f t="shared" si="1206"/>
        <v>4.6931999999999992</v>
      </c>
      <c r="AF125" s="27">
        <v>0.21560000000000001</v>
      </c>
      <c r="AG125" s="40">
        <f t="shared" si="1207"/>
        <v>34.530495999999999</v>
      </c>
      <c r="AH125" s="27">
        <f t="shared" si="1208"/>
        <v>0.88759869948908499</v>
      </c>
      <c r="AI125" s="28">
        <f t="shared" si="635"/>
        <v>0</v>
      </c>
      <c r="AJ125" s="33">
        <v>176</v>
      </c>
      <c r="AK125" s="35">
        <v>0.09</v>
      </c>
      <c r="AL125" s="37"/>
      <c r="AM125" s="132">
        <v>0.23719999999999999</v>
      </c>
      <c r="AN125" s="40">
        <f>AJ125*(1-AK125)*AL125</f>
        <v>0</v>
      </c>
      <c r="AO125" s="133">
        <f t="shared" si="677"/>
        <v>37.989951999999995</v>
      </c>
      <c r="AP125" s="41">
        <v>1.55</v>
      </c>
      <c r="AQ125" s="41"/>
      <c r="AR125" s="117">
        <f>AR124+AJ125-AQ125</f>
        <v>1407.56</v>
      </c>
      <c r="AS125" s="101"/>
      <c r="AT125" s="42"/>
      <c r="AU125" s="43"/>
      <c r="AV125" s="44"/>
      <c r="AW125" s="44"/>
      <c r="AX125" s="44"/>
      <c r="AY125" s="44"/>
    </row>
    <row r="126" spans="1:51" x14ac:dyDescent="0.2">
      <c r="A126" s="159"/>
      <c r="B126" s="32">
        <v>3</v>
      </c>
      <c r="C126" s="10" t="s">
        <v>54</v>
      </c>
      <c r="D126" s="42">
        <v>16935</v>
      </c>
      <c r="E126" s="42">
        <v>3</v>
      </c>
      <c r="F126" s="42">
        <v>17403</v>
      </c>
      <c r="G126" s="36">
        <v>0.6</v>
      </c>
      <c r="H126" s="36">
        <v>3.9</v>
      </c>
      <c r="I126" s="42">
        <v>18298</v>
      </c>
      <c r="J126" s="36">
        <v>3.9</v>
      </c>
      <c r="K126" s="42">
        <v>16847</v>
      </c>
      <c r="L126" s="38">
        <v>0.08</v>
      </c>
      <c r="M126" s="36">
        <f>ROUND(K126*(1-L126),0)</f>
        <v>15499</v>
      </c>
      <c r="N126" s="27">
        <v>0.68799999999999994</v>
      </c>
      <c r="O126" s="24">
        <f t="shared" si="1199"/>
        <v>10663.312</v>
      </c>
      <c r="P126" s="38">
        <v>0.25800000000000001</v>
      </c>
      <c r="Q126" s="24">
        <f t="shared" si="1200"/>
        <v>3998.7420000000002</v>
      </c>
      <c r="R126" s="38">
        <v>5.3999999999999999E-2</v>
      </c>
      <c r="S126" s="134">
        <v>0.22589999999999999</v>
      </c>
      <c r="T126" s="24">
        <f t="shared" si="1201"/>
        <v>836.94600000000003</v>
      </c>
      <c r="U126" s="27">
        <v>0.23100000000000001</v>
      </c>
      <c r="V126" s="24">
        <f t="shared" si="1202"/>
        <v>3580.2690000000002</v>
      </c>
      <c r="W126" s="38">
        <v>0.48799999999999999</v>
      </c>
      <c r="X126" s="24">
        <f t="shared" si="1203"/>
        <v>7563.5119999999997</v>
      </c>
      <c r="Y126" s="38">
        <v>0.4</v>
      </c>
      <c r="Z126" s="24">
        <f t="shared" si="1204"/>
        <v>6199.6</v>
      </c>
      <c r="AA126" s="46">
        <v>2.5799999999999998E-3</v>
      </c>
      <c r="AB126" s="17">
        <f t="shared" si="1205"/>
        <v>39.98742</v>
      </c>
      <c r="AC126" s="26">
        <f>IF(M126&gt;0,(AE126+AN126)/M126,0)</f>
        <v>3.1E-4</v>
      </c>
      <c r="AD126" s="46">
        <v>3.1E-4</v>
      </c>
      <c r="AE126" s="36">
        <f t="shared" si="1206"/>
        <v>4.8046899999999999</v>
      </c>
      <c r="AF126" s="27">
        <v>0.20469999999999999</v>
      </c>
      <c r="AG126" s="40">
        <f t="shared" si="1207"/>
        <v>34.088690999999997</v>
      </c>
      <c r="AH126" s="27">
        <f t="shared" si="1208"/>
        <v>0.88117942935511273</v>
      </c>
      <c r="AI126" s="28">
        <f t="shared" si="635"/>
        <v>0</v>
      </c>
      <c r="AJ126" s="42">
        <v>182</v>
      </c>
      <c r="AK126" s="38">
        <v>8.5000000000000006E-2</v>
      </c>
      <c r="AL126" s="27"/>
      <c r="AM126" s="134">
        <v>0.23469999999999999</v>
      </c>
      <c r="AN126" s="40">
        <f>AJ126*(1-AK126)*AL126</f>
        <v>0</v>
      </c>
      <c r="AO126" s="135">
        <f t="shared" si="677"/>
        <v>39.084590999999996</v>
      </c>
      <c r="AP126" s="17">
        <v>1.55</v>
      </c>
      <c r="AQ126" s="17"/>
      <c r="AR126" s="117">
        <f>AR125+AJ126-AQ126</f>
        <v>1589.56</v>
      </c>
      <c r="AS126" s="101"/>
      <c r="AT126" s="42"/>
      <c r="AU126" s="47"/>
      <c r="AV126" s="40"/>
      <c r="AW126" s="40"/>
      <c r="AX126" s="40"/>
      <c r="AY126" s="40"/>
    </row>
    <row r="127" spans="1:51" s="21" customFormat="1" ht="13.5" thickBot="1" x14ac:dyDescent="0.25">
      <c r="A127" s="160"/>
      <c r="B127" s="48" t="s">
        <v>38</v>
      </c>
      <c r="C127" s="49"/>
      <c r="D127" s="50">
        <f>SUM(D124:D126)</f>
        <v>44830</v>
      </c>
      <c r="E127" s="60"/>
      <c r="F127" s="50">
        <f>SUM(F124:F126)</f>
        <v>43942</v>
      </c>
      <c r="G127" s="61"/>
      <c r="H127" s="61"/>
      <c r="I127" s="50">
        <f>SUM(I124:I126)</f>
        <v>47414</v>
      </c>
      <c r="J127" s="51"/>
      <c r="K127" s="50">
        <f>SUM(K124:K126)</f>
        <v>50716</v>
      </c>
      <c r="L127" s="20">
        <f>IF(K127&gt;0,(K124*L124+K125*L125+K126*L126)/K127,0)</f>
        <v>7.6011002444987777E-2</v>
      </c>
      <c r="M127" s="51">
        <f>M124+M125+M126</f>
        <v>46861</v>
      </c>
      <c r="N127" s="52">
        <f>IF(M127&gt;0,O127/M127,0)</f>
        <v>0.64644612791020251</v>
      </c>
      <c r="O127" s="53">
        <f t="shared" ref="O127" si="1210">O124+O125+O126</f>
        <v>30293.112000000001</v>
      </c>
      <c r="P127" s="20">
        <f>IF(M127&gt;0,Q127/M127,0)</f>
        <v>0.2630896907876486</v>
      </c>
      <c r="Q127" s="53">
        <f t="shared" ref="Q127" si="1211">Q124+Q125+Q126</f>
        <v>12328.646000000001</v>
      </c>
      <c r="R127" s="20">
        <f>IF(M127&gt;0,T127/M127,0)</f>
        <v>9.0464181302148908E-2</v>
      </c>
      <c r="S127" s="136"/>
      <c r="T127" s="53">
        <f t="shared" ref="T127" si="1212">T124+T125+T126</f>
        <v>4239.2420000000002</v>
      </c>
      <c r="U127" s="20">
        <f>IF(M127&gt;0,V127/M127,0)</f>
        <v>0.23402349501717848</v>
      </c>
      <c r="V127" s="53">
        <f t="shared" ref="V127" si="1213">V124+V125+V126</f>
        <v>10966.575000000001</v>
      </c>
      <c r="W127" s="20">
        <f>IF(M127&gt;0,X127/M127,0)</f>
        <v>0.48564576086724565</v>
      </c>
      <c r="X127" s="53">
        <f t="shared" ref="X127" si="1214">X124+X125+X126</f>
        <v>22757.845999999998</v>
      </c>
      <c r="Y127" s="20">
        <f>IF(M127&gt;0,Z127/M127,0)</f>
        <v>0.41003094257484901</v>
      </c>
      <c r="Z127" s="53">
        <f t="shared" ref="Z127" si="1215">Z124+Z125+Z126</f>
        <v>19214.46</v>
      </c>
      <c r="AA127" s="54">
        <f>IF(M127&gt;0,AB127/M127,0)</f>
        <v>2.5765510765882078E-3</v>
      </c>
      <c r="AB127" s="55">
        <f t="shared" ref="AB127" si="1216">SUM(AB124:AB126)</f>
        <v>120.73976</v>
      </c>
      <c r="AC127" s="54">
        <f t="shared" ref="AC127" si="1217">IF(M127&gt;0,(AC124*M124+AC125*M125+AC126*M126)/M127,0)</f>
        <v>3.0666161626939246E-4</v>
      </c>
      <c r="AD127" s="54">
        <f>IF(K127&gt;0,(K124*AD124+K125*AD125+K126*AD126)/K127,0)</f>
        <v>3.066832952125562E-4</v>
      </c>
      <c r="AE127" s="51">
        <f t="shared" ref="AE127" si="1218">SUM(AE124:AE126)</f>
        <v>14.370470000000001</v>
      </c>
      <c r="AF127" s="52">
        <f>IF(K127&gt;0,(K124*AF124+K125*AF125+K126*AF126)/K127,0)</f>
        <v>0.21288679903777899</v>
      </c>
      <c r="AG127" s="57">
        <f>SUM(AG124:AG126)</f>
        <v>103.40158089999998</v>
      </c>
      <c r="AH127" s="52">
        <f>IF(AND(AB127&gt;0),((AB124*AH124+AB125*AH125+AB126*AH126)/AB127),0)</f>
        <v>0.88225150789681961</v>
      </c>
      <c r="AI127" s="56">
        <f t="shared" si="635"/>
        <v>0</v>
      </c>
      <c r="AJ127" s="50">
        <f>SUM(AJ124:AJ126)</f>
        <v>531</v>
      </c>
      <c r="AK127" s="20">
        <f>IF(AJ127&gt;0,(AK124*AJ124+AK125*AJ125+AK126*AJ126)/AJ127,0)</f>
        <v>8.4702448210922779E-2</v>
      </c>
      <c r="AL127" s="52">
        <f>IF(K127&gt;0,(AL124*K124+AL125*K125+AL126*K126)/K127,0)</f>
        <v>0</v>
      </c>
      <c r="AM127" s="136">
        <f>IF(L127&gt;0,(AM124*K124+AM125*K125+AM126*K126)/K127,0)</f>
        <v>0.23774774232983673</v>
      </c>
      <c r="AN127" s="57">
        <f>SUM(AN124:AN126)</f>
        <v>0</v>
      </c>
      <c r="AO127" s="137">
        <f t="shared" ref="AO127" si="1219">SUM(AO124:AO126)</f>
        <v>115.52159589999999</v>
      </c>
      <c r="AP127" s="62"/>
      <c r="AQ127" s="55">
        <f>SUM(AQ124:AQ126)</f>
        <v>553.26</v>
      </c>
      <c r="AR127" s="102"/>
      <c r="AS127" s="103">
        <f>AR126</f>
        <v>1589.56</v>
      </c>
      <c r="AT127" s="50">
        <f>SUM(AT124:AT126)</f>
        <v>0</v>
      </c>
      <c r="AU127" s="63"/>
      <c r="AV127" s="64"/>
      <c r="AW127" s="64"/>
      <c r="AX127" s="64"/>
      <c r="AY127" s="64"/>
    </row>
    <row r="128" spans="1:51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1411810</v>
      </c>
      <c r="E128" s="68"/>
      <c r="F128" s="68">
        <f>SUM(F127,F123,F119,F115,F111,F107,F103,F99,F95,F91,F87,F83,F79,F75,F71,F67,F63,F59,F55,F51,F47,F43,F39,F35,F31,F27,F23,F19,F15,F11,F7)</f>
        <v>1321487</v>
      </c>
      <c r="G128" s="74"/>
      <c r="H128" s="68"/>
      <c r="I128" s="68">
        <f>SUM(I127,I123,I119,I115,I111,I107,I103,I99,I95,I91,I87,I83,I79,I75,I71,I67,I63,I59,I55,I51,I47,I43,I39,I35,I31,I27,I23,I19,I15,I11,I7)</f>
        <v>1462486</v>
      </c>
      <c r="J128" s="74"/>
      <c r="K128" s="68">
        <f>SUM(K127,K123,K119,K115,K111,K107,K103,K99,K95,K91,K87,K83,K79,K75,K71,K67,K63,K59,K55,K51,K47,K43,K39,K35,K31,K27,K23,K19,K15,K11,K7)</f>
        <v>1472170</v>
      </c>
      <c r="L128" s="69">
        <f>1-M128/K128</f>
        <v>7.9200092380635412E-2</v>
      </c>
      <c r="M128" s="68">
        <f>SUM(M127,M123,M119,M115,M111,M107,M103,M99,M95,M91,M87,M83,M79,M75,M71,M67,M63,M59,M55,M51,M47,M43,M39,M35,M31,M27,M23,M19,M15,M11,M7)</f>
        <v>1355574</v>
      </c>
      <c r="N128" s="70">
        <f>IF(AND(M128&gt;0),(O128/M128),0)</f>
        <v>0.5995314486704526</v>
      </c>
      <c r="O128" s="68">
        <f>SUM(O127,O123,O119,O115,O111,O107,O103,O99,O95,O91,O87,O83,O79,O75,O71,O67,O63,O59,O55,O51,O47,O43,O39,O35,O31,O27,O23,O19,O15,O11,O7)</f>
        <v>812709.24400000006</v>
      </c>
      <c r="P128" s="70">
        <f>Q128/M128</f>
        <v>0.29455762282250908</v>
      </c>
      <c r="Q128" s="68">
        <f>SUM(Q127,Q123,Q119,Q115,Q111,Q107,Q103,Q99,Q95,Q91,Q87,Q83,Q79,Q75,Q71,Q67,Q63,Q59,Q55,Q51,Q47,Q43,Q39,Q35,Q31,Q27,Q23,Q19,Q15,Q11,Q7)</f>
        <v>399294.65499999991</v>
      </c>
      <c r="R128" s="70">
        <f>T128/M128</f>
        <v>0.10589995455799536</v>
      </c>
      <c r="S128" s="138"/>
      <c r="T128" s="68">
        <f>SUM(T127,T123,T119,T115,T111,T107,T103,T99,T95,T91,T87,T83,T79,T75,T71,T67,T63,T59,T55,T51,T47,T43,T39,T35,T31,T27,T23,T19,T15,T11,T7)</f>
        <v>143555.22500000001</v>
      </c>
      <c r="U128" s="70">
        <f>V128/M128</f>
        <v>0.22220462254366052</v>
      </c>
      <c r="V128" s="68">
        <f>SUM(V127,V123,V119,V115,V111,V107,V103,V99,V95,V91,V87,V83,V79,V75,V71,V67,V63,V59,V55,V51,V47,V43,V39,V35,V31,V27,V23,V19,V15,V11,V7)</f>
        <v>301214.80900000007</v>
      </c>
      <c r="W128" s="70">
        <f>X128/M128</f>
        <v>0.49680550822013408</v>
      </c>
      <c r="X128" s="68">
        <f>SUM(X127,X123,X119,X115,X111,X107,X103,X99,X95,X91,X87,X83,X79,X75,X71,X67,X63,X59,X55,X51,X47,X43,X39,X35,X31,X27,X23,X19,X15,X11,X7)</f>
        <v>673456.63</v>
      </c>
      <c r="Y128" s="70">
        <f>IF(AND(M128&gt;0),(Z128/M128),0)</f>
        <v>0.39305326009498553</v>
      </c>
      <c r="Z128" s="68">
        <f>SUM(Z127,Z123,Z119,Z115,Z111,Z107,Z103,Z99,Z95,Z91,Z87,Z83,Z79,Z75,Z71,Z67,Z63,Z59,Z55,Z51,Z47,Z43,Z39,Z35,Z31,Z27,Z23,Z19,Z15,Z11,Z7)</f>
        <v>532812.77999999991</v>
      </c>
      <c r="AA128" s="71">
        <f>IF(AND(M128&gt;0),(AB128/M128),0)</f>
        <v>2.5275070708054305E-3</v>
      </c>
      <c r="AB128" s="68">
        <f>SUM(AB127,AB123,AB119,AB115,AB111,AB107,AB103,AB99,AB95,AB91,AB87,AB83,AB79,AB75,AB71,AB67,AB63,AB59,AB55,AB51,AB47,AB43,AB39,AB35,AB31,AB27,AB23,AB19,AB15,AB11,AB7)</f>
        <v>3426.222870000001</v>
      </c>
      <c r="AC128" s="72">
        <f>(AE128+AN128)/M128</f>
        <v>2.4365456621327935E-3</v>
      </c>
      <c r="AD128" s="73">
        <f>AE128/(M128-AJ128)</f>
        <v>3.2077497696409986E-4</v>
      </c>
      <c r="AE128" s="74">
        <f>SUM(AE127,AE123,AE119,AE115,AE111,AE107,AE103,AE99,AE95,AE91,AE87,AE83,AE79,AE75,AE71,AE67,AE63,AE59,AE55,AE51,AE47,AE43,AE39,AE35,AE31,AE27,AE23,AE19,AE15,AE11,AE7)</f>
        <v>429.58634000000001</v>
      </c>
      <c r="AF128" s="70">
        <f>AG128/AJ128</f>
        <v>0.19660388096577022</v>
      </c>
      <c r="AG128" s="68">
        <f>SUM(AG127,AG123,AG119,AG115,AG111,AG107,AG103,AG99,AG95,AG91,AG87,AG83,AG79,AG75,AG71,AG67,AG63,AG59,AG55,AG51,AG47,AG43,AG39,AG35,AG31,AG27,AG23,AG19,AG15,AG11,AG7)</f>
        <v>3216.4394926000009</v>
      </c>
      <c r="AH128" s="75">
        <f>((AA128-AD128)*AF128)/((AF128-AD128)*AA128)</f>
        <v>0.87451325598673901</v>
      </c>
      <c r="AI128" s="76">
        <f>((AC128-AD128)*AL128)/((AL128-AD128)*AC128)</f>
        <v>0.86993732615185382</v>
      </c>
      <c r="AJ128" s="68">
        <f>SUM(AJ127,AJ123,AJ119,AJ115,AJ111,AJ107,AJ103,AJ99,AJ95,AJ91,AJ87,AJ83,AJ79,AJ75,AJ71,AJ67,AJ63,AJ59,AJ55,AJ51,AJ47,AJ43,AJ39,AJ35,AJ31,AJ27,AJ23,AJ19,AJ15,AJ11,AJ7)</f>
        <v>16360</v>
      </c>
      <c r="AK128" s="69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8.7188753056234719E-2</v>
      </c>
      <c r="AL128" s="70">
        <f>AN128/AJ128</f>
        <v>0.17563151646699265</v>
      </c>
      <c r="AM128" s="138">
        <f>AO128/AJ128</f>
        <v>0.2000752703789731</v>
      </c>
      <c r="AN128" s="68">
        <f>SUM(AN127,AN123,AN119,AN115,AN111,AN107,AN103,AN99,AN95,AN91,AN87,AN83,AN79,AN75,AN71,AN67,AN63,AN59,AN55,AN51,AN47,AN43,AN39,AN35,AN31,AN27,AN23,AN19,AN15,AN11,AN7)</f>
        <v>2873.3316093999997</v>
      </c>
      <c r="AO128" s="139">
        <f>SUM(AO127,AO123,AO119,AO115,AO111,AO107,AO103,AO99,AO95,AO91,AO87,AO83,AO79,AO75,AO71,AO67,AO63,AO59,AO55,AO51,AO47,AO43,AO39,AO35,AO31,AO27,AO23,AO19,AO15,AO11,AO7)</f>
        <v>3273.2314234</v>
      </c>
      <c r="AP128" s="68"/>
      <c r="AQ128" s="104">
        <f>SUM(AQ127,AQ123,AQ119,AQ115,AQ111,AQ107,AQ103,AQ99,AQ95,AQ91,AQ87,AQ83,AQ79,AQ75,AQ71,AQ67,AQ63,AQ59,AQ55,AQ51,AQ47,AQ43,AQ39,AQ35,AQ31,AQ27,AQ23,AQ19,AQ15,AQ11,AQ7)</f>
        <v>16248.720000000001</v>
      </c>
      <c r="AR128" s="105"/>
      <c r="AS128" s="106"/>
      <c r="AT128" s="68">
        <f>SUM(AT127,AT123,AT119,AT115,AT111,AT107,AT103,AT99,AT95,AT91,AT87,AT83,AT79,AT75,AT71,AT67,AT63,AT59,AT55,AT51,AT47,AT43,AT39,AT35,AT31,AT27,AT23,AT19,AT15,AT11,AT7)</f>
        <v>0</v>
      </c>
      <c r="AU128" s="68"/>
      <c r="AV128" s="68"/>
      <c r="AW128" s="68"/>
      <c r="AX128" s="68"/>
      <c r="AY128" s="68"/>
    </row>
    <row r="131" spans="35:35" x14ac:dyDescent="0.2">
      <c r="AI131" s="79"/>
    </row>
    <row r="132" spans="35:35" x14ac:dyDescent="0.2">
      <c r="AI132" s="79"/>
    </row>
  </sheetData>
  <protectedRanges>
    <protectedRange sqref="Q1:Q3 V1:V3 X1:X3 Z1:Z3 O1:O3 T1:T3 AE1:AE3 AB1:AC3 AB128:AC1048576 O128:O1048576 Q128:Q1048576 T128:T1048576 V128:V1048576 X128:X1048576 Z128:Z1048576 AE128:AE1048576 M1:M1048576 AN1:AO1048576 AI1:AI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V1:AW1"/>
    <mergeCell ref="A4:A7"/>
    <mergeCell ref="A16:A19"/>
    <mergeCell ref="A20:A23"/>
    <mergeCell ref="A1:A2"/>
    <mergeCell ref="B1:B2"/>
    <mergeCell ref="A60:A63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X1:AY1"/>
    <mergeCell ref="A76:A79"/>
    <mergeCell ref="A32:A35"/>
    <mergeCell ref="A36:A3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132"/>
  <sheetViews>
    <sheetView topLeftCell="L1" zoomScale="110" zoomScaleNormal="110" workbookViewId="0">
      <selection activeCell="AB1" activeCellId="1" sqref="Z1:Z1048576 AB1:AB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Септември!AU127</f>
        <v>3095.5199999999995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3095.5199999999995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3095.5199999999995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3095.5199999999995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3095.5199999999995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3095.5199999999995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3095.5199999999995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3095.5199999999995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3095.5199999999995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3095.5199999999995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3095.5199999999995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G4:AG127" name="Range1_1_1_1_1_18_1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_1"/>
    <protectedRange sqref="AB4:AB127" name="Range1_1_1_1_1_2_2_1_1_1"/>
    <protectedRange sqref="AB1" name="Range1_1_1_1_1_1_1_1_1_1_1_1"/>
  </protectedRanges>
  <mergeCells count="36">
    <mergeCell ref="A24:A27"/>
    <mergeCell ref="A40:A43"/>
    <mergeCell ref="A48:A51"/>
    <mergeCell ref="C1:C2"/>
    <mergeCell ref="A8:A11"/>
    <mergeCell ref="A12:A15"/>
    <mergeCell ref="A16:A19"/>
    <mergeCell ref="A20:A23"/>
    <mergeCell ref="A52:A55"/>
    <mergeCell ref="A56:A59"/>
    <mergeCell ref="AZ1:BA1"/>
    <mergeCell ref="A60:A63"/>
    <mergeCell ref="A76:A79"/>
    <mergeCell ref="A32:A35"/>
    <mergeCell ref="A36:A39"/>
    <mergeCell ref="A44:A47"/>
    <mergeCell ref="A64:A67"/>
    <mergeCell ref="A68:A71"/>
    <mergeCell ref="A72:A75"/>
    <mergeCell ref="AX1:AY1"/>
    <mergeCell ref="A4:A7"/>
    <mergeCell ref="A28:A31"/>
    <mergeCell ref="A1:A2"/>
    <mergeCell ref="B1:B2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132"/>
  <sheetViews>
    <sheetView topLeftCell="F1" zoomScale="110" zoomScaleNormal="110" workbookViewId="0">
      <pane ySplit="2" topLeftCell="A117" activePane="bottomLeft" state="frozen"/>
      <selection pane="bottomLeft" activeCell="AB1" activeCellId="1" sqref="Z1:Z1048576 AB1:AB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Октомври!AU127</f>
        <v>3095.5199999999995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3095.5199999999995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3095.5199999999995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3095.5199999999995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3095.5199999999995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3095.5199999999995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3095.5199999999995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3095.5199999999995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3095.5199999999995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3095.5199999999995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3095.5199999999995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132"/>
  <sheetViews>
    <sheetView zoomScale="110" zoomScaleNormal="110" workbookViewId="0">
      <pane ySplit="2" topLeftCell="A3" activePane="bottomLeft" state="frozen"/>
      <selection pane="bottomLeft" activeCell="Z1" activeCellId="1" sqref="AB1:AB1048576 Z1:Z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Ноември!AU127</f>
        <v>3095.5199999999995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3095.5199999999995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3095.5199999999995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3095.5199999999995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3095.5199999999995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3095.5199999999995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3095.5199999999995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3095.5199999999995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3095.5199999999995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3095.5199999999995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3095.5199999999995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G4:AG127" name="Range1_1_1_1_1_18_1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_1"/>
    <protectedRange sqref="AB4:AB127" name="Range1_1_1_1_1_2_2_1_1_1"/>
    <protectedRange sqref="AB1" name="Range1_1_1_1_1_1_1_1_1_1_1_1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32"/>
  <sheetViews>
    <sheetView zoomScale="110" zoomScaleNormal="110" workbookViewId="0">
      <pane xSplit="3" ySplit="2" topLeftCell="D94" activePane="bottomRight" state="frozen"/>
      <selection pane="topRight" activeCell="D1" sqref="D1"/>
      <selection pane="bottomLeft" activeCell="A3" sqref="A3"/>
      <selection pane="bottomRight" activeCell="C108" sqref="C108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1.5703125" style="31" customWidth="1"/>
    <col min="4" max="4" width="13" style="31" customWidth="1"/>
    <col min="5" max="5" width="11" style="31" customWidth="1"/>
    <col min="6" max="6" width="11.7109375" style="31" customWidth="1"/>
    <col min="7" max="7" width="9.5703125" style="80" customWidth="1"/>
    <col min="8" max="8" width="8.85546875" style="31" customWidth="1"/>
    <col min="9" max="9" width="10.85546875" style="31" customWidth="1"/>
    <col min="10" max="10" width="10.7109375" style="80" customWidth="1"/>
    <col min="11" max="11" width="12.85546875" style="31" customWidth="1"/>
    <col min="12" max="12" width="10.85546875" style="31" customWidth="1"/>
    <col min="13" max="13" width="12.28515625" style="31" customWidth="1"/>
    <col min="14" max="14" width="9" style="31" customWidth="1"/>
    <col min="15" max="15" width="0.140625" style="31" hidden="1" customWidth="1"/>
    <col min="16" max="16" width="8.28515625" style="31" customWidth="1"/>
    <col min="17" max="17" width="11.85546875" style="31" hidden="1" customWidth="1"/>
    <col min="18" max="18" width="7.5703125" style="31" customWidth="1"/>
    <col min="19" max="19" width="13.7109375" style="31" customWidth="1"/>
    <col min="20" max="20" width="0.285156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5703125" style="31" customWidth="1"/>
    <col min="33" max="33" width="12.28515625" style="31" hidden="1" customWidth="1"/>
    <col min="34" max="34" width="12.42578125" style="79" customWidth="1"/>
    <col min="35" max="35" width="0.28515625" style="81" hidden="1" customWidth="1"/>
    <col min="36" max="36" width="12.42578125" style="31" customWidth="1"/>
    <col min="37" max="37" width="10.140625" style="31" customWidth="1"/>
    <col min="38" max="38" width="11.7109375" style="31" customWidth="1"/>
    <col min="39" max="39" width="11.85546875" style="80" customWidth="1"/>
    <col min="40" max="40" width="12.5703125" style="81" customWidth="1"/>
    <col min="41" max="41" width="12.42578125" style="81" customWidth="1"/>
    <col min="42" max="42" width="12.140625" style="31" customWidth="1"/>
    <col min="43" max="43" width="11.42578125" style="140" customWidth="1"/>
    <col min="44" max="44" width="11.5703125" style="31" customWidth="1"/>
    <col min="45" max="45" width="12.140625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80.25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63</v>
      </c>
      <c r="H1" s="125" t="s">
        <v>64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46" t="s">
        <v>9</v>
      </c>
      <c r="Q1" s="1"/>
      <c r="R1" s="146" t="s">
        <v>10</v>
      </c>
      <c r="S1" s="127" t="s">
        <v>52</v>
      </c>
      <c r="T1" s="1"/>
      <c r="U1" s="125" t="s">
        <v>65</v>
      </c>
      <c r="V1" s="125"/>
      <c r="W1" s="125" t="s">
        <v>62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60</v>
      </c>
      <c r="AQ1" s="127" t="s">
        <v>51</v>
      </c>
      <c r="AR1" s="125" t="s">
        <v>25</v>
      </c>
      <c r="AS1" s="90" t="s">
        <v>61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'Януари '!AS127</f>
        <v>1589.56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 t="s">
        <v>53</v>
      </c>
      <c r="D4" s="11">
        <v>16541</v>
      </c>
      <c r="E4" s="11">
        <v>0</v>
      </c>
      <c r="F4" s="11">
        <v>15138</v>
      </c>
      <c r="G4" s="12">
        <v>0.9</v>
      </c>
      <c r="H4" s="12">
        <v>3.3</v>
      </c>
      <c r="I4" s="11">
        <v>17610</v>
      </c>
      <c r="J4" s="12">
        <v>4</v>
      </c>
      <c r="K4" s="11">
        <v>16767</v>
      </c>
      <c r="L4" s="13">
        <v>8.3000000000000004E-2</v>
      </c>
      <c r="M4" s="23">
        <f>ROUND(K4*(1-L4),0)</f>
        <v>15375</v>
      </c>
      <c r="N4" s="14">
        <v>0.53800000000000003</v>
      </c>
      <c r="O4" s="24">
        <f t="shared" ref="O4:O6" si="0">M4*N4</f>
        <v>8271.75</v>
      </c>
      <c r="P4" s="13">
        <v>0.37</v>
      </c>
      <c r="Q4" s="24">
        <f t="shared" ref="Q4:Q6" si="1">M4*P4</f>
        <v>5688.75</v>
      </c>
      <c r="R4" s="15">
        <v>9.1999999999999998E-2</v>
      </c>
      <c r="S4" s="142">
        <v>0.23480000000000001</v>
      </c>
      <c r="T4" s="24">
        <f t="shared" ref="T4:T6" si="2">M4*R4</f>
        <v>1414.5</v>
      </c>
      <c r="U4" s="25">
        <v>0.24</v>
      </c>
      <c r="V4" s="24">
        <f t="shared" ref="V4:V6" si="3">M4*U4</f>
        <v>3690</v>
      </c>
      <c r="W4" s="15">
        <v>0.48499999999999999</v>
      </c>
      <c r="X4" s="24">
        <f>M4*W4</f>
        <v>7456.875</v>
      </c>
      <c r="Y4" s="15">
        <v>0.39</v>
      </c>
      <c r="Z4" s="124">
        <f t="shared" ref="Z4:Z6" si="4">Y4*M4</f>
        <v>5996.25</v>
      </c>
      <c r="AA4" s="147">
        <v>2.63E-3</v>
      </c>
      <c r="AB4" s="18">
        <f>M4*AA4</f>
        <v>40.436250000000001</v>
      </c>
      <c r="AC4" s="16">
        <v>2.5000000000000001E-3</v>
      </c>
      <c r="AD4" s="18">
        <f>M4*AC4</f>
        <v>38.4375</v>
      </c>
      <c r="AE4" s="26">
        <f>IF(M4&gt;0,(AG4+AP4)/M4,0)</f>
        <v>3.2000000000000003E-4</v>
      </c>
      <c r="AF4" s="16">
        <v>3.2000000000000003E-4</v>
      </c>
      <c r="AG4" s="23">
        <f t="shared" ref="AG4:AG6" si="5">AF4*M4</f>
        <v>4.9200000000000008</v>
      </c>
      <c r="AH4" s="114">
        <v>0.21260000000000001</v>
      </c>
      <c r="AI4" s="29">
        <f>AL4*(1-AM4)*AH4</f>
        <v>32.645155199999998</v>
      </c>
      <c r="AJ4" s="27">
        <f>IF(AND(AH4&gt;0,AF4&gt;0,AC4&gt;0),((AC4-AF4)*AH4)/((AH4-AF4)*AC4),0)</f>
        <v>0.87331449029583563</v>
      </c>
      <c r="AK4" s="59">
        <f t="shared" ref="AK4:AK67" si="6">IF(AND(AE4&gt;0,AN4&gt;0,AF4&gt;0),((AN4*(AE4-AF4))/(AE4*(AN4-AF4))),0)</f>
        <v>0</v>
      </c>
      <c r="AL4" s="11">
        <v>168</v>
      </c>
      <c r="AM4" s="13">
        <v>8.5999999999999993E-2</v>
      </c>
      <c r="AN4" s="14"/>
      <c r="AO4" s="130">
        <v>0.22370000000000001</v>
      </c>
      <c r="AP4" s="29">
        <f>AL4*(1-AM4)*AN4</f>
        <v>0</v>
      </c>
      <c r="AQ4" s="131">
        <f>AL4*(1-AM4)*AO4</f>
        <v>34.349582400000003</v>
      </c>
      <c r="AR4" s="18">
        <v>1.6</v>
      </c>
      <c r="AS4" s="18"/>
      <c r="AT4" s="110">
        <f>AT3+AL4-AS4</f>
        <v>1757.56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 t="s">
        <v>56</v>
      </c>
      <c r="D5" s="33">
        <v>20564</v>
      </c>
      <c r="E5" s="33">
        <v>3</v>
      </c>
      <c r="F5" s="33">
        <v>16070</v>
      </c>
      <c r="G5" s="34">
        <v>1.3</v>
      </c>
      <c r="H5" s="34">
        <v>4.9000000000000004</v>
      </c>
      <c r="I5" s="33">
        <v>17148</v>
      </c>
      <c r="J5" s="34">
        <v>3.3</v>
      </c>
      <c r="K5" s="33">
        <v>16852</v>
      </c>
      <c r="L5" s="35">
        <v>8.1000000000000003E-2</v>
      </c>
      <c r="M5" s="36">
        <f>ROUND(K5*(1-L5),0)</f>
        <v>15487</v>
      </c>
      <c r="N5" s="37">
        <v>0.55800000000000005</v>
      </c>
      <c r="O5" s="24">
        <f t="shared" si="0"/>
        <v>8641.746000000001</v>
      </c>
      <c r="P5" s="35">
        <v>0.35399999999999998</v>
      </c>
      <c r="Q5" s="24">
        <f t="shared" si="1"/>
        <v>5482.3980000000001</v>
      </c>
      <c r="R5" s="38">
        <v>8.7999999999999995E-2</v>
      </c>
      <c r="S5" s="134">
        <v>0.2409</v>
      </c>
      <c r="T5" s="24">
        <f t="shared" si="2"/>
        <v>1362.856</v>
      </c>
      <c r="U5" s="27">
        <v>0.24099999999999999</v>
      </c>
      <c r="V5" s="24">
        <f t="shared" si="3"/>
        <v>3732.3669999999997</v>
      </c>
      <c r="W5" s="38">
        <v>0.48399999999999999</v>
      </c>
      <c r="X5" s="24">
        <f>M5*W5</f>
        <v>7495.7079999999996</v>
      </c>
      <c r="Y5" s="38">
        <v>0.41</v>
      </c>
      <c r="Z5" s="24">
        <f t="shared" si="4"/>
        <v>6349.67</v>
      </c>
      <c r="AA5" s="148">
        <v>2.5699999999999998E-3</v>
      </c>
      <c r="AB5" s="18">
        <f t="shared" ref="AB5:AB6" si="7">M5*AA5</f>
        <v>39.801589999999997</v>
      </c>
      <c r="AC5" s="39">
        <v>2.5200000000000001E-3</v>
      </c>
      <c r="AD5" s="17">
        <f>M5*AC5</f>
        <v>39.027239999999999</v>
      </c>
      <c r="AE5" s="26">
        <f>IF(M5&gt;0,(AG5+AP5)/M5,0)</f>
        <v>3.2000000000000003E-4</v>
      </c>
      <c r="AF5" s="39">
        <v>3.2000000000000003E-4</v>
      </c>
      <c r="AG5" s="36">
        <f t="shared" si="5"/>
        <v>4.9558400000000002</v>
      </c>
      <c r="AH5" s="27">
        <v>0.2074</v>
      </c>
      <c r="AI5" s="40">
        <f>AL5*(1-AM5)*AH5</f>
        <v>34.766047200000003</v>
      </c>
      <c r="AJ5" s="27">
        <f>IF(AND(AH5&gt;0,AF5&gt;0,AC5&gt;0),((AC5-AF5)*AH5)/((AH5-AF5)*AC5),0)</f>
        <v>0.87436494139217713</v>
      </c>
      <c r="AK5" s="28">
        <f t="shared" si="6"/>
        <v>0</v>
      </c>
      <c r="AL5" s="33">
        <v>183</v>
      </c>
      <c r="AM5" s="35">
        <v>8.4000000000000005E-2</v>
      </c>
      <c r="AN5" s="37"/>
      <c r="AO5" s="132">
        <v>0.21179999999999999</v>
      </c>
      <c r="AP5" s="40">
        <f>AL5*(1-AM5)*AN5</f>
        <v>0</v>
      </c>
      <c r="AQ5" s="133">
        <f t="shared" ref="AQ5:AQ6" si="8">AL5*(1-AM5)*AO5</f>
        <v>35.503610399999999</v>
      </c>
      <c r="AR5" s="41">
        <v>1.6</v>
      </c>
      <c r="AS5" s="41"/>
      <c r="AT5" s="110">
        <f>AT4+AL5-AS5</f>
        <v>1940.56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 t="s">
        <v>54</v>
      </c>
      <c r="D6" s="42">
        <v>17200</v>
      </c>
      <c r="E6" s="42">
        <v>3</v>
      </c>
      <c r="F6" s="42">
        <v>17570</v>
      </c>
      <c r="G6" s="36">
        <v>1.3</v>
      </c>
      <c r="H6" s="36">
        <v>5.2</v>
      </c>
      <c r="I6" s="42">
        <v>18717</v>
      </c>
      <c r="J6" s="36">
        <v>3</v>
      </c>
      <c r="K6" s="42">
        <v>16820</v>
      </c>
      <c r="L6" s="38">
        <v>8.3000000000000004E-2</v>
      </c>
      <c r="M6" s="36">
        <f>ROUND(K6*(1-L6),0)</f>
        <v>15424</v>
      </c>
      <c r="N6" s="27">
        <v>0.751</v>
      </c>
      <c r="O6" s="24">
        <f t="shared" si="0"/>
        <v>11583.424000000001</v>
      </c>
      <c r="P6" s="38">
        <v>0.20200000000000001</v>
      </c>
      <c r="Q6" s="24">
        <f t="shared" si="1"/>
        <v>3115.6480000000001</v>
      </c>
      <c r="R6" s="38">
        <v>4.7E-2</v>
      </c>
      <c r="S6" s="134">
        <v>0.2233</v>
      </c>
      <c r="T6" s="24">
        <f t="shared" si="2"/>
        <v>724.928</v>
      </c>
      <c r="U6" s="27">
        <v>0.24199999999999999</v>
      </c>
      <c r="V6" s="24">
        <f t="shared" si="3"/>
        <v>3732.6079999999997</v>
      </c>
      <c r="W6" s="38">
        <v>0.496</v>
      </c>
      <c r="X6" s="24">
        <f>M6*W6</f>
        <v>7650.3040000000001</v>
      </c>
      <c r="Y6" s="38">
        <v>0.4</v>
      </c>
      <c r="Z6" s="24">
        <f t="shared" si="4"/>
        <v>6169.6</v>
      </c>
      <c r="AA6" s="149">
        <v>2.6099999999999999E-3</v>
      </c>
      <c r="AB6" s="150">
        <f t="shared" si="7"/>
        <v>40.256639999999997</v>
      </c>
      <c r="AC6" s="46">
        <v>2.5500000000000002E-3</v>
      </c>
      <c r="AD6" s="17">
        <f>M6*AC6</f>
        <v>39.331200000000003</v>
      </c>
      <c r="AE6" s="26">
        <f>IF(M6&gt;0,(AG6+AP6)/M6,0)</f>
        <v>3.2000000000000003E-4</v>
      </c>
      <c r="AF6" s="46">
        <v>3.2000000000000003E-4</v>
      </c>
      <c r="AG6" s="36">
        <f t="shared" si="5"/>
        <v>4.9356800000000005</v>
      </c>
      <c r="AH6" s="27">
        <v>0.2069</v>
      </c>
      <c r="AI6" s="40">
        <f>AL6*(1-AM6)*AH6</f>
        <v>32.8325472</v>
      </c>
      <c r="AJ6" s="27">
        <f>IF(AND(AH6&gt;0,AF6&gt;0,AC6&gt;0),((AC6-AF6)*AH6)/((AH6-AF6)*AC6),0)</f>
        <v>0.8758644516960622</v>
      </c>
      <c r="AK6" s="28">
        <f t="shared" si="6"/>
        <v>0</v>
      </c>
      <c r="AL6" s="42">
        <v>174</v>
      </c>
      <c r="AM6" s="38">
        <v>8.7999999999999995E-2</v>
      </c>
      <c r="AN6" s="27"/>
      <c r="AO6" s="134">
        <v>0.22009999999999999</v>
      </c>
      <c r="AP6" s="40">
        <f>AL6*(1-AM6)*AN6</f>
        <v>0</v>
      </c>
      <c r="AQ6" s="135">
        <f t="shared" si="8"/>
        <v>34.927228800000002</v>
      </c>
      <c r="AR6" s="17">
        <v>1.55</v>
      </c>
      <c r="AS6" s="17"/>
      <c r="AT6" s="110">
        <f>AT5+AL6-AS6</f>
        <v>2114.56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54305</v>
      </c>
      <c r="E7" s="50"/>
      <c r="F7" s="50">
        <f>SUM(F4:F6)</f>
        <v>48778</v>
      </c>
      <c r="G7" s="51"/>
      <c r="H7" s="51"/>
      <c r="I7" s="50">
        <f>SUM(I4:I6)</f>
        <v>53475</v>
      </c>
      <c r="J7" s="51"/>
      <c r="K7" s="50">
        <f>SUM(K4:K6)</f>
        <v>50439</v>
      </c>
      <c r="L7" s="20">
        <f>IF(K7&gt;0,(K4*L4+K5*L5+K6*L6)/K7,0)</f>
        <v>8.2331786910922106E-2</v>
      </c>
      <c r="M7" s="51">
        <f>M4+M5+M6</f>
        <v>46286</v>
      </c>
      <c r="N7" s="52">
        <f>IF(M7&gt;0,O7/M7,0)</f>
        <v>0.61567039709631421</v>
      </c>
      <c r="O7" s="53">
        <f>O4+O5+O6</f>
        <v>28496.92</v>
      </c>
      <c r="P7" s="20">
        <f>IF(M7&gt;0,Q7/M7,0)</f>
        <v>0.30866344034913368</v>
      </c>
      <c r="Q7" s="53">
        <f>Q4+Q5+Q6</f>
        <v>14286.796000000002</v>
      </c>
      <c r="R7" s="20">
        <f>IF(M7&gt;0,T7/M7,0)</f>
        <v>7.5666162554552122E-2</v>
      </c>
      <c r="S7" s="136"/>
      <c r="T7" s="53">
        <f>T4+T5+T6</f>
        <v>3502.2839999999997</v>
      </c>
      <c r="U7" s="20">
        <f>IF(M7&gt;0,V7/M7,0)</f>
        <v>0.24100105863544052</v>
      </c>
      <c r="V7" s="53">
        <f>V4+V5+V6</f>
        <v>11154.975</v>
      </c>
      <c r="W7" s="20">
        <f>IF(M7&gt;0,X7/M7,0)</f>
        <v>0.48833096400639497</v>
      </c>
      <c r="X7" s="53">
        <f>X4+X5+X6</f>
        <v>22602.886999999999</v>
      </c>
      <c r="Y7" s="20">
        <f>IF(M7&gt;0,Z7/M7,0)</f>
        <v>0.40002419738149764</v>
      </c>
      <c r="Z7" s="53">
        <f>Z4+Z5+Z6</f>
        <v>18515.52</v>
      </c>
      <c r="AA7" s="154">
        <f>IF(M7&gt;0,AB7/M7,0)</f>
        <v>2.6032597329646114E-3</v>
      </c>
      <c r="AB7" s="55">
        <f t="shared" ref="AB7" si="9">SUM(AB4:AB6)</f>
        <v>120.49448000000001</v>
      </c>
      <c r="AC7" s="54">
        <f>IF(M7&gt;0,AD7/M7,0)</f>
        <v>2.5233534978179148E-3</v>
      </c>
      <c r="AD7" s="55">
        <f>SUM(AD4:AD6)</f>
        <v>116.79594</v>
      </c>
      <c r="AE7" s="54">
        <f>IF(M7&gt;0,(AE4*M4+AE5*M5+AE6*M6)/M7,0)</f>
        <v>3.2000000000000003E-4</v>
      </c>
      <c r="AF7" s="54">
        <f>IF(K7&gt;0,(K4*AF4+K5*AF5+K6*AF6)/K7,0)</f>
        <v>3.2000000000000003E-4</v>
      </c>
      <c r="AG7" s="51">
        <f>SUM(AG4:AG6)</f>
        <v>14.811520000000002</v>
      </c>
      <c r="AH7" s="52">
        <f>IF(K7&gt;0,(K4*AH4+K5*AH5+K6*AH6)/K7,0)</f>
        <v>0.20896185491385635</v>
      </c>
      <c r="AI7" s="57">
        <f>SUM(AI4:AI6)</f>
        <v>100.2437496</v>
      </c>
      <c r="AJ7" s="52">
        <f>IF(AND(AD7&gt;0),((AD4*AJ4+AD5*AJ5+AD6*AJ6)/AD7),0)</f>
        <v>0.87452420057232105</v>
      </c>
      <c r="AK7" s="56">
        <f t="shared" si="6"/>
        <v>0</v>
      </c>
      <c r="AL7" s="50">
        <f>SUM(AL4:AL6)</f>
        <v>525</v>
      </c>
      <c r="AM7" s="20">
        <f>IF(AL7&gt;0,(AM4*AL4+AM5*AL5+AM6*AL6)/AL7,0)</f>
        <v>8.5965714285714284E-2</v>
      </c>
      <c r="AN7" s="52">
        <f>IF(K7&gt;0,(AN4*K4+AN5*K5+AN6*K6)/K7,0)</f>
        <v>0</v>
      </c>
      <c r="AO7" s="136">
        <f>IF(K7&gt;0,(AO4*K4+AO5*K5+AO6*K6)/K7,0)</f>
        <v>0.2185236325065921</v>
      </c>
      <c r="AP7" s="57">
        <f>SUM(AP4:AP6)</f>
        <v>0</v>
      </c>
      <c r="AQ7" s="137">
        <f t="shared" ref="AQ7" si="10">SUM(AQ4:AQ6)</f>
        <v>104.78042160000001</v>
      </c>
      <c r="AR7" s="55"/>
      <c r="AS7" s="55">
        <f>SUM(AS4:AS6)</f>
        <v>0</v>
      </c>
      <c r="AT7" s="102"/>
      <c r="AU7" s="103">
        <f>AT6</f>
        <v>2114.56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 t="s">
        <v>53</v>
      </c>
      <c r="D8" s="11">
        <v>16331</v>
      </c>
      <c r="E8" s="11">
        <v>0</v>
      </c>
      <c r="F8" s="11">
        <v>15019</v>
      </c>
      <c r="G8" s="12">
        <v>0.7</v>
      </c>
      <c r="H8" s="12">
        <v>4.4000000000000004</v>
      </c>
      <c r="I8" s="11">
        <v>16781</v>
      </c>
      <c r="J8" s="12">
        <v>3.8</v>
      </c>
      <c r="K8" s="11">
        <v>16801</v>
      </c>
      <c r="L8" s="13">
        <v>7.5999999999999998E-2</v>
      </c>
      <c r="M8" s="23">
        <f>ROUND(K8*(1-L8),0)</f>
        <v>15524</v>
      </c>
      <c r="N8" s="14">
        <v>0.65500000000000003</v>
      </c>
      <c r="O8" s="24">
        <f t="shared" ref="O8:O10" si="11">M8*N8</f>
        <v>10168.220000000001</v>
      </c>
      <c r="P8" s="13">
        <v>0.26</v>
      </c>
      <c r="Q8" s="24">
        <f t="shared" ref="Q8:Q10" si="12">M8*P8</f>
        <v>4036.2400000000002</v>
      </c>
      <c r="R8" s="15">
        <v>8.5000000000000006E-2</v>
      </c>
      <c r="S8" s="143">
        <v>0.23649999999999999</v>
      </c>
      <c r="T8" s="24">
        <f t="shared" ref="T8:T10" si="13">M8*R8</f>
        <v>1319.5400000000002</v>
      </c>
      <c r="U8" s="25">
        <v>0.23200000000000001</v>
      </c>
      <c r="V8" s="24">
        <f t="shared" ref="V8:V10" si="14">M8*U8</f>
        <v>3601.5680000000002</v>
      </c>
      <c r="W8" s="15">
        <v>0.49199999999999999</v>
      </c>
      <c r="X8" s="24">
        <f t="shared" ref="X8:X10" si="15">M8*W8</f>
        <v>7637.808</v>
      </c>
      <c r="Y8" s="15">
        <v>0.39</v>
      </c>
      <c r="Z8" s="24">
        <f t="shared" ref="Z8:Z10" si="16">Y8*M8</f>
        <v>6054.3600000000006</v>
      </c>
      <c r="AA8" s="147">
        <v>2.5200000000000001E-3</v>
      </c>
      <c r="AB8" s="18">
        <f>M8*AA8</f>
        <v>39.120480000000001</v>
      </c>
      <c r="AC8" s="16">
        <v>2.4199999999999998E-3</v>
      </c>
      <c r="AD8" s="17">
        <f t="shared" ref="AD8:AD10" si="17">M8*AC8</f>
        <v>37.568079999999995</v>
      </c>
      <c r="AE8" s="26">
        <f>IF(M8&gt;0,(AG8+AP8)/M8,0)</f>
        <v>3.3E-4</v>
      </c>
      <c r="AF8" s="16">
        <v>3.3E-4</v>
      </c>
      <c r="AG8" s="23">
        <f t="shared" ref="AG8:AG10" si="18">AF8*M8</f>
        <v>5.1229199999999997</v>
      </c>
      <c r="AH8" s="114">
        <v>0.20349999999999999</v>
      </c>
      <c r="AI8" s="29">
        <f t="shared" ref="AI8:AI10" si="19">AL8*(1-AM8)*AH8</f>
        <v>17.611907500000001</v>
      </c>
      <c r="AJ8" s="27">
        <f t="shared" ref="AJ8:AJ10" si="20">IF(AND(AH8&gt;0,AF8&gt;0,AC8&gt;0),((AC8-AF8)*AH8)/((AH8-AF8)*AC8),0)</f>
        <v>0.8650391297927843</v>
      </c>
      <c r="AK8" s="59">
        <f t="shared" si="6"/>
        <v>0</v>
      </c>
      <c r="AL8" s="11">
        <v>95</v>
      </c>
      <c r="AM8" s="13">
        <v>8.8999999999999996E-2</v>
      </c>
      <c r="AN8" s="14"/>
      <c r="AO8" s="130">
        <v>0.22189999999999999</v>
      </c>
      <c r="AP8" s="29">
        <f>AL8*(1-AM8)*AN8</f>
        <v>0</v>
      </c>
      <c r="AQ8" s="131">
        <f t="shared" ref="AQ8:AQ70" si="21">AL8*(1-AM8)*AO8</f>
        <v>19.204335499999999</v>
      </c>
      <c r="AR8" s="18">
        <v>1.5</v>
      </c>
      <c r="AS8" s="18"/>
      <c r="AT8" s="98">
        <f>AT6+AL8-AS8</f>
        <v>2209.56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 t="s">
        <v>56</v>
      </c>
      <c r="D9" s="33">
        <v>21629</v>
      </c>
      <c r="E9" s="33">
        <v>1</v>
      </c>
      <c r="F9" s="33">
        <v>14149</v>
      </c>
      <c r="G9" s="34">
        <v>0.8</v>
      </c>
      <c r="H9" s="34">
        <v>3.9</v>
      </c>
      <c r="I9" s="33">
        <v>15917</v>
      </c>
      <c r="J9" s="34">
        <v>3.1</v>
      </c>
      <c r="K9" s="33">
        <v>16347</v>
      </c>
      <c r="L9" s="35">
        <v>8.2000000000000003E-2</v>
      </c>
      <c r="M9" s="36">
        <f>ROUND(K9*(1-L9),0)</f>
        <v>15007</v>
      </c>
      <c r="N9" s="37">
        <v>0.63100000000000001</v>
      </c>
      <c r="O9" s="24">
        <f t="shared" si="11"/>
        <v>9469.4169999999995</v>
      </c>
      <c r="P9" s="35">
        <v>0.27500000000000002</v>
      </c>
      <c r="Q9" s="24">
        <f t="shared" si="12"/>
        <v>4126.9250000000002</v>
      </c>
      <c r="R9" s="38">
        <v>9.4E-2</v>
      </c>
      <c r="S9" s="134">
        <v>0.22670000000000001</v>
      </c>
      <c r="T9" s="24">
        <f t="shared" si="13"/>
        <v>1410.6579999999999</v>
      </c>
      <c r="U9" s="27">
        <v>0.23799999999999999</v>
      </c>
      <c r="V9" s="24">
        <f t="shared" si="14"/>
        <v>3571.6659999999997</v>
      </c>
      <c r="W9" s="38">
        <v>0.497</v>
      </c>
      <c r="X9" s="24">
        <f t="shared" si="15"/>
        <v>7458.4790000000003</v>
      </c>
      <c r="Y9" s="38">
        <v>0.4</v>
      </c>
      <c r="Z9" s="24">
        <f t="shared" si="16"/>
        <v>6002.8</v>
      </c>
      <c r="AA9" s="148">
        <v>2.4599999999999999E-3</v>
      </c>
      <c r="AB9" s="18">
        <f t="shared" ref="AB9:AB10" si="22">M9*AA9</f>
        <v>36.91722</v>
      </c>
      <c r="AC9" s="39">
        <v>2.3999999999999998E-3</v>
      </c>
      <c r="AD9" s="17">
        <f t="shared" si="17"/>
        <v>36.016799999999996</v>
      </c>
      <c r="AE9" s="26">
        <f>IF(M9&gt;0,(AG9+AP9)/M9,0)</f>
        <v>3.2000000000000003E-4</v>
      </c>
      <c r="AF9" s="39">
        <v>3.2000000000000003E-4</v>
      </c>
      <c r="AG9" s="36">
        <f t="shared" si="18"/>
        <v>4.8022400000000003</v>
      </c>
      <c r="AH9" s="27">
        <v>0.20100000000000001</v>
      </c>
      <c r="AI9" s="40">
        <f t="shared" si="19"/>
        <v>32.593758000000008</v>
      </c>
      <c r="AJ9" s="27">
        <f t="shared" si="20"/>
        <v>0.86804863464221638</v>
      </c>
      <c r="AK9" s="28">
        <f t="shared" si="6"/>
        <v>0</v>
      </c>
      <c r="AL9" s="33">
        <v>178</v>
      </c>
      <c r="AM9" s="35">
        <v>8.8999999999999996E-2</v>
      </c>
      <c r="AN9" s="37"/>
      <c r="AO9" s="132">
        <v>0.20469999999999999</v>
      </c>
      <c r="AP9" s="40">
        <f>AL9*(1-AM9)*AN9</f>
        <v>0</v>
      </c>
      <c r="AQ9" s="133">
        <f t="shared" si="21"/>
        <v>33.1937426</v>
      </c>
      <c r="AR9" s="41">
        <v>1.6</v>
      </c>
      <c r="AS9" s="41"/>
      <c r="AT9" s="110">
        <f>AT8+AL9-AS9</f>
        <v>2387.56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10" t="s">
        <v>57</v>
      </c>
      <c r="D10" s="42">
        <v>12700</v>
      </c>
      <c r="E10" s="42">
        <v>1</v>
      </c>
      <c r="F10" s="42">
        <v>15465</v>
      </c>
      <c r="G10" s="36">
        <v>0.9</v>
      </c>
      <c r="H10" s="36">
        <v>4.5</v>
      </c>
      <c r="I10" s="42">
        <v>17334</v>
      </c>
      <c r="J10" s="36">
        <v>2.8</v>
      </c>
      <c r="K10" s="42">
        <v>16541</v>
      </c>
      <c r="L10" s="38">
        <v>7.9000000000000001E-2</v>
      </c>
      <c r="M10" s="36">
        <f>ROUND(K10*(1-L10),0)</f>
        <v>15234</v>
      </c>
      <c r="N10" s="27">
        <v>0.67500000000000004</v>
      </c>
      <c r="O10" s="24">
        <f t="shared" si="11"/>
        <v>10282.950000000001</v>
      </c>
      <c r="P10" s="38">
        <v>0.29099999999999998</v>
      </c>
      <c r="Q10" s="24">
        <f t="shared" si="12"/>
        <v>4433.0940000000001</v>
      </c>
      <c r="R10" s="38">
        <v>3.4000000000000002E-2</v>
      </c>
      <c r="S10" s="134">
        <v>0.22489999999999999</v>
      </c>
      <c r="T10" s="24">
        <f t="shared" si="13"/>
        <v>517.95600000000002</v>
      </c>
      <c r="U10" s="27">
        <v>0.23300000000000001</v>
      </c>
      <c r="V10" s="24">
        <f t="shared" si="14"/>
        <v>3549.5220000000004</v>
      </c>
      <c r="W10" s="38">
        <v>0.48</v>
      </c>
      <c r="X10" s="24">
        <f t="shared" si="15"/>
        <v>7312.32</v>
      </c>
      <c r="Y10" s="38">
        <v>0.41</v>
      </c>
      <c r="Z10" s="24">
        <f t="shared" si="16"/>
        <v>6245.94</v>
      </c>
      <c r="AA10" s="149">
        <v>2.65E-3</v>
      </c>
      <c r="AB10" s="150">
        <f t="shared" si="22"/>
        <v>40.370100000000001</v>
      </c>
      <c r="AC10" s="46">
        <v>2.5699999999999998E-3</v>
      </c>
      <c r="AD10" s="17">
        <f t="shared" si="17"/>
        <v>39.151379999999996</v>
      </c>
      <c r="AE10" s="26">
        <f>IF(M10&gt;0,(AG10+AP10)/M10,0)</f>
        <v>3.2000000000000003E-4</v>
      </c>
      <c r="AF10" s="46">
        <v>3.2000000000000003E-4</v>
      </c>
      <c r="AG10" s="36">
        <f t="shared" si="18"/>
        <v>4.8748800000000001</v>
      </c>
      <c r="AH10" s="27">
        <v>0.2014</v>
      </c>
      <c r="AI10" s="40">
        <f t="shared" si="19"/>
        <v>33.058400200000001</v>
      </c>
      <c r="AJ10" s="27">
        <f t="shared" si="20"/>
        <v>0.87687963595804441</v>
      </c>
      <c r="AK10" s="28">
        <f t="shared" si="6"/>
        <v>0</v>
      </c>
      <c r="AL10" s="42">
        <v>179</v>
      </c>
      <c r="AM10" s="38">
        <v>8.3000000000000004E-2</v>
      </c>
      <c r="AN10" s="27"/>
      <c r="AO10" s="134">
        <v>0.21429999999999999</v>
      </c>
      <c r="AP10" s="40">
        <f>AL10*(1-AM10)*AN10</f>
        <v>0</v>
      </c>
      <c r="AQ10" s="135">
        <f t="shared" si="21"/>
        <v>35.175844900000001</v>
      </c>
      <c r="AR10" s="17">
        <v>1.6</v>
      </c>
      <c r="AS10" s="17"/>
      <c r="AT10" s="110">
        <f>AT9+AL10-AS10</f>
        <v>2566.56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50660</v>
      </c>
      <c r="E11" s="50"/>
      <c r="F11" s="50">
        <f t="shared" ref="F11" si="24">SUM(F8:F10)</f>
        <v>44633</v>
      </c>
      <c r="G11" s="51"/>
      <c r="H11" s="51"/>
      <c r="I11" s="50">
        <f t="shared" ref="I11:K11" si="25">SUM(I8:I10)</f>
        <v>50032</v>
      </c>
      <c r="J11" s="51"/>
      <c r="K11" s="50">
        <f t="shared" si="25"/>
        <v>49689</v>
      </c>
      <c r="L11" s="20">
        <f t="shared" ref="L11" si="26">IF(K11&gt;0,(K8*L8+K9*L9+K10*L10)/K11,0)</f>
        <v>7.8972589506731874E-2</v>
      </c>
      <c r="M11" s="51">
        <f t="shared" ref="M11" si="27">M8+M9+M10</f>
        <v>45765</v>
      </c>
      <c r="N11" s="52">
        <f t="shared" ref="N11" si="28">IF(M11&gt;0,O11/M11,0)</f>
        <v>0.65378754506719117</v>
      </c>
      <c r="O11" s="53">
        <f t="shared" ref="O11" si="29">O8+O9+O10</f>
        <v>29920.587000000003</v>
      </c>
      <c r="P11" s="20">
        <f t="shared" ref="P11" si="30">IF(M11&gt;0,Q11/M11,0)</f>
        <v>0.27523782366437238</v>
      </c>
      <c r="Q11" s="53">
        <f t="shared" ref="Q11" si="31">Q8+Q9+Q10</f>
        <v>12596.259000000002</v>
      </c>
      <c r="R11" s="20">
        <f t="shared" ref="R11" si="32">IF(M11&gt;0,T11/M11,0)</f>
        <v>7.0974631268436589E-2</v>
      </c>
      <c r="S11" s="136"/>
      <c r="T11" s="53">
        <f t="shared" ref="T11" si="33">T8+T9+T10</f>
        <v>3248.1540000000005</v>
      </c>
      <c r="U11" s="20">
        <f t="shared" ref="U11" si="34">IF(M11&gt;0,V11/M11,0)</f>
        <v>0.2343003605375287</v>
      </c>
      <c r="V11" s="53">
        <f t="shared" ref="V11" si="35">V8+V9+V10</f>
        <v>10722.756000000001</v>
      </c>
      <c r="W11" s="20">
        <f t="shared" ref="W11" si="36">IF(M11&gt;0,X11/M11,0)</f>
        <v>0.48964507811646457</v>
      </c>
      <c r="X11" s="53">
        <f t="shared" ref="X11" si="37">X8+X9+X10</f>
        <v>22408.607</v>
      </c>
      <c r="Y11" s="20">
        <f t="shared" ref="Y11" si="38">IF(M11&gt;0,Z11/M11,0)</f>
        <v>0.39993663279798969</v>
      </c>
      <c r="Z11" s="53">
        <f t="shared" ref="Z11" si="39">Z8+Z9+Z10</f>
        <v>18303.099999999999</v>
      </c>
      <c r="AA11" s="154">
        <f>IF(M11&gt;0,AB11/M11,0)</f>
        <v>2.5435988200589971E-3</v>
      </c>
      <c r="AB11" s="55">
        <f t="shared" ref="AB11" si="40">SUM(AB8:AB10)</f>
        <v>116.40780000000001</v>
      </c>
      <c r="AC11" s="54">
        <f t="shared" ref="AC11" si="41">IF(M11&gt;0,AD11/M11,0)</f>
        <v>2.4633728832076911E-3</v>
      </c>
      <c r="AD11" s="55">
        <f t="shared" ref="AD11" si="42">SUM(AD8:AD10)</f>
        <v>112.73625999999999</v>
      </c>
      <c r="AE11" s="54">
        <f t="shared" ref="AE11" si="43">IF(M11&gt;0,(AE8*M8+AE9*M9+AE10*M10)/M11,0)</f>
        <v>3.2339211187588766E-4</v>
      </c>
      <c r="AF11" s="54">
        <f t="shared" ref="AF11" si="44">IF(K11&gt;0,(K8*AF8+K9*AF9+K10*AF10)/K11,0)</f>
        <v>3.2338123125842736E-4</v>
      </c>
      <c r="AG11" s="51">
        <f t="shared" ref="AG11" si="45">SUM(AG8:AG10)</f>
        <v>14.800039999999999</v>
      </c>
      <c r="AH11" s="52">
        <f t="shared" ref="AH11" si="46">IF(K11&gt;0,(K8*AH8+K9*AH9+K10*AH10)/K11,0)</f>
        <v>0.20197846404636841</v>
      </c>
      <c r="AI11" s="57">
        <f t="shared" ref="AI11" si="47">SUM(AI8:AI10)</f>
        <v>83.264065700000003</v>
      </c>
      <c r="AJ11" s="52">
        <f t="shared" ref="AJ11" si="48">IF(AND(AD11&gt;0),((AD8*AJ8+AD9*AJ9+AD10*AJ10)/AD11),0)</f>
        <v>0.87011260739909713</v>
      </c>
      <c r="AK11" s="56">
        <f t="shared" si="6"/>
        <v>0</v>
      </c>
      <c r="AL11" s="50">
        <f t="shared" ref="AL11" si="49">SUM(AL8:AL10)</f>
        <v>452</v>
      </c>
      <c r="AM11" s="20">
        <f t="shared" ref="AM11" si="50">IF(AL11&gt;0,(AM8*AL8+AM9*AL9+AM10*AL10)/AL11,0)</f>
        <v>8.6623893805309729E-2</v>
      </c>
      <c r="AN11" s="52">
        <f>IF(K11&gt;0,(AN8*K8+AN9*K9+AN10*K10)/K11,0)</f>
        <v>0</v>
      </c>
      <c r="AO11" s="136">
        <f>IF(K11&gt;0,(AO8*K8+AO9*K9+AO10*K10)/K11,0)</f>
        <v>0.21371146732677251</v>
      </c>
      <c r="AP11" s="57">
        <f t="shared" ref="AP11" si="51">SUM(AP8:AP10)</f>
        <v>0</v>
      </c>
      <c r="AQ11" s="137">
        <f t="shared" ref="AQ11:AQ71" si="52">SUM(AQ8:AQ10)</f>
        <v>87.573923000000008</v>
      </c>
      <c r="AR11" s="55"/>
      <c r="AS11" s="55">
        <f t="shared" ref="AS11" si="53">SUM(AS8:AS10)</f>
        <v>0</v>
      </c>
      <c r="AT11" s="102"/>
      <c r="AU11" s="103">
        <f>AT10</f>
        <v>2566.56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 t="s">
        <v>54</v>
      </c>
      <c r="D12" s="11">
        <v>5930</v>
      </c>
      <c r="E12" s="11">
        <v>0</v>
      </c>
      <c r="F12" s="11">
        <v>8195</v>
      </c>
      <c r="G12" s="12">
        <v>0.6</v>
      </c>
      <c r="H12" s="12">
        <v>5</v>
      </c>
      <c r="I12" s="11">
        <v>9213</v>
      </c>
      <c r="J12" s="12">
        <v>5</v>
      </c>
      <c r="K12" s="11">
        <v>16450</v>
      </c>
      <c r="L12" s="13">
        <v>7.9000000000000001E-2</v>
      </c>
      <c r="M12" s="23">
        <f>ROUND(K12*(1-L12),0)</f>
        <v>15150</v>
      </c>
      <c r="N12" s="14">
        <v>0.73899999999999999</v>
      </c>
      <c r="O12" s="24">
        <f t="shared" ref="O12:O14" si="55">M12*N12</f>
        <v>11195.85</v>
      </c>
      <c r="P12" s="13">
        <v>0.17399999999999999</v>
      </c>
      <c r="Q12" s="24">
        <f t="shared" ref="Q12:Q14" si="56">M12*P12</f>
        <v>2636.1</v>
      </c>
      <c r="R12" s="15">
        <v>8.6999999999999994E-2</v>
      </c>
      <c r="S12" s="143">
        <v>0.2276</v>
      </c>
      <c r="T12" s="24">
        <f t="shared" ref="T12:T14" si="57">M12*R12</f>
        <v>1318.05</v>
      </c>
      <c r="U12" s="25">
        <v>0.23200000000000001</v>
      </c>
      <c r="V12" s="24">
        <f t="shared" ref="V12:V14" si="58">M12*U12</f>
        <v>3514.8</v>
      </c>
      <c r="W12" s="15">
        <v>0.49099999999999999</v>
      </c>
      <c r="X12" s="24">
        <f t="shared" ref="X12:X14" si="59">M12*W12</f>
        <v>7438.65</v>
      </c>
      <c r="Y12" s="15">
        <v>0.4</v>
      </c>
      <c r="Z12" s="24">
        <f t="shared" ref="Z12:Z14" si="60">Y12*M12</f>
        <v>6060</v>
      </c>
      <c r="AA12" s="147">
        <v>2.3900000000000002E-3</v>
      </c>
      <c r="AB12" s="18">
        <f t="shared" ref="AB12:AB74" si="61">M12*AA12</f>
        <v>36.208500000000001</v>
      </c>
      <c r="AC12" s="16">
        <v>2.4399999999999999E-3</v>
      </c>
      <c r="AD12" s="17">
        <f t="shared" ref="AD12:AD14" si="62">M12*AC12</f>
        <v>36.966000000000001</v>
      </c>
      <c r="AE12" s="26">
        <f>IF(M12&gt;0,(AG12+AP12)/M12,0)</f>
        <v>3.2000000000000003E-4</v>
      </c>
      <c r="AF12" s="16">
        <v>3.2000000000000003E-4</v>
      </c>
      <c r="AG12" s="23">
        <f t="shared" ref="AG12:AG14" si="63">AF12*M12</f>
        <v>4.8480000000000008</v>
      </c>
      <c r="AH12" s="114">
        <v>0.2006</v>
      </c>
      <c r="AI12" s="29">
        <f t="shared" ref="AI12:AI14" si="64">AL12*(1-AM12)*AH12</f>
        <v>31.237431999999998</v>
      </c>
      <c r="AJ12" s="27">
        <f t="shared" ref="AJ12:AJ14" si="65">IF(AND(AH12&gt;0,AF12&gt;0,AC12&gt;0),((AC12-AF12)*AH12)/((AH12-AF12)*AC12),0)</f>
        <v>0.87024067944222339</v>
      </c>
      <c r="AK12" s="59">
        <f t="shared" si="6"/>
        <v>0</v>
      </c>
      <c r="AL12" s="11">
        <v>170</v>
      </c>
      <c r="AM12" s="13">
        <v>8.4000000000000005E-2</v>
      </c>
      <c r="AN12" s="14"/>
      <c r="AO12" s="130">
        <v>0.22500000000000001</v>
      </c>
      <c r="AP12" s="29">
        <f>AL12*(1-AM12)*AN12</f>
        <v>0</v>
      </c>
      <c r="AQ12" s="131">
        <f t="shared" ref="AQ12" si="66">AL12*(1-AM12)*AO12</f>
        <v>35.036999999999999</v>
      </c>
      <c r="AR12" s="18">
        <v>1.55</v>
      </c>
      <c r="AS12" s="18">
        <v>1103.3800000000001</v>
      </c>
      <c r="AT12" s="98">
        <f>AT10+AL12-AS12</f>
        <v>1633.1799999999998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 t="s">
        <v>56</v>
      </c>
      <c r="D13" s="33">
        <v>19670</v>
      </c>
      <c r="E13" s="33">
        <v>1</v>
      </c>
      <c r="F13" s="33">
        <v>14185</v>
      </c>
      <c r="G13" s="34">
        <v>1.9</v>
      </c>
      <c r="H13" s="34">
        <v>6.2</v>
      </c>
      <c r="I13" s="33">
        <v>15917</v>
      </c>
      <c r="J13" s="34">
        <v>5.0999999999999996</v>
      </c>
      <c r="K13" s="33">
        <v>16416</v>
      </c>
      <c r="L13" s="35">
        <v>7.8E-2</v>
      </c>
      <c r="M13" s="36">
        <f>ROUND(K13*(1-L13),0)</f>
        <v>15136</v>
      </c>
      <c r="N13" s="37">
        <v>0.68500000000000005</v>
      </c>
      <c r="O13" s="24">
        <f t="shared" si="55"/>
        <v>10368.160000000002</v>
      </c>
      <c r="P13" s="35">
        <v>0.251</v>
      </c>
      <c r="Q13" s="24">
        <f t="shared" si="56"/>
        <v>3799.136</v>
      </c>
      <c r="R13" s="38">
        <v>6.4000000000000001E-2</v>
      </c>
      <c r="S13" s="134">
        <v>0.2293</v>
      </c>
      <c r="T13" s="24">
        <f t="shared" si="57"/>
        <v>968.70400000000006</v>
      </c>
      <c r="U13" s="27">
        <v>0.23499999999999999</v>
      </c>
      <c r="V13" s="24">
        <f t="shared" si="58"/>
        <v>3556.9599999999996</v>
      </c>
      <c r="W13" s="38">
        <v>0.49299999999999999</v>
      </c>
      <c r="X13" s="24">
        <f t="shared" si="59"/>
        <v>7462.0479999999998</v>
      </c>
      <c r="Y13" s="38">
        <v>0.4</v>
      </c>
      <c r="Z13" s="24">
        <f t="shared" si="60"/>
        <v>6054.4000000000005</v>
      </c>
      <c r="AA13" s="148">
        <v>2.5799999999999998E-3</v>
      </c>
      <c r="AB13" s="18">
        <f t="shared" si="61"/>
        <v>39.050879999999999</v>
      </c>
      <c r="AC13" s="39">
        <v>2.4399999999999999E-3</v>
      </c>
      <c r="AD13" s="17">
        <f t="shared" si="62"/>
        <v>36.931840000000001</v>
      </c>
      <c r="AE13" s="26">
        <f>IF(M13&gt;0,(AG13+AP13)/M13,0)</f>
        <v>2.9999999999999997E-4</v>
      </c>
      <c r="AF13" s="39">
        <v>2.9999999999999997E-4</v>
      </c>
      <c r="AG13" s="36">
        <f t="shared" si="63"/>
        <v>4.5407999999999999</v>
      </c>
      <c r="AH13" s="27">
        <v>0.19819999999999999</v>
      </c>
      <c r="AI13" s="40">
        <f t="shared" si="64"/>
        <v>31.1130396</v>
      </c>
      <c r="AJ13" s="27">
        <f t="shared" si="65"/>
        <v>0.87837871420406066</v>
      </c>
      <c r="AK13" s="28">
        <f t="shared" si="6"/>
        <v>0</v>
      </c>
      <c r="AL13" s="33">
        <v>171</v>
      </c>
      <c r="AM13" s="35">
        <v>8.2000000000000003E-2</v>
      </c>
      <c r="AN13" s="37"/>
      <c r="AO13" s="132">
        <v>0.2122</v>
      </c>
      <c r="AP13" s="40">
        <f>AL13*(1-AM13)*AN13</f>
        <v>0</v>
      </c>
      <c r="AQ13" s="133">
        <f t="shared" si="21"/>
        <v>33.310731600000004</v>
      </c>
      <c r="AR13" s="41">
        <v>1.6</v>
      </c>
      <c r="AS13" s="41"/>
      <c r="AT13" s="110">
        <f>AT12+AL13-AS13</f>
        <v>1804.1799999999998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10" t="s">
        <v>57</v>
      </c>
      <c r="D14" s="42">
        <v>13600</v>
      </c>
      <c r="E14" s="42">
        <v>0</v>
      </c>
      <c r="F14" s="42">
        <v>13578</v>
      </c>
      <c r="G14" s="36">
        <v>1.6</v>
      </c>
      <c r="H14" s="36">
        <v>4.9000000000000004</v>
      </c>
      <c r="I14" s="42">
        <v>15403</v>
      </c>
      <c r="J14" s="36">
        <v>4.3</v>
      </c>
      <c r="K14" s="42">
        <v>15201</v>
      </c>
      <c r="L14" s="38">
        <v>8.3000000000000004E-2</v>
      </c>
      <c r="M14" s="36">
        <f>ROUND(K14*(1-L14),0)</f>
        <v>13939</v>
      </c>
      <c r="N14" s="27">
        <v>0.66600000000000004</v>
      </c>
      <c r="O14" s="24">
        <f t="shared" si="55"/>
        <v>9283.3739999999998</v>
      </c>
      <c r="P14" s="38">
        <v>0.253</v>
      </c>
      <c r="Q14" s="24">
        <f t="shared" si="56"/>
        <v>3526.567</v>
      </c>
      <c r="R14" s="38">
        <v>8.1000000000000003E-2</v>
      </c>
      <c r="S14" s="134">
        <v>0.21879999999999999</v>
      </c>
      <c r="T14" s="24">
        <f t="shared" si="57"/>
        <v>1129.059</v>
      </c>
      <c r="U14" s="27">
        <v>0.22900000000000001</v>
      </c>
      <c r="V14" s="24">
        <f t="shared" si="58"/>
        <v>3192.0309999999999</v>
      </c>
      <c r="W14" s="38">
        <v>0.49</v>
      </c>
      <c r="X14" s="24">
        <f t="shared" si="59"/>
        <v>6830.11</v>
      </c>
      <c r="Y14" s="38">
        <v>0.42</v>
      </c>
      <c r="Z14" s="24">
        <f t="shared" si="60"/>
        <v>5854.38</v>
      </c>
      <c r="AA14" s="149">
        <v>2.7399999999999998E-3</v>
      </c>
      <c r="AB14" s="150">
        <f t="shared" si="61"/>
        <v>38.192859999999996</v>
      </c>
      <c r="AC14" s="46">
        <v>2.4499999999999999E-3</v>
      </c>
      <c r="AD14" s="17">
        <f t="shared" si="62"/>
        <v>34.150549999999996</v>
      </c>
      <c r="AE14" s="26">
        <f>IF(M14&gt;0,(AG14+AP14)/M14,0)</f>
        <v>2.9999999999999997E-4</v>
      </c>
      <c r="AF14" s="46">
        <v>2.9999999999999997E-4</v>
      </c>
      <c r="AG14" s="36">
        <f t="shared" si="63"/>
        <v>4.1816999999999993</v>
      </c>
      <c r="AH14" s="27">
        <v>0.20430000000000001</v>
      </c>
      <c r="AI14" s="40">
        <f t="shared" si="64"/>
        <v>32.516387999999999</v>
      </c>
      <c r="AJ14" s="27">
        <f t="shared" si="65"/>
        <v>0.87884153661464581</v>
      </c>
      <c r="AK14" s="28">
        <f t="shared" si="6"/>
        <v>0</v>
      </c>
      <c r="AL14" s="42">
        <v>173</v>
      </c>
      <c r="AM14" s="38">
        <v>0.08</v>
      </c>
      <c r="AN14" s="27"/>
      <c r="AO14" s="134">
        <v>0.2167</v>
      </c>
      <c r="AP14" s="40">
        <f>AL14*(1-AM14)*AN14</f>
        <v>0</v>
      </c>
      <c r="AQ14" s="135">
        <f t="shared" si="21"/>
        <v>34.489972000000002</v>
      </c>
      <c r="AR14" s="17">
        <v>1.55</v>
      </c>
      <c r="AS14" s="17"/>
      <c r="AT14" s="110">
        <f>AT13+AL14-AS14</f>
        <v>1977.1799999999998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39200</v>
      </c>
      <c r="E15" s="50"/>
      <c r="F15" s="50">
        <f t="shared" ref="F15" si="68">SUM(F12:F14)</f>
        <v>35958</v>
      </c>
      <c r="G15" s="51"/>
      <c r="H15" s="51"/>
      <c r="I15" s="50">
        <f t="shared" ref="I15:K15" si="69">SUM(I12:I14)</f>
        <v>40533</v>
      </c>
      <c r="J15" s="51"/>
      <c r="K15" s="50">
        <f t="shared" si="69"/>
        <v>48067</v>
      </c>
      <c r="L15" s="20">
        <f t="shared" ref="L15" si="70">IF(K15&gt;0,(K12*L12+K13*L13+K14*L14)/K15,0)</f>
        <v>7.9923461002350885E-2</v>
      </c>
      <c r="M15" s="51">
        <f t="shared" ref="M15" si="71">M12+M13+M14</f>
        <v>44225</v>
      </c>
      <c r="N15" s="52">
        <f t="shared" ref="N15" si="72">IF(M15&gt;0,O15/M15,0)</f>
        <v>0.69751009609949133</v>
      </c>
      <c r="O15" s="53">
        <f t="shared" ref="O15" si="73">O12+O13+O14</f>
        <v>30847.384000000002</v>
      </c>
      <c r="P15" s="20">
        <f t="shared" ref="P15" si="74">IF(M15&gt;0,Q15/M15,0)</f>
        <v>0.22525275296777841</v>
      </c>
      <c r="Q15" s="53">
        <f t="shared" ref="Q15" si="75">Q12+Q13+Q14</f>
        <v>9961.8029999999999</v>
      </c>
      <c r="R15" s="20">
        <f t="shared" ref="R15" si="76">IF(M15&gt;0,T15/M15,0)</f>
        <v>7.7237150932730356E-2</v>
      </c>
      <c r="S15" s="136"/>
      <c r="T15" s="53">
        <f t="shared" ref="T15" si="77">T12+T13+T14</f>
        <v>3415.8130000000001</v>
      </c>
      <c r="U15" s="20">
        <f t="shared" ref="U15" si="78">IF(M15&gt;0,V15/M15,0)</f>
        <v>0.23208119841718489</v>
      </c>
      <c r="V15" s="53">
        <f t="shared" ref="V15" si="79">V12+V13+V14</f>
        <v>10263.791000000001</v>
      </c>
      <c r="W15" s="20">
        <f t="shared" ref="W15" si="80">IF(M15&gt;0,X15/M15,0)</f>
        <v>0.49136931599773886</v>
      </c>
      <c r="X15" s="53">
        <f t="shared" ref="X15" si="81">X12+X13+X14</f>
        <v>21730.808000000001</v>
      </c>
      <c r="Y15" s="20">
        <f t="shared" ref="Y15" si="82">IF(M15&gt;0,Z15/M15,0)</f>
        <v>0.40630367439231208</v>
      </c>
      <c r="Z15" s="53">
        <f t="shared" ref="Z15" si="83">Z12+Z13+Z14</f>
        <v>17968.780000000002</v>
      </c>
      <c r="AA15" s="154">
        <f>IF(M15&gt;0,AB15/M15,0)</f>
        <v>2.5653417750141319E-3</v>
      </c>
      <c r="AB15" s="55">
        <f t="shared" ref="AB15" si="84">SUM(AB12:AB14)</f>
        <v>113.45223999999999</v>
      </c>
      <c r="AC15" s="54">
        <f t="shared" ref="AC15" si="85">IF(M15&gt;0,AD15/M15,0)</f>
        <v>2.4431518371961559E-3</v>
      </c>
      <c r="AD15" s="55">
        <f t="shared" ref="AD15" si="86">SUM(AD12:AD14)</f>
        <v>108.04839</v>
      </c>
      <c r="AE15" s="54">
        <f t="shared" ref="AE15" si="87">IF(M15&gt;0,(AE12*M12+AE13*M13+AE14*M14)/M15,0)</f>
        <v>3.0685132843414356E-4</v>
      </c>
      <c r="AF15" s="54">
        <f t="shared" ref="AF15" si="88">IF(K15&gt;0,(K12*AF12+K13*AF13+K14*AF14)/K15,0)</f>
        <v>3.0684461272806709E-4</v>
      </c>
      <c r="AG15" s="51">
        <f t="shared" ref="AG15" si="89">SUM(AG12:AG14)</f>
        <v>13.570499999999999</v>
      </c>
      <c r="AH15" s="52">
        <f t="shared" ref="AH15" si="90">IF(K15&gt;0,(K12*AH12+K13*AH13+K14*AH14)/K15,0)</f>
        <v>0.20095045457382402</v>
      </c>
      <c r="AI15" s="57">
        <f t="shared" ref="AI15" si="91">SUM(AI12:AI14)</f>
        <v>94.866859599999998</v>
      </c>
      <c r="AJ15" s="52">
        <f t="shared" ref="AJ15" si="92">IF(AND(AD15&gt;0),((AD12*AJ12+AD13*AJ13+AD14*AJ14)/AD15),0)</f>
        <v>0.87574077621042412</v>
      </c>
      <c r="AK15" s="56">
        <f t="shared" si="6"/>
        <v>0</v>
      </c>
      <c r="AL15" s="50">
        <f t="shared" ref="AL15" si="93">SUM(AL12:AL14)</f>
        <v>514</v>
      </c>
      <c r="AM15" s="20">
        <f t="shared" ref="AM15" si="94">IF(AL15&gt;0,(AM12*AL12+AM13*AL13+AM14*AL14)/AL15,0)</f>
        <v>8.1988326848249013E-2</v>
      </c>
      <c r="AN15" s="52">
        <f>IF(K15&gt;0,(AN12*K12+AN13*K13+AN14*K14)/K15,0)</f>
        <v>0</v>
      </c>
      <c r="AO15" s="136">
        <f>IF(K15&gt;0,(AO12*K12+AO13*K13+AO14*K14)/K15,0)</f>
        <v>0.21800365947531569</v>
      </c>
      <c r="AP15" s="57">
        <f t="shared" ref="AP15" si="95">SUM(AP12:AP14)</f>
        <v>0</v>
      </c>
      <c r="AQ15" s="137">
        <f t="shared" si="52"/>
        <v>102.8377036</v>
      </c>
      <c r="AR15" s="55"/>
      <c r="AS15" s="55">
        <f t="shared" ref="AS15" si="96">SUM(AS12:AS14)</f>
        <v>1103.3800000000001</v>
      </c>
      <c r="AT15" s="102"/>
      <c r="AU15" s="103">
        <f>AT14</f>
        <v>1977.1799999999998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 t="s">
        <v>54</v>
      </c>
      <c r="D16" s="11">
        <v>5056</v>
      </c>
      <c r="E16" s="11">
        <v>0</v>
      </c>
      <c r="F16" s="11">
        <v>9605</v>
      </c>
      <c r="G16" s="12">
        <v>0.9</v>
      </c>
      <c r="H16" s="12">
        <v>5.3</v>
      </c>
      <c r="I16" s="11">
        <v>10565</v>
      </c>
      <c r="J16" s="12">
        <v>5</v>
      </c>
      <c r="K16" s="11">
        <v>11259</v>
      </c>
      <c r="L16" s="13">
        <v>7.5999999999999998E-2</v>
      </c>
      <c r="M16" s="23">
        <f>ROUND(K16*(1-L16),0)</f>
        <v>10403</v>
      </c>
      <c r="N16" s="14">
        <v>0.60399999999999998</v>
      </c>
      <c r="O16" s="24">
        <f t="shared" ref="O16:O18" si="98">M16*N16</f>
        <v>6283.4119999999994</v>
      </c>
      <c r="P16" s="13">
        <v>0.29199999999999998</v>
      </c>
      <c r="Q16" s="24">
        <f t="shared" ref="Q16:Q18" si="99">M16*P16</f>
        <v>3037.6759999999999</v>
      </c>
      <c r="R16" s="15">
        <v>0.104</v>
      </c>
      <c r="S16" s="143">
        <v>0.19650000000000001</v>
      </c>
      <c r="T16" s="24">
        <f t="shared" ref="T16:T18" si="100">M16*R16</f>
        <v>1081.912</v>
      </c>
      <c r="U16" s="25">
        <v>0.18</v>
      </c>
      <c r="V16" s="24">
        <f t="shared" ref="V16:V18" si="101">M16*U16</f>
        <v>1872.54</v>
      </c>
      <c r="W16" s="15">
        <v>0.50800000000000001</v>
      </c>
      <c r="X16" s="24">
        <f t="shared" ref="X16:X18" si="102">M16*W16</f>
        <v>5284.7240000000002</v>
      </c>
      <c r="Y16" s="15">
        <v>0.4</v>
      </c>
      <c r="Z16" s="24">
        <f t="shared" ref="Z16:Z18" si="103">Y16*M16</f>
        <v>4161.2</v>
      </c>
      <c r="AA16" s="147">
        <v>2.5100000000000001E-3</v>
      </c>
      <c r="AB16" s="18">
        <f t="shared" ref="AB16" si="104">M16*AA16</f>
        <v>26.111530000000002</v>
      </c>
      <c r="AC16" s="16">
        <v>2.2200000000000002E-3</v>
      </c>
      <c r="AD16" s="17">
        <f t="shared" ref="AD16:AD18" si="105">M16*AC16</f>
        <v>23.094660000000001</v>
      </c>
      <c r="AE16" s="26">
        <f>IF(M16&gt;0,(AG16+AP16)/M16,0)</f>
        <v>2.9E-4</v>
      </c>
      <c r="AF16" s="16">
        <v>2.9E-4</v>
      </c>
      <c r="AG16" s="23">
        <f t="shared" ref="AG16:AG18" si="106">AF16*M16</f>
        <v>3.0168699999999999</v>
      </c>
      <c r="AH16" s="114">
        <v>0.1948</v>
      </c>
      <c r="AI16" s="29">
        <f t="shared" ref="AI16:AI18" si="107">AL16*(1-AM16)*AH16</f>
        <v>22.1503184</v>
      </c>
      <c r="AJ16" s="27">
        <f t="shared" ref="AJ16:AJ18" si="108">IF(AND(AH16&gt;0,AF16&gt;0,AC16&gt;0),((AC16-AF16)*AH16)/((AH16-AF16)*AC16),0)</f>
        <v>0.87066553469309127</v>
      </c>
      <c r="AK16" s="59">
        <f t="shared" si="6"/>
        <v>0</v>
      </c>
      <c r="AL16" s="11">
        <v>124</v>
      </c>
      <c r="AM16" s="13">
        <v>8.3000000000000004E-2</v>
      </c>
      <c r="AN16" s="14"/>
      <c r="AO16" s="130">
        <v>0.21820000000000001</v>
      </c>
      <c r="AP16" s="29">
        <f>AL16*(1-AM16)*AN16</f>
        <v>0</v>
      </c>
      <c r="AQ16" s="131">
        <f t="shared" ref="AQ16" si="109">AL16*(1-AM16)*AO16</f>
        <v>24.811085600000002</v>
      </c>
      <c r="AR16" s="18">
        <v>1.55</v>
      </c>
      <c r="AS16" s="18">
        <v>1006.36</v>
      </c>
      <c r="AT16" s="98">
        <f>AT14+AL16-AS16</f>
        <v>1094.8199999999997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 t="s">
        <v>58</v>
      </c>
      <c r="D17" s="33">
        <v>20228</v>
      </c>
      <c r="E17" s="33">
        <v>3</v>
      </c>
      <c r="F17" s="33">
        <v>13361</v>
      </c>
      <c r="G17" s="34">
        <v>1</v>
      </c>
      <c r="H17" s="34">
        <v>4.5</v>
      </c>
      <c r="I17" s="33">
        <v>15061</v>
      </c>
      <c r="J17" s="34">
        <v>5</v>
      </c>
      <c r="K17" s="33">
        <v>14900</v>
      </c>
      <c r="L17" s="35">
        <v>7.8E-2</v>
      </c>
      <c r="M17" s="36">
        <f>ROUND(K17*(1-L17),0)</f>
        <v>13738</v>
      </c>
      <c r="N17" s="37">
        <v>0.63600000000000001</v>
      </c>
      <c r="O17" s="24">
        <f t="shared" si="98"/>
        <v>8737.3680000000004</v>
      </c>
      <c r="P17" s="35">
        <v>0.21199999999999999</v>
      </c>
      <c r="Q17" s="24">
        <f t="shared" si="99"/>
        <v>2912.4560000000001</v>
      </c>
      <c r="R17" s="38">
        <v>0.152</v>
      </c>
      <c r="S17" s="134">
        <v>0.23269999999999999</v>
      </c>
      <c r="T17" s="24">
        <f t="shared" si="100"/>
        <v>2088.1759999999999</v>
      </c>
      <c r="U17" s="27">
        <v>0.22500000000000001</v>
      </c>
      <c r="V17" s="24">
        <f t="shared" si="101"/>
        <v>3091.05</v>
      </c>
      <c r="W17" s="38">
        <v>0.496</v>
      </c>
      <c r="X17" s="24">
        <f t="shared" si="102"/>
        <v>6814.0479999999998</v>
      </c>
      <c r="Y17" s="38">
        <v>0.41</v>
      </c>
      <c r="Z17" s="24">
        <f t="shared" si="103"/>
        <v>5632.58</v>
      </c>
      <c r="AA17" s="148">
        <v>2.33E-3</v>
      </c>
      <c r="AB17" s="18">
        <f t="shared" si="61"/>
        <v>32.009540000000001</v>
      </c>
      <c r="AC17" s="39">
        <v>2.2200000000000002E-3</v>
      </c>
      <c r="AD17" s="17">
        <f t="shared" si="105"/>
        <v>30.498360000000002</v>
      </c>
      <c r="AE17" s="26">
        <f>IF(M17&gt;0,(AG17+AP17)/M17,0)</f>
        <v>2.9999999999999997E-4</v>
      </c>
      <c r="AF17" s="39">
        <v>2.9999999999999997E-4</v>
      </c>
      <c r="AG17" s="36">
        <f t="shared" si="106"/>
        <v>4.1213999999999995</v>
      </c>
      <c r="AH17" s="27">
        <v>0.18229999999999999</v>
      </c>
      <c r="AI17" s="40">
        <f t="shared" si="107"/>
        <v>23.403673999999999</v>
      </c>
      <c r="AJ17" s="27">
        <f t="shared" si="108"/>
        <v>0.86629046629046624</v>
      </c>
      <c r="AK17" s="28">
        <f t="shared" si="6"/>
        <v>0</v>
      </c>
      <c r="AL17" s="33">
        <v>140</v>
      </c>
      <c r="AM17" s="35">
        <v>8.3000000000000004E-2</v>
      </c>
      <c r="AN17" s="37"/>
      <c r="AO17" s="132">
        <v>0.20569999999999999</v>
      </c>
      <c r="AP17" s="40">
        <f>AL17*(1-AM17)*AN17</f>
        <v>0</v>
      </c>
      <c r="AQ17" s="133">
        <f t="shared" si="21"/>
        <v>26.407765999999999</v>
      </c>
      <c r="AR17" s="41">
        <v>1.5</v>
      </c>
      <c r="AS17" s="41"/>
      <c r="AT17" s="110">
        <f>AT16+AL17-AS17</f>
        <v>1234.8199999999997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10" t="s">
        <v>57</v>
      </c>
      <c r="D18" s="42">
        <v>19500</v>
      </c>
      <c r="E18" s="42">
        <v>1</v>
      </c>
      <c r="F18" s="42">
        <v>14199</v>
      </c>
      <c r="G18" s="36">
        <v>0.7</v>
      </c>
      <c r="H18" s="36">
        <v>3.9</v>
      </c>
      <c r="I18" s="42">
        <v>16603</v>
      </c>
      <c r="J18" s="36">
        <v>2.9</v>
      </c>
      <c r="K18" s="42">
        <v>12558</v>
      </c>
      <c r="L18" s="38">
        <v>0.08</v>
      </c>
      <c r="M18" s="36">
        <f>ROUND(K18*(1-L18),0)</f>
        <v>11553</v>
      </c>
      <c r="N18" s="27">
        <v>0.57299999999999995</v>
      </c>
      <c r="O18" s="24">
        <f t="shared" si="98"/>
        <v>6619.8689999999997</v>
      </c>
      <c r="P18" s="38">
        <v>0.19500000000000001</v>
      </c>
      <c r="Q18" s="24">
        <f t="shared" si="99"/>
        <v>2252.835</v>
      </c>
      <c r="R18" s="38">
        <v>0.23200000000000001</v>
      </c>
      <c r="S18" s="134">
        <v>0.19389999999999999</v>
      </c>
      <c r="T18" s="24">
        <f t="shared" si="100"/>
        <v>2680.2960000000003</v>
      </c>
      <c r="U18" s="27">
        <v>0.18</v>
      </c>
      <c r="V18" s="24">
        <f t="shared" si="101"/>
        <v>2079.54</v>
      </c>
      <c r="W18" s="38">
        <v>0.52300000000000002</v>
      </c>
      <c r="X18" s="24">
        <f t="shared" si="102"/>
        <v>6042.2190000000001</v>
      </c>
      <c r="Y18" s="38">
        <v>0.4</v>
      </c>
      <c r="Z18" s="24">
        <f t="shared" si="103"/>
        <v>4621.2</v>
      </c>
      <c r="AA18" s="149">
        <v>2.2100000000000002E-3</v>
      </c>
      <c r="AB18" s="150">
        <f t="shared" si="61"/>
        <v>25.532130000000002</v>
      </c>
      <c r="AC18" s="46">
        <v>2.0799999999999998E-3</v>
      </c>
      <c r="AD18" s="17">
        <f t="shared" si="105"/>
        <v>24.030239999999999</v>
      </c>
      <c r="AE18" s="26">
        <f>IF(M18&gt;0,(AG18+AP18)/M18,0)</f>
        <v>2.9999999999999997E-4</v>
      </c>
      <c r="AF18" s="46">
        <v>2.9999999999999997E-4</v>
      </c>
      <c r="AG18" s="36">
        <f t="shared" si="106"/>
        <v>3.4658999999999995</v>
      </c>
      <c r="AH18" s="27">
        <v>0.19739999999999999</v>
      </c>
      <c r="AI18" s="40">
        <f t="shared" si="107"/>
        <v>25.980998400000001</v>
      </c>
      <c r="AJ18" s="27">
        <f t="shared" si="108"/>
        <v>0.85707177145533309</v>
      </c>
      <c r="AK18" s="28">
        <f t="shared" si="6"/>
        <v>0</v>
      </c>
      <c r="AL18" s="42">
        <v>144</v>
      </c>
      <c r="AM18" s="38">
        <v>8.5999999999999993E-2</v>
      </c>
      <c r="AN18" s="27"/>
      <c r="AO18" s="134">
        <v>0.20669999999999999</v>
      </c>
      <c r="AP18" s="40">
        <f>AL18*(1-AM18)*AN18</f>
        <v>0</v>
      </c>
      <c r="AQ18" s="135">
        <f t="shared" si="21"/>
        <v>27.205027200000004</v>
      </c>
      <c r="AR18" s="17">
        <v>1.55</v>
      </c>
      <c r="AS18" s="17"/>
      <c r="AT18" s="110">
        <f>AT17+AL18-AS18</f>
        <v>1378.8199999999997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44784</v>
      </c>
      <c r="E19" s="50"/>
      <c r="F19" s="50">
        <f t="shared" ref="F19" si="111">SUM(F16:F18)</f>
        <v>37165</v>
      </c>
      <c r="G19" s="51"/>
      <c r="H19" s="51"/>
      <c r="I19" s="50">
        <f t="shared" ref="I19:K19" si="112">SUM(I16:I18)</f>
        <v>42229</v>
      </c>
      <c r="J19" s="51"/>
      <c r="K19" s="50">
        <f t="shared" si="112"/>
        <v>38717</v>
      </c>
      <c r="L19" s="20">
        <f t="shared" ref="L19" si="113">IF(K19&gt;0,(K16*L16+K17*L17+K18*L18)/K19,0)</f>
        <v>7.8067102306480354E-2</v>
      </c>
      <c r="M19" s="51">
        <f t="shared" ref="M19" si="114">M16+M17+M18</f>
        <v>35694</v>
      </c>
      <c r="N19" s="52">
        <f t="shared" ref="N19" si="115">IF(M19&gt;0,O19/M19,0)</f>
        <v>0.60628254048299424</v>
      </c>
      <c r="O19" s="53">
        <f t="shared" ref="O19" si="116">O16+O17+O18</f>
        <v>21640.648999999998</v>
      </c>
      <c r="P19" s="20">
        <f t="shared" ref="P19" si="117">IF(M19&gt;0,Q19/M19,0)</f>
        <v>0.22981361013055418</v>
      </c>
      <c r="Q19" s="53">
        <f t="shared" ref="Q19" si="118">Q16+Q17+Q18</f>
        <v>8202.9670000000006</v>
      </c>
      <c r="R19" s="20">
        <f t="shared" ref="R19" si="119">IF(M19&gt;0,T19/M19,0)</f>
        <v>0.1639038493864515</v>
      </c>
      <c r="S19" s="136"/>
      <c r="T19" s="53">
        <f t="shared" ref="T19" si="120">T16+T17+T18</f>
        <v>5850.384</v>
      </c>
      <c r="U19" s="20">
        <f t="shared" ref="U19" si="121">IF(M19&gt;0,V19/M19,0)</f>
        <v>0.19731971759959657</v>
      </c>
      <c r="V19" s="53">
        <f t="shared" ref="V19" si="122">V16+V17+V18</f>
        <v>7043.13</v>
      </c>
      <c r="W19" s="20">
        <f t="shared" ref="W19" si="123">IF(M19&gt;0,X19/M19,0)</f>
        <v>0.50823642629013288</v>
      </c>
      <c r="X19" s="53">
        <f t="shared" ref="X19" si="124">X16+X17+X18</f>
        <v>18140.991000000002</v>
      </c>
      <c r="Y19" s="20">
        <f t="shared" ref="Y19" si="125">IF(M19&gt;0,Z19/M19,0)</f>
        <v>0.40384882613324369</v>
      </c>
      <c r="Z19" s="53">
        <f t="shared" ref="Z19" si="126">Z16+Z17+Z18</f>
        <v>14414.98</v>
      </c>
      <c r="AA19" s="154">
        <f>IF(M19&gt;0,AB19/M19,0)</f>
        <v>2.3436207766011092E-3</v>
      </c>
      <c r="AB19" s="55">
        <f t="shared" ref="AB19" si="127">SUM(AB16:AB18)</f>
        <v>83.653199999999998</v>
      </c>
      <c r="AC19" s="54">
        <f t="shared" ref="AC19" si="128">IF(M19&gt;0,AD19/M19,0)</f>
        <v>2.1746865019330978E-3</v>
      </c>
      <c r="AD19" s="55">
        <f t="shared" ref="AD19" si="129">SUM(AD16:AD18)</f>
        <v>77.623260000000002</v>
      </c>
      <c r="AE19" s="54">
        <f t="shared" ref="AE19" si="130">IF(M19&gt;0,(AE16*M16+AE17*M17+AE18*M18)/M19,0)</f>
        <v>2.9708550456659385E-4</v>
      </c>
      <c r="AF19" s="54">
        <f t="shared" ref="AF19" si="131">IF(K19&gt;0,(K16*AF16+K17*AF17+K18*AF18)/K19,0)</f>
        <v>2.9709197510137663E-4</v>
      </c>
      <c r="AG19" s="51">
        <f t="shared" ref="AG19" si="132">SUM(AG16:AG18)</f>
        <v>10.60417</v>
      </c>
      <c r="AH19" s="52">
        <f t="shared" ref="AH19" si="133">IF(K19&gt;0,(K16*AH16+K17*AH17+K18*AH18)/K19,0)</f>
        <v>0.19083277113412711</v>
      </c>
      <c r="AI19" s="57">
        <f t="shared" ref="AI19" si="134">SUM(AI16:AI18)</f>
        <v>71.534990800000003</v>
      </c>
      <c r="AJ19" s="52">
        <f t="shared" ref="AJ19" si="135">IF(AND(AD19&gt;0),((AD16*AJ16+AD17*AJ17+AD18*AJ18)/AD19),0)</f>
        <v>0.86473826747609484</v>
      </c>
      <c r="AK19" s="56">
        <f t="shared" si="6"/>
        <v>0</v>
      </c>
      <c r="AL19" s="50">
        <f t="shared" ref="AL19" si="136">SUM(AL16:AL18)</f>
        <v>408</v>
      </c>
      <c r="AM19" s="20">
        <f t="shared" ref="AM19" si="137">IF(AL19&gt;0,(AM16*AL16+AM17*AL17+AM18*AL18)/AL19,0)</f>
        <v>8.4058823529411769E-2</v>
      </c>
      <c r="AN19" s="52">
        <f>IF(K19&gt;0,(AN16*K16+AN17*K17+AN18*K18)/K19,0)</f>
        <v>0</v>
      </c>
      <c r="AO19" s="136">
        <f>IF(K19&gt;0,(AO16*K16+AO17*K17+AO18*K18)/K19,0)</f>
        <v>0.20965938476638171</v>
      </c>
      <c r="AP19" s="57">
        <f t="shared" ref="AP19" si="138">SUM(AP16:AP18)</f>
        <v>0</v>
      </c>
      <c r="AQ19" s="137">
        <f t="shared" si="52"/>
        <v>78.423878800000011</v>
      </c>
      <c r="AR19" s="55"/>
      <c r="AS19" s="55">
        <f t="shared" ref="AS19" si="139">SUM(AS16:AS18)</f>
        <v>1006.36</v>
      </c>
      <c r="AT19" s="102"/>
      <c r="AU19" s="103">
        <f>AT18</f>
        <v>1378.8199999999997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 t="s">
        <v>56</v>
      </c>
      <c r="D20" s="11">
        <v>3277</v>
      </c>
      <c r="E20" s="11">
        <v>0</v>
      </c>
      <c r="F20" s="11">
        <v>9735</v>
      </c>
      <c r="G20" s="12">
        <v>0.7</v>
      </c>
      <c r="H20" s="12">
        <v>3.9</v>
      </c>
      <c r="I20" s="11">
        <v>11110</v>
      </c>
      <c r="J20" s="12">
        <v>4.9000000000000004</v>
      </c>
      <c r="K20" s="11">
        <v>15688</v>
      </c>
      <c r="L20" s="13">
        <v>0.08</v>
      </c>
      <c r="M20" s="23">
        <f>ROUND(K20*(1-L20),0)</f>
        <v>14433</v>
      </c>
      <c r="N20" s="14">
        <v>0.55300000000000005</v>
      </c>
      <c r="O20" s="24">
        <f t="shared" ref="O20:O22" si="141">M20*N20</f>
        <v>7981.4490000000005</v>
      </c>
      <c r="P20" s="13">
        <v>0.23400000000000001</v>
      </c>
      <c r="Q20" s="24">
        <f t="shared" ref="Q20:Q22" si="142">M20*P20</f>
        <v>3377.3220000000001</v>
      </c>
      <c r="R20" s="15">
        <v>0.21299999999999999</v>
      </c>
      <c r="S20" s="143">
        <v>0.1966</v>
      </c>
      <c r="T20" s="24">
        <f t="shared" ref="T20:T22" si="143">M20*R20</f>
        <v>3074.2289999999998</v>
      </c>
      <c r="U20" s="25">
        <v>0.25600000000000001</v>
      </c>
      <c r="V20" s="24">
        <f t="shared" ref="V20:V22" si="144">M20*U20</f>
        <v>3694.848</v>
      </c>
      <c r="W20" s="15">
        <v>0.48399999999999999</v>
      </c>
      <c r="X20" s="24">
        <f t="shared" ref="X20:X22" si="145">M20*W20</f>
        <v>6985.5720000000001</v>
      </c>
      <c r="Y20" s="15">
        <v>0.4</v>
      </c>
      <c r="Z20" s="24">
        <f t="shared" ref="Z20:Z22" si="146">Y20*M20</f>
        <v>5773.2000000000007</v>
      </c>
      <c r="AA20" s="147">
        <v>2.4299999999999999E-3</v>
      </c>
      <c r="AB20" s="18">
        <f t="shared" ref="AB20" si="147">M20*AA20</f>
        <v>35.072189999999999</v>
      </c>
      <c r="AC20" s="16">
        <v>2.32E-3</v>
      </c>
      <c r="AD20" s="17">
        <f t="shared" ref="AD20:AD22" si="148">M20*AC20</f>
        <v>33.484560000000002</v>
      </c>
      <c r="AE20" s="26">
        <f>IF(M20&gt;0,(AG20+AP20)/M20,0)</f>
        <v>3.4000000000000002E-4</v>
      </c>
      <c r="AF20" s="16">
        <v>3.4000000000000002E-4</v>
      </c>
      <c r="AG20" s="23">
        <f t="shared" ref="AG20:AG22" si="149">AF20*M20</f>
        <v>4.9072200000000006</v>
      </c>
      <c r="AH20" s="114">
        <v>0.19700000000000001</v>
      </c>
      <c r="AI20" s="29">
        <f t="shared" ref="AI20:AI22" si="150">AL20*(1-AM20)*AH20</f>
        <v>24.640957</v>
      </c>
      <c r="AJ20" s="27">
        <f t="shared" ref="AJ20:AJ22" si="151">IF(AND(AH20&gt;0,AF20&gt;0,AC20&gt;0),((AC20-AF20)*AH20)/((AH20-AF20)*AC20),0)</f>
        <v>0.85492377883060922</v>
      </c>
      <c r="AK20" s="59">
        <f t="shared" si="6"/>
        <v>0</v>
      </c>
      <c r="AL20" s="11">
        <v>137</v>
      </c>
      <c r="AM20" s="13">
        <v>8.6999999999999994E-2</v>
      </c>
      <c r="AN20" s="14"/>
      <c r="AO20" s="130">
        <v>0.21729999999999999</v>
      </c>
      <c r="AP20" s="29">
        <f>AL20*(1-AM20)*AN20</f>
        <v>0</v>
      </c>
      <c r="AQ20" s="131">
        <f t="shared" ref="AQ20" si="152">AL20*(1-AM20)*AO20</f>
        <v>27.1801013</v>
      </c>
      <c r="AR20" s="18">
        <v>1.6</v>
      </c>
      <c r="AS20" s="18">
        <v>1001.84</v>
      </c>
      <c r="AT20" s="98">
        <f>AT18+AL20-AS20</f>
        <v>513.97999999999968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 t="s">
        <v>54</v>
      </c>
      <c r="D21" s="33">
        <v>23634</v>
      </c>
      <c r="E21" s="33">
        <v>2</v>
      </c>
      <c r="F21" s="33">
        <v>17269</v>
      </c>
      <c r="G21" s="34">
        <v>0.5</v>
      </c>
      <c r="H21" s="34">
        <v>4.8</v>
      </c>
      <c r="I21" s="33">
        <v>20331</v>
      </c>
      <c r="J21" s="34">
        <v>3.5</v>
      </c>
      <c r="K21" s="33">
        <v>15640</v>
      </c>
      <c r="L21" s="35">
        <v>5.7000000000000002E-2</v>
      </c>
      <c r="M21" s="36">
        <f>ROUND(K21*(1-L21),0)</f>
        <v>14749</v>
      </c>
      <c r="N21" s="37">
        <v>0.61</v>
      </c>
      <c r="O21" s="24">
        <f t="shared" si="141"/>
        <v>8996.89</v>
      </c>
      <c r="P21" s="35">
        <v>0.22600000000000001</v>
      </c>
      <c r="Q21" s="24">
        <f t="shared" si="142"/>
        <v>3333.2739999999999</v>
      </c>
      <c r="R21" s="38">
        <v>0.16400000000000001</v>
      </c>
      <c r="S21" s="134">
        <v>0.2319</v>
      </c>
      <c r="T21" s="24">
        <f t="shared" si="143"/>
        <v>2418.8360000000002</v>
      </c>
      <c r="U21" s="27">
        <v>0.247</v>
      </c>
      <c r="V21" s="24">
        <f t="shared" si="144"/>
        <v>3643.0030000000002</v>
      </c>
      <c r="W21" s="38">
        <v>0.48599999999999999</v>
      </c>
      <c r="X21" s="24">
        <f t="shared" si="145"/>
        <v>7168.0140000000001</v>
      </c>
      <c r="Y21" s="38">
        <v>0.4</v>
      </c>
      <c r="Z21" s="24">
        <f t="shared" si="146"/>
        <v>5899.6</v>
      </c>
      <c r="AA21" s="148">
        <v>2.49E-3</v>
      </c>
      <c r="AB21" s="18">
        <f t="shared" si="61"/>
        <v>36.725009999999997</v>
      </c>
      <c r="AC21" s="39">
        <v>2.4399999999999999E-3</v>
      </c>
      <c r="AD21" s="17">
        <f t="shared" si="148"/>
        <v>35.987560000000002</v>
      </c>
      <c r="AE21" s="26">
        <f>IF(M21&gt;0,(AG21+AP21)/M21,0)</f>
        <v>3.4000000000000002E-4</v>
      </c>
      <c r="AF21" s="39">
        <v>3.4000000000000002E-4</v>
      </c>
      <c r="AG21" s="36">
        <f t="shared" si="149"/>
        <v>5.0146600000000001</v>
      </c>
      <c r="AH21" s="27">
        <v>0.1961</v>
      </c>
      <c r="AI21" s="40">
        <f t="shared" si="150"/>
        <v>30.615720300000003</v>
      </c>
      <c r="AJ21" s="27">
        <f t="shared" si="151"/>
        <v>0.862150542316788</v>
      </c>
      <c r="AK21" s="28">
        <f t="shared" si="6"/>
        <v>0</v>
      </c>
      <c r="AL21" s="33">
        <v>171</v>
      </c>
      <c r="AM21" s="35">
        <v>8.6999999999999994E-2</v>
      </c>
      <c r="AN21" s="37"/>
      <c r="AO21" s="132">
        <v>0.2157</v>
      </c>
      <c r="AP21" s="40">
        <f>AL21*(1-AM21)*AN21</f>
        <v>0</v>
      </c>
      <c r="AQ21" s="133">
        <f t="shared" si="21"/>
        <v>33.675731100000007</v>
      </c>
      <c r="AR21" s="41">
        <v>1.7</v>
      </c>
      <c r="AS21" s="41"/>
      <c r="AT21" s="117">
        <f>AT20+AL21-AS21</f>
        <v>684.97999999999968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10" t="s">
        <v>53</v>
      </c>
      <c r="D22" s="42">
        <v>19190</v>
      </c>
      <c r="E22" s="42">
        <v>1</v>
      </c>
      <c r="F22" s="42">
        <v>16905</v>
      </c>
      <c r="G22" s="36">
        <v>0.7</v>
      </c>
      <c r="H22" s="36">
        <v>3.9</v>
      </c>
      <c r="I22" s="42">
        <v>19947</v>
      </c>
      <c r="J22" s="36">
        <v>2.5</v>
      </c>
      <c r="K22" s="42">
        <v>15449</v>
      </c>
      <c r="L22" s="38">
        <v>7.1999999999999995E-2</v>
      </c>
      <c r="M22" s="36">
        <f>ROUND(K22*(1-L22),0)</f>
        <v>14337</v>
      </c>
      <c r="N22" s="27">
        <v>0.38100000000000001</v>
      </c>
      <c r="O22" s="24">
        <f t="shared" si="141"/>
        <v>5462.3969999999999</v>
      </c>
      <c r="P22" s="38">
        <v>0.38200000000000001</v>
      </c>
      <c r="Q22" s="24">
        <f t="shared" si="142"/>
        <v>5476.7340000000004</v>
      </c>
      <c r="R22" s="38">
        <v>0.23699999999999999</v>
      </c>
      <c r="S22" s="134">
        <v>0.23499999999999999</v>
      </c>
      <c r="T22" s="24">
        <f t="shared" si="143"/>
        <v>3397.8689999999997</v>
      </c>
      <c r="U22" s="27">
        <v>0.24199999999999999</v>
      </c>
      <c r="V22" s="24">
        <f t="shared" si="144"/>
        <v>3469.5540000000001</v>
      </c>
      <c r="W22" s="38">
        <v>0.495</v>
      </c>
      <c r="X22" s="24">
        <f t="shared" si="145"/>
        <v>7096.8149999999996</v>
      </c>
      <c r="Y22" s="38">
        <v>0.4</v>
      </c>
      <c r="Z22" s="24">
        <f t="shared" si="146"/>
        <v>5734.8</v>
      </c>
      <c r="AA22" s="149">
        <v>2.47E-3</v>
      </c>
      <c r="AB22" s="150">
        <f t="shared" si="61"/>
        <v>35.412390000000002</v>
      </c>
      <c r="AC22" s="46">
        <v>2.32E-3</v>
      </c>
      <c r="AD22" s="17">
        <f t="shared" si="148"/>
        <v>33.261839999999999</v>
      </c>
      <c r="AE22" s="26">
        <f>IF(M22&gt;0,(AG22+AP22)/M22,0)</f>
        <v>3.3999999999999997E-4</v>
      </c>
      <c r="AF22" s="46">
        <v>3.4000000000000002E-4</v>
      </c>
      <c r="AG22" s="36">
        <f t="shared" si="149"/>
        <v>4.8745799999999999</v>
      </c>
      <c r="AH22" s="27">
        <v>0.1971</v>
      </c>
      <c r="AI22" s="40">
        <f t="shared" si="150"/>
        <v>29.806644599999998</v>
      </c>
      <c r="AJ22" s="27">
        <f t="shared" si="151"/>
        <v>0.85492302893074701</v>
      </c>
      <c r="AK22" s="28">
        <f t="shared" si="6"/>
        <v>0</v>
      </c>
      <c r="AL22" s="42">
        <v>166</v>
      </c>
      <c r="AM22" s="38">
        <v>8.8999999999999996E-2</v>
      </c>
      <c r="AN22" s="27"/>
      <c r="AO22" s="134">
        <v>0.21529999999999999</v>
      </c>
      <c r="AP22" s="40">
        <f>AL22*(1-AM22)*AN22</f>
        <v>0</v>
      </c>
      <c r="AQ22" s="135">
        <f t="shared" si="21"/>
        <v>32.558957800000002</v>
      </c>
      <c r="AR22" s="17">
        <v>1.7</v>
      </c>
      <c r="AS22" s="17"/>
      <c r="AT22" s="117">
        <f>AT21+AL22-AS22</f>
        <v>850.97999999999968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46101</v>
      </c>
      <c r="E23" s="50"/>
      <c r="F23" s="50">
        <f t="shared" ref="F23" si="154">SUM(F20:F22)</f>
        <v>43909</v>
      </c>
      <c r="G23" s="51"/>
      <c r="H23" s="51"/>
      <c r="I23" s="50">
        <f t="shared" ref="I23:K23" si="155">SUM(I20:I22)</f>
        <v>51388</v>
      </c>
      <c r="J23" s="51"/>
      <c r="K23" s="50">
        <f t="shared" si="155"/>
        <v>46777</v>
      </c>
      <c r="L23" s="20">
        <f t="shared" ref="L23" si="156">IF(K23&gt;0,(K20*L20+K21*L21+K22*L22)/K23,0)</f>
        <v>6.9667742694059051E-2</v>
      </c>
      <c r="M23" s="51">
        <f t="shared" ref="M23" si="157">M20+M21+M22</f>
        <v>43519</v>
      </c>
      <c r="N23" s="52">
        <f t="shared" ref="N23" si="158">IF(M23&gt;0,O23/M23,0)</f>
        <v>0.51565376042648037</v>
      </c>
      <c r="O23" s="53">
        <f t="shared" ref="O23" si="159">O20+O21+O22</f>
        <v>22440.736000000001</v>
      </c>
      <c r="P23" s="20">
        <f t="shared" ref="P23" si="160">IF(M23&gt;0,Q23/M23,0)</f>
        <v>0.28004618672304049</v>
      </c>
      <c r="Q23" s="53">
        <f t="shared" ref="Q23" si="161">Q20+Q21+Q22</f>
        <v>12187.33</v>
      </c>
      <c r="R23" s="20">
        <f t="shared" ref="R23" si="162">IF(M23&gt;0,T23/M23,0)</f>
        <v>0.20430005285047911</v>
      </c>
      <c r="S23" s="136"/>
      <c r="T23" s="53">
        <f t="shared" ref="T23" si="163">T20+T21+T22</f>
        <v>8890.9340000000011</v>
      </c>
      <c r="U23" s="20">
        <f t="shared" ref="U23" si="164">IF(M23&gt;0,V23/M23,0)</f>
        <v>0.24833762264757922</v>
      </c>
      <c r="V23" s="53">
        <f t="shared" ref="V23" si="165">V20+V21+V22</f>
        <v>10807.405000000001</v>
      </c>
      <c r="W23" s="20">
        <f t="shared" ref="W23" si="166">IF(M23&gt;0,X23/M23,0)</f>
        <v>0.48830168432179044</v>
      </c>
      <c r="X23" s="53">
        <f t="shared" ref="X23" si="167">X20+X21+X22</f>
        <v>21250.400999999998</v>
      </c>
      <c r="Y23" s="20">
        <f t="shared" ref="Y23" si="168">IF(M23&gt;0,Z23/M23,0)</f>
        <v>0.40000000000000008</v>
      </c>
      <c r="Z23" s="53">
        <f t="shared" ref="Z23" si="169">Z20+Z21+Z22</f>
        <v>17407.600000000002</v>
      </c>
      <c r="AA23" s="154">
        <f>IF(M23&gt;0,AB23/M23,0)</f>
        <v>2.4635122590133045E-3</v>
      </c>
      <c r="AB23" s="55">
        <f t="shared" ref="AB23" si="170">SUM(AB20:AB22)</f>
        <v>107.20959000000001</v>
      </c>
      <c r="AC23" s="54">
        <f t="shared" ref="AC23" si="171">IF(M23&gt;0,AD23/M23,0)</f>
        <v>2.360669133022358E-3</v>
      </c>
      <c r="AD23" s="55">
        <f t="shared" ref="AD23" si="172">SUM(AD20:AD22)</f>
        <v>102.73396</v>
      </c>
      <c r="AE23" s="54">
        <f t="shared" ref="AE23" si="173">IF(M23&gt;0,(AE20*M20+AE21*M21+AE22*M22)/M23,0)</f>
        <v>3.4000000000000002E-4</v>
      </c>
      <c r="AF23" s="54">
        <f t="shared" ref="AF23" si="174">IF(K23&gt;0,(K20*AF20+K21*AF21+K22*AF22)/K23,0)</f>
        <v>3.4000000000000002E-4</v>
      </c>
      <c r="AG23" s="51">
        <f t="shared" ref="AG23" si="175">SUM(AG20:AG22)</f>
        <v>14.796460000000002</v>
      </c>
      <c r="AH23" s="52">
        <f t="shared" ref="AH23" si="176">IF(K23&gt;0,(K20*AH20+K21*AH21+K22*AH22)/K23,0)</f>
        <v>0.19673210979755007</v>
      </c>
      <c r="AI23" s="57">
        <f t="shared" ref="AI23" si="177">SUM(AI20:AI22)</f>
        <v>85.063321900000005</v>
      </c>
      <c r="AJ23" s="52">
        <f t="shared" ref="AJ23" si="178">IF(AND(AD23&gt;0),((AD20*AJ20+AD21*AJ21+AD22*AJ22)/AD23),0)</f>
        <v>0.8574550610036652</v>
      </c>
      <c r="AK23" s="56">
        <f t="shared" si="6"/>
        <v>0</v>
      </c>
      <c r="AL23" s="50">
        <f t="shared" ref="AL23" si="179">SUM(AL20:AL22)</f>
        <v>474</v>
      </c>
      <c r="AM23" s="20">
        <f t="shared" ref="AM23" si="180">IF(AL23&gt;0,(AM20*AL20+AM21*AL21+AM22*AL22)/AL23,0)</f>
        <v>8.7700421940928266E-2</v>
      </c>
      <c r="AN23" s="52">
        <f>IF(K23&gt;0,(AN20*K20+AN21*K21+AN22*K22)/K23,0)</f>
        <v>0</v>
      </c>
      <c r="AO23" s="136">
        <f>IF(K23&gt;0,(AO20*K20+AO21*K21+AO22*K22)/K23,0)</f>
        <v>0.21610449793702033</v>
      </c>
      <c r="AP23" s="57">
        <f t="shared" ref="AP23" si="181">SUM(AP20:AP22)</f>
        <v>0</v>
      </c>
      <c r="AQ23" s="137">
        <f t="shared" si="52"/>
        <v>93.414790200000013</v>
      </c>
      <c r="AR23" s="55"/>
      <c r="AS23" s="55">
        <f t="shared" ref="AS23" si="182">SUM(AS20:AS22)</f>
        <v>1001.84</v>
      </c>
      <c r="AT23" s="102"/>
      <c r="AU23" s="103">
        <f>AT22</f>
        <v>850.97999999999968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 t="s">
        <v>56</v>
      </c>
      <c r="D24" s="11">
        <v>4705</v>
      </c>
      <c r="E24" s="11">
        <v>0</v>
      </c>
      <c r="F24" s="11">
        <v>8765</v>
      </c>
      <c r="G24" s="12">
        <v>1</v>
      </c>
      <c r="H24" s="12">
        <v>6</v>
      </c>
      <c r="I24" s="11">
        <v>10783</v>
      </c>
      <c r="J24" s="12">
        <v>4.5999999999999996</v>
      </c>
      <c r="K24" s="11">
        <v>14752</v>
      </c>
      <c r="L24" s="13">
        <v>7.3999999999999996E-2</v>
      </c>
      <c r="M24" s="23">
        <f>ROUND(K24*(1-L24),0)</f>
        <v>13660</v>
      </c>
      <c r="N24" s="14">
        <v>0.54400000000000004</v>
      </c>
      <c r="O24" s="24">
        <f t="shared" ref="O24:O26" si="184">M24*N24</f>
        <v>7431.0400000000009</v>
      </c>
      <c r="P24" s="13">
        <v>0.28399999999999997</v>
      </c>
      <c r="Q24" s="24">
        <f t="shared" ref="Q24:Q26" si="185">M24*P24</f>
        <v>3879.4399999999996</v>
      </c>
      <c r="R24" s="15">
        <v>0.17199999999999999</v>
      </c>
      <c r="S24" s="143">
        <v>0.22869999999999999</v>
      </c>
      <c r="T24" s="24">
        <f t="shared" ref="T24:T26" si="186">M24*R24</f>
        <v>2349.52</v>
      </c>
      <c r="U24" s="25">
        <v>0.247</v>
      </c>
      <c r="V24" s="24">
        <f t="shared" ref="V24:V26" si="187">M24*U24</f>
        <v>3374.02</v>
      </c>
      <c r="W24" s="15">
        <v>0.48799999999999999</v>
      </c>
      <c r="X24" s="24">
        <f t="shared" ref="X24:X26" si="188">M24*W24</f>
        <v>6666.08</v>
      </c>
      <c r="Y24" s="15">
        <v>0.41</v>
      </c>
      <c r="Z24" s="24">
        <f t="shared" ref="Z24:Z26" si="189">Y24*M24</f>
        <v>5600.5999999999995</v>
      </c>
      <c r="AA24" s="147">
        <v>2.3800000000000002E-3</v>
      </c>
      <c r="AB24" s="18">
        <f t="shared" ref="AB24" si="190">M24*AA24</f>
        <v>32.510800000000003</v>
      </c>
      <c r="AC24" s="16">
        <v>2.2399999999999998E-3</v>
      </c>
      <c r="AD24" s="17">
        <f t="shared" ref="AD24:AD26" si="191">M24*AC24</f>
        <v>30.598399999999998</v>
      </c>
      <c r="AE24" s="26">
        <f>IF(M24&gt;0,(AG24+AP24)/M24,0)</f>
        <v>3.5E-4</v>
      </c>
      <c r="AF24" s="16">
        <v>3.5E-4</v>
      </c>
      <c r="AG24" s="23">
        <f t="shared" ref="AG24:AG26" si="192">AF24*M24</f>
        <v>4.7809999999999997</v>
      </c>
      <c r="AH24" s="114">
        <v>0.18790000000000001</v>
      </c>
      <c r="AI24" s="29">
        <f t="shared" ref="AI24:AI26" si="193">AL24*(1-AM24)*AH24</f>
        <v>24.820650500000003</v>
      </c>
      <c r="AJ24" s="27">
        <f t="shared" ref="AJ24:AJ26" si="194">IF(AND(AH24&gt;0,AF24&gt;0,AC24&gt;0),((AC24-AF24)*AH24)/((AH24-AF24)*AC24),0)</f>
        <v>0.84532458011197009</v>
      </c>
      <c r="AK24" s="59">
        <f t="shared" si="6"/>
        <v>0</v>
      </c>
      <c r="AL24" s="11">
        <v>145</v>
      </c>
      <c r="AM24" s="13">
        <v>8.8999999999999996E-2</v>
      </c>
      <c r="AN24" s="14"/>
      <c r="AO24" s="130">
        <v>0.2132</v>
      </c>
      <c r="AP24" s="29">
        <f>AL24*(1-AM24)*AN24</f>
        <v>0</v>
      </c>
      <c r="AQ24" s="131">
        <f t="shared" ref="AQ24" si="195">AL24*(1-AM24)*AO24</f>
        <v>28.162654</v>
      </c>
      <c r="AR24" s="18">
        <v>1.75</v>
      </c>
      <c r="AS24" s="18">
        <v>500.78</v>
      </c>
      <c r="AT24" s="98">
        <f>AT22+AL24-AS24</f>
        <v>495.1999999999997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 t="s">
        <v>58</v>
      </c>
      <c r="D25" s="33">
        <v>19905</v>
      </c>
      <c r="E25" s="33">
        <v>2</v>
      </c>
      <c r="F25" s="33">
        <v>15585</v>
      </c>
      <c r="G25" s="34">
        <v>0.7</v>
      </c>
      <c r="H25" s="34">
        <v>4.7</v>
      </c>
      <c r="I25" s="33">
        <v>18839</v>
      </c>
      <c r="J25" s="34">
        <v>3.1</v>
      </c>
      <c r="K25" s="33">
        <v>14599</v>
      </c>
      <c r="L25" s="35">
        <v>7.6999999999999999E-2</v>
      </c>
      <c r="M25" s="36">
        <f>ROUND(K25*(1-L25),0)</f>
        <v>13475</v>
      </c>
      <c r="N25" s="37">
        <v>0.439</v>
      </c>
      <c r="O25" s="24">
        <f t="shared" si="184"/>
        <v>5915.5249999999996</v>
      </c>
      <c r="P25" s="35">
        <v>0.27600000000000002</v>
      </c>
      <c r="Q25" s="24">
        <f t="shared" si="185"/>
        <v>3719.1000000000004</v>
      </c>
      <c r="R25" s="38">
        <v>0.28499999999999998</v>
      </c>
      <c r="S25" s="134">
        <v>0.2165</v>
      </c>
      <c r="T25" s="24">
        <f t="shared" si="186"/>
        <v>3840.3749999999995</v>
      </c>
      <c r="U25" s="27">
        <v>0.23499999999999999</v>
      </c>
      <c r="V25" s="24">
        <f t="shared" si="187"/>
        <v>3166.625</v>
      </c>
      <c r="W25" s="38">
        <v>0.498</v>
      </c>
      <c r="X25" s="24">
        <f t="shared" si="188"/>
        <v>6710.55</v>
      </c>
      <c r="Y25" s="38">
        <v>0.41</v>
      </c>
      <c r="Z25" s="24">
        <f t="shared" si="189"/>
        <v>5524.75</v>
      </c>
      <c r="AA25" s="148">
        <v>2.3999999999999998E-3</v>
      </c>
      <c r="AB25" s="18">
        <f t="shared" si="61"/>
        <v>32.339999999999996</v>
      </c>
      <c r="AC25" s="39">
        <v>2.2699999999999999E-3</v>
      </c>
      <c r="AD25" s="17">
        <f t="shared" si="191"/>
        <v>30.588249999999999</v>
      </c>
      <c r="AE25" s="26">
        <f>IF(M25&gt;0,(AG25+AP25)/M25,0)</f>
        <v>2.48996213729128E-3</v>
      </c>
      <c r="AF25" s="39">
        <v>3.4000000000000002E-4</v>
      </c>
      <c r="AG25" s="36">
        <f t="shared" si="192"/>
        <v>4.5815000000000001</v>
      </c>
      <c r="AH25" s="27">
        <v>0.19889999999999999</v>
      </c>
      <c r="AI25" s="40">
        <f t="shared" si="193"/>
        <v>29.794623299999998</v>
      </c>
      <c r="AJ25" s="27">
        <f t="shared" si="194"/>
        <v>0.85167612093416212</v>
      </c>
      <c r="AK25" s="28">
        <f t="shared" si="6"/>
        <v>0.86497237287525197</v>
      </c>
      <c r="AL25" s="33">
        <v>163</v>
      </c>
      <c r="AM25" s="35">
        <v>8.1000000000000003E-2</v>
      </c>
      <c r="AN25" s="37">
        <v>0.19339999999999999</v>
      </c>
      <c r="AO25" s="132">
        <v>0.2009</v>
      </c>
      <c r="AP25" s="40">
        <f>AL25*(1-AM25)*AN25</f>
        <v>28.970739799999997</v>
      </c>
      <c r="AQ25" s="133">
        <f t="shared" si="21"/>
        <v>30.0942173</v>
      </c>
      <c r="AR25" s="41">
        <v>1.68</v>
      </c>
      <c r="AS25" s="41"/>
      <c r="AT25" s="117">
        <f>AT24+AL25-AS25</f>
        <v>658.1999999999997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10" t="s">
        <v>53</v>
      </c>
      <c r="D26" s="42">
        <v>19318</v>
      </c>
      <c r="E26" s="42">
        <v>0</v>
      </c>
      <c r="F26" s="42">
        <v>17632</v>
      </c>
      <c r="G26" s="36">
        <v>1</v>
      </c>
      <c r="H26" s="36">
        <v>4.8</v>
      </c>
      <c r="I26" s="42">
        <v>20343</v>
      </c>
      <c r="J26" s="36">
        <v>1.4</v>
      </c>
      <c r="K26" s="42">
        <v>14349</v>
      </c>
      <c r="L26" s="38">
        <v>8.5000000000000006E-2</v>
      </c>
      <c r="M26" s="36">
        <f>ROUND(K26*(1-L26),0)</f>
        <v>13129</v>
      </c>
      <c r="N26" s="27">
        <v>0.433</v>
      </c>
      <c r="O26" s="24">
        <f t="shared" si="184"/>
        <v>5684.857</v>
      </c>
      <c r="P26" s="38">
        <v>0.37</v>
      </c>
      <c r="Q26" s="24">
        <f t="shared" si="185"/>
        <v>4857.7299999999996</v>
      </c>
      <c r="R26" s="38">
        <v>0.19700000000000001</v>
      </c>
      <c r="S26" s="134">
        <v>0.22689999999999999</v>
      </c>
      <c r="T26" s="24">
        <f t="shared" si="186"/>
        <v>2586.413</v>
      </c>
      <c r="U26" s="27">
        <v>0.223</v>
      </c>
      <c r="V26" s="24">
        <f t="shared" si="187"/>
        <v>2927.7669999999998</v>
      </c>
      <c r="W26" s="38">
        <v>0.52200000000000002</v>
      </c>
      <c r="X26" s="24">
        <f t="shared" si="188"/>
        <v>6853.3380000000006</v>
      </c>
      <c r="Y26" s="38">
        <v>0.41</v>
      </c>
      <c r="Z26" s="24">
        <f t="shared" si="189"/>
        <v>5382.8899999999994</v>
      </c>
      <c r="AA26" s="149">
        <v>2.5400000000000002E-3</v>
      </c>
      <c r="AB26" s="150">
        <f t="shared" si="61"/>
        <v>33.347660000000005</v>
      </c>
      <c r="AC26" s="46">
        <v>2.2899999999999999E-3</v>
      </c>
      <c r="AD26" s="17">
        <f t="shared" si="191"/>
        <v>30.06541</v>
      </c>
      <c r="AE26" s="26">
        <f>IF(M26&gt;0,(AG26+AP26)/M26,0)</f>
        <v>2.7025619011348924E-3</v>
      </c>
      <c r="AF26" s="46">
        <v>3.4000000000000002E-4</v>
      </c>
      <c r="AG26" s="36">
        <f t="shared" si="192"/>
        <v>4.4638600000000004</v>
      </c>
      <c r="AH26" s="27">
        <v>0.19900000000000001</v>
      </c>
      <c r="AI26" s="40">
        <f t="shared" si="193"/>
        <v>29.562246000000002</v>
      </c>
      <c r="AJ26" s="27">
        <f t="shared" si="194"/>
        <v>0.85298574686205453</v>
      </c>
      <c r="AK26" s="28">
        <f t="shared" si="6"/>
        <v>0.87561926271588342</v>
      </c>
      <c r="AL26" s="42">
        <v>162</v>
      </c>
      <c r="AM26" s="38">
        <v>8.3000000000000004E-2</v>
      </c>
      <c r="AN26" s="27">
        <v>0.20880000000000001</v>
      </c>
      <c r="AO26" s="134">
        <v>0.2082</v>
      </c>
      <c r="AP26" s="40">
        <f>AL26*(1-AM26)*AN26</f>
        <v>31.018075200000002</v>
      </c>
      <c r="AQ26" s="135">
        <f t="shared" si="21"/>
        <v>30.928942800000002</v>
      </c>
      <c r="AR26" s="17">
        <v>1.65</v>
      </c>
      <c r="AS26" s="17"/>
      <c r="AT26" s="117">
        <f>AT25+AL26-AS26</f>
        <v>820.1999999999997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43928</v>
      </c>
      <c r="E27" s="50"/>
      <c r="F27" s="50">
        <f t="shared" ref="F27" si="197">SUM(F24:F26)</f>
        <v>41982</v>
      </c>
      <c r="G27" s="51"/>
      <c r="H27" s="51"/>
      <c r="I27" s="50">
        <f t="shared" ref="I27:K27" si="198">SUM(I24:I26)</f>
        <v>49965</v>
      </c>
      <c r="J27" s="51"/>
      <c r="K27" s="50">
        <f t="shared" si="198"/>
        <v>43700</v>
      </c>
      <c r="L27" s="20">
        <f t="shared" ref="L27" si="199">IF(K27&gt;0,(K24*L24+K25*L25+K26*L26)/K27,0)</f>
        <v>7.8614096109839812E-2</v>
      </c>
      <c r="M27" s="51">
        <f t="shared" ref="M27" si="200">M24+M25+M26</f>
        <v>40264</v>
      </c>
      <c r="N27" s="52">
        <f t="shared" ref="N27" si="201">IF(M27&gt;0,O27/M27,0)</f>
        <v>0.47266595469898665</v>
      </c>
      <c r="O27" s="53">
        <f t="shared" ref="O27" si="202">O24+O25+O26</f>
        <v>19031.421999999999</v>
      </c>
      <c r="P27" s="20">
        <f t="shared" ref="P27" si="203">IF(M27&gt;0,Q27/M27,0)</f>
        <v>0.30936494138684684</v>
      </c>
      <c r="Q27" s="53">
        <f t="shared" ref="Q27" si="204">Q24+Q25+Q26</f>
        <v>12456.27</v>
      </c>
      <c r="R27" s="20">
        <f t="shared" ref="R27" si="205">IF(M27&gt;0,T27/M27,0)</f>
        <v>0.21796910391416649</v>
      </c>
      <c r="S27" s="136"/>
      <c r="T27" s="53">
        <f t="shared" ref="T27" si="206">T24+T25+T26</f>
        <v>8776.3079999999991</v>
      </c>
      <c r="U27" s="20">
        <f t="shared" ref="U27" si="207">IF(M27&gt;0,V27/M27,0)</f>
        <v>0.23515825551361019</v>
      </c>
      <c r="V27" s="53">
        <f t="shared" ref="V27" si="208">V24+V25+V26</f>
        <v>9468.4120000000003</v>
      </c>
      <c r="W27" s="20">
        <f t="shared" ref="W27" si="209">IF(M27&gt;0,X27/M27,0)</f>
        <v>0.50243314126763361</v>
      </c>
      <c r="X27" s="53">
        <f t="shared" ref="X27" si="210">X24+X25+X26</f>
        <v>20229.968000000001</v>
      </c>
      <c r="Y27" s="20">
        <f t="shared" ref="Y27" si="211">IF(M27&gt;0,Z27/M27,0)</f>
        <v>0.41</v>
      </c>
      <c r="Z27" s="53">
        <f t="shared" ref="Z27" si="212">Z24+Z25+Z26</f>
        <v>16508.239999999998</v>
      </c>
      <c r="AA27" s="154">
        <f>IF(M27&gt;0,AB27/M27,0)</f>
        <v>2.4388649910590103E-3</v>
      </c>
      <c r="AB27" s="55">
        <f t="shared" ref="AB27" si="213">SUM(AB24:AB26)</f>
        <v>98.198459999999997</v>
      </c>
      <c r="AC27" s="54">
        <f t="shared" ref="AC27" si="214">IF(M27&gt;0,AD27/M27,0)</f>
        <v>2.266343632028611E-3</v>
      </c>
      <c r="AD27" s="55">
        <f t="shared" ref="AD27" si="215">SUM(AD24:AD26)</f>
        <v>91.25206</v>
      </c>
      <c r="AE27" s="54">
        <f t="shared" ref="AE27" si="216">IF(M27&gt;0,(AE24*M24+AE25*M25+AE26*M26)/M27,0)</f>
        <v>1.833279728789986E-3</v>
      </c>
      <c r="AF27" s="54">
        <f t="shared" ref="AF27" si="217">IF(K27&gt;0,(K24*AF24+K25*AF25+K26*AF26)/K27,0)</f>
        <v>3.4337574370709383E-4</v>
      </c>
      <c r="AG27" s="51">
        <f t="shared" ref="AG27" si="218">SUM(AG24:AG26)</f>
        <v>13.826360000000001</v>
      </c>
      <c r="AH27" s="52">
        <f t="shared" ref="AH27" si="219">IF(K27&gt;0,(K24*AH24+K25*AH25+K26*AH26)/K27,0)</f>
        <v>0.19521951716247138</v>
      </c>
      <c r="AI27" s="57">
        <f t="shared" ref="AI27" si="220">SUM(AI24:AI26)</f>
        <v>84.177519799999999</v>
      </c>
      <c r="AJ27" s="52">
        <f t="shared" ref="AJ27" si="221">IF(AND(AD27&gt;0),((AD24*AJ24+AD25*AJ25+AD26*AJ26)/AD27),0)</f>
        <v>0.8499778299999623</v>
      </c>
      <c r="AK27" s="56">
        <f t="shared" si="6"/>
        <v>0.81479960918239869</v>
      </c>
      <c r="AL27" s="50">
        <f t="shared" ref="AL27" si="222">SUM(AL24:AL26)</f>
        <v>470</v>
      </c>
      <c r="AM27" s="20">
        <f t="shared" ref="AM27" si="223">IF(AL27&gt;0,(AM24*AL24+AM25*AL25+AM26*AL26)/AL27,0)</f>
        <v>8.4157446808510644E-2</v>
      </c>
      <c r="AN27" s="52">
        <f>IF(K27&gt;0,(AN24*K24+AN25*K25+AN26*K26)/K27,0)</f>
        <v>0.13316974370709381</v>
      </c>
      <c r="AO27" s="136">
        <f>IF(K27&gt;0,(AO24*K24+AO25*K25+AO26*K26)/K27,0)</f>
        <v>0.20744913729977121</v>
      </c>
      <c r="AP27" s="57">
        <f t="shared" ref="AP27" si="224">SUM(AP24:AP26)</f>
        <v>59.988815000000002</v>
      </c>
      <c r="AQ27" s="137">
        <f t="shared" si="52"/>
        <v>89.185814100000002</v>
      </c>
      <c r="AR27" s="55"/>
      <c r="AS27" s="55">
        <f t="shared" ref="AS27" si="225">SUM(AS24:AS26)</f>
        <v>500.78</v>
      </c>
      <c r="AT27" s="102"/>
      <c r="AU27" s="103">
        <f>AT26</f>
        <v>820.1999999999997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 t="s">
        <v>56</v>
      </c>
      <c r="D28" s="11">
        <v>5307</v>
      </c>
      <c r="E28" s="11">
        <v>0</v>
      </c>
      <c r="F28" s="11">
        <v>6526</v>
      </c>
      <c r="G28" s="12">
        <v>1.1000000000000001</v>
      </c>
      <c r="H28" s="12">
        <v>5.8</v>
      </c>
      <c r="I28" s="11">
        <v>8525</v>
      </c>
      <c r="J28" s="12">
        <v>4.0999999999999996</v>
      </c>
      <c r="K28" s="11">
        <v>15112</v>
      </c>
      <c r="L28" s="13">
        <v>8.3000000000000004E-2</v>
      </c>
      <c r="M28" s="23">
        <f>ROUND(K28*(1-L28),0)</f>
        <v>13858</v>
      </c>
      <c r="N28" s="14">
        <v>0.47099999999999997</v>
      </c>
      <c r="O28" s="24">
        <f t="shared" ref="O28:O30" si="227">M28*N28</f>
        <v>6527.1179999999995</v>
      </c>
      <c r="P28" s="13">
        <v>0.36799999999999999</v>
      </c>
      <c r="Q28" s="24">
        <f t="shared" ref="Q28:Q30" si="228">M28*P28</f>
        <v>5099.7439999999997</v>
      </c>
      <c r="R28" s="15">
        <v>0.161</v>
      </c>
      <c r="S28" s="143">
        <v>0.2248</v>
      </c>
      <c r="T28" s="24">
        <f t="shared" ref="T28:T30" si="229">M28*R28</f>
        <v>2231.1379999999999</v>
      </c>
      <c r="U28" s="25">
        <v>0.23</v>
      </c>
      <c r="V28" s="24">
        <f t="shared" ref="V28:V30" si="230">M28*U28</f>
        <v>3187.34</v>
      </c>
      <c r="W28" s="15">
        <v>0.499</v>
      </c>
      <c r="X28" s="24">
        <f t="shared" ref="X28:X30" si="231">M28*W28</f>
        <v>6915.1419999999998</v>
      </c>
      <c r="Y28" s="15">
        <v>0.41</v>
      </c>
      <c r="Z28" s="24">
        <f t="shared" ref="Z28:Z30" si="232">Y28*M28</f>
        <v>5681.78</v>
      </c>
      <c r="AA28" s="147">
        <v>2.2699999999999999E-3</v>
      </c>
      <c r="AB28" s="18">
        <f t="shared" ref="AB28" si="233">M28*AA28</f>
        <v>31.457659999999997</v>
      </c>
      <c r="AC28" s="16">
        <v>2.31E-3</v>
      </c>
      <c r="AD28" s="17">
        <f t="shared" ref="AD28:AD30" si="234">M28*AC28</f>
        <v>32.011980000000001</v>
      </c>
      <c r="AE28" s="26">
        <f>IF(M28&gt;0,(AG28+AP28)/M28,0)</f>
        <v>2.432418920479146E-3</v>
      </c>
      <c r="AF28" s="16">
        <v>3.4000000000000002E-4</v>
      </c>
      <c r="AG28" s="23">
        <f t="shared" ref="AG28:AG30" si="235">AF28*M28</f>
        <v>4.7117200000000006</v>
      </c>
      <c r="AH28" s="114">
        <v>0.2041</v>
      </c>
      <c r="AI28" s="29">
        <f t="shared" ref="AI28:AI30" si="236">AL28*(1-AM28)*AH28</f>
        <v>28.168657400000004</v>
      </c>
      <c r="AJ28" s="27">
        <f t="shared" ref="AJ28:AJ30" si="237">IF(AND(AH28&gt;0,AF28&gt;0,AC28&gt;0),((AC28-AF28)*AH28)/((AH28-AF28)*AC28),0)</f>
        <v>0.85423688338882686</v>
      </c>
      <c r="AK28" s="59">
        <f t="shared" si="6"/>
        <v>0.8616157787714116</v>
      </c>
      <c r="AL28" s="33">
        <v>151</v>
      </c>
      <c r="AM28" s="35">
        <v>8.5999999999999993E-2</v>
      </c>
      <c r="AN28" s="14">
        <v>0.21010000000000001</v>
      </c>
      <c r="AO28" s="130">
        <v>0.20960000000000001</v>
      </c>
      <c r="AP28" s="29">
        <f>AL28*(1-AM28)*AN28</f>
        <v>28.996741400000005</v>
      </c>
      <c r="AQ28" s="131">
        <f t="shared" ref="AQ28" si="238">AL28*(1-AM28)*AO28</f>
        <v>28.927734400000002</v>
      </c>
      <c r="AR28" s="18">
        <v>1.6</v>
      </c>
      <c r="AS28" s="18">
        <v>503.28</v>
      </c>
      <c r="AT28" s="98">
        <f>AT26+AL28-AS28+AU28</f>
        <v>411.89999999999975</v>
      </c>
      <c r="AU28" s="144">
        <v>-56.02</v>
      </c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 t="s">
        <v>58</v>
      </c>
      <c r="D29" s="33">
        <v>20085</v>
      </c>
      <c r="E29" s="33">
        <v>2</v>
      </c>
      <c r="F29" s="33">
        <v>16743</v>
      </c>
      <c r="G29" s="34">
        <v>0.7</v>
      </c>
      <c r="H29" s="34">
        <v>4.3</v>
      </c>
      <c r="I29" s="33">
        <v>18340</v>
      </c>
      <c r="J29" s="34">
        <v>2.7</v>
      </c>
      <c r="K29" s="33">
        <v>16610</v>
      </c>
      <c r="L29" s="35">
        <v>7.2999999999999995E-2</v>
      </c>
      <c r="M29" s="36">
        <f>ROUND(K29*(1-L29),0)</f>
        <v>15397</v>
      </c>
      <c r="N29" s="37">
        <v>0.60899999999999999</v>
      </c>
      <c r="O29" s="24">
        <f t="shared" si="227"/>
        <v>9376.7729999999992</v>
      </c>
      <c r="P29" s="35">
        <v>0.26</v>
      </c>
      <c r="Q29" s="24">
        <f t="shared" si="228"/>
        <v>4003.2200000000003</v>
      </c>
      <c r="R29" s="38">
        <v>0.13100000000000001</v>
      </c>
      <c r="S29" s="134">
        <v>0.22700000000000001</v>
      </c>
      <c r="T29" s="24">
        <f t="shared" si="229"/>
        <v>2017.0070000000001</v>
      </c>
      <c r="U29" s="27">
        <v>0.23100000000000001</v>
      </c>
      <c r="V29" s="24">
        <f t="shared" si="230"/>
        <v>3556.7070000000003</v>
      </c>
      <c r="W29" s="38">
        <v>0.50600000000000001</v>
      </c>
      <c r="X29" s="24">
        <f t="shared" si="231"/>
        <v>7790.8820000000005</v>
      </c>
      <c r="Y29" s="38">
        <v>0.41</v>
      </c>
      <c r="Z29" s="24">
        <f t="shared" si="232"/>
        <v>6312.7699999999995</v>
      </c>
      <c r="AA29" s="148">
        <v>2.66E-3</v>
      </c>
      <c r="AB29" s="18">
        <f t="shared" si="61"/>
        <v>40.956020000000002</v>
      </c>
      <c r="AC29" s="39">
        <v>2.5100000000000001E-3</v>
      </c>
      <c r="AD29" s="17">
        <f t="shared" si="234"/>
        <v>38.646470000000001</v>
      </c>
      <c r="AE29" s="26">
        <f>IF(M29&gt;0,(AG29+AP29)/M29,0)</f>
        <v>2.6633149314801586E-3</v>
      </c>
      <c r="AF29" s="39">
        <v>3.4000000000000002E-4</v>
      </c>
      <c r="AG29" s="36">
        <f t="shared" si="235"/>
        <v>5.2349800000000002</v>
      </c>
      <c r="AH29" s="27">
        <v>0.2082</v>
      </c>
      <c r="AI29" s="40">
        <f t="shared" si="236"/>
        <v>32.102358000000002</v>
      </c>
      <c r="AJ29" s="27">
        <f t="shared" si="237"/>
        <v>0.86595597787815359</v>
      </c>
      <c r="AK29" s="28">
        <f t="shared" si="6"/>
        <v>0.87361984843377904</v>
      </c>
      <c r="AL29" s="33">
        <v>170</v>
      </c>
      <c r="AM29" s="35">
        <v>9.2999999999999999E-2</v>
      </c>
      <c r="AN29" s="37">
        <v>0.23200000000000001</v>
      </c>
      <c r="AO29" s="132">
        <v>0.22800000000000001</v>
      </c>
      <c r="AP29" s="40">
        <f>AL29*(1-AM29)*AN29</f>
        <v>35.772080000000003</v>
      </c>
      <c r="AQ29" s="133">
        <f t="shared" si="21"/>
        <v>35.155320000000003</v>
      </c>
      <c r="AR29" s="41">
        <v>1.65</v>
      </c>
      <c r="AS29" s="41"/>
      <c r="AT29" s="117">
        <f>AT28+AL29-AS29</f>
        <v>581.89999999999975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10" t="s">
        <v>54</v>
      </c>
      <c r="D30" s="42">
        <v>15400</v>
      </c>
      <c r="E30" s="42">
        <v>3</v>
      </c>
      <c r="F30" s="42">
        <v>15488</v>
      </c>
      <c r="G30" s="36">
        <v>1.3</v>
      </c>
      <c r="H30" s="36">
        <v>4.3</v>
      </c>
      <c r="I30" s="42">
        <v>18425</v>
      </c>
      <c r="J30" s="36">
        <v>1.4</v>
      </c>
      <c r="K30" s="42">
        <v>13633</v>
      </c>
      <c r="L30" s="38">
        <v>7.3999999999999996E-2</v>
      </c>
      <c r="M30" s="36">
        <f>ROUND(K30*(1-L30),0)</f>
        <v>12624</v>
      </c>
      <c r="N30" s="27">
        <v>0.51800000000000002</v>
      </c>
      <c r="O30" s="24">
        <f t="shared" si="227"/>
        <v>6539.232</v>
      </c>
      <c r="P30" s="38">
        <v>0.39</v>
      </c>
      <c r="Q30" s="24">
        <f t="shared" si="228"/>
        <v>4923.3600000000006</v>
      </c>
      <c r="R30" s="38">
        <v>9.1999999999999998E-2</v>
      </c>
      <c r="S30" s="134">
        <v>0.216</v>
      </c>
      <c r="T30" s="24">
        <f t="shared" si="229"/>
        <v>1161.4079999999999</v>
      </c>
      <c r="U30" s="27">
        <v>0.21</v>
      </c>
      <c r="V30" s="24">
        <f t="shared" si="230"/>
        <v>2651.04</v>
      </c>
      <c r="W30" s="38">
        <v>0.51900000000000002</v>
      </c>
      <c r="X30" s="24">
        <f t="shared" si="231"/>
        <v>6551.8559999999998</v>
      </c>
      <c r="Y30" s="38">
        <v>0.4</v>
      </c>
      <c r="Z30" s="24">
        <f t="shared" si="232"/>
        <v>5049.6000000000004</v>
      </c>
      <c r="AA30" s="149">
        <v>2.6199999999999999E-3</v>
      </c>
      <c r="AB30" s="150">
        <f t="shared" si="61"/>
        <v>33.07488</v>
      </c>
      <c r="AC30" s="46">
        <v>2.5000000000000001E-3</v>
      </c>
      <c r="AD30" s="17">
        <f t="shared" si="234"/>
        <v>31.560000000000002</v>
      </c>
      <c r="AE30" s="26">
        <f>IF(M30&gt;0,(AG30+AP30)/M30,0)</f>
        <v>3.0808514575411915E-3</v>
      </c>
      <c r="AF30" s="46">
        <v>3.4000000000000002E-4</v>
      </c>
      <c r="AG30" s="36">
        <f t="shared" si="235"/>
        <v>4.29216</v>
      </c>
      <c r="AH30" s="27">
        <v>0.20300000000000001</v>
      </c>
      <c r="AI30" s="40">
        <f t="shared" si="236"/>
        <v>30.698878000000001</v>
      </c>
      <c r="AJ30" s="27">
        <f t="shared" si="237"/>
        <v>0.86544952136583453</v>
      </c>
      <c r="AK30" s="28">
        <f t="shared" si="6"/>
        <v>0.89096488436023535</v>
      </c>
      <c r="AL30" s="42">
        <v>166</v>
      </c>
      <c r="AM30" s="38">
        <v>8.8999999999999996E-2</v>
      </c>
      <c r="AN30" s="27">
        <v>0.2288</v>
      </c>
      <c r="AO30" s="134">
        <v>0.2243</v>
      </c>
      <c r="AP30" s="40">
        <f>AL30*(1-AM30)*AN30</f>
        <v>34.6005088</v>
      </c>
      <c r="AQ30" s="135">
        <f t="shared" si="21"/>
        <v>33.919991799999998</v>
      </c>
      <c r="AR30" s="17">
        <v>1.6</v>
      </c>
      <c r="AS30" s="17"/>
      <c r="AT30" s="117">
        <f>AT29+AL30-AS30</f>
        <v>747.89999999999975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40792</v>
      </c>
      <c r="E31" s="50"/>
      <c r="F31" s="50">
        <f t="shared" ref="F31" si="240">SUM(F28:F30)</f>
        <v>38757</v>
      </c>
      <c r="G31" s="51"/>
      <c r="H31" s="51"/>
      <c r="I31" s="50">
        <f t="shared" ref="I31:K31" si="241">SUM(I28:I30)</f>
        <v>45290</v>
      </c>
      <c r="J31" s="51"/>
      <c r="K31" s="50">
        <f t="shared" si="241"/>
        <v>45355</v>
      </c>
      <c r="L31" s="20">
        <f t="shared" ref="L31" si="242">IF(K31&gt;0,(K28*L28+K29*L29+K30*L30)/K31,0)</f>
        <v>7.6632521221475028E-2</v>
      </c>
      <c r="M31" s="51">
        <f t="shared" ref="M31" si="243">M28+M29+M30</f>
        <v>41879</v>
      </c>
      <c r="N31" s="52">
        <f t="shared" ref="N31" si="244">IF(M31&gt;0,O31/M31,0)</f>
        <v>0.53590398529095729</v>
      </c>
      <c r="O31" s="53">
        <f t="shared" ref="O31" si="245">O28+O29+O30</f>
        <v>22443.123</v>
      </c>
      <c r="P31" s="20">
        <f t="shared" ref="P31" si="246">IF(M31&gt;0,Q31/M31,0)</f>
        <v>0.3349249982091263</v>
      </c>
      <c r="Q31" s="53">
        <f t="shared" ref="Q31" si="247">Q28+Q29+Q30</f>
        <v>14026.324000000001</v>
      </c>
      <c r="R31" s="20">
        <f t="shared" ref="R31" si="248">IF(M31&gt;0,T31/M31,0)</f>
        <v>0.12917101649991641</v>
      </c>
      <c r="S31" s="136"/>
      <c r="T31" s="53">
        <f t="shared" ref="T31" si="249">T28+T29+T30</f>
        <v>5409.5529999999999</v>
      </c>
      <c r="U31" s="20">
        <f t="shared" ref="U31" si="250">IF(M31&gt;0,V31/M31,0)</f>
        <v>0.2243388571837914</v>
      </c>
      <c r="V31" s="53">
        <f t="shared" ref="V31" si="251">V28+V29+V30</f>
        <v>9395.0869999999995</v>
      </c>
      <c r="W31" s="20">
        <f t="shared" ref="W31" si="252">IF(M31&gt;0,X31/M31,0)</f>
        <v>0.50760237828028365</v>
      </c>
      <c r="X31" s="53">
        <f t="shared" ref="X31" si="253">X28+X29+X30</f>
        <v>21257.88</v>
      </c>
      <c r="Y31" s="20">
        <f t="shared" ref="Y31" si="254">IF(M31&gt;0,Z31/M31,0)</f>
        <v>0.40698560137539103</v>
      </c>
      <c r="Z31" s="53">
        <f t="shared" ref="Z31" si="255">Z28+Z29+Z30</f>
        <v>17044.150000000001</v>
      </c>
      <c r="AA31" s="154">
        <f t="shared" ref="AA31" si="256">IF(M31&gt;0,AB31/M31,0)</f>
        <v>2.5188891807349746E-3</v>
      </c>
      <c r="AB31" s="55">
        <f t="shared" ref="AB31" si="257">SUM(AB28:AB30)</f>
        <v>105.48856000000001</v>
      </c>
      <c r="AC31" s="54">
        <f t="shared" ref="AC31" si="258">IF(M31&gt;0,AD31/M31,0)</f>
        <v>2.4408044604694477E-3</v>
      </c>
      <c r="AD31" s="55">
        <f t="shared" ref="AD31" si="259">SUM(AD28:AD30)</f>
        <v>102.21845</v>
      </c>
      <c r="AE31" s="54">
        <f t="shared" ref="AE31" si="260">IF(M31&gt;0,(AE28*M28+AE29*M29+AE30*M30)/M31,0)</f>
        <v>2.7127722772750064E-3</v>
      </c>
      <c r="AF31" s="54">
        <f t="shared" ref="AF31" si="261">IF(K31&gt;0,(K28*AF28+K29*AF29+K30*AF30)/K31,0)</f>
        <v>3.4000000000000002E-4</v>
      </c>
      <c r="AG31" s="51">
        <f t="shared" ref="AG31" si="262">SUM(AG28:AG30)</f>
        <v>14.238859999999999</v>
      </c>
      <c r="AH31" s="52">
        <f t="shared" ref="AH31" si="263">IF(K31&gt;0,(K28*AH28+K29*AH29+K30*AH30)/K31,0)</f>
        <v>0.20527086760004409</v>
      </c>
      <c r="AI31" s="57">
        <f t="shared" ref="AI31" si="264">SUM(AI28:AI30)</f>
        <v>90.969893400000018</v>
      </c>
      <c r="AJ31" s="52">
        <f t="shared" ref="AJ31" si="265">IF(AND(AD31&gt;0),((AD28*AJ28+AD29*AJ29+AD30*AJ30)/AD31),0)</f>
        <v>0.86212951420218098</v>
      </c>
      <c r="AK31" s="56">
        <f t="shared" si="6"/>
        <v>0.87599813673431048</v>
      </c>
      <c r="AL31" s="50">
        <f t="shared" ref="AL31" si="266">SUM(AL28:AL30)</f>
        <v>487</v>
      </c>
      <c r="AM31" s="20">
        <f t="shared" ref="AM31" si="267">IF(AL31&gt;0,(AM28*AL28+AM29*AL29+AM30*AL30)/AL31,0)</f>
        <v>8.9466119096509242E-2</v>
      </c>
      <c r="AN31" s="52">
        <f>IF(K31&gt;0,(AN28*K28+AN29*K29+AN30*K30)/K31,0)</f>
        <v>0.22374118840260171</v>
      </c>
      <c r="AO31" s="136">
        <f>IF(L31&gt;0,(AO28*K28+AO29*K29+AO30*K30)/K31,0)</f>
        <v>0.22075707419248156</v>
      </c>
      <c r="AP31" s="57">
        <f t="shared" ref="AP31" si="268">SUM(AP28:AP30)</f>
        <v>99.369330200000007</v>
      </c>
      <c r="AQ31" s="137">
        <f t="shared" si="52"/>
        <v>98.0030462</v>
      </c>
      <c r="AR31" s="55"/>
      <c r="AS31" s="55">
        <f t="shared" ref="AS31" si="269">SUM(AS28:AS30)</f>
        <v>503.28</v>
      </c>
      <c r="AT31" s="102"/>
      <c r="AU31" s="103">
        <f>AT30</f>
        <v>747.89999999999975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 t="s">
        <v>56</v>
      </c>
      <c r="D32" s="11">
        <v>11566</v>
      </c>
      <c r="E32" s="11">
        <v>0</v>
      </c>
      <c r="F32" s="11">
        <v>11518</v>
      </c>
      <c r="G32" s="12">
        <v>1.7</v>
      </c>
      <c r="H32" s="12">
        <v>5.0999999999999996</v>
      </c>
      <c r="I32" s="11">
        <v>13006</v>
      </c>
      <c r="J32" s="12">
        <v>3</v>
      </c>
      <c r="K32" s="11">
        <v>15763</v>
      </c>
      <c r="L32" s="13">
        <v>7.8E-2</v>
      </c>
      <c r="M32" s="23">
        <f>ROUND(K32*(1-L32),0)</f>
        <v>14533</v>
      </c>
      <c r="N32" s="14">
        <v>0.54300000000000004</v>
      </c>
      <c r="O32" s="24">
        <f t="shared" ref="O32:O34" si="271">M32*N32</f>
        <v>7891.4190000000008</v>
      </c>
      <c r="P32" s="13">
        <v>0.35599999999999998</v>
      </c>
      <c r="Q32" s="24">
        <f t="shared" ref="Q32:Q34" si="272">M32*P32</f>
        <v>5173.7479999999996</v>
      </c>
      <c r="R32" s="15">
        <v>0.10100000000000001</v>
      </c>
      <c r="S32" s="143">
        <v>0.2112</v>
      </c>
      <c r="T32" s="24">
        <f t="shared" ref="T32:T34" si="273">M32*R32</f>
        <v>1467.8330000000001</v>
      </c>
      <c r="U32" s="25">
        <v>0.185</v>
      </c>
      <c r="V32" s="24">
        <f t="shared" ref="V32:V34" si="274">M32*U32</f>
        <v>2688.605</v>
      </c>
      <c r="W32" s="15">
        <v>0.54100000000000004</v>
      </c>
      <c r="X32" s="24">
        <f t="shared" ref="X32:X34" si="275">M32*W32</f>
        <v>7862.353000000001</v>
      </c>
      <c r="Y32" s="15">
        <v>0.4</v>
      </c>
      <c r="Z32" s="24">
        <f t="shared" ref="Z32:Z34" si="276">Y32*M32</f>
        <v>5813.2000000000007</v>
      </c>
      <c r="AA32" s="147">
        <v>2.5100000000000001E-3</v>
      </c>
      <c r="AB32" s="18">
        <f t="shared" ref="AB32" si="277">M32*AA32</f>
        <v>36.477830000000004</v>
      </c>
      <c r="AC32" s="16">
        <v>2.5300000000000001E-3</v>
      </c>
      <c r="AD32" s="17">
        <f t="shared" ref="AD32:AD34" si="278">M32*AC32</f>
        <v>36.76849</v>
      </c>
      <c r="AE32" s="26">
        <f>IF(M32&gt;0,(AG32+AP32)/M32,0)</f>
        <v>1.9463347416225141E-3</v>
      </c>
      <c r="AF32" s="16">
        <v>3.5E-4</v>
      </c>
      <c r="AG32" s="23">
        <f t="shared" ref="AG32:AG34" si="279">AF32*M32</f>
        <v>5.0865499999999999</v>
      </c>
      <c r="AH32" s="114">
        <v>0.20080000000000001</v>
      </c>
      <c r="AI32" s="29">
        <f t="shared" ref="AI32:AI34" si="280">AL32*(1-AM32)*AH32</f>
        <v>20.149075200000002</v>
      </c>
      <c r="AJ32" s="27">
        <f t="shared" ref="AJ32:AJ34" si="281">IF(AND(AH32&gt;0,AF32&gt;0,AC32&gt;0),((AC32-AF32)*AH32)/((AH32-AF32)*AC32),0)</f>
        <v>0.86316459901979448</v>
      </c>
      <c r="AK32" s="59">
        <f t="shared" si="6"/>
        <v>0.82141831414364097</v>
      </c>
      <c r="AL32" s="33">
        <v>111</v>
      </c>
      <c r="AM32" s="13">
        <v>9.6000000000000002E-2</v>
      </c>
      <c r="AN32" s="14">
        <v>0.23119999999999999</v>
      </c>
      <c r="AO32" s="130">
        <v>0.22239999999999999</v>
      </c>
      <c r="AP32" s="29">
        <f>AL32*(1-AM32)*AN32</f>
        <v>23.1995328</v>
      </c>
      <c r="AQ32" s="131">
        <f t="shared" ref="AQ32" si="282">AL32*(1-AM32)*AO32</f>
        <v>22.316505599999999</v>
      </c>
      <c r="AR32" s="18">
        <v>1.6</v>
      </c>
      <c r="AS32" s="18"/>
      <c r="AT32" s="98">
        <f>AT30+AL32-AS32</f>
        <v>858.89999999999975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 t="s">
        <v>53</v>
      </c>
      <c r="D33" s="33">
        <v>20100</v>
      </c>
      <c r="E33" s="33">
        <v>5</v>
      </c>
      <c r="F33" s="33">
        <v>16162</v>
      </c>
      <c r="G33" s="34">
        <v>0.7</v>
      </c>
      <c r="H33" s="34">
        <v>4.2</v>
      </c>
      <c r="I33" s="33">
        <v>18162</v>
      </c>
      <c r="J33" s="34">
        <v>2.6</v>
      </c>
      <c r="K33" s="33">
        <v>16958</v>
      </c>
      <c r="L33" s="35">
        <v>8.7999999999999995E-2</v>
      </c>
      <c r="M33" s="36">
        <f>ROUND(K33*(1-L33),0)</f>
        <v>15466</v>
      </c>
      <c r="N33" s="37">
        <v>0.57299999999999995</v>
      </c>
      <c r="O33" s="24">
        <f t="shared" si="271"/>
        <v>8862.018</v>
      </c>
      <c r="P33" s="35">
        <v>0.29299999999999998</v>
      </c>
      <c r="Q33" s="24">
        <f t="shared" si="272"/>
        <v>4531.5379999999996</v>
      </c>
      <c r="R33" s="38">
        <v>0.13400000000000001</v>
      </c>
      <c r="S33" s="134">
        <v>0.2394</v>
      </c>
      <c r="T33" s="24">
        <f t="shared" si="273"/>
        <v>2072.444</v>
      </c>
      <c r="U33" s="27">
        <v>0.217</v>
      </c>
      <c r="V33" s="24">
        <f t="shared" si="274"/>
        <v>3356.1219999999998</v>
      </c>
      <c r="W33" s="38">
        <v>0.51100000000000001</v>
      </c>
      <c r="X33" s="24">
        <f t="shared" si="275"/>
        <v>7903.1260000000002</v>
      </c>
      <c r="Y33" s="38">
        <v>0.41</v>
      </c>
      <c r="Z33" s="24">
        <f t="shared" si="276"/>
        <v>6341.0599999999995</v>
      </c>
      <c r="AA33" s="148">
        <v>2.7299999999999998E-3</v>
      </c>
      <c r="AB33" s="18">
        <f t="shared" si="61"/>
        <v>42.222179999999994</v>
      </c>
      <c r="AC33" s="39">
        <v>2.64E-3</v>
      </c>
      <c r="AD33" s="17">
        <f t="shared" si="278"/>
        <v>40.830239999999996</v>
      </c>
      <c r="AE33" s="26">
        <f>IF(M33&gt;0,(AG33+AP33)/M33,0)</f>
        <v>2.6310521660416397E-3</v>
      </c>
      <c r="AF33" s="39">
        <v>4.0000000000000002E-4</v>
      </c>
      <c r="AG33" s="36">
        <f t="shared" si="279"/>
        <v>6.1863999999999999</v>
      </c>
      <c r="AH33" s="27">
        <v>0.20599999999999999</v>
      </c>
      <c r="AI33" s="40">
        <f t="shared" si="280"/>
        <v>34.042735999999998</v>
      </c>
      <c r="AJ33" s="27">
        <f t="shared" si="281"/>
        <v>0.85013559721730925</v>
      </c>
      <c r="AK33" s="28">
        <f t="shared" si="6"/>
        <v>0.84959714776142303</v>
      </c>
      <c r="AL33" s="33">
        <v>182</v>
      </c>
      <c r="AM33" s="35">
        <v>9.1999999999999998E-2</v>
      </c>
      <c r="AN33" s="37">
        <v>0.20880000000000001</v>
      </c>
      <c r="AO33" s="132">
        <v>0.2152</v>
      </c>
      <c r="AP33" s="40">
        <f>AL33*(1-AM33)*AN33</f>
        <v>34.5054528</v>
      </c>
      <c r="AQ33" s="133">
        <f t="shared" si="21"/>
        <v>35.563091200000002</v>
      </c>
      <c r="AR33" s="41">
        <v>1.65</v>
      </c>
      <c r="AS33" s="41"/>
      <c r="AT33" s="117">
        <f>AT32+AL33-AS33</f>
        <v>1040.8999999999996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10" t="s">
        <v>54</v>
      </c>
      <c r="D34" s="42">
        <v>16574</v>
      </c>
      <c r="E34" s="42">
        <v>3</v>
      </c>
      <c r="F34" s="42">
        <v>15891</v>
      </c>
      <c r="G34" s="36">
        <v>0.8</v>
      </c>
      <c r="H34" s="36">
        <v>2.8</v>
      </c>
      <c r="I34" s="42">
        <v>17838</v>
      </c>
      <c r="J34" s="36">
        <v>2.1</v>
      </c>
      <c r="K34" s="42">
        <v>16980</v>
      </c>
      <c r="L34" s="38">
        <v>8.1000000000000003E-2</v>
      </c>
      <c r="M34" s="36">
        <f>ROUND(K34*(1-L34),0)</f>
        <v>15605</v>
      </c>
      <c r="N34" s="27">
        <v>0.64800000000000002</v>
      </c>
      <c r="O34" s="24">
        <f t="shared" si="271"/>
        <v>10112.040000000001</v>
      </c>
      <c r="P34" s="38">
        <v>0.25800000000000001</v>
      </c>
      <c r="Q34" s="24">
        <f t="shared" si="272"/>
        <v>4026.09</v>
      </c>
      <c r="R34" s="38">
        <v>9.4E-2</v>
      </c>
      <c r="S34" s="134">
        <v>0.24529999999999999</v>
      </c>
      <c r="T34" s="24">
        <f t="shared" si="273"/>
        <v>1466.87</v>
      </c>
      <c r="U34" s="27">
        <v>0.216</v>
      </c>
      <c r="V34" s="24">
        <f t="shared" si="274"/>
        <v>3370.68</v>
      </c>
      <c r="W34" s="38">
        <v>0.504</v>
      </c>
      <c r="X34" s="24">
        <f t="shared" si="275"/>
        <v>7864.92</v>
      </c>
      <c r="Y34" s="38">
        <v>0.41</v>
      </c>
      <c r="Z34" s="24">
        <f t="shared" si="276"/>
        <v>6398.0499999999993</v>
      </c>
      <c r="AA34" s="149">
        <v>2.8E-3</v>
      </c>
      <c r="AB34" s="150">
        <f t="shared" si="61"/>
        <v>43.694000000000003</v>
      </c>
      <c r="AC34" s="46">
        <v>2.7499999999999998E-3</v>
      </c>
      <c r="AD34" s="17">
        <f t="shared" si="278"/>
        <v>42.91375</v>
      </c>
      <c r="AE34" s="26">
        <f>IF(M34&gt;0,(AG34+AP34)/M34,0)</f>
        <v>2.553874354373598E-3</v>
      </c>
      <c r="AF34" s="46">
        <v>3.8999999999999999E-4</v>
      </c>
      <c r="AG34" s="36">
        <f t="shared" si="279"/>
        <v>6.0859499999999995</v>
      </c>
      <c r="AH34" s="27">
        <v>0.20669999999999999</v>
      </c>
      <c r="AI34" s="40">
        <f t="shared" si="280"/>
        <v>30.626118899999998</v>
      </c>
      <c r="AJ34" s="27">
        <f t="shared" si="281"/>
        <v>0.8598040900498366</v>
      </c>
      <c r="AK34" s="28">
        <f t="shared" si="6"/>
        <v>0.84874327764285584</v>
      </c>
      <c r="AL34" s="42">
        <v>163</v>
      </c>
      <c r="AM34" s="38">
        <v>9.0999999999999998E-2</v>
      </c>
      <c r="AN34" s="27">
        <v>0.22789999999999999</v>
      </c>
      <c r="AO34" s="134">
        <v>0.22750000000000001</v>
      </c>
      <c r="AP34" s="40">
        <f>AL34*(1-AM34)*AN34</f>
        <v>33.767259299999999</v>
      </c>
      <c r="AQ34" s="135">
        <f t="shared" si="21"/>
        <v>33.707992500000003</v>
      </c>
      <c r="AR34" s="17">
        <v>1.55</v>
      </c>
      <c r="AS34" s="17"/>
      <c r="AT34" s="117">
        <f>AT33+AL34-AS34</f>
        <v>1203.8999999999996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48240</v>
      </c>
      <c r="E35" s="50"/>
      <c r="F35" s="50">
        <f t="shared" ref="F35" si="284">SUM(F32:F34)</f>
        <v>43571</v>
      </c>
      <c r="G35" s="51"/>
      <c r="H35" s="51"/>
      <c r="I35" s="50">
        <f t="shared" ref="I35:K35" si="285">SUM(I32:I34)</f>
        <v>49006</v>
      </c>
      <c r="J35" s="51"/>
      <c r="K35" s="50">
        <f t="shared" si="285"/>
        <v>49701</v>
      </c>
      <c r="L35" s="20">
        <f t="shared" ref="L35" si="286">IF(K35&gt;0,(K32*L32+K33*L33+K34*L34)/K35,0)</f>
        <v>8.2436932858493794E-2</v>
      </c>
      <c r="M35" s="51">
        <f t="shared" ref="M35" si="287">M32+M33+M34</f>
        <v>45604</v>
      </c>
      <c r="N35" s="52">
        <f t="shared" ref="N35" si="288">IF(M35&gt;0,O35/M35,0)</f>
        <v>0.58910352162091051</v>
      </c>
      <c r="O35" s="53">
        <f t="shared" ref="O35" si="289">O32+O33+O34</f>
        <v>26865.477000000003</v>
      </c>
      <c r="P35" s="20">
        <f t="shared" ref="P35" si="290">IF(M35&gt;0,Q35/M35,0)</f>
        <v>0.30110025436365234</v>
      </c>
      <c r="Q35" s="53">
        <f t="shared" ref="Q35" si="291">Q32+Q33+Q34</f>
        <v>13731.376</v>
      </c>
      <c r="R35" s="20">
        <f t="shared" ref="R35" si="292">IF(M35&gt;0,T35/M35,0)</f>
        <v>0.10979622401543725</v>
      </c>
      <c r="S35" s="136"/>
      <c r="T35" s="53">
        <f t="shared" ref="T35" si="293">T32+T33+T34</f>
        <v>5007.1469999999999</v>
      </c>
      <c r="U35" s="20">
        <f t="shared" ref="U35" si="294">IF(M35&gt;0,V35/M35,0)</f>
        <v>0.20646011314796947</v>
      </c>
      <c r="V35" s="53">
        <f t="shared" ref="V35" si="295">V32+V33+V34</f>
        <v>9415.4069999999992</v>
      </c>
      <c r="W35" s="20">
        <f t="shared" ref="W35" si="296">IF(M35&gt;0,X35/M35,0)</f>
        <v>0.51816505131128854</v>
      </c>
      <c r="X35" s="53">
        <f t="shared" ref="X35" si="297">X32+X33+X34</f>
        <v>23630.399000000001</v>
      </c>
      <c r="Y35" s="20">
        <f t="shared" ref="Y35" si="298">IF(M35&gt;0,Z35/M35,0)</f>
        <v>0.4068132181387597</v>
      </c>
      <c r="Z35" s="53">
        <f t="shared" ref="Z35" si="299">Z32+Z33+Z34</f>
        <v>18552.309999999998</v>
      </c>
      <c r="AA35" s="154">
        <f t="shared" ref="AA35" si="300">IF(M35&gt;0,AB35/M35,0)</f>
        <v>2.6838437417770369E-3</v>
      </c>
      <c r="AB35" s="55">
        <f t="shared" ref="AB35" si="301">SUM(AB32:AB34)</f>
        <v>122.39400999999999</v>
      </c>
      <c r="AC35" s="54">
        <f t="shared" ref="AC35" si="302">IF(M35&gt;0,AD35/M35,0)</f>
        <v>2.6425857380931493E-3</v>
      </c>
      <c r="AD35" s="55">
        <f t="shared" ref="AD35" si="303">SUM(AD32:AD34)</f>
        <v>120.51247999999998</v>
      </c>
      <c r="AE35" s="54">
        <f t="shared" ref="AE35" si="304">IF(M35&gt;0,(AE32*M32+AE33*M33+AE34*M34)/M35,0)</f>
        <v>2.386438577756337E-3</v>
      </c>
      <c r="AF35" s="54">
        <f t="shared" ref="AF35" si="305">IF(K35&gt;0,(K32*AF32+K33*AF33+K34*AF34)/K35,0)</f>
        <v>3.8072573992475005E-4</v>
      </c>
      <c r="AG35" s="51">
        <f t="shared" ref="AG35" si="306">SUM(AG32:AG34)</f>
        <v>17.358899999999998</v>
      </c>
      <c r="AH35" s="52">
        <f t="shared" ref="AH35" si="307">IF(K35&gt;0,(K32*AH32+K33*AH33+K34*AH34)/K35,0)</f>
        <v>0.20458993581618076</v>
      </c>
      <c r="AI35" s="57">
        <f t="shared" ref="AI35" si="308">SUM(AI32:AI34)</f>
        <v>84.817930099999998</v>
      </c>
      <c r="AJ35" s="52">
        <f t="shared" ref="AJ35" si="309">IF(AND(AD35&gt;0),((AD32*AJ32+AD33*AJ33+AD34*AJ34)/AD35),0)</f>
        <v>0.8575536505739122</v>
      </c>
      <c r="AK35" s="56">
        <f t="shared" si="6"/>
        <v>0.84190385501175447</v>
      </c>
      <c r="AL35" s="50">
        <f t="shared" ref="AL35" si="310">SUM(AL32:AL34)</f>
        <v>456</v>
      </c>
      <c r="AM35" s="20">
        <f t="shared" ref="AM35" si="311">IF(AL35&gt;0,(AM32*AL32+AM33*AL33+AM34*AL34)/AL35,0)</f>
        <v>9.261622807017543E-2</v>
      </c>
      <c r="AN35" s="52">
        <f>IF(K35&gt;0,(AN32*K32+AN33*K33+AN34*K34)/K35,0)</f>
        <v>0.22242968954346998</v>
      </c>
      <c r="AO35" s="136">
        <f>IF(L35&gt;0,(AO32*K32+AO33*K33+AO34*K34)/K35,0)</f>
        <v>0.22168573670549888</v>
      </c>
      <c r="AP35" s="57">
        <f t="shared" ref="AP35" si="312">SUM(AP32:AP34)</f>
        <v>91.472244899999993</v>
      </c>
      <c r="AQ35" s="137">
        <f t="shared" si="52"/>
        <v>91.587589300000005</v>
      </c>
      <c r="AR35" s="55"/>
      <c r="AS35" s="55">
        <f t="shared" ref="AS35" si="313">SUM(AS32:AS34)</f>
        <v>0</v>
      </c>
      <c r="AT35" s="102"/>
      <c r="AU35" s="103">
        <f>AT34</f>
        <v>1203.8999999999996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 t="s">
        <v>57</v>
      </c>
      <c r="D36" s="11">
        <v>14572</v>
      </c>
      <c r="E36" s="11">
        <v>0</v>
      </c>
      <c r="F36" s="11">
        <v>13658</v>
      </c>
      <c r="G36" s="12">
        <v>1</v>
      </c>
      <c r="H36" s="12">
        <v>4.7</v>
      </c>
      <c r="I36" s="11">
        <v>15536</v>
      </c>
      <c r="J36" s="12">
        <v>2.5</v>
      </c>
      <c r="K36" s="11">
        <v>16981</v>
      </c>
      <c r="L36" s="13">
        <v>8.7999999999999995E-2</v>
      </c>
      <c r="M36" s="23">
        <f>ROUND(K36*(1-L36),0)</f>
        <v>15487</v>
      </c>
      <c r="N36" s="14">
        <v>0.69199999999999995</v>
      </c>
      <c r="O36" s="24">
        <f t="shared" ref="O36:O38" si="315">M36*N36</f>
        <v>10717.003999999999</v>
      </c>
      <c r="P36" s="13">
        <v>0.22500000000000001</v>
      </c>
      <c r="Q36" s="24">
        <f t="shared" ref="Q36:Q38" si="316">M36*P36</f>
        <v>3484.5750000000003</v>
      </c>
      <c r="R36" s="15">
        <v>8.3000000000000004E-2</v>
      </c>
      <c r="S36" s="143">
        <v>0.24440000000000001</v>
      </c>
      <c r="T36" s="24">
        <f t="shared" ref="T36:T38" si="317">M36*R36</f>
        <v>1285.421</v>
      </c>
      <c r="U36" s="25">
        <v>0.22700000000000001</v>
      </c>
      <c r="V36" s="24">
        <f t="shared" ref="V36:V38" si="318">M36*U36</f>
        <v>3515.549</v>
      </c>
      <c r="W36" s="15">
        <v>0.50700000000000001</v>
      </c>
      <c r="X36" s="24">
        <f t="shared" ref="X36:X38" si="319">M36*W36</f>
        <v>7851.9089999999997</v>
      </c>
      <c r="Y36" s="15">
        <v>0.4</v>
      </c>
      <c r="Z36" s="24">
        <f t="shared" ref="Z36:Z38" si="320">Y36*M36</f>
        <v>6194.8</v>
      </c>
      <c r="AA36" s="147">
        <v>2.99E-3</v>
      </c>
      <c r="AB36" s="18">
        <f t="shared" ref="AB36" si="321">M36*AA36</f>
        <v>46.306130000000003</v>
      </c>
      <c r="AC36" s="16">
        <v>2.81E-3</v>
      </c>
      <c r="AD36" s="17">
        <f t="shared" ref="AD36:AD38" si="322">M36*AC36</f>
        <v>43.518470000000001</v>
      </c>
      <c r="AE36" s="26">
        <f>IF(M36&gt;0,(AG36+AP36)/M36,0)</f>
        <v>3.0004872215406474E-3</v>
      </c>
      <c r="AF36" s="16">
        <v>3.8000000000000002E-4</v>
      </c>
      <c r="AG36" s="23">
        <f t="shared" ref="AG36:AG38" si="323">AF36*M36</f>
        <v>5.8850600000000002</v>
      </c>
      <c r="AH36" s="114">
        <v>0.20200000000000001</v>
      </c>
      <c r="AI36" s="29">
        <f t="shared" ref="AI36:AI38" si="324">AL36*(1-AM36)*AH36</f>
        <v>36.305864</v>
      </c>
      <c r="AJ36" s="27">
        <f t="shared" ref="AJ36:AJ38" si="325">IF(AND(AH36&gt;0,AF36&gt;0,AC36&gt;0),((AC36-AF36)*AH36)/((AH36-AF36)*AC36),0)</f>
        <v>0.86639854191723187</v>
      </c>
      <c r="AK36" s="59">
        <f t="shared" si="6"/>
        <v>0.87482615107042339</v>
      </c>
      <c r="AL36" s="11">
        <v>196</v>
      </c>
      <c r="AM36" s="13">
        <v>8.3000000000000004E-2</v>
      </c>
      <c r="AN36" s="14">
        <v>0.2258</v>
      </c>
      <c r="AO36" s="130">
        <v>0.22040000000000001</v>
      </c>
      <c r="AP36" s="29">
        <f>AL36*(1-AM36)*AN36</f>
        <v>40.583485600000003</v>
      </c>
      <c r="AQ36" s="131">
        <f t="shared" ref="AQ36" si="326">AL36*(1-AM36)*AO36</f>
        <v>39.612932800000003</v>
      </c>
      <c r="AR36" s="18">
        <v>1.6</v>
      </c>
      <c r="AS36" s="18"/>
      <c r="AT36" s="98">
        <f>AT34+AL36-AS36</f>
        <v>1399.8999999999996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 t="s">
        <v>53</v>
      </c>
      <c r="D37" s="33">
        <v>19000</v>
      </c>
      <c r="E37" s="33">
        <v>5</v>
      </c>
      <c r="F37" s="33">
        <v>15397</v>
      </c>
      <c r="G37" s="34">
        <v>0.5</v>
      </c>
      <c r="H37" s="34">
        <v>3.3</v>
      </c>
      <c r="I37" s="33">
        <v>17935</v>
      </c>
      <c r="J37" s="34">
        <v>2.2999999999999998</v>
      </c>
      <c r="K37" s="33">
        <v>16984</v>
      </c>
      <c r="L37" s="35">
        <v>0.09</v>
      </c>
      <c r="M37" s="36">
        <f>ROUND(K37*(1-L37),0)</f>
        <v>15455</v>
      </c>
      <c r="N37" s="37">
        <v>0.53</v>
      </c>
      <c r="O37" s="24">
        <f t="shared" si="315"/>
        <v>8191.1500000000005</v>
      </c>
      <c r="P37" s="35">
        <v>0.34200000000000003</v>
      </c>
      <c r="Q37" s="24">
        <f t="shared" si="316"/>
        <v>5285.6100000000006</v>
      </c>
      <c r="R37" s="38">
        <v>0.128</v>
      </c>
      <c r="S37" s="134">
        <v>0.24179999999999999</v>
      </c>
      <c r="T37" s="24">
        <f t="shared" si="317"/>
        <v>1978.24</v>
      </c>
      <c r="U37" s="27">
        <v>0.23799999999999999</v>
      </c>
      <c r="V37" s="24">
        <f t="shared" si="318"/>
        <v>3678.29</v>
      </c>
      <c r="W37" s="38">
        <v>0.48799999999999999</v>
      </c>
      <c r="X37" s="24">
        <f t="shared" si="319"/>
        <v>7542.04</v>
      </c>
      <c r="Y37" s="38">
        <v>0.4</v>
      </c>
      <c r="Z37" s="24">
        <f t="shared" si="320"/>
        <v>6182</v>
      </c>
      <c r="AA37" s="148">
        <v>2.8800000000000002E-3</v>
      </c>
      <c r="AB37" s="18">
        <f t="shared" si="61"/>
        <v>44.510400000000004</v>
      </c>
      <c r="AC37" s="39">
        <v>2.8300000000000001E-3</v>
      </c>
      <c r="AD37" s="17">
        <f t="shared" si="322"/>
        <v>43.737650000000002</v>
      </c>
      <c r="AE37" s="26">
        <f>IF(M37&gt;0,(AG37+AP37)/M37,0)</f>
        <v>3.4070732837269491E-3</v>
      </c>
      <c r="AF37" s="39">
        <v>3.8000000000000002E-4</v>
      </c>
      <c r="AG37" s="36">
        <f t="shared" si="323"/>
        <v>5.8729000000000005</v>
      </c>
      <c r="AH37" s="27">
        <v>0.20749999999999999</v>
      </c>
      <c r="AI37" s="40">
        <f t="shared" si="324"/>
        <v>44.28631</v>
      </c>
      <c r="AJ37" s="27">
        <f t="shared" si="325"/>
        <v>0.86731271334144033</v>
      </c>
      <c r="AK37" s="28">
        <f t="shared" si="6"/>
        <v>0.89001022513208161</v>
      </c>
      <c r="AL37" s="33">
        <v>233</v>
      </c>
      <c r="AM37" s="35">
        <v>8.4000000000000005E-2</v>
      </c>
      <c r="AN37" s="37">
        <v>0.21920000000000001</v>
      </c>
      <c r="AO37" s="132">
        <v>0.21609999999999999</v>
      </c>
      <c r="AP37" s="40">
        <f>AL37*(1-AM37)*AN37</f>
        <v>46.7834176</v>
      </c>
      <c r="AQ37" s="133">
        <f t="shared" si="21"/>
        <v>46.121790799999999</v>
      </c>
      <c r="AR37" s="41">
        <v>1.65</v>
      </c>
      <c r="AS37" s="41"/>
      <c r="AT37" s="117">
        <f>AT36+AL37-AS37</f>
        <v>1632.8999999999996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10" t="s">
        <v>54</v>
      </c>
      <c r="D38" s="42">
        <v>16288</v>
      </c>
      <c r="E38" s="42">
        <v>1</v>
      </c>
      <c r="F38" s="42">
        <v>15025</v>
      </c>
      <c r="G38" s="36">
        <v>0.9</v>
      </c>
      <c r="H38" s="36">
        <v>3.9</v>
      </c>
      <c r="I38" s="42">
        <v>17280</v>
      </c>
      <c r="J38" s="36">
        <v>2.4</v>
      </c>
      <c r="K38" s="42">
        <v>16990</v>
      </c>
      <c r="L38" s="38">
        <v>8.2000000000000003E-2</v>
      </c>
      <c r="M38" s="36">
        <f>ROUND(K38*(1-L38),0)</f>
        <v>15597</v>
      </c>
      <c r="N38" s="27">
        <v>0.495</v>
      </c>
      <c r="O38" s="24">
        <f t="shared" si="315"/>
        <v>7720.5150000000003</v>
      </c>
      <c r="P38" s="38">
        <v>0.41899999999999998</v>
      </c>
      <c r="Q38" s="24">
        <f t="shared" si="316"/>
        <v>6535.143</v>
      </c>
      <c r="R38" s="38">
        <v>8.5999999999999993E-2</v>
      </c>
      <c r="S38" s="134">
        <v>0.24260000000000001</v>
      </c>
      <c r="T38" s="24">
        <f t="shared" si="317"/>
        <v>1341.3419999999999</v>
      </c>
      <c r="U38" s="27">
        <v>0.23</v>
      </c>
      <c r="V38" s="24">
        <f t="shared" si="318"/>
        <v>3587.31</v>
      </c>
      <c r="W38" s="38">
        <v>0.48699999999999999</v>
      </c>
      <c r="X38" s="24">
        <f t="shared" si="319"/>
        <v>7595.7389999999996</v>
      </c>
      <c r="Y38" s="38">
        <v>0.4</v>
      </c>
      <c r="Z38" s="24">
        <f t="shared" si="320"/>
        <v>6238.8</v>
      </c>
      <c r="AA38" s="149">
        <v>2.8999999999999998E-3</v>
      </c>
      <c r="AB38" s="150">
        <f t="shared" si="61"/>
        <v>45.231299999999997</v>
      </c>
      <c r="AC38" s="46">
        <v>2.8600000000000001E-3</v>
      </c>
      <c r="AD38" s="17">
        <f t="shared" si="322"/>
        <v>44.607420000000005</v>
      </c>
      <c r="AE38" s="26">
        <f>IF(M38&gt;0,(AG38+AP38)/M38,0)</f>
        <v>2.7242974033467979E-3</v>
      </c>
      <c r="AF38" s="46">
        <v>3.8000000000000002E-4</v>
      </c>
      <c r="AG38" s="36">
        <f t="shared" si="323"/>
        <v>5.9268600000000005</v>
      </c>
      <c r="AH38" s="27">
        <v>0.2089</v>
      </c>
      <c r="AI38" s="40">
        <f t="shared" si="324"/>
        <v>32.614094700000003</v>
      </c>
      <c r="AJ38" s="27">
        <f t="shared" si="325"/>
        <v>0.86871310159244153</v>
      </c>
      <c r="AK38" s="28">
        <f t="shared" si="6"/>
        <v>0.86191298712500131</v>
      </c>
      <c r="AL38" s="42">
        <v>171</v>
      </c>
      <c r="AM38" s="38">
        <v>8.6999999999999994E-2</v>
      </c>
      <c r="AN38" s="27">
        <v>0.23419999999999999</v>
      </c>
      <c r="AO38" s="134">
        <v>0.23069999999999999</v>
      </c>
      <c r="AP38" s="40">
        <f>AL38*(1-AM38)*AN38</f>
        <v>36.564006600000006</v>
      </c>
      <c r="AQ38" s="135">
        <f t="shared" si="21"/>
        <v>36.017576099999999</v>
      </c>
      <c r="AR38" s="17">
        <v>1.55</v>
      </c>
      <c r="AS38" s="17"/>
      <c r="AT38" s="117">
        <f>AT37+AL38-AS38</f>
        <v>1803.8999999999996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49860</v>
      </c>
      <c r="E39" s="50"/>
      <c r="F39" s="50">
        <f t="shared" ref="F39" si="328">SUM(F36:F38)</f>
        <v>44080</v>
      </c>
      <c r="G39" s="51"/>
      <c r="H39" s="51"/>
      <c r="I39" s="50">
        <f t="shared" ref="I39:K39" si="329">SUM(I36:I38)</f>
        <v>50751</v>
      </c>
      <c r="J39" s="51"/>
      <c r="K39" s="50">
        <f t="shared" si="329"/>
        <v>50955</v>
      </c>
      <c r="L39" s="20">
        <f t="shared" ref="L39" si="330">IF(K39&gt;0,(K36*L36+K37*L37+K38*L38)/K39,0)</f>
        <v>8.6666038661564124E-2</v>
      </c>
      <c r="M39" s="51">
        <f t="shared" ref="M39" si="331">M36+M37+M38</f>
        <v>46539</v>
      </c>
      <c r="N39" s="52">
        <f t="shared" ref="N39" si="332">IF(M39&gt;0,O39/M39,0)</f>
        <v>0.57217965577257779</v>
      </c>
      <c r="O39" s="53">
        <f t="shared" ref="O39" si="333">O36+O37+O38</f>
        <v>26628.668999999998</v>
      </c>
      <c r="P39" s="20">
        <f t="shared" ref="P39" si="334">IF(M39&gt;0,Q39/M39,0)</f>
        <v>0.32887101140978536</v>
      </c>
      <c r="Q39" s="53">
        <f t="shared" ref="Q39" si="335">Q36+Q37+Q38</f>
        <v>15305.328000000001</v>
      </c>
      <c r="R39" s="20">
        <f t="shared" ref="R39" si="336">IF(M39&gt;0,T39/M39,0)</f>
        <v>9.894933281763682E-2</v>
      </c>
      <c r="S39" s="136"/>
      <c r="T39" s="53">
        <f t="shared" ref="T39" si="337">T36+T37+T38</f>
        <v>4605.0029999999997</v>
      </c>
      <c r="U39" s="20">
        <f t="shared" ref="U39" si="338">IF(M39&gt;0,V39/M39,0)</f>
        <v>0.23165837254775562</v>
      </c>
      <c r="V39" s="53">
        <f t="shared" ref="V39" si="339">V36+V37+V38</f>
        <v>10781.148999999999</v>
      </c>
      <c r="W39" s="20">
        <f t="shared" ref="W39" si="340">IF(M39&gt;0,X39/M39,0)</f>
        <v>0.49398758030898821</v>
      </c>
      <c r="X39" s="53">
        <f t="shared" ref="X39" si="341">X36+X37+X38</f>
        <v>22989.688000000002</v>
      </c>
      <c r="Y39" s="20">
        <f t="shared" ref="Y39" si="342">IF(M39&gt;0,Z39/M39,0)</f>
        <v>0.39999999999999997</v>
      </c>
      <c r="Z39" s="53">
        <f t="shared" ref="Z39" si="343">Z36+Z37+Z38</f>
        <v>18615.599999999999</v>
      </c>
      <c r="AA39" s="154">
        <f t="shared" ref="AA39" si="344">IF(M39&gt;0,AB39/M39,0)</f>
        <v>2.923307978254797E-3</v>
      </c>
      <c r="AB39" s="55">
        <f t="shared" ref="AB39" si="345">SUM(AB36:AB38)</f>
        <v>136.04783</v>
      </c>
      <c r="AC39" s="54">
        <f t="shared" ref="AC39" si="346">IF(M39&gt;0,AD39/M39,0)</f>
        <v>2.8333986548915962E-3</v>
      </c>
      <c r="AD39" s="55">
        <f t="shared" ref="AD39" si="347">SUM(AD36:AD38)</f>
        <v>131.86354</v>
      </c>
      <c r="AE39" s="54">
        <f t="shared" ref="AE39" si="348">IF(M39&gt;0,(AE36*M36+AE37*M37+AE38*M38)/M39,0)</f>
        <v>3.0429474161455983E-3</v>
      </c>
      <c r="AF39" s="54">
        <f t="shared" ref="AF39" si="349">IF(K39&gt;0,(K36*AF36+K37*AF37+K38*AF38)/K39,0)</f>
        <v>3.8000000000000002E-4</v>
      </c>
      <c r="AG39" s="51">
        <f t="shared" ref="AG39" si="350">SUM(AG36:AG38)</f>
        <v>17.684820000000002</v>
      </c>
      <c r="AH39" s="52">
        <f t="shared" ref="AH39" si="351">IF(K39&gt;0,(K36*AH36+K37*AH37+K38*AH38)/K39,0)</f>
        <v>0.20613390246295751</v>
      </c>
      <c r="AI39" s="57">
        <f t="shared" ref="AI39" si="352">SUM(AI36:AI38)</f>
        <v>113.20626870000001</v>
      </c>
      <c r="AJ39" s="52">
        <f t="shared" ref="AJ39" si="353">IF(AND(AD39&gt;0),((AD36*AJ36+AD37*AJ37+AD38*AJ38)/AD39),0)</f>
        <v>0.86748474243436635</v>
      </c>
      <c r="AK39" s="56">
        <f t="shared" si="6"/>
        <v>0.87659238181304899</v>
      </c>
      <c r="AL39" s="50">
        <f t="shared" ref="AL39" si="354">SUM(AL36:AL38)</f>
        <v>600</v>
      </c>
      <c r="AM39" s="20">
        <f t="shared" ref="AM39" si="355">IF(AL39&gt;0,(AM36*AL36+AM37*AL37+AM38*AL38)/AL39,0)</f>
        <v>8.452833333333333E-2</v>
      </c>
      <c r="AN39" s="52">
        <f>IF(K39&gt;0,(AN36*K36+AN37*K37+AN38*K38)/K39,0)</f>
        <v>0.22640095378274952</v>
      </c>
      <c r="AO39" s="136">
        <f>IF(L39&gt;0,(AO36*K36+AO37*K37+AO38*K38)/K39,0)</f>
        <v>0.22240109508389755</v>
      </c>
      <c r="AP39" s="57">
        <f t="shared" ref="AP39" si="356">SUM(AP36:AP38)</f>
        <v>123.93090979999999</v>
      </c>
      <c r="AQ39" s="137">
        <f t="shared" si="52"/>
        <v>121.75229969999999</v>
      </c>
      <c r="AR39" s="55"/>
      <c r="AS39" s="55">
        <f t="shared" ref="AS39" si="357">SUM(AS36:AS38)</f>
        <v>0</v>
      </c>
      <c r="AT39" s="102"/>
      <c r="AU39" s="103">
        <f>AT38</f>
        <v>1803.8999999999996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 t="s">
        <v>57</v>
      </c>
      <c r="D40" s="11">
        <v>4839</v>
      </c>
      <c r="E40" s="11">
        <v>1</v>
      </c>
      <c r="F40" s="11">
        <v>9540</v>
      </c>
      <c r="G40" s="12">
        <v>0.8</v>
      </c>
      <c r="H40" s="12">
        <v>4.8</v>
      </c>
      <c r="I40" s="11">
        <v>11209</v>
      </c>
      <c r="J40" s="12">
        <v>3.9</v>
      </c>
      <c r="K40" s="11">
        <v>16506</v>
      </c>
      <c r="L40" s="13">
        <v>7.8E-2</v>
      </c>
      <c r="M40" s="23">
        <f>ROUND(K40*(1-L40),0)</f>
        <v>15219</v>
      </c>
      <c r="N40" s="14">
        <v>0.64700000000000002</v>
      </c>
      <c r="O40" s="24">
        <f t="shared" ref="O40:O42" si="359">M40*N40</f>
        <v>9846.6930000000011</v>
      </c>
      <c r="P40" s="13">
        <v>0.28100000000000003</v>
      </c>
      <c r="Q40" s="24">
        <f t="shared" ref="Q40:Q42" si="360">M40*P40</f>
        <v>4276.5390000000007</v>
      </c>
      <c r="R40" s="15">
        <v>7.1999999999999995E-2</v>
      </c>
      <c r="S40" s="143">
        <v>0.24510000000000001</v>
      </c>
      <c r="T40" s="24">
        <f t="shared" ref="T40:T42" si="361">M40*R40</f>
        <v>1095.768</v>
      </c>
      <c r="U40" s="25">
        <v>0.23400000000000001</v>
      </c>
      <c r="V40" s="24">
        <f t="shared" ref="V40:V42" si="362">M40*U40</f>
        <v>3561.2460000000001</v>
      </c>
      <c r="W40" s="15">
        <v>0.48599999999999999</v>
      </c>
      <c r="X40" s="24">
        <f t="shared" ref="X40:X42" si="363">M40*W40</f>
        <v>7396.4340000000002</v>
      </c>
      <c r="Y40" s="15">
        <v>0.4</v>
      </c>
      <c r="Z40" s="24">
        <f t="shared" ref="Z40:Z42" si="364">Y40*M40</f>
        <v>6087.6</v>
      </c>
      <c r="AA40" s="147">
        <v>2.7399999999999998E-3</v>
      </c>
      <c r="AB40" s="18">
        <f t="shared" ref="AB40" si="365">M40*AA40</f>
        <v>41.700060000000001</v>
      </c>
      <c r="AC40" s="16">
        <v>2.7699999999999999E-3</v>
      </c>
      <c r="AD40" s="17">
        <f t="shared" ref="AD40:AD42" si="366">M40*AC40</f>
        <v>42.15663</v>
      </c>
      <c r="AE40" s="26">
        <f>IF(M40&gt;0,(AG40+AP40)/M40,0)</f>
        <v>3.2821023720349569E-3</v>
      </c>
      <c r="AF40" s="16">
        <v>3.6999999999999999E-4</v>
      </c>
      <c r="AG40" s="23">
        <f t="shared" ref="AG40:AG42" si="367">AF40*M40</f>
        <v>5.63103</v>
      </c>
      <c r="AH40" s="114">
        <v>0.19819999999999999</v>
      </c>
      <c r="AI40" s="29">
        <f t="shared" ref="AI40:AI42" si="368">AL40*(1-AM40)*AH40</f>
        <v>37.944200800000004</v>
      </c>
      <c r="AJ40" s="27">
        <f t="shared" ref="AJ40:AJ42" si="369">IF(AND(AH40&gt;0,AF40&gt;0,AC40&gt;0),((AC40-AF40)*AH40)/((AH40-AF40)*AC40),0)</f>
        <v>0.86804646296796772</v>
      </c>
      <c r="AK40" s="59">
        <f t="shared" si="6"/>
        <v>0.88868774471196799</v>
      </c>
      <c r="AL40" s="11">
        <v>209</v>
      </c>
      <c r="AM40" s="13">
        <v>8.4000000000000005E-2</v>
      </c>
      <c r="AN40" s="14">
        <v>0.23150000000000001</v>
      </c>
      <c r="AO40" s="130">
        <v>0.22700000000000001</v>
      </c>
      <c r="AP40" s="29">
        <f>AL40*(1-AM40)*AN40</f>
        <v>44.319286000000005</v>
      </c>
      <c r="AQ40" s="131">
        <f t="shared" ref="AQ40" si="370">AL40*(1-AM40)*AO40</f>
        <v>43.457788000000008</v>
      </c>
      <c r="AR40" s="18">
        <v>1.6</v>
      </c>
      <c r="AS40" s="18"/>
      <c r="AT40" s="98">
        <f>AT38+AL40-AS40</f>
        <v>2012.8999999999996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 t="s">
        <v>53</v>
      </c>
      <c r="D41" s="33">
        <v>18400</v>
      </c>
      <c r="E41" s="33">
        <v>5</v>
      </c>
      <c r="F41" s="33">
        <v>13850</v>
      </c>
      <c r="G41" s="34">
        <v>0.6</v>
      </c>
      <c r="H41" s="34">
        <v>4.5</v>
      </c>
      <c r="I41" s="33">
        <v>16209</v>
      </c>
      <c r="J41" s="34">
        <v>4.3</v>
      </c>
      <c r="K41" s="33">
        <v>16710</v>
      </c>
      <c r="L41" s="35">
        <v>9.0999999999999998E-2</v>
      </c>
      <c r="M41" s="36">
        <f>ROUND(K41*(1-L41),0)</f>
        <v>15189</v>
      </c>
      <c r="N41" s="37">
        <v>0.52200000000000002</v>
      </c>
      <c r="O41" s="24">
        <f t="shared" si="359"/>
        <v>7928.6580000000004</v>
      </c>
      <c r="P41" s="35">
        <v>0.35799999999999998</v>
      </c>
      <c r="Q41" s="24">
        <f t="shared" si="360"/>
        <v>5437.6619999999994</v>
      </c>
      <c r="R41" s="38">
        <v>0.12</v>
      </c>
      <c r="S41" s="134">
        <v>0.24010000000000001</v>
      </c>
      <c r="T41" s="24">
        <f t="shared" si="361"/>
        <v>1822.6799999999998</v>
      </c>
      <c r="U41" s="27">
        <v>0.215</v>
      </c>
      <c r="V41" s="24">
        <f t="shared" si="362"/>
        <v>3265.6349999999998</v>
      </c>
      <c r="W41" s="38">
        <v>0.499</v>
      </c>
      <c r="X41" s="24">
        <f t="shared" si="363"/>
        <v>7579.3109999999997</v>
      </c>
      <c r="Y41" s="38">
        <v>0.4</v>
      </c>
      <c r="Z41" s="24">
        <f t="shared" si="364"/>
        <v>6075.6</v>
      </c>
      <c r="AA41" s="148">
        <v>2.9299999999999999E-3</v>
      </c>
      <c r="AB41" s="18">
        <f t="shared" si="61"/>
        <v>44.503769999999996</v>
      </c>
      <c r="AC41" s="39">
        <v>2.82E-3</v>
      </c>
      <c r="AD41" s="17">
        <f t="shared" si="366"/>
        <v>42.832979999999999</v>
      </c>
      <c r="AE41" s="26">
        <f>IF(M41&gt;0,(AG41+AP41)/M41,0)</f>
        <v>3.9808685759431172E-3</v>
      </c>
      <c r="AF41" s="39">
        <v>3.6000000000000002E-4</v>
      </c>
      <c r="AG41" s="36">
        <f t="shared" si="367"/>
        <v>5.4680400000000002</v>
      </c>
      <c r="AH41" s="27">
        <v>0.21329999999999999</v>
      </c>
      <c r="AI41" s="40">
        <f t="shared" si="368"/>
        <v>54.511801200000001</v>
      </c>
      <c r="AJ41" s="27">
        <f t="shared" si="369"/>
        <v>0.87381521915073457</v>
      </c>
      <c r="AK41" s="28">
        <f t="shared" si="6"/>
        <v>0.9110916051883845</v>
      </c>
      <c r="AL41" s="33">
        <v>279</v>
      </c>
      <c r="AM41" s="35">
        <v>8.4000000000000005E-2</v>
      </c>
      <c r="AN41" s="37">
        <v>0.2152</v>
      </c>
      <c r="AO41" s="132">
        <v>0.2155</v>
      </c>
      <c r="AP41" s="40">
        <f>AL41*(1-AM41)*AN41</f>
        <v>54.997372800000008</v>
      </c>
      <c r="AQ41" s="133">
        <f t="shared" si="21"/>
        <v>55.074042000000006</v>
      </c>
      <c r="AR41" s="41">
        <v>1.7</v>
      </c>
      <c r="AS41" s="41"/>
      <c r="AT41" s="117">
        <f>AT40+AL41-AS41</f>
        <v>2291.8999999999996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10" t="s">
        <v>56</v>
      </c>
      <c r="D42" s="42">
        <v>17101</v>
      </c>
      <c r="E42" s="42">
        <v>1</v>
      </c>
      <c r="F42" s="42">
        <v>14436</v>
      </c>
      <c r="G42" s="36">
        <v>1</v>
      </c>
      <c r="H42" s="36">
        <v>4</v>
      </c>
      <c r="I42" s="42">
        <v>16653</v>
      </c>
      <c r="J42" s="36">
        <v>3.7</v>
      </c>
      <c r="K42" s="42">
        <v>16552</v>
      </c>
      <c r="L42" s="38">
        <v>8.3000000000000004E-2</v>
      </c>
      <c r="M42" s="36">
        <f>ROUND(K42*(1-L42),0)</f>
        <v>15178</v>
      </c>
      <c r="N42" s="27">
        <v>0.71799999999999997</v>
      </c>
      <c r="O42" s="24">
        <f t="shared" si="359"/>
        <v>10897.804</v>
      </c>
      <c r="P42" s="38">
        <v>0.17499999999999999</v>
      </c>
      <c r="Q42" s="24">
        <f t="shared" si="360"/>
        <v>2656.1499999999996</v>
      </c>
      <c r="R42" s="38">
        <v>0.107</v>
      </c>
      <c r="S42" s="134">
        <v>0.23960000000000001</v>
      </c>
      <c r="T42" s="24">
        <f t="shared" si="361"/>
        <v>1624.046</v>
      </c>
      <c r="U42" s="27">
        <v>0.219</v>
      </c>
      <c r="V42" s="24">
        <f t="shared" si="362"/>
        <v>3323.982</v>
      </c>
      <c r="W42" s="38">
        <v>0.504</v>
      </c>
      <c r="X42" s="24">
        <f t="shared" si="363"/>
        <v>7649.7120000000004</v>
      </c>
      <c r="Y42" s="38">
        <v>0.41</v>
      </c>
      <c r="Z42" s="24">
        <f t="shared" si="364"/>
        <v>6222.98</v>
      </c>
      <c r="AA42" s="149">
        <v>2.98E-3</v>
      </c>
      <c r="AB42" s="150">
        <f t="shared" si="61"/>
        <v>45.230440000000002</v>
      </c>
      <c r="AC42" s="46">
        <v>2.81E-3</v>
      </c>
      <c r="AD42" s="17">
        <f t="shared" si="366"/>
        <v>42.650179999999999</v>
      </c>
      <c r="AE42" s="26">
        <f>IF(M42&gt;0,(AG42+AP42)/M42,0)</f>
        <v>3.250663855580445E-3</v>
      </c>
      <c r="AF42" s="46">
        <v>3.6000000000000002E-4</v>
      </c>
      <c r="AG42" s="36">
        <f t="shared" si="367"/>
        <v>5.46408</v>
      </c>
      <c r="AH42" s="27">
        <v>0.21460000000000001</v>
      </c>
      <c r="AI42" s="40">
        <f t="shared" si="368"/>
        <v>37.185888000000006</v>
      </c>
      <c r="AJ42" s="27">
        <f t="shared" si="369"/>
        <v>0.87335120223037854</v>
      </c>
      <c r="AK42" s="28">
        <f t="shared" si="6"/>
        <v>0.89051953220871283</v>
      </c>
      <c r="AL42" s="42">
        <v>190</v>
      </c>
      <c r="AM42" s="38">
        <v>8.7999999999999995E-2</v>
      </c>
      <c r="AN42" s="27">
        <v>0.25319999999999998</v>
      </c>
      <c r="AO42" s="134">
        <v>0.24399999999999999</v>
      </c>
      <c r="AP42" s="40">
        <f>AL42*(1-AM42)*AN42</f>
        <v>43.874495999999994</v>
      </c>
      <c r="AQ42" s="135">
        <f t="shared" si="21"/>
        <v>42.280319999999996</v>
      </c>
      <c r="AR42" s="17">
        <v>1.6</v>
      </c>
      <c r="AS42" s="17"/>
      <c r="AT42" s="117">
        <f>AT41+AL42-AS42</f>
        <v>2481.8999999999996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40340</v>
      </c>
      <c r="E43" s="50"/>
      <c r="F43" s="50">
        <f t="shared" ref="F43" si="372">SUM(F40:F42)</f>
        <v>37826</v>
      </c>
      <c r="G43" s="51"/>
      <c r="H43" s="51"/>
      <c r="I43" s="50">
        <f t="shared" ref="I43:K43" si="373">SUM(I40:I42)</f>
        <v>44071</v>
      </c>
      <c r="J43" s="51"/>
      <c r="K43" s="50">
        <f t="shared" si="373"/>
        <v>49768</v>
      </c>
      <c r="L43" s="20">
        <f t="shared" ref="L43" si="374">IF(K43&gt;0,(K40*L40+K41*L41+K42*L42)/K43,0)</f>
        <v>8.4027768847452181E-2</v>
      </c>
      <c r="M43" s="51">
        <f t="shared" ref="M43" si="375">M40+M41+M42</f>
        <v>45586</v>
      </c>
      <c r="N43" s="52">
        <f t="shared" ref="N43" si="376">IF(M43&gt;0,O43/M43,0)</f>
        <v>0.62899036985039269</v>
      </c>
      <c r="O43" s="53">
        <f t="shared" ref="O43" si="377">O40+O41+O42</f>
        <v>28673.155000000002</v>
      </c>
      <c r="P43" s="20">
        <f t="shared" ref="P43" si="378">IF(M43&gt;0,Q43/M43,0)</f>
        <v>0.27136294037643138</v>
      </c>
      <c r="Q43" s="53">
        <f t="shared" ref="Q43" si="379">Q40+Q41+Q42</f>
        <v>12370.351000000001</v>
      </c>
      <c r="R43" s="20">
        <f t="shared" ref="R43" si="380">IF(M43&gt;0,T43/M43,0)</f>
        <v>9.9646689773175964E-2</v>
      </c>
      <c r="S43" s="136"/>
      <c r="T43" s="53">
        <f t="shared" ref="T43" si="381">T40+T41+T42</f>
        <v>4542.4939999999997</v>
      </c>
      <c r="U43" s="20">
        <f t="shared" ref="U43" si="382">IF(M43&gt;0,V43/M43,0)</f>
        <v>0.22267500987145175</v>
      </c>
      <c r="V43" s="53">
        <f t="shared" ref="V43" si="383">V40+V41+V42</f>
        <v>10150.862999999999</v>
      </c>
      <c r="W43" s="20">
        <f t="shared" ref="W43" si="384">IF(M43&gt;0,X43/M43,0)</f>
        <v>0.49632468301671562</v>
      </c>
      <c r="X43" s="53">
        <f t="shared" ref="X43" si="385">X40+X41+X42</f>
        <v>22625.456999999999</v>
      </c>
      <c r="Y43" s="20">
        <f t="shared" ref="Y43" si="386">IF(M43&gt;0,Z43/M43,0)</f>
        <v>0.40332953099635854</v>
      </c>
      <c r="Z43" s="53">
        <f t="shared" ref="Z43" si="387">Z40+Z41+Z42</f>
        <v>18386.18</v>
      </c>
      <c r="AA43" s="154">
        <f t="shared" ref="AA43" si="388">IF(M43&gt;0,AB43/M43,0)</f>
        <v>2.8832156802527089E-3</v>
      </c>
      <c r="AB43" s="55">
        <f t="shared" ref="AB43" si="389">SUM(AB40:AB42)</f>
        <v>131.43427</v>
      </c>
      <c r="AC43" s="54">
        <f t="shared" ref="AC43" si="390">IF(M43&gt;0,AD43/M43,0)</f>
        <v>2.7999778440749353E-3</v>
      </c>
      <c r="AD43" s="55">
        <f t="shared" ref="AD43" si="391">SUM(AD40:AD42)</f>
        <v>127.63979</v>
      </c>
      <c r="AE43" s="54">
        <f t="shared" ref="AE43" si="392">IF(M43&gt;0,(AE40*M40+AE41*M41+AE42*M42)/M43,0)</f>
        <v>3.504459807835739E-3</v>
      </c>
      <c r="AF43" s="54">
        <f t="shared" ref="AF43" si="393">IF(K43&gt;0,(K40*AF40+K41*AF41+K42*AF42)/K43,0)</f>
        <v>3.6331658897283397E-4</v>
      </c>
      <c r="AG43" s="51">
        <f t="shared" ref="AG43" si="394">SUM(AG40:AG42)</f>
        <v>16.56315</v>
      </c>
      <c r="AH43" s="52">
        <f t="shared" ref="AH43" si="395">IF(K43&gt;0,(K40*AH40+K41*AH41+K42*AH42)/K43,0)</f>
        <v>0.20872430879279857</v>
      </c>
      <c r="AI43" s="57">
        <f t="shared" ref="AI43" si="396">SUM(AI40:AI42)</f>
        <v>129.64189000000002</v>
      </c>
      <c r="AJ43" s="52">
        <f t="shared" ref="AJ43" si="397">IF(AND(AD43&gt;0),((AD40*AJ40+AD41*AJ41+AD42*AJ42)/AD43),0)</f>
        <v>0.87175487632869331</v>
      </c>
      <c r="AK43" s="56">
        <f t="shared" si="6"/>
        <v>0.89772572009784968</v>
      </c>
      <c r="AL43" s="50">
        <f t="shared" ref="AL43" si="398">SUM(AL40:AL42)</f>
        <v>678</v>
      </c>
      <c r="AM43" s="20">
        <f t="shared" ref="AM43" si="399">IF(AL43&gt;0,(AM40*AL40+AM41*AL41+AM42*AL42)/AL43,0)</f>
        <v>8.5120943952802369E-2</v>
      </c>
      <c r="AN43" s="52">
        <f>IF(K43&gt;0,(AN40*K40+AN41*K41+AN42*K42)/K43,0)</f>
        <v>0.23324420109307184</v>
      </c>
      <c r="AO43" s="136">
        <f>IF(L43&gt;0,(AO40*K40+AO41*K41+AO42*K42)/K43,0)</f>
        <v>0.22879269811927344</v>
      </c>
      <c r="AP43" s="57">
        <f t="shared" ref="AP43" si="400">SUM(AP40:AP42)</f>
        <v>143.19115479999999</v>
      </c>
      <c r="AQ43" s="137">
        <f t="shared" si="52"/>
        <v>140.81215</v>
      </c>
      <c r="AR43" s="55"/>
      <c r="AS43" s="55">
        <f t="shared" ref="AS43" si="401">SUM(AS40:AS42)</f>
        <v>0</v>
      </c>
      <c r="AT43" s="102"/>
      <c r="AU43" s="103">
        <f>AT42</f>
        <v>2481.8999999999996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 t="s">
        <v>57</v>
      </c>
      <c r="D44" s="11">
        <v>3969</v>
      </c>
      <c r="E44" s="11">
        <v>1</v>
      </c>
      <c r="F44" s="11">
        <v>8727</v>
      </c>
      <c r="G44" s="12">
        <v>0.8</v>
      </c>
      <c r="H44" s="12">
        <v>4.2</v>
      </c>
      <c r="I44" s="11">
        <v>10415</v>
      </c>
      <c r="J44" s="12">
        <v>4.2</v>
      </c>
      <c r="K44" s="11">
        <v>15085</v>
      </c>
      <c r="L44" s="13">
        <v>8.6999999999999994E-2</v>
      </c>
      <c r="M44" s="23">
        <f>ROUND(K44*(1-L44),0)</f>
        <v>13773</v>
      </c>
      <c r="N44" s="14">
        <v>0.60499999999999998</v>
      </c>
      <c r="O44" s="24">
        <f t="shared" ref="O44:O46" si="403">M44*N44</f>
        <v>8332.6649999999991</v>
      </c>
      <c r="P44" s="13">
        <v>0.29199999999999998</v>
      </c>
      <c r="Q44" s="24">
        <f t="shared" ref="Q44:Q46" si="404">M44*P44</f>
        <v>4021.7159999999999</v>
      </c>
      <c r="R44" s="15">
        <v>0.10299999999999999</v>
      </c>
      <c r="S44" s="143">
        <v>0.2445</v>
      </c>
      <c r="T44" s="24">
        <f t="shared" ref="T44:T46" si="405">M44*R44</f>
        <v>1418.6189999999999</v>
      </c>
      <c r="U44" s="25">
        <v>0.214</v>
      </c>
      <c r="V44" s="24">
        <f t="shared" ref="V44:V46" si="406">M44*U44</f>
        <v>2947.422</v>
      </c>
      <c r="W44" s="15">
        <v>0.51300000000000001</v>
      </c>
      <c r="X44" s="24">
        <f t="shared" ref="X44:X46" si="407">M44*W44</f>
        <v>7065.549</v>
      </c>
      <c r="Y44" s="15">
        <v>0.39</v>
      </c>
      <c r="Z44" s="24">
        <f t="shared" ref="Z44:Z46" si="408">Y44*M44</f>
        <v>5371.47</v>
      </c>
      <c r="AA44" s="147">
        <v>2.7100000000000002E-3</v>
      </c>
      <c r="AB44" s="18">
        <f t="shared" ref="AB44" si="409">M44*AA44</f>
        <v>37.324830000000006</v>
      </c>
      <c r="AC44" s="16">
        <v>2.6800000000000001E-3</v>
      </c>
      <c r="AD44" s="17">
        <f t="shared" ref="AD44:AD46" si="410">M44*AC44</f>
        <v>36.911639999999998</v>
      </c>
      <c r="AE44" s="26">
        <f>IF(M44&gt;0,(AG44+AP44)/M44,0)</f>
        <v>2.8071066869962973E-3</v>
      </c>
      <c r="AF44" s="16">
        <v>3.6999999999999999E-4</v>
      </c>
      <c r="AG44" s="23">
        <f t="shared" ref="AG44:AG46" si="411">AF44*M44</f>
        <v>5.0960099999999997</v>
      </c>
      <c r="AH44" s="114">
        <v>0.2097</v>
      </c>
      <c r="AI44" s="29">
        <f t="shared" ref="AI44:AI46" si="412">AL44*(1-AM44)*AH44</f>
        <v>31.117802399999999</v>
      </c>
      <c r="AJ44" s="27">
        <f t="shared" ref="AJ44:AJ46" si="413">IF(AND(AH44&gt;0,AF44&gt;0,AC44&gt;0),((AC44-AF44)*AH44)/((AH44-AF44)*AC44),0)</f>
        <v>0.86346381597007094</v>
      </c>
      <c r="AK44" s="59">
        <f t="shared" si="6"/>
        <v>0.86961413161880274</v>
      </c>
      <c r="AL44" s="11">
        <v>162</v>
      </c>
      <c r="AM44" s="13">
        <v>8.4000000000000005E-2</v>
      </c>
      <c r="AN44" s="14">
        <v>0.22620000000000001</v>
      </c>
      <c r="AO44" s="130">
        <v>0.22789999999999999</v>
      </c>
      <c r="AP44" s="29">
        <f>AL44*(1-AM44)*AN44</f>
        <v>33.566270400000001</v>
      </c>
      <c r="AQ44" s="131">
        <f t="shared" ref="AQ44" si="414">AL44*(1-AM44)*AO44</f>
        <v>33.818536799999997</v>
      </c>
      <c r="AR44" s="18">
        <v>1.5</v>
      </c>
      <c r="AS44" s="18">
        <v>1000.68</v>
      </c>
      <c r="AT44" s="98">
        <f>AT42+AL44-AS44</f>
        <v>1643.2199999999998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 t="s">
        <v>53</v>
      </c>
      <c r="D45" s="33">
        <v>17200</v>
      </c>
      <c r="E45" s="33">
        <v>7</v>
      </c>
      <c r="F45" s="33">
        <v>13891</v>
      </c>
      <c r="G45" s="34">
        <v>0.6</v>
      </c>
      <c r="H45" s="34">
        <v>4.8</v>
      </c>
      <c r="I45" s="33">
        <v>16320</v>
      </c>
      <c r="J45" s="34">
        <v>4.5999999999999996</v>
      </c>
      <c r="K45" s="33">
        <v>15193</v>
      </c>
      <c r="L45" s="35">
        <v>8.5999999999999993E-2</v>
      </c>
      <c r="M45" s="36">
        <f>ROUND(K45*(1-L45),0)</f>
        <v>13886</v>
      </c>
      <c r="N45" s="37">
        <v>0.60399999999999998</v>
      </c>
      <c r="O45" s="24">
        <f t="shared" si="403"/>
        <v>8387.1440000000002</v>
      </c>
      <c r="P45" s="35">
        <v>0.34</v>
      </c>
      <c r="Q45" s="24">
        <f t="shared" si="404"/>
        <v>4721.2400000000007</v>
      </c>
      <c r="R45" s="38">
        <v>5.6000000000000001E-2</v>
      </c>
      <c r="S45" s="134">
        <v>0.24340000000000001</v>
      </c>
      <c r="T45" s="24">
        <f t="shared" si="405"/>
        <v>777.61599999999999</v>
      </c>
      <c r="U45" s="27">
        <v>0.222</v>
      </c>
      <c r="V45" s="24">
        <f t="shared" si="406"/>
        <v>3082.692</v>
      </c>
      <c r="W45" s="38">
        <v>0.51</v>
      </c>
      <c r="X45" s="24">
        <f t="shared" si="407"/>
        <v>7081.86</v>
      </c>
      <c r="Y45" s="38">
        <v>0.4</v>
      </c>
      <c r="Z45" s="24">
        <f t="shared" si="408"/>
        <v>5554.4000000000005</v>
      </c>
      <c r="AA45" s="148">
        <v>2.7699999999999999E-3</v>
      </c>
      <c r="AB45" s="18">
        <f t="shared" si="61"/>
        <v>38.464219999999997</v>
      </c>
      <c r="AC45" s="39">
        <v>2.7000000000000001E-3</v>
      </c>
      <c r="AD45" s="17">
        <f t="shared" si="410"/>
        <v>37.492200000000004</v>
      </c>
      <c r="AE45" s="26">
        <f>IF(M45&gt;0,(AG45+AP45)/M45,0)</f>
        <v>2.8606839622641518E-3</v>
      </c>
      <c r="AF45" s="39">
        <v>3.6000000000000002E-4</v>
      </c>
      <c r="AG45" s="36">
        <f t="shared" si="411"/>
        <v>4.9989600000000003</v>
      </c>
      <c r="AH45" s="27">
        <v>0.2094</v>
      </c>
      <c r="AI45" s="40">
        <f t="shared" si="412"/>
        <v>31.683267000000001</v>
      </c>
      <c r="AJ45" s="27">
        <f t="shared" si="413"/>
        <v>0.86815920398009949</v>
      </c>
      <c r="AK45" s="28">
        <f t="shared" si="6"/>
        <v>0.87552934880006494</v>
      </c>
      <c r="AL45" s="33">
        <v>165</v>
      </c>
      <c r="AM45" s="35">
        <v>8.3000000000000004E-2</v>
      </c>
      <c r="AN45" s="37">
        <v>0.22950000000000001</v>
      </c>
      <c r="AO45" s="132">
        <v>0.23499999999999999</v>
      </c>
      <c r="AP45" s="40">
        <f>AL45*(1-AM45)*AN45</f>
        <v>34.724497500000005</v>
      </c>
      <c r="AQ45" s="133">
        <f t="shared" si="21"/>
        <v>35.556674999999998</v>
      </c>
      <c r="AR45" s="41">
        <v>1.5</v>
      </c>
      <c r="AS45" s="41"/>
      <c r="AT45" s="117">
        <f>AT44+AL45-AS45</f>
        <v>1808.2199999999998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10" t="s">
        <v>56</v>
      </c>
      <c r="D46" s="42">
        <v>14656</v>
      </c>
      <c r="E46" s="42">
        <v>3</v>
      </c>
      <c r="F46" s="42">
        <v>14312</v>
      </c>
      <c r="G46" s="36">
        <v>1.1000000000000001</v>
      </c>
      <c r="H46" s="36">
        <v>5.2</v>
      </c>
      <c r="I46" s="42">
        <v>16768</v>
      </c>
      <c r="J46" s="36">
        <v>4.2</v>
      </c>
      <c r="K46" s="42">
        <v>15177</v>
      </c>
      <c r="L46" s="38">
        <v>7.3999999999999996E-2</v>
      </c>
      <c r="M46" s="36">
        <f>ROUND(K46*(1-L46),0)</f>
        <v>14054</v>
      </c>
      <c r="N46" s="27">
        <v>0.57499999999999996</v>
      </c>
      <c r="O46" s="24">
        <f t="shared" si="403"/>
        <v>8081.0499999999993</v>
      </c>
      <c r="P46" s="38">
        <v>0.32700000000000001</v>
      </c>
      <c r="Q46" s="24">
        <f t="shared" si="404"/>
        <v>4595.6580000000004</v>
      </c>
      <c r="R46" s="38">
        <v>9.8000000000000004E-2</v>
      </c>
      <c r="S46" s="134">
        <v>0.25600000000000001</v>
      </c>
      <c r="T46" s="24">
        <f t="shared" si="405"/>
        <v>1377.2920000000001</v>
      </c>
      <c r="U46" s="27">
        <v>0.22500000000000001</v>
      </c>
      <c r="V46" s="24">
        <f t="shared" si="406"/>
        <v>3162.15</v>
      </c>
      <c r="W46" s="38">
        <v>0.499</v>
      </c>
      <c r="X46" s="24">
        <f t="shared" si="407"/>
        <v>7012.9459999999999</v>
      </c>
      <c r="Y46" s="38">
        <v>0.4</v>
      </c>
      <c r="Z46" s="24">
        <f t="shared" si="408"/>
        <v>5621.6</v>
      </c>
      <c r="AA46" s="149">
        <v>2.5799999999999998E-3</v>
      </c>
      <c r="AB46" s="150">
        <f t="shared" si="61"/>
        <v>36.259319999999995</v>
      </c>
      <c r="AC46" s="46">
        <v>2.6099999999999999E-3</v>
      </c>
      <c r="AD46" s="17">
        <f t="shared" si="410"/>
        <v>36.68094</v>
      </c>
      <c r="AE46" s="26">
        <f>IF(M46&gt;0,(AG46+AP46)/M46,0)</f>
        <v>2.7006526967411413E-3</v>
      </c>
      <c r="AF46" s="46">
        <v>3.5E-4</v>
      </c>
      <c r="AG46" s="36">
        <f t="shared" si="411"/>
        <v>4.9188999999999998</v>
      </c>
      <c r="AH46" s="27">
        <v>0.20699999999999999</v>
      </c>
      <c r="AI46" s="40">
        <f t="shared" si="412"/>
        <v>30.460877999999997</v>
      </c>
      <c r="AJ46" s="27">
        <f t="shared" si="413"/>
        <v>0.86736694561018535</v>
      </c>
      <c r="AK46" s="28">
        <f t="shared" si="6"/>
        <v>0.87176079195183231</v>
      </c>
      <c r="AL46" s="42">
        <v>161</v>
      </c>
      <c r="AM46" s="38">
        <v>8.5999999999999993E-2</v>
      </c>
      <c r="AN46" s="27">
        <v>0.22450000000000001</v>
      </c>
      <c r="AO46" s="134">
        <v>0.22700000000000001</v>
      </c>
      <c r="AP46" s="40">
        <f>AL46*(1-AM46)*AN46</f>
        <v>33.036073000000002</v>
      </c>
      <c r="AQ46" s="135">
        <f t="shared" si="21"/>
        <v>33.403958000000003</v>
      </c>
      <c r="AR46" s="17">
        <v>1.55</v>
      </c>
      <c r="AS46" s="17"/>
      <c r="AT46" s="117">
        <f>AT45+AL46-AS46</f>
        <v>1969.2199999999998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35825</v>
      </c>
      <c r="E47" s="50"/>
      <c r="F47" s="50">
        <f t="shared" ref="F47" si="416">SUM(F44:F46)</f>
        <v>36930</v>
      </c>
      <c r="G47" s="51"/>
      <c r="H47" s="51"/>
      <c r="I47" s="50">
        <f t="shared" ref="I47:K47" si="417">SUM(I44:I46)</f>
        <v>43503</v>
      </c>
      <c r="J47" s="51"/>
      <c r="K47" s="50">
        <f t="shared" si="417"/>
        <v>45455</v>
      </c>
      <c r="L47" s="20">
        <f t="shared" ref="L47" si="418">IF(K47&gt;0,(K44*L44+K45*L45+K46*L46)/K47,0)</f>
        <v>8.2325178748212519E-2</v>
      </c>
      <c r="M47" s="51">
        <f t="shared" ref="M47" si="419">M44+M45+M46</f>
        <v>41713</v>
      </c>
      <c r="N47" s="52">
        <f t="shared" ref="N47" si="420">IF(M47&gt;0,O47/M47,0)</f>
        <v>0.59455946587394815</v>
      </c>
      <c r="O47" s="53">
        <f t="shared" ref="O47" si="421">O44+O45+O46</f>
        <v>24800.859</v>
      </c>
      <c r="P47" s="20">
        <f t="shared" ref="P47" si="422">IF(M47&gt;0,Q47/M47,0)</f>
        <v>0.31977115048066551</v>
      </c>
      <c r="Q47" s="53">
        <f t="shared" ref="Q47" si="423">Q44+Q45+Q46</f>
        <v>13338.614000000001</v>
      </c>
      <c r="R47" s="20">
        <f t="shared" ref="R47" si="424">IF(M47&gt;0,T47/M47,0)</f>
        <v>8.5669383645386329E-2</v>
      </c>
      <c r="S47" s="136"/>
      <c r="T47" s="53">
        <f t="shared" ref="T47" si="425">T44+T45+T46</f>
        <v>3573.527</v>
      </c>
      <c r="U47" s="20">
        <f t="shared" ref="U47" si="426">IF(M47&gt;0,V47/M47,0)</f>
        <v>0.22036928535468558</v>
      </c>
      <c r="V47" s="53">
        <f t="shared" ref="V47" si="427">V44+V45+V46</f>
        <v>9192.2639999999992</v>
      </c>
      <c r="W47" s="20">
        <f t="shared" ref="W47" si="428">IF(M47&gt;0,X47/M47,0)</f>
        <v>0.5072844197252655</v>
      </c>
      <c r="X47" s="53">
        <f t="shared" ref="X47" si="429">X44+X45+X46</f>
        <v>21160.355</v>
      </c>
      <c r="Y47" s="20">
        <f t="shared" ref="Y47" si="430">IF(M47&gt;0,Z47/M47,0)</f>
        <v>0.39669815165535927</v>
      </c>
      <c r="Z47" s="53">
        <f t="shared" ref="Z47" si="431">Z44+Z45+Z46</f>
        <v>16547.47</v>
      </c>
      <c r="AA47" s="154">
        <f t="shared" ref="AA47" si="432">IF(M47&gt;0,AB47/M47,0)</f>
        <v>2.6861738546736032E-3</v>
      </c>
      <c r="AB47" s="55">
        <f t="shared" ref="AB47" si="433">SUM(AB44:AB46)</f>
        <v>112.04837000000001</v>
      </c>
      <c r="AC47" s="54">
        <f t="shared" ref="AC47" si="434">IF(M47&gt;0,AD47/M47,0)</f>
        <v>2.6630733823987725E-3</v>
      </c>
      <c r="AD47" s="55">
        <f t="shared" ref="AD47" si="435">SUM(AD44:AD46)</f>
        <v>111.08477999999999</v>
      </c>
      <c r="AE47" s="54">
        <f t="shared" ref="AE47" si="436">IF(M47&gt;0,(AE44*M44+AE45*M45+AE46*M46)/M47,0)</f>
        <v>2.7890756095222116E-3</v>
      </c>
      <c r="AF47" s="54">
        <f t="shared" ref="AF47" si="437">IF(K47&gt;0,(K44*AF44+K45*AF45+K46*AF46)/K47,0)</f>
        <v>3.5997976020239801E-4</v>
      </c>
      <c r="AG47" s="51">
        <f t="shared" ref="AG47" si="438">SUM(AG44:AG46)</f>
        <v>15.013870000000001</v>
      </c>
      <c r="AH47" s="52">
        <f t="shared" ref="AH47" si="439">IF(K47&gt;0,(K44*AH44+K45*AH45+K46*AH46)/K47,0)</f>
        <v>0.2086982224177758</v>
      </c>
      <c r="AI47" s="57">
        <f t="shared" ref="AI47" si="440">SUM(AI44:AI46)</f>
        <v>93.261947399999997</v>
      </c>
      <c r="AJ47" s="52">
        <f t="shared" ref="AJ47" si="441">IF(AND(AD47&gt;0),((AD44*AJ44+AD45*AJ45+AD46*AJ46)/AD47),0)</f>
        <v>0.86633739496523898</v>
      </c>
      <c r="AK47" s="56">
        <f t="shared" si="6"/>
        <v>0.87231718041388639</v>
      </c>
      <c r="AL47" s="50">
        <f t="shared" ref="AL47" si="442">SUM(AL44:AL46)</f>
        <v>488</v>
      </c>
      <c r="AM47" s="20">
        <f t="shared" ref="AM47" si="443">IF(AL47&gt;0,(AM44*AL44+AM45*AL45+AM46*AL46)/AL47,0)</f>
        <v>8.4321721311475417E-2</v>
      </c>
      <c r="AN47" s="52">
        <f>IF(K47&gt;0,(AN44*K44+AN45*K45+AN46*K46)/K47,0)</f>
        <v>0.22673538664613357</v>
      </c>
      <c r="AO47" s="136">
        <f>IF(L47&gt;0,(AO44*K44+AO45*K45+AO46*K46)/K47,0)</f>
        <v>0.22997262127378729</v>
      </c>
      <c r="AP47" s="57">
        <f t="shared" ref="AP47" si="444">SUM(AP44:AP46)</f>
        <v>101.32684090000001</v>
      </c>
      <c r="AQ47" s="137">
        <f t="shared" si="52"/>
        <v>102.77916979999999</v>
      </c>
      <c r="AR47" s="55"/>
      <c r="AS47" s="55">
        <f t="shared" ref="AS47" si="445">SUM(AS44:AS46)</f>
        <v>1000.68</v>
      </c>
      <c r="AT47" s="102"/>
      <c r="AU47" s="103">
        <f>AT46</f>
        <v>1969.2199999999998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 t="s">
        <v>57</v>
      </c>
      <c r="D48" s="11">
        <v>4490</v>
      </c>
      <c r="E48" s="11">
        <v>5</v>
      </c>
      <c r="F48" s="11">
        <v>9538</v>
      </c>
      <c r="G48" s="12">
        <v>0.8</v>
      </c>
      <c r="H48" s="12">
        <v>3.7</v>
      </c>
      <c r="I48" s="11">
        <v>11535</v>
      </c>
      <c r="J48" s="12">
        <v>5.2</v>
      </c>
      <c r="K48" s="11">
        <v>15114</v>
      </c>
      <c r="L48" s="13">
        <v>8.7999999999999995E-2</v>
      </c>
      <c r="M48" s="23">
        <f>ROUND(K48*(1-L48),0)</f>
        <v>13784</v>
      </c>
      <c r="N48" s="14">
        <v>0.58199999999999996</v>
      </c>
      <c r="O48" s="24">
        <f t="shared" ref="O48:O50" si="447">M48*N48</f>
        <v>8022.2879999999996</v>
      </c>
      <c r="P48" s="13">
        <v>0.32800000000000001</v>
      </c>
      <c r="Q48" s="24">
        <f t="shared" ref="Q48:Q50" si="448">M48*P48</f>
        <v>4521.152</v>
      </c>
      <c r="R48" s="15">
        <v>0.09</v>
      </c>
      <c r="S48" s="143">
        <v>0.2417</v>
      </c>
      <c r="T48" s="24">
        <f t="shared" ref="T48:T50" si="449">M48*R48</f>
        <v>1240.56</v>
      </c>
      <c r="U48" s="25">
        <v>0.20200000000000001</v>
      </c>
      <c r="V48" s="24">
        <f t="shared" ref="V48:V50" si="450">M48*U48</f>
        <v>2784.3680000000004</v>
      </c>
      <c r="W48" s="15">
        <v>0.51800000000000002</v>
      </c>
      <c r="X48" s="24">
        <f t="shared" ref="X48:X50" si="451">M48*W48</f>
        <v>7140.1120000000001</v>
      </c>
      <c r="Y48" s="15">
        <v>0.4</v>
      </c>
      <c r="Z48" s="24">
        <f t="shared" ref="Z48:Z50" si="452">Y48*M48</f>
        <v>5513.6</v>
      </c>
      <c r="AA48" s="147">
        <v>2.8500000000000001E-3</v>
      </c>
      <c r="AB48" s="18">
        <f t="shared" ref="AB48" si="453">M48*AA48</f>
        <v>39.284399999999998</v>
      </c>
      <c r="AC48" s="16">
        <v>2.6800000000000001E-3</v>
      </c>
      <c r="AD48" s="17">
        <f t="shared" ref="AD48:AD50" si="454">M48*AC48</f>
        <v>36.941119999999998</v>
      </c>
      <c r="AE48" s="26">
        <f>IF(M48&gt;0,(AG48+AP48)/M48,0)</f>
        <v>2.8265805571677308E-3</v>
      </c>
      <c r="AF48" s="16">
        <v>3.6999999999999999E-4</v>
      </c>
      <c r="AG48" s="23">
        <f t="shared" ref="AG48:AG50" si="455">AF48*M48</f>
        <v>5.1000800000000002</v>
      </c>
      <c r="AH48" s="114">
        <v>0.19950000000000001</v>
      </c>
      <c r="AI48" s="29">
        <f t="shared" ref="AI48:AI50" si="456">AL48*(1-AM48)*AH48</f>
        <v>29.904252000000003</v>
      </c>
      <c r="AJ48" s="27">
        <f t="shared" ref="AJ48:AJ50" si="457">IF(AND(AH48&gt;0,AF48&gt;0,AC48&gt;0),((AC48-AF48)*AH48)/((AH48-AF48)*AC48),0)</f>
        <v>0.86354185482970336</v>
      </c>
      <c r="AK48" s="59">
        <f t="shared" si="6"/>
        <v>0.87052561363514336</v>
      </c>
      <c r="AL48" s="11">
        <v>164</v>
      </c>
      <c r="AM48" s="13">
        <v>8.5999999999999993E-2</v>
      </c>
      <c r="AN48" s="14">
        <v>0.22589999999999999</v>
      </c>
      <c r="AO48" s="130">
        <v>0.22589999999999999</v>
      </c>
      <c r="AP48" s="29">
        <f>AL48*(1-AM48)*AN48</f>
        <v>33.861506400000003</v>
      </c>
      <c r="AQ48" s="131">
        <f t="shared" ref="AQ48" si="458">AL48*(1-AM48)*AO48</f>
        <v>33.861506400000003</v>
      </c>
      <c r="AR48" s="18">
        <v>1.5</v>
      </c>
      <c r="AS48" s="18">
        <v>1012.72</v>
      </c>
      <c r="AT48" s="98">
        <f>AT46+AL48-AS48+AU48</f>
        <v>1137.1399999999999</v>
      </c>
      <c r="AU48" s="145">
        <v>16.64</v>
      </c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 t="s">
        <v>54</v>
      </c>
      <c r="D49" s="33">
        <v>21735</v>
      </c>
      <c r="E49" s="33">
        <v>7</v>
      </c>
      <c r="F49" s="33">
        <v>13525</v>
      </c>
      <c r="G49" s="34">
        <v>0.5</v>
      </c>
      <c r="H49" s="34">
        <v>3</v>
      </c>
      <c r="I49" s="33">
        <v>15658</v>
      </c>
      <c r="J49" s="34">
        <v>6</v>
      </c>
      <c r="K49" s="33">
        <v>16075</v>
      </c>
      <c r="L49" s="35">
        <v>8.4000000000000005E-2</v>
      </c>
      <c r="M49" s="36">
        <f>ROUND(K49*(1-L49),0)</f>
        <v>14725</v>
      </c>
      <c r="N49" s="37">
        <v>0.56000000000000005</v>
      </c>
      <c r="O49" s="24">
        <f t="shared" si="447"/>
        <v>8246</v>
      </c>
      <c r="P49" s="35">
        <v>0.39300000000000002</v>
      </c>
      <c r="Q49" s="24">
        <f t="shared" si="448"/>
        <v>5786.9250000000002</v>
      </c>
      <c r="R49" s="38">
        <v>4.7E-2</v>
      </c>
      <c r="S49" s="134">
        <v>0.2397</v>
      </c>
      <c r="T49" s="24">
        <f t="shared" si="449"/>
        <v>692.07500000000005</v>
      </c>
      <c r="U49" s="27">
        <v>0.22</v>
      </c>
      <c r="V49" s="24">
        <f t="shared" si="450"/>
        <v>3239.5</v>
      </c>
      <c r="W49" s="38">
        <v>0.52100000000000002</v>
      </c>
      <c r="X49" s="24">
        <f t="shared" si="451"/>
        <v>7671.7250000000004</v>
      </c>
      <c r="Y49" s="38">
        <v>0.39</v>
      </c>
      <c r="Z49" s="24">
        <f t="shared" si="452"/>
        <v>5742.75</v>
      </c>
      <c r="AA49" s="148">
        <v>2.8700000000000002E-3</v>
      </c>
      <c r="AB49" s="18">
        <f t="shared" si="61"/>
        <v>42.260750000000002</v>
      </c>
      <c r="AC49" s="39">
        <v>2.82E-3</v>
      </c>
      <c r="AD49" s="17">
        <f t="shared" si="454"/>
        <v>41.524500000000003</v>
      </c>
      <c r="AE49" s="26">
        <f>IF(M49&gt;0,(AG49+AP49)/M49,0)</f>
        <v>2.8299714499151105E-3</v>
      </c>
      <c r="AF49" s="39">
        <v>3.6000000000000002E-4</v>
      </c>
      <c r="AG49" s="36">
        <f t="shared" si="455"/>
        <v>5.3010000000000002</v>
      </c>
      <c r="AH49" s="27">
        <v>0.2072</v>
      </c>
      <c r="AI49" s="40">
        <f t="shared" si="456"/>
        <v>33.403955199999999</v>
      </c>
      <c r="AJ49" s="27">
        <f t="shared" si="457"/>
        <v>0.87385871287087968</v>
      </c>
      <c r="AK49" s="28">
        <f t="shared" si="6"/>
        <v>0.87418521249848546</v>
      </c>
      <c r="AL49" s="33">
        <v>176</v>
      </c>
      <c r="AM49" s="35">
        <v>8.4000000000000005E-2</v>
      </c>
      <c r="AN49" s="37">
        <v>0.22559999999999999</v>
      </c>
      <c r="AO49" s="132">
        <v>0.23319999999999999</v>
      </c>
      <c r="AP49" s="40">
        <f>AL49*(1-AM49)*AN49</f>
        <v>36.370329599999998</v>
      </c>
      <c r="AQ49" s="133">
        <f t="shared" si="21"/>
        <v>37.595571200000002</v>
      </c>
      <c r="AR49" s="41">
        <v>1.52</v>
      </c>
      <c r="AS49" s="41"/>
      <c r="AT49" s="117">
        <f>AT48+AL49-AS49</f>
        <v>1313.1399999999999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10" t="s">
        <v>56</v>
      </c>
      <c r="D50" s="42">
        <v>21105</v>
      </c>
      <c r="E50" s="42">
        <v>1</v>
      </c>
      <c r="F50" s="42">
        <v>14077</v>
      </c>
      <c r="G50" s="36">
        <v>0.9</v>
      </c>
      <c r="H50" s="36">
        <v>4.3</v>
      </c>
      <c r="I50" s="42">
        <v>16715</v>
      </c>
      <c r="J50" s="36">
        <v>5.0999999999999996</v>
      </c>
      <c r="K50" s="42">
        <v>17065</v>
      </c>
      <c r="L50" s="38">
        <v>8.4000000000000005E-2</v>
      </c>
      <c r="M50" s="36">
        <f>ROUND(K50*(1-L50),0)</f>
        <v>15632</v>
      </c>
      <c r="N50" s="27">
        <v>0.51</v>
      </c>
      <c r="O50" s="24">
        <f t="shared" si="447"/>
        <v>7972.32</v>
      </c>
      <c r="P50" s="38">
        <v>0.39800000000000002</v>
      </c>
      <c r="Q50" s="24">
        <f t="shared" si="448"/>
        <v>6221.5360000000001</v>
      </c>
      <c r="R50" s="38">
        <v>9.1999999999999998E-2</v>
      </c>
      <c r="S50" s="134">
        <v>0.25800000000000001</v>
      </c>
      <c r="T50" s="24">
        <f t="shared" si="449"/>
        <v>1438.144</v>
      </c>
      <c r="U50" s="27">
        <v>0.24399999999999999</v>
      </c>
      <c r="V50" s="24">
        <f t="shared" si="450"/>
        <v>3814.2080000000001</v>
      </c>
      <c r="W50" s="38">
        <v>0.48299999999999998</v>
      </c>
      <c r="X50" s="24">
        <f t="shared" si="451"/>
        <v>7550.2559999999994</v>
      </c>
      <c r="Y50" s="38">
        <v>0.4</v>
      </c>
      <c r="Z50" s="24">
        <f t="shared" si="452"/>
        <v>6252.8</v>
      </c>
      <c r="AA50" s="149">
        <v>2.5899999999999999E-3</v>
      </c>
      <c r="AB50" s="150">
        <f t="shared" si="61"/>
        <v>40.486879999999999</v>
      </c>
      <c r="AC50" s="46">
        <v>2.66E-3</v>
      </c>
      <c r="AD50" s="17">
        <f t="shared" si="454"/>
        <v>41.581119999999999</v>
      </c>
      <c r="AE50" s="26">
        <f>IF(M50&gt;0,(AG50+AP50)/M50,0)</f>
        <v>2.9423025588536339E-3</v>
      </c>
      <c r="AF50" s="46">
        <v>3.4000000000000002E-4</v>
      </c>
      <c r="AG50" s="36">
        <f t="shared" si="455"/>
        <v>5.3148800000000005</v>
      </c>
      <c r="AH50" s="27">
        <v>0.21099999999999999</v>
      </c>
      <c r="AI50" s="40">
        <f t="shared" si="456"/>
        <v>37.108992000000001</v>
      </c>
      <c r="AJ50" s="27">
        <f t="shared" si="457"/>
        <v>0.87358812868114466</v>
      </c>
      <c r="AK50" s="28">
        <f t="shared" si="6"/>
        <v>0.88574624769435306</v>
      </c>
      <c r="AL50" s="42">
        <v>192</v>
      </c>
      <c r="AM50" s="38">
        <v>8.4000000000000005E-2</v>
      </c>
      <c r="AN50" s="27">
        <v>0.23130000000000001</v>
      </c>
      <c r="AO50" s="134">
        <v>0.23569999999999999</v>
      </c>
      <c r="AP50" s="40">
        <f>AL50*(1-AM50)*AN50</f>
        <v>40.679193600000005</v>
      </c>
      <c r="AQ50" s="135">
        <f t="shared" si="21"/>
        <v>41.453030400000003</v>
      </c>
      <c r="AR50" s="17">
        <v>1.6</v>
      </c>
      <c r="AS50" s="17"/>
      <c r="AT50" s="117">
        <f>AT49+AL50-AS50</f>
        <v>1505.1399999999999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47330</v>
      </c>
      <c r="E51" s="50"/>
      <c r="F51" s="50">
        <f t="shared" ref="F51" si="460">SUM(F48:F50)</f>
        <v>37140</v>
      </c>
      <c r="G51" s="51"/>
      <c r="H51" s="51"/>
      <c r="I51" s="50">
        <f t="shared" ref="I51:K51" si="461">SUM(I48:I50)</f>
        <v>43908</v>
      </c>
      <c r="J51" s="51"/>
      <c r="K51" s="50">
        <f t="shared" si="461"/>
        <v>48254</v>
      </c>
      <c r="L51" s="20">
        <f t="shared" ref="L51" si="462">IF(K51&gt;0,(K48*L48+K49*L49+K50*L50)/K51,0)</f>
        <v>8.5252870228374855E-2</v>
      </c>
      <c r="M51" s="51">
        <f t="shared" ref="M51" si="463">M48+M49+M50</f>
        <v>44141</v>
      </c>
      <c r="N51" s="52">
        <f t="shared" ref="N51" si="464">IF(M51&gt;0,O51/M51,0)</f>
        <v>0.54916309100382865</v>
      </c>
      <c r="O51" s="53">
        <f t="shared" ref="O51" si="465">O48+O49+O50</f>
        <v>24240.608</v>
      </c>
      <c r="P51" s="20">
        <f t="shared" ref="P51" si="466">IF(M51&gt;0,Q51/M51,0)</f>
        <v>0.3744730069549852</v>
      </c>
      <c r="Q51" s="53">
        <f t="shared" ref="Q51" si="467">Q48+Q49+Q50</f>
        <v>16529.613000000001</v>
      </c>
      <c r="R51" s="20">
        <f t="shared" ref="R51" si="468">IF(M51&gt;0,T51/M51,0)</f>
        <v>7.6363902041186205E-2</v>
      </c>
      <c r="S51" s="136"/>
      <c r="T51" s="53">
        <f t="shared" ref="T51" si="469">T48+T49+T50</f>
        <v>3370.779</v>
      </c>
      <c r="U51" s="20">
        <f t="shared" ref="U51" si="470">IF(M51&gt;0,V51/M51,0)</f>
        <v>0.22287841236039058</v>
      </c>
      <c r="V51" s="53">
        <f t="shared" ref="V51" si="471">V48+V49+V50</f>
        <v>9838.0760000000009</v>
      </c>
      <c r="W51" s="20">
        <f t="shared" ref="W51" si="472">IF(M51&gt;0,X51/M51,0)</f>
        <v>0.50660594458666552</v>
      </c>
      <c r="X51" s="53">
        <f t="shared" ref="X51" si="473">X48+X49+X50</f>
        <v>22362.093000000001</v>
      </c>
      <c r="Y51" s="20">
        <f t="shared" ref="Y51" si="474">IF(M51&gt;0,Z51/M51,0)</f>
        <v>0.39666409913685691</v>
      </c>
      <c r="Z51" s="53">
        <f t="shared" ref="Z51" si="475">Z48+Z49+Z50</f>
        <v>17509.150000000001</v>
      </c>
      <c r="AA51" s="154">
        <f t="shared" ref="AA51" si="476">IF(M51&gt;0,AB51/M51,0)</f>
        <v>2.7645959538750821E-3</v>
      </c>
      <c r="AB51" s="55">
        <f t="shared" ref="AB51" si="477">SUM(AB48:AB50)</f>
        <v>122.03203000000001</v>
      </c>
      <c r="AC51" s="54">
        <f t="shared" ref="AC51" si="478">IF(M51&gt;0,AD51/M51,0)</f>
        <v>2.7196198545569876E-3</v>
      </c>
      <c r="AD51" s="55">
        <f t="shared" ref="AD51" si="479">SUM(AD48:AD50)</f>
        <v>120.04674</v>
      </c>
      <c r="AE51" s="54">
        <f t="shared" ref="AE51" si="480">IF(M51&gt;0,(AE48*M48+AE49*M49+AE50*M50)/M51,0)</f>
        <v>2.8686932692961191E-3</v>
      </c>
      <c r="AF51" s="54">
        <f t="shared" ref="AF51" si="481">IF(K51&gt;0,(K48*AF48+K49*AF49+K50*AF50)/K51,0)</f>
        <v>3.5605918680316662E-4</v>
      </c>
      <c r="AG51" s="51">
        <f t="shared" ref="AG51" si="482">SUM(AG48:AG50)</f>
        <v>15.715960000000001</v>
      </c>
      <c r="AH51" s="52">
        <f t="shared" ref="AH51" si="483">IF(K51&gt;0,(K48*AH48+K49*AH49+K50*AH50)/K51,0)</f>
        <v>0.20613209267625482</v>
      </c>
      <c r="AI51" s="57">
        <f t="shared" ref="AI51" si="484">SUM(AI48:AI50)</f>
        <v>100.4171992</v>
      </c>
      <c r="AJ51" s="52">
        <f t="shared" ref="AJ51" si="485">IF(AND(AD51&gt;0),((AD48*AJ48+AD49*AJ49+AD50*AJ50)/AD51),0)</f>
        <v>0.87059025689626912</v>
      </c>
      <c r="AK51" s="56">
        <f t="shared" si="6"/>
        <v>0.87725277278215297</v>
      </c>
      <c r="AL51" s="50">
        <f t="shared" ref="AL51" si="486">SUM(AL48:AL50)</f>
        <v>532</v>
      </c>
      <c r="AM51" s="20">
        <f t="shared" ref="AM51" si="487">IF(AL51&gt;0,(AM48*AL48+AM49*AL49+AM50*AL50)/AL51,0)</f>
        <v>8.4616541353383451E-2</v>
      </c>
      <c r="AN51" s="52">
        <f>IF(K51&gt;0,(AN48*K48+AN49*K49+AN50*K50)/K51,0)</f>
        <v>0.22770976706594273</v>
      </c>
      <c r="AO51" s="136">
        <f>IF(L51&gt;0,(AO48*K48+AO49*K49+AO50*K50)/K51,0)</f>
        <v>0.23179763542918722</v>
      </c>
      <c r="AP51" s="57">
        <f t="shared" ref="AP51" si="488">SUM(AP48:AP50)</f>
        <v>110.91102960000001</v>
      </c>
      <c r="AQ51" s="137">
        <f t="shared" si="52"/>
        <v>112.91010800000001</v>
      </c>
      <c r="AR51" s="55"/>
      <c r="AS51" s="55">
        <f t="shared" ref="AS51" si="489">SUM(AS48:AS50)</f>
        <v>1012.72</v>
      </c>
      <c r="AT51" s="102"/>
      <c r="AU51" s="103">
        <f>AT50</f>
        <v>1505.1399999999999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 t="s">
        <v>53</v>
      </c>
      <c r="D52" s="11">
        <v>5700</v>
      </c>
      <c r="E52" s="11">
        <v>0</v>
      </c>
      <c r="F52" s="11">
        <v>14246</v>
      </c>
      <c r="G52" s="12">
        <v>1.1000000000000001</v>
      </c>
      <c r="H52" s="12">
        <v>5.0999999999999996</v>
      </c>
      <c r="I52" s="11">
        <v>16882</v>
      </c>
      <c r="J52" s="12">
        <v>5.4</v>
      </c>
      <c r="K52" s="11">
        <v>16926</v>
      </c>
      <c r="L52" s="13">
        <v>8.1000000000000003E-2</v>
      </c>
      <c r="M52" s="23">
        <f>ROUND(K52*(1-L52),0)</f>
        <v>15555</v>
      </c>
      <c r="N52" s="14">
        <v>0.68500000000000005</v>
      </c>
      <c r="O52" s="24">
        <f t="shared" ref="O52:O54" si="491">M52*N52</f>
        <v>10655.175000000001</v>
      </c>
      <c r="P52" s="13">
        <v>0.255</v>
      </c>
      <c r="Q52" s="24">
        <f t="shared" ref="Q52:Q54" si="492">M52*P52</f>
        <v>3966.5250000000001</v>
      </c>
      <c r="R52" s="15">
        <v>0.06</v>
      </c>
      <c r="S52" s="143">
        <v>0.24540000000000001</v>
      </c>
      <c r="T52" s="24">
        <f t="shared" ref="T52:T54" si="493">M52*R52</f>
        <v>933.3</v>
      </c>
      <c r="U52" s="25">
        <v>0.24099999999999999</v>
      </c>
      <c r="V52" s="24">
        <f t="shared" ref="V52:V54" si="494">M52*U52</f>
        <v>3748.7549999999997</v>
      </c>
      <c r="W52" s="15">
        <v>0.48199999999999998</v>
      </c>
      <c r="X52" s="24">
        <f t="shared" ref="X52:X54" si="495">M52*W52</f>
        <v>7497.5099999999993</v>
      </c>
      <c r="Y52" s="15">
        <v>0.41</v>
      </c>
      <c r="Z52" s="24">
        <f t="shared" ref="Z52:Z54" si="496">Y52*M52</f>
        <v>6377.5499999999993</v>
      </c>
      <c r="AA52" s="147">
        <v>2.7599999999999999E-3</v>
      </c>
      <c r="AB52" s="18">
        <f t="shared" ref="AB52" si="497">M52*AA52</f>
        <v>42.931799999999996</v>
      </c>
      <c r="AC52" s="16">
        <v>2.7599999999999999E-3</v>
      </c>
      <c r="AD52" s="17">
        <f t="shared" ref="AD52:AD54" si="498">M52*AC52</f>
        <v>42.931799999999996</v>
      </c>
      <c r="AE52" s="26">
        <f>IF(M52&gt;0,(AG52+AP52)/M52,0)</f>
        <v>2.9043659016393447E-3</v>
      </c>
      <c r="AF52" s="16">
        <v>3.3E-4</v>
      </c>
      <c r="AG52" s="23">
        <f t="shared" ref="AG52:AG54" si="499">AF52*M52</f>
        <v>5.1331499999999997</v>
      </c>
      <c r="AH52" s="114">
        <v>0.20760000000000001</v>
      </c>
      <c r="AI52" s="29">
        <f t="shared" ref="AI52:AI54" si="500">AL52*(1-AM52)*AH52</f>
        <v>36.019015200000005</v>
      </c>
      <c r="AJ52" s="27">
        <f t="shared" ref="AJ52:AJ54" si="501">IF(AND(AH52&gt;0,AF52&gt;0,AC52&gt;0),((AC52-AF52)*AH52)/((AH52-AF52)*AC52),0)</f>
        <v>0.88183654590420801</v>
      </c>
      <c r="AK52" s="59">
        <f t="shared" si="6"/>
        <v>0.887647118806979</v>
      </c>
      <c r="AL52" s="11">
        <v>189</v>
      </c>
      <c r="AM52" s="13">
        <v>8.2000000000000003E-2</v>
      </c>
      <c r="AN52" s="14">
        <v>0.23080000000000001</v>
      </c>
      <c r="AO52" s="130">
        <v>0.2339</v>
      </c>
      <c r="AP52" s="29">
        <f>AL52*(1-AM52)*AN52</f>
        <v>40.044261600000006</v>
      </c>
      <c r="AQ52" s="131">
        <f t="shared" ref="AQ52" si="502">AL52*(1-AM52)*AO52</f>
        <v>40.582117799999999</v>
      </c>
      <c r="AR52" s="18">
        <v>1.55</v>
      </c>
      <c r="AS52" s="18">
        <v>503.28</v>
      </c>
      <c r="AT52" s="98">
        <f>AT50+AL52-AS52</f>
        <v>1190.8599999999999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 t="s">
        <v>54</v>
      </c>
      <c r="D53" s="33">
        <v>19045</v>
      </c>
      <c r="E53" s="33">
        <v>7</v>
      </c>
      <c r="F53" s="33">
        <v>15251</v>
      </c>
      <c r="G53" s="34">
        <v>1.2</v>
      </c>
      <c r="H53" s="34">
        <v>4.5</v>
      </c>
      <c r="I53" s="33">
        <v>17342</v>
      </c>
      <c r="J53" s="34">
        <v>5.4</v>
      </c>
      <c r="K53" s="33">
        <v>16998</v>
      </c>
      <c r="L53" s="35">
        <v>7.5999999999999998E-2</v>
      </c>
      <c r="M53" s="36">
        <f>ROUND(K53*(1-L53),0)</f>
        <v>15706</v>
      </c>
      <c r="N53" s="37">
        <v>0.66</v>
      </c>
      <c r="O53" s="24">
        <f t="shared" si="491"/>
        <v>10365.960000000001</v>
      </c>
      <c r="P53" s="35">
        <v>0.27200000000000002</v>
      </c>
      <c r="Q53" s="24">
        <f t="shared" si="492"/>
        <v>4272.0320000000002</v>
      </c>
      <c r="R53" s="38">
        <v>6.8000000000000005E-2</v>
      </c>
      <c r="S53" s="134">
        <v>0.251</v>
      </c>
      <c r="T53" s="24">
        <f t="shared" si="493"/>
        <v>1068.008</v>
      </c>
      <c r="U53" s="27">
        <v>0.23799999999999999</v>
      </c>
      <c r="V53" s="24">
        <f t="shared" si="494"/>
        <v>3738.0279999999998</v>
      </c>
      <c r="W53" s="38">
        <v>0.49299999999999999</v>
      </c>
      <c r="X53" s="24">
        <f t="shared" si="495"/>
        <v>7743.058</v>
      </c>
      <c r="Y53" s="38">
        <v>0.41</v>
      </c>
      <c r="Z53" s="24">
        <f t="shared" si="496"/>
        <v>6439.46</v>
      </c>
      <c r="AA53" s="148">
        <v>2.7299999999999998E-3</v>
      </c>
      <c r="AB53" s="18">
        <f t="shared" si="61"/>
        <v>42.877379999999995</v>
      </c>
      <c r="AC53" s="39">
        <v>2.7899999999999999E-3</v>
      </c>
      <c r="AD53" s="17">
        <f t="shared" si="498"/>
        <v>43.819739999999996</v>
      </c>
      <c r="AE53" s="26">
        <f>IF(M53&gt;0,(AG53+AP53)/M53,0)</f>
        <v>2.7935616961670701E-3</v>
      </c>
      <c r="AF53" s="39">
        <v>3.2000000000000003E-4</v>
      </c>
      <c r="AG53" s="36">
        <f t="shared" si="499"/>
        <v>5.0259200000000002</v>
      </c>
      <c r="AH53" s="27">
        <v>0.21010000000000001</v>
      </c>
      <c r="AI53" s="40">
        <f t="shared" si="500"/>
        <v>35.488411200000002</v>
      </c>
      <c r="AJ53" s="27">
        <f t="shared" si="501"/>
        <v>0.88665510992741658</v>
      </c>
      <c r="AK53" s="28">
        <f t="shared" si="6"/>
        <v>0.88668454021306153</v>
      </c>
      <c r="AL53" s="33">
        <v>184</v>
      </c>
      <c r="AM53" s="35">
        <v>8.2000000000000003E-2</v>
      </c>
      <c r="AN53" s="37">
        <v>0.23</v>
      </c>
      <c r="AO53" s="132">
        <v>0.2361</v>
      </c>
      <c r="AP53" s="40">
        <f>AL53*(1-AM53)*AN53</f>
        <v>38.849760000000003</v>
      </c>
      <c r="AQ53" s="133">
        <f t="shared" si="21"/>
        <v>39.8801232</v>
      </c>
      <c r="AR53" s="41">
        <v>1.55</v>
      </c>
      <c r="AS53" s="41"/>
      <c r="AT53" s="117">
        <f>AT52+AL53-AS53</f>
        <v>1374.86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10" t="s">
        <v>56</v>
      </c>
      <c r="D54" s="42">
        <v>22775</v>
      </c>
      <c r="E54" s="42">
        <v>1</v>
      </c>
      <c r="F54" s="42">
        <v>15739</v>
      </c>
      <c r="G54" s="36">
        <v>1.2</v>
      </c>
      <c r="H54" s="36">
        <v>5.0999999999999996</v>
      </c>
      <c r="I54" s="42">
        <v>18148</v>
      </c>
      <c r="J54" s="36">
        <v>5.2</v>
      </c>
      <c r="K54" s="42">
        <v>17004</v>
      </c>
      <c r="L54" s="38">
        <v>0.08</v>
      </c>
      <c r="M54" s="36">
        <f>ROUND(K54*(1-L54),0)</f>
        <v>15644</v>
      </c>
      <c r="N54" s="27">
        <v>0.61899999999999999</v>
      </c>
      <c r="O54" s="24">
        <f t="shared" si="491"/>
        <v>9683.6360000000004</v>
      </c>
      <c r="P54" s="38">
        <v>0.316</v>
      </c>
      <c r="Q54" s="24">
        <f t="shared" si="492"/>
        <v>4943.5039999999999</v>
      </c>
      <c r="R54" s="38">
        <v>6.5000000000000002E-2</v>
      </c>
      <c r="S54" s="134">
        <v>0.25440000000000002</v>
      </c>
      <c r="T54" s="24">
        <f t="shared" si="493"/>
        <v>1016.86</v>
      </c>
      <c r="U54" s="27">
        <v>0.24099999999999999</v>
      </c>
      <c r="V54" s="24">
        <f t="shared" si="494"/>
        <v>3770.2039999999997</v>
      </c>
      <c r="W54" s="38">
        <v>0.48399999999999999</v>
      </c>
      <c r="X54" s="24">
        <f t="shared" si="495"/>
        <v>7571.6959999999999</v>
      </c>
      <c r="Y54" s="38">
        <v>0.4</v>
      </c>
      <c r="Z54" s="24">
        <f t="shared" si="496"/>
        <v>6257.6</v>
      </c>
      <c r="AA54" s="149">
        <v>2.6900000000000001E-3</v>
      </c>
      <c r="AB54" s="150">
        <f t="shared" si="61"/>
        <v>42.082360000000001</v>
      </c>
      <c r="AC54" s="46">
        <v>2.7399999999999998E-3</v>
      </c>
      <c r="AD54" s="17">
        <f t="shared" si="498"/>
        <v>42.864559999999997</v>
      </c>
      <c r="AE54" s="26">
        <f>IF(M54&gt;0,(AG54+AP54)/M54,0)</f>
        <v>3.0201847992840712E-3</v>
      </c>
      <c r="AF54" s="46">
        <v>3.3E-4</v>
      </c>
      <c r="AG54" s="36">
        <f t="shared" si="499"/>
        <v>5.1625199999999998</v>
      </c>
      <c r="AH54" s="27">
        <v>0.20780000000000001</v>
      </c>
      <c r="AI54" s="40">
        <f t="shared" si="500"/>
        <v>37.198278000000009</v>
      </c>
      <c r="AJ54" s="27">
        <f t="shared" si="501"/>
        <v>0.88096106762775306</v>
      </c>
      <c r="AK54" s="28">
        <f t="shared" si="6"/>
        <v>0.89198720793123354</v>
      </c>
      <c r="AL54" s="42">
        <v>195</v>
      </c>
      <c r="AM54" s="38">
        <v>8.2000000000000003E-2</v>
      </c>
      <c r="AN54" s="27">
        <v>0.2351</v>
      </c>
      <c r="AO54" s="134">
        <v>0.2394</v>
      </c>
      <c r="AP54" s="40">
        <f>AL54*(1-AM54)*AN54</f>
        <v>42.085251000000007</v>
      </c>
      <c r="AQ54" s="135">
        <f t="shared" si="21"/>
        <v>42.854994000000005</v>
      </c>
      <c r="AR54" s="17">
        <v>1.6</v>
      </c>
      <c r="AS54" s="17"/>
      <c r="AT54" s="117">
        <f>AT53+AL54-AS54</f>
        <v>1569.86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47520</v>
      </c>
      <c r="E55" s="50"/>
      <c r="F55" s="50">
        <f t="shared" ref="F55" si="504">SUM(F52:F54)</f>
        <v>45236</v>
      </c>
      <c r="G55" s="51"/>
      <c r="H55" s="51"/>
      <c r="I55" s="50">
        <f t="shared" ref="I55:K55" si="505">SUM(I52:I54)</f>
        <v>52372</v>
      </c>
      <c r="J55" s="51"/>
      <c r="K55" s="50">
        <f t="shared" si="505"/>
        <v>50928</v>
      </c>
      <c r="L55" s="20">
        <f t="shared" ref="L55" si="506">IF(K55&gt;0,(K52*L52+K53*L53+K54*L54)/K55,0)</f>
        <v>7.8997290292177197E-2</v>
      </c>
      <c r="M55" s="51">
        <f t="shared" ref="M55" si="507">M52+M53+M54</f>
        <v>46905</v>
      </c>
      <c r="N55" s="52">
        <f t="shared" ref="N55" si="508">IF(M55&gt;0,O55/M55,0)</f>
        <v>0.65461616032405934</v>
      </c>
      <c r="O55" s="53">
        <f t="shared" ref="O55" si="509">O52+O53+O54</f>
        <v>30704.771000000001</v>
      </c>
      <c r="P55" s="20">
        <f t="shared" ref="P55" si="510">IF(M55&gt;0,Q55/M55,0)</f>
        <v>0.28103743737341436</v>
      </c>
      <c r="Q55" s="53">
        <f t="shared" ref="Q55" si="511">Q52+Q53+Q54</f>
        <v>13182.061000000002</v>
      </c>
      <c r="R55" s="20">
        <f t="shared" ref="R55" si="512">IF(M55&gt;0,T55/M55,0)</f>
        <v>6.434640230252639E-2</v>
      </c>
      <c r="S55" s="136"/>
      <c r="T55" s="53">
        <f t="shared" ref="T55" si="513">T52+T53+T54</f>
        <v>3018.1680000000001</v>
      </c>
      <c r="U55" s="20">
        <f t="shared" ref="U55" si="514">IF(M55&gt;0,V55/M55,0)</f>
        <v>0.23999545890629995</v>
      </c>
      <c r="V55" s="53">
        <f t="shared" ref="V55" si="515">V52+V53+V54</f>
        <v>11256.986999999999</v>
      </c>
      <c r="W55" s="20">
        <f t="shared" ref="W55" si="516">IF(M55&gt;0,X55/M55,0)</f>
        <v>0.48635036776463064</v>
      </c>
      <c r="X55" s="53">
        <f t="shared" ref="X55" si="517">X52+X53+X54</f>
        <v>22812.263999999999</v>
      </c>
      <c r="Y55" s="20">
        <f t="shared" ref="Y55" si="518">IF(M55&gt;0,Z55/M55,0)</f>
        <v>0.40666474789468077</v>
      </c>
      <c r="Z55" s="53">
        <f t="shared" ref="Z55" si="519">Z52+Z53+Z54</f>
        <v>19074.61</v>
      </c>
      <c r="AA55" s="154">
        <f t="shared" ref="AA55" si="520">IF(M55&gt;0,AB55/M55,0)</f>
        <v>2.7266078243257646E-3</v>
      </c>
      <c r="AB55" s="55">
        <f t="shared" ref="AB55" si="521">SUM(AB52:AB54)</f>
        <v>127.89153999999999</v>
      </c>
      <c r="AC55" s="54">
        <f t="shared" ref="AC55" si="522">IF(M55&gt;0,AD55/M55,0)</f>
        <v>2.7633749067263614E-3</v>
      </c>
      <c r="AD55" s="55">
        <f t="shared" ref="AD55" si="523">SUM(AD52:AD54)</f>
        <v>129.61609999999999</v>
      </c>
      <c r="AE55" s="54">
        <f t="shared" ref="AE55" si="524">IF(M55&gt;0,(AE52*M52+AE53*M53+AE54*M54)/M55,0)</f>
        <v>2.9058919646093172E-3</v>
      </c>
      <c r="AF55" s="54">
        <f t="shared" ref="AF55" si="525">IF(K55&gt;0,(K52*AF52+K53*AF53+K54*AF54)/K55,0)</f>
        <v>3.2666234684260132E-4</v>
      </c>
      <c r="AG55" s="51">
        <f t="shared" ref="AG55" si="526">SUM(AG52:AG54)</f>
        <v>15.32159</v>
      </c>
      <c r="AH55" s="52">
        <f t="shared" ref="AH55" si="527">IF(K55&gt;0,(K52*AH52+K53*AH53+K54*AH54)/K55,0)</f>
        <v>0.20850118991517441</v>
      </c>
      <c r="AI55" s="57">
        <f t="shared" ref="AI55" si="528">SUM(AI52:AI54)</f>
        <v>108.70570440000003</v>
      </c>
      <c r="AJ55" s="52">
        <f t="shared" ref="AJ55" si="529">IF(AND(AD55&gt;0),((AD52*AJ52+AD53*AJ53+AD54*AJ54)/AD55),0)</f>
        <v>0.8831760494964358</v>
      </c>
      <c r="AK55" s="56">
        <f t="shared" si="6"/>
        <v>0.88883788088534887</v>
      </c>
      <c r="AL55" s="50">
        <f t="shared" ref="AL55" si="530">SUM(AL52:AL54)</f>
        <v>568</v>
      </c>
      <c r="AM55" s="20">
        <f t="shared" ref="AM55" si="531">IF(AL55&gt;0,(AM52*AL52+AM53*AL53+AM54*AL54)/AL55,0)</f>
        <v>8.2000000000000003E-2</v>
      </c>
      <c r="AN55" s="52">
        <f>IF(K55&gt;0,(AN52*K52+AN53*K53+AN54*K54)/K55,0)</f>
        <v>0.231968685202639</v>
      </c>
      <c r="AO55" s="136">
        <f>IF(L55&gt;0,(AO52*K52+AO53*K53+AO54*K54)/K55,0)</f>
        <v>0.23647064090480679</v>
      </c>
      <c r="AP55" s="57">
        <f t="shared" ref="AP55" si="532">SUM(AP52:AP54)</f>
        <v>120.9792726</v>
      </c>
      <c r="AQ55" s="137">
        <f t="shared" si="52"/>
        <v>123.31723500000001</v>
      </c>
      <c r="AR55" s="55"/>
      <c r="AS55" s="55">
        <f t="shared" ref="AS55" si="533">SUM(AS52:AS54)</f>
        <v>503.28</v>
      </c>
      <c r="AT55" s="102"/>
      <c r="AU55" s="103">
        <f>AT54</f>
        <v>1569.86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 t="s">
        <v>53</v>
      </c>
      <c r="D56" s="11">
        <v>6400</v>
      </c>
      <c r="E56" s="11">
        <v>0</v>
      </c>
      <c r="F56" s="11">
        <v>11791</v>
      </c>
      <c r="G56" s="12">
        <v>1.2</v>
      </c>
      <c r="H56" s="12">
        <v>4.5</v>
      </c>
      <c r="I56" s="11">
        <v>14218</v>
      </c>
      <c r="J56" s="12">
        <v>5.8</v>
      </c>
      <c r="K56" s="11">
        <v>16805</v>
      </c>
      <c r="L56" s="13">
        <v>7.9000000000000001E-2</v>
      </c>
      <c r="M56" s="23">
        <f>ROUND(K56*(1-L56),0)</f>
        <v>15477</v>
      </c>
      <c r="N56" s="14">
        <v>0.65200000000000002</v>
      </c>
      <c r="O56" s="24">
        <f t="shared" ref="O56:O58" si="535">M56*N56</f>
        <v>10091.004000000001</v>
      </c>
      <c r="P56" s="13">
        <v>0.27100000000000002</v>
      </c>
      <c r="Q56" s="24">
        <f t="shared" ref="Q56:Q58" si="536">M56*P56</f>
        <v>4194.2670000000007</v>
      </c>
      <c r="R56" s="15">
        <v>7.6999999999999999E-2</v>
      </c>
      <c r="S56" s="143">
        <v>0.24529999999999999</v>
      </c>
      <c r="T56" s="24">
        <f t="shared" ref="T56:T58" si="537">M56*R56</f>
        <v>1191.729</v>
      </c>
      <c r="U56" s="25">
        <v>0.23300000000000001</v>
      </c>
      <c r="V56" s="24">
        <f t="shared" ref="V56:V58" si="538">M56*U56</f>
        <v>3606.1410000000001</v>
      </c>
      <c r="W56" s="15">
        <v>0.48499999999999999</v>
      </c>
      <c r="X56" s="24">
        <f t="shared" ref="X56:X58" si="539">M56*W56</f>
        <v>7506.3449999999993</v>
      </c>
      <c r="Y56" s="15">
        <v>0.41</v>
      </c>
      <c r="Z56" s="24">
        <f t="shared" ref="Z56:Z58" si="540">Y56*M56</f>
        <v>6345.57</v>
      </c>
      <c r="AA56" s="147">
        <v>2.7599999999999999E-3</v>
      </c>
      <c r="AB56" s="18">
        <f t="shared" ref="AB56" si="541">M56*AA56</f>
        <v>42.716519999999996</v>
      </c>
      <c r="AC56" s="16">
        <v>2.7000000000000001E-3</v>
      </c>
      <c r="AD56" s="17">
        <f t="shared" ref="AD56:AD58" si="542">M56*AC56</f>
        <v>41.7879</v>
      </c>
      <c r="AE56" s="26">
        <f>IF(M56&gt;0,(AG56+AP56)/M56,0)</f>
        <v>2.7600938166311303E-3</v>
      </c>
      <c r="AF56" s="16">
        <v>3.2000000000000003E-4</v>
      </c>
      <c r="AG56" s="23">
        <f t="shared" ref="AG56:AG58" si="543">AF56*M56</f>
        <v>4.9526400000000006</v>
      </c>
      <c r="AH56" s="114">
        <v>0.20619999999999999</v>
      </c>
      <c r="AI56" s="29">
        <f t="shared" ref="AI56:AI58" si="544">AL56*(1-AM56)*AH56</f>
        <v>33.886907999999998</v>
      </c>
      <c r="AJ56" s="27">
        <f t="shared" ref="AJ56:AJ58" si="545">IF(AND(AH56&gt;0,AF56&gt;0,AC56&gt;0),((AC56-AF56)*AH56)/((AH56-AF56)*AC56),0)</f>
        <v>0.88285157121372393</v>
      </c>
      <c r="AK56" s="59">
        <f t="shared" si="6"/>
        <v>0.88529469827879537</v>
      </c>
      <c r="AL56" s="11">
        <v>180</v>
      </c>
      <c r="AM56" s="13">
        <v>8.6999999999999994E-2</v>
      </c>
      <c r="AN56" s="14">
        <v>0.2298</v>
      </c>
      <c r="AO56" s="130">
        <v>0.2334</v>
      </c>
      <c r="AP56" s="29">
        <f>AL56*(1-AM56)*AN56</f>
        <v>37.765332000000001</v>
      </c>
      <c r="AQ56" s="131">
        <f t="shared" ref="AQ56" si="546">AL56*(1-AM56)*AO56</f>
        <v>38.356955999999997</v>
      </c>
      <c r="AR56" s="18">
        <v>1.55</v>
      </c>
      <c r="AS56" s="18">
        <v>500.84</v>
      </c>
      <c r="AT56" s="98">
        <f>AT54+AL56-AS56</f>
        <v>1249.02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 t="s">
        <v>54</v>
      </c>
      <c r="D57" s="33">
        <v>19425</v>
      </c>
      <c r="E57" s="33">
        <v>7</v>
      </c>
      <c r="F57" s="33">
        <v>17476</v>
      </c>
      <c r="G57" s="34">
        <v>0.9</v>
      </c>
      <c r="H57" s="34">
        <v>4.9000000000000004</v>
      </c>
      <c r="I57" s="33">
        <v>19444</v>
      </c>
      <c r="J57" s="34">
        <v>5.3</v>
      </c>
      <c r="K57" s="33">
        <v>17011</v>
      </c>
      <c r="L57" s="35">
        <v>7.9000000000000001E-2</v>
      </c>
      <c r="M57" s="36">
        <f>ROUND(K57*(1-L57),0)</f>
        <v>15667</v>
      </c>
      <c r="N57" s="37">
        <v>0.71099999999999997</v>
      </c>
      <c r="O57" s="24">
        <f t="shared" si="535"/>
        <v>11139.236999999999</v>
      </c>
      <c r="P57" s="35">
        <v>0.20300000000000001</v>
      </c>
      <c r="Q57" s="24">
        <f t="shared" si="536"/>
        <v>3180.4010000000003</v>
      </c>
      <c r="R57" s="38">
        <v>8.5999999999999993E-2</v>
      </c>
      <c r="S57" s="134">
        <v>0.2515</v>
      </c>
      <c r="T57" s="24">
        <f t="shared" si="537"/>
        <v>1347.3619999999999</v>
      </c>
      <c r="U57" s="27">
        <v>0.23899999999999999</v>
      </c>
      <c r="V57" s="24">
        <f t="shared" si="538"/>
        <v>3744.413</v>
      </c>
      <c r="W57" s="38">
        <v>0.48299999999999998</v>
      </c>
      <c r="X57" s="24">
        <f t="shared" si="539"/>
        <v>7567.1610000000001</v>
      </c>
      <c r="Y57" s="38">
        <v>0.41</v>
      </c>
      <c r="Z57" s="24">
        <f t="shared" si="540"/>
        <v>6423.4699999999993</v>
      </c>
      <c r="AA57" s="148">
        <v>2.64E-3</v>
      </c>
      <c r="AB57" s="18">
        <f t="shared" si="61"/>
        <v>41.360880000000002</v>
      </c>
      <c r="AC57" s="39">
        <v>2.65E-3</v>
      </c>
      <c r="AD57" s="17">
        <f t="shared" si="542"/>
        <v>41.51755</v>
      </c>
      <c r="AE57" s="26">
        <f>IF(M57&gt;0,(AG57+AP57)/M57,0)</f>
        <v>2.7662425097338358E-3</v>
      </c>
      <c r="AF57" s="39">
        <v>3.2000000000000003E-4</v>
      </c>
      <c r="AG57" s="36">
        <f t="shared" si="543"/>
        <v>5.0134400000000001</v>
      </c>
      <c r="AH57" s="27">
        <v>0.2054</v>
      </c>
      <c r="AI57" s="40">
        <f t="shared" si="544"/>
        <v>35.033434800000002</v>
      </c>
      <c r="AJ57" s="27">
        <f t="shared" si="545"/>
        <v>0.8806172280674639</v>
      </c>
      <c r="AK57" s="28">
        <f t="shared" si="6"/>
        <v>0.8855807887113033</v>
      </c>
      <c r="AL57" s="33">
        <v>186</v>
      </c>
      <c r="AM57" s="35">
        <v>8.3000000000000004E-2</v>
      </c>
      <c r="AN57" s="37">
        <v>0.22470000000000001</v>
      </c>
      <c r="AO57" s="132">
        <v>0.22839999999999999</v>
      </c>
      <c r="AP57" s="40">
        <f>AL57*(1-AM57)*AN57</f>
        <v>38.325281400000001</v>
      </c>
      <c r="AQ57" s="133">
        <f t="shared" si="21"/>
        <v>38.956360799999999</v>
      </c>
      <c r="AR57" s="41">
        <v>1.55</v>
      </c>
      <c r="AS57" s="41"/>
      <c r="AT57" s="117">
        <f>AT56+AL57-AS57</f>
        <v>1435.02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10" t="s">
        <v>57</v>
      </c>
      <c r="D58" s="42">
        <v>21755</v>
      </c>
      <c r="E58" s="42">
        <v>2</v>
      </c>
      <c r="F58" s="42">
        <v>16631</v>
      </c>
      <c r="G58" s="36">
        <v>0.6</v>
      </c>
      <c r="H58" s="36">
        <v>4</v>
      </c>
      <c r="I58" s="42">
        <v>19253</v>
      </c>
      <c r="J58" s="36">
        <v>4.8</v>
      </c>
      <c r="K58" s="42">
        <v>17319</v>
      </c>
      <c r="L58" s="38">
        <v>7.0999999999999994E-2</v>
      </c>
      <c r="M58" s="36">
        <f>ROUND(K58*(1-L58),0)</f>
        <v>16089</v>
      </c>
      <c r="N58" s="27">
        <v>0.71799999999999997</v>
      </c>
      <c r="O58" s="24">
        <f t="shared" si="535"/>
        <v>11551.902</v>
      </c>
      <c r="P58" s="38">
        <v>0.223</v>
      </c>
      <c r="Q58" s="24">
        <f t="shared" si="536"/>
        <v>3587.8470000000002</v>
      </c>
      <c r="R58" s="38">
        <v>5.8999999999999997E-2</v>
      </c>
      <c r="S58" s="134">
        <v>0.2409</v>
      </c>
      <c r="T58" s="24">
        <f t="shared" si="537"/>
        <v>949.25099999999998</v>
      </c>
      <c r="U58" s="27">
        <v>0.23799999999999999</v>
      </c>
      <c r="V58" s="24">
        <f t="shared" si="538"/>
        <v>3829.1819999999998</v>
      </c>
      <c r="W58" s="38">
        <v>0.48399999999999999</v>
      </c>
      <c r="X58" s="24">
        <f t="shared" si="539"/>
        <v>7787.076</v>
      </c>
      <c r="Y58" s="38">
        <v>0.41</v>
      </c>
      <c r="Z58" s="24">
        <f t="shared" si="540"/>
        <v>6596.49</v>
      </c>
      <c r="AA58" s="149">
        <v>2.6800000000000001E-3</v>
      </c>
      <c r="AB58" s="150">
        <f t="shared" si="61"/>
        <v>43.118520000000004</v>
      </c>
      <c r="AC58" s="46">
        <v>2.6700000000000001E-3</v>
      </c>
      <c r="AD58" s="17">
        <f t="shared" si="542"/>
        <v>42.957630000000002</v>
      </c>
      <c r="AE58" s="26">
        <f>IF(M58&gt;0,(AG58+AP58)/M58,0)</f>
        <v>2.6831372676984276E-3</v>
      </c>
      <c r="AF58" s="46">
        <v>3.2000000000000003E-4</v>
      </c>
      <c r="AG58" s="36">
        <f t="shared" si="543"/>
        <v>5.1484800000000002</v>
      </c>
      <c r="AH58" s="27">
        <v>0.20799999999999999</v>
      </c>
      <c r="AI58" s="40">
        <f t="shared" si="544"/>
        <v>35.132239999999996</v>
      </c>
      <c r="AJ58" s="27">
        <f t="shared" si="545"/>
        <v>0.88150597577373413</v>
      </c>
      <c r="AK58" s="28">
        <f t="shared" si="6"/>
        <v>0.88199045645567764</v>
      </c>
      <c r="AL58" s="42">
        <v>185</v>
      </c>
      <c r="AM58" s="38">
        <v>8.6999999999999994E-2</v>
      </c>
      <c r="AN58" s="27">
        <v>0.22509999999999999</v>
      </c>
      <c r="AO58" s="134">
        <v>0.2291</v>
      </c>
      <c r="AP58" s="40">
        <f>AL58*(1-AM58)*AN58</f>
        <v>38.020515500000002</v>
      </c>
      <c r="AQ58" s="135">
        <f t="shared" si="21"/>
        <v>38.696135499999997</v>
      </c>
      <c r="AR58" s="17">
        <v>1.55</v>
      </c>
      <c r="AS58" s="17"/>
      <c r="AT58" s="117">
        <f>AT57+AL58-AS58</f>
        <v>1620.02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47580</v>
      </c>
      <c r="E59" s="50"/>
      <c r="F59" s="50">
        <f t="shared" ref="F59" si="548">SUM(F56:F58)</f>
        <v>45898</v>
      </c>
      <c r="G59" s="51"/>
      <c r="H59" s="51"/>
      <c r="I59" s="50">
        <f t="shared" ref="I59:K59" si="549">SUM(I56:I58)</f>
        <v>52915</v>
      </c>
      <c r="J59" s="51"/>
      <c r="K59" s="50">
        <f t="shared" si="549"/>
        <v>51135</v>
      </c>
      <c r="L59" s="20">
        <f t="shared" ref="L59" si="550">IF(K59&gt;0,(K56*L56+K57*L57+K58*L58)/K59,0)</f>
        <v>7.6290466412437669E-2</v>
      </c>
      <c r="M59" s="51">
        <f t="shared" ref="M59" si="551">M56+M57+M58</f>
        <v>47233</v>
      </c>
      <c r="N59" s="52">
        <f t="shared" ref="N59" si="552">IF(M59&gt;0,O59/M59,0)</f>
        <v>0.69405167996951289</v>
      </c>
      <c r="O59" s="53">
        <f t="shared" ref="O59" si="553">O56+O57+O58</f>
        <v>32782.143000000004</v>
      </c>
      <c r="P59" s="20">
        <f t="shared" ref="P59" si="554">IF(M59&gt;0,Q59/M59,0)</f>
        <v>0.23209440433595158</v>
      </c>
      <c r="Q59" s="53">
        <f t="shared" ref="Q59" si="555">Q56+Q57+Q58</f>
        <v>10962.515000000001</v>
      </c>
      <c r="R59" s="20">
        <f t="shared" ref="R59" si="556">IF(M59&gt;0,T59/M59,0)</f>
        <v>7.3853915694535588E-2</v>
      </c>
      <c r="S59" s="136"/>
      <c r="T59" s="53">
        <f t="shared" ref="T59" si="557">T56+T57+T58</f>
        <v>3488.3419999999996</v>
      </c>
      <c r="U59" s="20">
        <f t="shared" ref="U59" si="558">IF(M59&gt;0,V59/M59,0)</f>
        <v>0.23669332881671715</v>
      </c>
      <c r="V59" s="53">
        <f t="shared" ref="V59" si="559">V56+V57+V58</f>
        <v>11179.736000000001</v>
      </c>
      <c r="W59" s="20">
        <f t="shared" ref="W59" si="560">IF(M59&gt;0,X59/M59,0)</f>
        <v>0.4839959773886901</v>
      </c>
      <c r="X59" s="53">
        <f t="shared" ref="X59" si="561">X56+X57+X58</f>
        <v>22860.581999999999</v>
      </c>
      <c r="Y59" s="20">
        <f t="shared" ref="Y59" si="562">IF(M59&gt;0,Z59/M59,0)</f>
        <v>0.41</v>
      </c>
      <c r="Z59" s="53">
        <f t="shared" ref="Z59" si="563">Z56+Z57+Z58</f>
        <v>19365.53</v>
      </c>
      <c r="AA59" s="154">
        <f t="shared" ref="AA59" si="564">IF(M59&gt;0,AB59/M59,0)</f>
        <v>2.692946033493532E-3</v>
      </c>
      <c r="AB59" s="55">
        <f t="shared" ref="AB59" si="565">SUM(AB56:AB58)</f>
        <v>127.19592</v>
      </c>
      <c r="AC59" s="54">
        <f t="shared" ref="AC59" si="566">IF(M59&gt;0,AD59/M59,0)</f>
        <v>2.6731962822602842E-3</v>
      </c>
      <c r="AD59" s="55">
        <f t="shared" ref="AD59" si="567">SUM(AD56:AD58)</f>
        <v>126.26308</v>
      </c>
      <c r="AE59" s="54">
        <f t="shared" ref="AE59" si="568">IF(M59&gt;0,(AE56*M56+AE57*M57+AE58*M58)/M59,0)</f>
        <v>2.7359195668282769E-3</v>
      </c>
      <c r="AF59" s="54">
        <f t="shared" ref="AF59" si="569">IF(K59&gt;0,(K56*AF56+K57*AF57+K58*AF58)/K59,0)</f>
        <v>3.1999999999999997E-4</v>
      </c>
      <c r="AG59" s="51">
        <f t="shared" ref="AG59" si="570">SUM(AG56:AG58)</f>
        <v>15.114560000000001</v>
      </c>
      <c r="AH59" s="52">
        <f t="shared" ref="AH59" si="571">IF(K59&gt;0,(K56*AH56+K57*AH57+K58*AH58)/K59,0)</f>
        <v>0.20654351031583065</v>
      </c>
      <c r="AI59" s="57">
        <f t="shared" ref="AI59" si="572">SUM(AI56:AI58)</f>
        <v>104.0525828</v>
      </c>
      <c r="AJ59" s="52">
        <f t="shared" ref="AJ59" si="573">IF(AND(AD59&gt;0),((AD56*AJ56+AD57*AJ57+AD58*AJ58)/AD59),0)</f>
        <v>0.88165907658795695</v>
      </c>
      <c r="AK59" s="56">
        <f t="shared" si="6"/>
        <v>0.88428675700299231</v>
      </c>
      <c r="AL59" s="50">
        <f t="shared" ref="AL59" si="574">SUM(AL56:AL58)</f>
        <v>551</v>
      </c>
      <c r="AM59" s="20">
        <f t="shared" ref="AM59" si="575">IF(AL59&gt;0,(AM56*AL56+AM57*AL57+AM58*AL58)/AL59,0)</f>
        <v>8.5649727767695097E-2</v>
      </c>
      <c r="AN59" s="52">
        <f>IF(K59&gt;0,(AN56*K56+AN57*K57+AN58*K58)/K59,0)</f>
        <v>0.22651154004106777</v>
      </c>
      <c r="AO59" s="136">
        <f>IF(L59&gt;0,(AO56*K56+AO57*K57+AO58*K58)/K59,0)</f>
        <v>0.23028028356311722</v>
      </c>
      <c r="AP59" s="57">
        <f t="shared" ref="AP59" si="576">SUM(AP56:AP58)</f>
        <v>114.1111289</v>
      </c>
      <c r="AQ59" s="137">
        <f t="shared" si="52"/>
        <v>116.00945229999999</v>
      </c>
      <c r="AR59" s="55"/>
      <c r="AS59" s="55">
        <f t="shared" ref="AS59" si="577">SUM(AS56:AS58)</f>
        <v>500.84</v>
      </c>
      <c r="AT59" s="102"/>
      <c r="AU59" s="103">
        <f>AT58</f>
        <v>1620.02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 t="s">
        <v>53</v>
      </c>
      <c r="D60" s="11">
        <v>19400</v>
      </c>
      <c r="E60" s="11">
        <v>0</v>
      </c>
      <c r="F60" s="11">
        <v>16988</v>
      </c>
      <c r="G60" s="12">
        <v>0.5</v>
      </c>
      <c r="H60" s="12">
        <v>4.2</v>
      </c>
      <c r="I60" s="11">
        <v>19854</v>
      </c>
      <c r="J60" s="12">
        <v>3.9</v>
      </c>
      <c r="K60" s="11">
        <v>17181</v>
      </c>
      <c r="L60" s="13">
        <v>0.08</v>
      </c>
      <c r="M60" s="23">
        <f>ROUND(K60*(1-L60),0)</f>
        <v>15807</v>
      </c>
      <c r="N60" s="14">
        <v>0.59099999999999997</v>
      </c>
      <c r="O60" s="24">
        <f t="shared" ref="O60:O62" si="579">M60*N60</f>
        <v>9341.9369999999999</v>
      </c>
      <c r="P60" s="13">
        <v>0.32800000000000001</v>
      </c>
      <c r="Q60" s="24">
        <f t="shared" ref="Q60:Q62" si="580">M60*P60</f>
        <v>5184.6959999999999</v>
      </c>
      <c r="R60" s="15">
        <v>8.1000000000000003E-2</v>
      </c>
      <c r="S60" s="143">
        <v>0.25030000000000002</v>
      </c>
      <c r="T60" s="24">
        <f t="shared" ref="T60:T62" si="581">M60*R60</f>
        <v>1280.367</v>
      </c>
      <c r="U60" s="25">
        <v>0.247</v>
      </c>
      <c r="V60" s="24">
        <f t="shared" ref="V60:V62" si="582">M60*U60</f>
        <v>3904.3290000000002</v>
      </c>
      <c r="W60" s="15">
        <v>0.45600000000000002</v>
      </c>
      <c r="X60" s="24">
        <f t="shared" ref="X60:X62" si="583">M60*W60</f>
        <v>7207.9920000000002</v>
      </c>
      <c r="Y60" s="15">
        <v>0.38</v>
      </c>
      <c r="Z60" s="24">
        <f t="shared" ref="Z60:Z62" si="584">Y60*M60</f>
        <v>6006.66</v>
      </c>
      <c r="AA60" s="147">
        <v>2.3600000000000001E-3</v>
      </c>
      <c r="AB60" s="18">
        <f t="shared" ref="AB60" si="585">M60*AA60</f>
        <v>37.304520000000004</v>
      </c>
      <c r="AC60" s="16">
        <v>2.5000000000000001E-3</v>
      </c>
      <c r="AD60" s="17">
        <f t="shared" ref="AD60:AD62" si="586">M60*AC60</f>
        <v>39.517499999999998</v>
      </c>
      <c r="AE60" s="26">
        <f>IF(M60&gt;0,(AG60+AP60)/M60,0)</f>
        <v>2.9022827354969315E-3</v>
      </c>
      <c r="AF60" s="16">
        <v>3.2000000000000003E-4</v>
      </c>
      <c r="AG60" s="23">
        <f t="shared" ref="AG60:AG62" si="587">AF60*M60</f>
        <v>5.0582400000000005</v>
      </c>
      <c r="AH60" s="114">
        <v>0.20449999999999999</v>
      </c>
      <c r="AI60" s="29">
        <f t="shared" ref="AI60:AI62" si="588">AL60*(1-AM60)*AH60</f>
        <v>36.261122</v>
      </c>
      <c r="AJ60" s="27">
        <f t="shared" ref="AJ60:AJ62" si="589">IF(AND(AH60&gt;0,AF60&gt;0,AC60&gt;0),((AC60-AF60)*AH60)/((AH60-AF60)*AC60),0)</f>
        <v>0.87336663728083064</v>
      </c>
      <c r="AK60" s="59">
        <f t="shared" si="6"/>
        <v>0.89098051010648804</v>
      </c>
      <c r="AL60" s="11">
        <v>194</v>
      </c>
      <c r="AM60" s="13">
        <v>8.5999999999999993E-2</v>
      </c>
      <c r="AN60" s="14">
        <v>0.23019999999999999</v>
      </c>
      <c r="AO60" s="130">
        <v>0.23019999999999999</v>
      </c>
      <c r="AP60" s="29">
        <f>AL60*(1-AM60)*AN60</f>
        <v>40.818143200000002</v>
      </c>
      <c r="AQ60" s="131">
        <f t="shared" ref="AQ60" si="590">AL60*(1-AM60)*AO60</f>
        <v>40.818143200000002</v>
      </c>
      <c r="AR60" s="18">
        <v>1.55</v>
      </c>
      <c r="AS60" s="18"/>
      <c r="AT60" s="98">
        <f>AT58+AL60-AS60</f>
        <v>1814.02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 t="s">
        <v>54</v>
      </c>
      <c r="D61" s="33">
        <v>18445</v>
      </c>
      <c r="E61" s="33">
        <v>4</v>
      </c>
      <c r="F61" s="33">
        <v>17360</v>
      </c>
      <c r="G61" s="34">
        <v>0.2</v>
      </c>
      <c r="H61" s="34">
        <v>3.1</v>
      </c>
      <c r="I61" s="33">
        <v>20691</v>
      </c>
      <c r="J61" s="34">
        <v>2.8</v>
      </c>
      <c r="K61" s="33">
        <v>16363</v>
      </c>
      <c r="L61" s="35">
        <v>7.9000000000000001E-2</v>
      </c>
      <c r="M61" s="36">
        <f>ROUND(K61*(1-L61),0)</f>
        <v>15070</v>
      </c>
      <c r="N61" s="37">
        <v>0.747</v>
      </c>
      <c r="O61" s="24">
        <f t="shared" si="579"/>
        <v>11257.289999999999</v>
      </c>
      <c r="P61" s="35">
        <v>0.16700000000000001</v>
      </c>
      <c r="Q61" s="24">
        <f t="shared" si="580"/>
        <v>2516.69</v>
      </c>
      <c r="R61" s="38">
        <v>8.5999999999999993E-2</v>
      </c>
      <c r="S61" s="134">
        <v>0.2387</v>
      </c>
      <c r="T61" s="24">
        <f t="shared" si="581"/>
        <v>1296.02</v>
      </c>
      <c r="U61" s="27">
        <v>0.21299999999999999</v>
      </c>
      <c r="V61" s="24">
        <f t="shared" si="582"/>
        <v>3209.91</v>
      </c>
      <c r="W61" s="38">
        <v>0.49199999999999999</v>
      </c>
      <c r="X61" s="24">
        <f t="shared" si="583"/>
        <v>7414.44</v>
      </c>
      <c r="Y61" s="38">
        <v>0.4</v>
      </c>
      <c r="Z61" s="24">
        <f t="shared" si="584"/>
        <v>6028</v>
      </c>
      <c r="AA61" s="148">
        <v>2.7899999999999999E-3</v>
      </c>
      <c r="AB61" s="18">
        <f t="shared" si="61"/>
        <v>42.045299999999997</v>
      </c>
      <c r="AC61" s="39">
        <v>2.7799999999999999E-3</v>
      </c>
      <c r="AD61" s="17">
        <f t="shared" si="586"/>
        <v>41.894599999999997</v>
      </c>
      <c r="AE61" s="26">
        <f>IF(M61&gt;0,(AG61+AP61)/M61,0)</f>
        <v>2.7434945985401462E-3</v>
      </c>
      <c r="AF61" s="39">
        <v>3.3E-4</v>
      </c>
      <c r="AG61" s="36">
        <f t="shared" si="587"/>
        <v>4.9730999999999996</v>
      </c>
      <c r="AH61" s="27">
        <v>0.1978</v>
      </c>
      <c r="AI61" s="40">
        <f t="shared" si="588"/>
        <v>33.951183200000003</v>
      </c>
      <c r="AJ61" s="27">
        <f t="shared" si="589"/>
        <v>0.88276773122444974</v>
      </c>
      <c r="AK61" s="28">
        <f t="shared" si="6"/>
        <v>0.88108760635025241</v>
      </c>
      <c r="AL61" s="33">
        <v>188</v>
      </c>
      <c r="AM61" s="35">
        <v>8.6999999999999994E-2</v>
      </c>
      <c r="AN61" s="37">
        <v>0.21190000000000001</v>
      </c>
      <c r="AO61" s="132">
        <v>0.21329999999999999</v>
      </c>
      <c r="AP61" s="40">
        <f>AL61*(1-AM61)*AN61</f>
        <v>36.371363600000002</v>
      </c>
      <c r="AQ61" s="133">
        <f t="shared" si="21"/>
        <v>36.611665199999997</v>
      </c>
      <c r="AR61" s="41">
        <v>1.55</v>
      </c>
      <c r="AS61" s="41"/>
      <c r="AT61" s="117">
        <f>AT60+AL61-AS61</f>
        <v>2002.02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10" t="s">
        <v>57</v>
      </c>
      <c r="D62" s="42">
        <v>16380</v>
      </c>
      <c r="E62" s="42">
        <v>4</v>
      </c>
      <c r="F62" s="42">
        <v>17578</v>
      </c>
      <c r="G62" s="36">
        <v>0.6</v>
      </c>
      <c r="H62" s="36">
        <v>3.2</v>
      </c>
      <c r="I62" s="42">
        <v>19599</v>
      </c>
      <c r="J62" s="36">
        <v>1.6</v>
      </c>
      <c r="K62" s="42">
        <v>16267</v>
      </c>
      <c r="L62" s="38">
        <v>7.8E-2</v>
      </c>
      <c r="M62" s="36">
        <f>ROUND(K62*(1-L62),0)</f>
        <v>14998</v>
      </c>
      <c r="N62" s="27">
        <v>0.65800000000000003</v>
      </c>
      <c r="O62" s="24">
        <f t="shared" si="579"/>
        <v>9868.6840000000011</v>
      </c>
      <c r="P62" s="38">
        <v>0.253</v>
      </c>
      <c r="Q62" s="24">
        <f t="shared" si="580"/>
        <v>3794.4940000000001</v>
      </c>
      <c r="R62" s="38">
        <v>8.8999999999999996E-2</v>
      </c>
      <c r="S62" s="134">
        <v>0.23949999999999999</v>
      </c>
      <c r="T62" s="24">
        <f t="shared" si="581"/>
        <v>1334.8219999999999</v>
      </c>
      <c r="U62" s="27">
        <v>0.20399999999999999</v>
      </c>
      <c r="V62" s="24">
        <f t="shared" si="582"/>
        <v>3059.5919999999996</v>
      </c>
      <c r="W62" s="38">
        <v>0.504</v>
      </c>
      <c r="X62" s="24">
        <f t="shared" si="583"/>
        <v>7558.9920000000002</v>
      </c>
      <c r="Y62" s="38">
        <v>0.41</v>
      </c>
      <c r="Z62" s="24">
        <f t="shared" si="584"/>
        <v>6149.1799999999994</v>
      </c>
      <c r="AA62" s="149">
        <v>2.7499999999999998E-3</v>
      </c>
      <c r="AB62" s="150">
        <f t="shared" si="61"/>
        <v>41.244499999999995</v>
      </c>
      <c r="AC62" s="46">
        <v>2.5699999999999998E-3</v>
      </c>
      <c r="AD62" s="17">
        <f t="shared" si="586"/>
        <v>38.54486</v>
      </c>
      <c r="AE62" s="26">
        <f>IF(M62&gt;0,(AG62+AP62)/M62,0)</f>
        <v>2.79856824909988E-3</v>
      </c>
      <c r="AF62" s="46">
        <v>3.3E-4</v>
      </c>
      <c r="AG62" s="36">
        <f t="shared" si="587"/>
        <v>4.9493400000000003</v>
      </c>
      <c r="AH62" s="27">
        <v>0.2072</v>
      </c>
      <c r="AI62" s="40">
        <f t="shared" si="588"/>
        <v>34.354174399999998</v>
      </c>
      <c r="AJ62" s="27">
        <f t="shared" si="589"/>
        <v>0.87298570372302831</v>
      </c>
      <c r="AK62" s="28">
        <f t="shared" si="6"/>
        <v>0.88338806088342947</v>
      </c>
      <c r="AL62" s="42">
        <v>182</v>
      </c>
      <c r="AM62" s="38">
        <v>8.8999999999999996E-2</v>
      </c>
      <c r="AN62" s="27">
        <v>0.2233</v>
      </c>
      <c r="AO62" s="134">
        <v>0.22789999999999999</v>
      </c>
      <c r="AP62" s="40">
        <f>AL62*(1-AM62)*AN62</f>
        <v>37.023586600000002</v>
      </c>
      <c r="AQ62" s="135">
        <f t="shared" si="21"/>
        <v>37.786275799999999</v>
      </c>
      <c r="AR62" s="17">
        <v>1.55</v>
      </c>
      <c r="AS62" s="17"/>
      <c r="AT62" s="117">
        <f>AT61+AL62-AS62</f>
        <v>2184.02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54225</v>
      </c>
      <c r="E63" s="50"/>
      <c r="F63" s="50">
        <f t="shared" ref="F63" si="592">SUM(F60:F62)</f>
        <v>51926</v>
      </c>
      <c r="G63" s="51"/>
      <c r="H63" s="51"/>
      <c r="I63" s="50">
        <f t="shared" ref="I63:K63" si="593">SUM(I60:I62)</f>
        <v>60144</v>
      </c>
      <c r="J63" s="51"/>
      <c r="K63" s="50">
        <f t="shared" si="593"/>
        <v>49811</v>
      </c>
      <c r="L63" s="20">
        <f t="shared" ref="L63" si="594">IF(K63&gt;0,(K60*L60+K61*L61+K62*L62)/K63,0)</f>
        <v>7.901834936058301E-2</v>
      </c>
      <c r="M63" s="51">
        <f t="shared" ref="M63" si="595">M60+M61+M62</f>
        <v>45875</v>
      </c>
      <c r="N63" s="52">
        <f t="shared" ref="N63" si="596">IF(M63&gt;0,O63/M63,0)</f>
        <v>0.66415064850136241</v>
      </c>
      <c r="O63" s="53">
        <f t="shared" ref="O63" si="597">O60+O61+O62</f>
        <v>30467.911</v>
      </c>
      <c r="P63" s="20">
        <f t="shared" ref="P63" si="598">IF(M63&gt;0,Q63/M63,0)</f>
        <v>0.2505913896457766</v>
      </c>
      <c r="Q63" s="53">
        <f t="shared" ref="Q63" si="599">Q60+Q61+Q62</f>
        <v>11495.880000000001</v>
      </c>
      <c r="R63" s="20">
        <f t="shared" ref="R63" si="600">IF(M63&gt;0,T63/M63,0)</f>
        <v>8.5257961852861025E-2</v>
      </c>
      <c r="S63" s="136"/>
      <c r="T63" s="53">
        <f t="shared" ref="T63" si="601">T60+T61+T62</f>
        <v>3911.2089999999998</v>
      </c>
      <c r="U63" s="20">
        <f t="shared" ref="U63" si="602">IF(M63&gt;0,V63/M63,0)</f>
        <v>0.22177288283378743</v>
      </c>
      <c r="V63" s="53">
        <f t="shared" ref="V63" si="603">V60+V61+V62</f>
        <v>10173.830999999998</v>
      </c>
      <c r="W63" s="20">
        <f t="shared" ref="W63" si="604">IF(M63&gt;0,X63/M63,0)</f>
        <v>0.48351877929155312</v>
      </c>
      <c r="X63" s="53">
        <f t="shared" ref="X63" si="605">X60+X61+X62</f>
        <v>22181.423999999999</v>
      </c>
      <c r="Y63" s="20">
        <f t="shared" ref="Y63" si="606">IF(M63&gt;0,Z63/M63,0)</f>
        <v>0.39637798365122617</v>
      </c>
      <c r="Z63" s="53">
        <f t="shared" ref="Z63" si="607">Z60+Z61+Z62</f>
        <v>18183.84</v>
      </c>
      <c r="AA63" s="154">
        <f t="shared" ref="AA63" si="608">IF(M63&gt;0,AB63/M63,0)</f>
        <v>2.6287590190735692E-3</v>
      </c>
      <c r="AB63" s="55">
        <f t="shared" ref="AB63" si="609">SUM(AB60:AB62)</f>
        <v>120.59431999999998</v>
      </c>
      <c r="AC63" s="54">
        <f t="shared" ref="AC63" si="610">IF(M63&gt;0,AD63/M63,0)</f>
        <v>2.614865613079019E-3</v>
      </c>
      <c r="AD63" s="55">
        <f t="shared" ref="AD63" si="611">SUM(AD60:AD62)</f>
        <v>119.95696</v>
      </c>
      <c r="AE63" s="54">
        <f t="shared" ref="AE63" si="612">IF(M63&gt;0,(AE60*M60+AE61*M61+AE62*M62)/M63,0)</f>
        <v>2.8162130441416891E-3</v>
      </c>
      <c r="AF63" s="54">
        <f t="shared" ref="AF63" si="613">IF(K63&gt;0,(K60*AF60+K61*AF61+K62*AF62)/K63,0)</f>
        <v>3.26550761879906E-4</v>
      </c>
      <c r="AG63" s="51">
        <f t="shared" ref="AG63" si="614">SUM(AG60:AG62)</f>
        <v>14.98068</v>
      </c>
      <c r="AH63" s="52">
        <f t="shared" ref="AH63" si="615">IF(K63&gt;0,(K60*AH60+K61*AH61+K62*AH62)/K63,0)</f>
        <v>0.20318078938387102</v>
      </c>
      <c r="AI63" s="57">
        <f t="shared" ref="AI63" si="616">SUM(AI60:AI62)</f>
        <v>104.56647960000001</v>
      </c>
      <c r="AJ63" s="52">
        <f t="shared" ref="AJ63" si="617">IF(AND(AD63&gt;0),((AD60*AJ60+AD61*AJ61+AD62*AJ62)/AD63),0)</f>
        <v>0.87652753798784722</v>
      </c>
      <c r="AK63" s="56">
        <f t="shared" si="6"/>
        <v>0.88534882837158702</v>
      </c>
      <c r="AL63" s="50">
        <f t="shared" ref="AL63" si="618">SUM(AL60:AL62)</f>
        <v>564</v>
      </c>
      <c r="AM63" s="20">
        <f t="shared" ref="AM63" si="619">IF(AL63&gt;0,(AM60*AL60+AM61*AL61+AM62*AL62)/AL63,0)</f>
        <v>8.7301418439716297E-2</v>
      </c>
      <c r="AN63" s="52">
        <f>IF(K63&gt;0,(AN60*K60+AN61*K61+AN62*K62)/K63,0)</f>
        <v>0.22193505450603279</v>
      </c>
      <c r="AO63" s="136">
        <f>IF(L63&gt;0,(AO60*K60+AO61*K61+AO62*K62)/K63,0)</f>
        <v>0.22389719941378408</v>
      </c>
      <c r="AP63" s="57">
        <f t="shared" ref="AP63" si="620">SUM(AP60:AP62)</f>
        <v>114.21309340000001</v>
      </c>
      <c r="AQ63" s="137">
        <f t="shared" si="52"/>
        <v>115.2160842</v>
      </c>
      <c r="AR63" s="55"/>
      <c r="AS63" s="55">
        <f t="shared" ref="AS63" si="621">SUM(AS60:AS62)</f>
        <v>0</v>
      </c>
      <c r="AT63" s="102"/>
      <c r="AU63" s="103">
        <f>AT62</f>
        <v>2184.02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 t="s">
        <v>53</v>
      </c>
      <c r="D64" s="11">
        <v>18800</v>
      </c>
      <c r="E64" s="11">
        <v>1</v>
      </c>
      <c r="F64" s="11">
        <v>15179</v>
      </c>
      <c r="G64" s="12">
        <v>0.7</v>
      </c>
      <c r="H64" s="12">
        <v>4.5</v>
      </c>
      <c r="I64" s="11">
        <v>18399</v>
      </c>
      <c r="J64" s="12">
        <v>1.8</v>
      </c>
      <c r="K64" s="11">
        <v>16256</v>
      </c>
      <c r="L64" s="13">
        <v>7.8E-2</v>
      </c>
      <c r="M64" s="23">
        <f>ROUND(K64*(1-L64),0)</f>
        <v>14988</v>
      </c>
      <c r="N64" s="14">
        <v>0.68400000000000005</v>
      </c>
      <c r="O64" s="24">
        <f t="shared" ref="O64:O66" si="623">M64*N64</f>
        <v>10251.792000000001</v>
      </c>
      <c r="P64" s="13">
        <v>0.26500000000000001</v>
      </c>
      <c r="Q64" s="24">
        <f t="shared" ref="Q64:Q66" si="624">M64*P64</f>
        <v>3971.82</v>
      </c>
      <c r="R64" s="15">
        <v>5.0999999999999997E-2</v>
      </c>
      <c r="S64" s="143">
        <v>0.24640000000000001</v>
      </c>
      <c r="T64" s="24">
        <f t="shared" ref="T64:T66" si="625">M64*R64</f>
        <v>764.38799999999992</v>
      </c>
      <c r="U64" s="25">
        <v>0.20899999999999999</v>
      </c>
      <c r="V64" s="24">
        <f t="shared" ref="V64:V66" si="626">M64*U64</f>
        <v>3132.4919999999997</v>
      </c>
      <c r="W64" s="15">
        <v>0.48299999999999998</v>
      </c>
      <c r="X64" s="24">
        <f t="shared" ref="X64:X66" si="627">M64*W64</f>
        <v>7239.2039999999997</v>
      </c>
      <c r="Y64" s="15">
        <v>0.37</v>
      </c>
      <c r="Z64" s="24">
        <f t="shared" ref="Z64:Z66" si="628">Y64*M64</f>
        <v>5545.5599999999995</v>
      </c>
      <c r="AA64" s="147">
        <v>2.4399999999999999E-3</v>
      </c>
      <c r="AB64" s="18">
        <f t="shared" ref="AB64" si="629">M64*AA64</f>
        <v>36.570720000000001</v>
      </c>
      <c r="AC64" s="16">
        <v>2.4499999999999999E-3</v>
      </c>
      <c r="AD64" s="17">
        <f t="shared" ref="AD64:AD66" si="630">M64*AC64</f>
        <v>36.720599999999997</v>
      </c>
      <c r="AE64" s="26">
        <f>IF(M64&gt;0,(AG64+AP64)/M64,0)</f>
        <v>2.6140772618094472E-3</v>
      </c>
      <c r="AF64" s="16">
        <v>3.1E-4</v>
      </c>
      <c r="AG64" s="23">
        <f t="shared" ref="AG64:AG66" si="631">AF64*M64</f>
        <v>4.64628</v>
      </c>
      <c r="AH64" s="114">
        <v>0.20860000000000001</v>
      </c>
      <c r="AI64" s="29">
        <f t="shared" ref="AI64:AI66" si="632">AL64*(1-AM64)*AH64</f>
        <v>31.252451999999998</v>
      </c>
      <c r="AJ64" s="27">
        <f t="shared" ref="AJ64:AJ66" si="633">IF(AND(AH64&gt;0,AF64&gt;0,AC64&gt;0),((AC64-AF64)*AH64)/((AH64-AF64)*AC64),0)</f>
        <v>0.8747693806025939</v>
      </c>
      <c r="AK64" s="59">
        <f t="shared" si="6"/>
        <v>0.88259831783261367</v>
      </c>
      <c r="AL64" s="11">
        <v>165</v>
      </c>
      <c r="AM64" s="13">
        <v>9.1999999999999998E-2</v>
      </c>
      <c r="AN64" s="14">
        <v>0.23050000000000001</v>
      </c>
      <c r="AO64" s="130">
        <v>0.2336</v>
      </c>
      <c r="AP64" s="29">
        <f>AL64*(1-AM64)*AN64</f>
        <v>34.53351</v>
      </c>
      <c r="AQ64" s="131">
        <f t="shared" ref="AQ64" si="634">AL64*(1-AM64)*AO64</f>
        <v>34.997951999999998</v>
      </c>
      <c r="AR64" s="18">
        <v>1.55</v>
      </c>
      <c r="AS64" s="18"/>
      <c r="AT64" s="98">
        <f>AT62+AL64-AS64</f>
        <v>2349.02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 t="s">
        <v>56</v>
      </c>
      <c r="D65" s="33">
        <v>19915</v>
      </c>
      <c r="E65" s="33">
        <v>2</v>
      </c>
      <c r="F65" s="33">
        <v>13991</v>
      </c>
      <c r="G65" s="34">
        <v>1</v>
      </c>
      <c r="H65" s="34">
        <v>4.3</v>
      </c>
      <c r="I65" s="33">
        <v>16858</v>
      </c>
      <c r="J65" s="34">
        <v>1.7</v>
      </c>
      <c r="K65" s="33">
        <v>16235</v>
      </c>
      <c r="L65" s="35">
        <v>8.1000000000000003E-2</v>
      </c>
      <c r="M65" s="36">
        <f>ROUND(K65*(1-L65),0)</f>
        <v>14920</v>
      </c>
      <c r="N65" s="37">
        <v>0.72099999999999997</v>
      </c>
      <c r="O65" s="24">
        <f t="shared" si="623"/>
        <v>10757.32</v>
      </c>
      <c r="P65" s="35">
        <v>0.22</v>
      </c>
      <c r="Q65" s="24">
        <f t="shared" si="624"/>
        <v>3282.4</v>
      </c>
      <c r="R65" s="38">
        <v>5.8999999999999997E-2</v>
      </c>
      <c r="S65" s="134">
        <v>0.25130000000000002</v>
      </c>
      <c r="T65" s="24">
        <f t="shared" si="625"/>
        <v>880.28</v>
      </c>
      <c r="U65" s="27">
        <v>0.20599999999999999</v>
      </c>
      <c r="V65" s="24">
        <f t="shared" si="626"/>
        <v>3073.52</v>
      </c>
      <c r="W65" s="38">
        <v>0.497</v>
      </c>
      <c r="X65" s="24">
        <f t="shared" si="627"/>
        <v>7415.24</v>
      </c>
      <c r="Y65" s="38">
        <v>0.4</v>
      </c>
      <c r="Z65" s="24">
        <f t="shared" si="628"/>
        <v>5968</v>
      </c>
      <c r="AA65" s="148">
        <v>2.3600000000000001E-3</v>
      </c>
      <c r="AB65" s="18">
        <f t="shared" si="61"/>
        <v>35.211200000000005</v>
      </c>
      <c r="AC65" s="39">
        <v>2.2799999999999999E-3</v>
      </c>
      <c r="AD65" s="17">
        <f t="shared" si="630"/>
        <v>34.017600000000002</v>
      </c>
      <c r="AE65" s="26">
        <f>IF(M65&gt;0,(AG65+AP65)/M65,0)</f>
        <v>2.570769839142091E-3</v>
      </c>
      <c r="AF65" s="39">
        <v>3.1E-4</v>
      </c>
      <c r="AG65" s="36">
        <f t="shared" si="631"/>
        <v>4.6252000000000004</v>
      </c>
      <c r="AH65" s="27">
        <v>0.20610000000000001</v>
      </c>
      <c r="AI65" s="40">
        <f t="shared" si="632"/>
        <v>30.9799215</v>
      </c>
      <c r="AJ65" s="27">
        <f t="shared" si="633"/>
        <v>0.8653366615430651</v>
      </c>
      <c r="AK65" s="28">
        <f t="shared" si="6"/>
        <v>0.88063011011971726</v>
      </c>
      <c r="AL65" s="33">
        <v>165</v>
      </c>
      <c r="AM65" s="35">
        <v>8.8999999999999996E-2</v>
      </c>
      <c r="AN65" s="37">
        <v>0.22439999999999999</v>
      </c>
      <c r="AO65" s="132">
        <v>0.2263</v>
      </c>
      <c r="AP65" s="40">
        <f>AL65*(1-AM65)*AN65</f>
        <v>33.730685999999999</v>
      </c>
      <c r="AQ65" s="133">
        <f t="shared" si="21"/>
        <v>34.016284499999998</v>
      </c>
      <c r="AR65" s="41">
        <v>1.55</v>
      </c>
      <c r="AS65" s="41"/>
      <c r="AT65" s="117">
        <f>AT64+AL65-AS65</f>
        <v>2514.02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10" t="s">
        <v>57</v>
      </c>
      <c r="D66" s="42">
        <v>17135</v>
      </c>
      <c r="E66" s="42">
        <v>1</v>
      </c>
      <c r="F66" s="42">
        <v>14183</v>
      </c>
      <c r="G66" s="36">
        <v>0.6</v>
      </c>
      <c r="H66" s="36">
        <v>5.0999999999999996</v>
      </c>
      <c r="I66" s="42">
        <v>16954</v>
      </c>
      <c r="J66" s="36">
        <v>2.1</v>
      </c>
      <c r="K66" s="42">
        <v>17171</v>
      </c>
      <c r="L66" s="38">
        <v>7.1999999999999995E-2</v>
      </c>
      <c r="M66" s="36">
        <f>ROUND(K66*(1-L66),0)</f>
        <v>15935</v>
      </c>
      <c r="N66" s="27">
        <v>0.69</v>
      </c>
      <c r="O66" s="24">
        <f t="shared" si="623"/>
        <v>10995.15</v>
      </c>
      <c r="P66" s="38">
        <v>0.26500000000000001</v>
      </c>
      <c r="Q66" s="24">
        <f t="shared" si="624"/>
        <v>4222.7750000000005</v>
      </c>
      <c r="R66" s="38">
        <v>4.4999999999999998E-2</v>
      </c>
      <c r="S66" s="134">
        <v>0.26719999999999999</v>
      </c>
      <c r="T66" s="24">
        <f t="shared" si="625"/>
        <v>717.07499999999993</v>
      </c>
      <c r="U66" s="27">
        <v>0.24399999999999999</v>
      </c>
      <c r="V66" s="24">
        <f t="shared" si="626"/>
        <v>3888.14</v>
      </c>
      <c r="W66" s="38">
        <v>0.46400000000000002</v>
      </c>
      <c r="X66" s="24">
        <f t="shared" si="627"/>
        <v>7393.84</v>
      </c>
      <c r="Y66" s="38">
        <v>0.41</v>
      </c>
      <c r="Z66" s="24">
        <f t="shared" si="628"/>
        <v>6533.3499999999995</v>
      </c>
      <c r="AA66" s="149">
        <v>2.2899999999999999E-3</v>
      </c>
      <c r="AB66" s="150">
        <f t="shared" si="61"/>
        <v>36.491149999999998</v>
      </c>
      <c r="AC66" s="46">
        <v>2.31E-3</v>
      </c>
      <c r="AD66" s="17">
        <f t="shared" si="630"/>
        <v>36.809849999999997</v>
      </c>
      <c r="AE66" s="26">
        <f>IF(M66&gt;0,(AG66+AP66)/M66,0)</f>
        <v>2.5040051459052403E-3</v>
      </c>
      <c r="AF66" s="46">
        <v>3.1E-4</v>
      </c>
      <c r="AG66" s="36">
        <f t="shared" si="631"/>
        <v>4.9398499999999999</v>
      </c>
      <c r="AH66" s="27">
        <v>0.2006</v>
      </c>
      <c r="AI66" s="40">
        <f t="shared" si="632"/>
        <v>31.763004000000002</v>
      </c>
      <c r="AJ66" s="27">
        <f t="shared" si="633"/>
        <v>0.86714091407286276</v>
      </c>
      <c r="AK66" s="28">
        <f t="shared" si="6"/>
        <v>0.87743023682478949</v>
      </c>
      <c r="AL66" s="42">
        <v>174</v>
      </c>
      <c r="AM66" s="38">
        <v>0.09</v>
      </c>
      <c r="AN66" s="27">
        <v>0.2208</v>
      </c>
      <c r="AO66" s="134">
        <v>0.2215</v>
      </c>
      <c r="AP66" s="40">
        <f>AL66*(1-AM66)*AN66</f>
        <v>34.961472000000001</v>
      </c>
      <c r="AQ66" s="135">
        <f t="shared" si="21"/>
        <v>35.072310000000002</v>
      </c>
      <c r="AR66" s="17">
        <v>1.65</v>
      </c>
      <c r="AS66" s="17"/>
      <c r="AT66" s="117">
        <f>AT65+AL66-AS66</f>
        <v>2688.02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55850</v>
      </c>
      <c r="E67" s="50"/>
      <c r="F67" s="50">
        <f t="shared" ref="F67" si="636">SUM(F64:F66)</f>
        <v>43353</v>
      </c>
      <c r="G67" s="51"/>
      <c r="H67" s="51"/>
      <c r="I67" s="50">
        <f t="shared" ref="I67:K67" si="637">SUM(I64:I66)</f>
        <v>52211</v>
      </c>
      <c r="J67" s="51"/>
      <c r="K67" s="50">
        <f t="shared" si="637"/>
        <v>49662</v>
      </c>
      <c r="L67" s="20">
        <f t="shared" ref="L67" si="638">IF(K67&gt;0,(K64*L64+K65*L65+K66*L66)/K67,0)</f>
        <v>7.6906185816116954E-2</v>
      </c>
      <c r="M67" s="51">
        <f t="shared" ref="M67" si="639">M64+M65+M66</f>
        <v>45843</v>
      </c>
      <c r="N67" s="52">
        <f t="shared" ref="N67" si="640">IF(M67&gt;0,O67/M67,0)</f>
        <v>0.69812756582248114</v>
      </c>
      <c r="O67" s="53">
        <f t="shared" ref="O67" si="641">O64+O65+O66</f>
        <v>32004.262000000002</v>
      </c>
      <c r="P67" s="20">
        <f t="shared" ref="P67" si="642">IF(M67&gt;0,Q67/M67,0)</f>
        <v>0.25035436162554808</v>
      </c>
      <c r="Q67" s="53">
        <f t="shared" ref="Q67" si="643">Q64+Q65+Q66</f>
        <v>11476.995000000001</v>
      </c>
      <c r="R67" s="20">
        <f t="shared" ref="R67" si="644">IF(M67&gt;0,T67/M67,0)</f>
        <v>5.1518072551970856E-2</v>
      </c>
      <c r="S67" s="136"/>
      <c r="T67" s="53">
        <f t="shared" ref="T67" si="645">T64+T65+T66</f>
        <v>2361.7429999999999</v>
      </c>
      <c r="U67" s="20">
        <f t="shared" ref="U67" si="646">IF(M67&gt;0,V67/M67,0)</f>
        <v>0.22018960364723078</v>
      </c>
      <c r="V67" s="53">
        <f t="shared" ref="V67" si="647">V64+V65+V66</f>
        <v>10094.152</v>
      </c>
      <c r="W67" s="20">
        <f t="shared" ref="W67" si="648">IF(M67&gt;0,X67/M67,0)</f>
        <v>0.48095203193508279</v>
      </c>
      <c r="X67" s="53">
        <f t="shared" ref="X67" si="649">X64+X65+X66</f>
        <v>22048.284</v>
      </c>
      <c r="Y67" s="20">
        <f t="shared" ref="Y67" si="650">IF(M67&gt;0,Z67/M67,0)</f>
        <v>0.39366773553214229</v>
      </c>
      <c r="Z67" s="53">
        <f t="shared" ref="Z67" si="651">Z64+Z65+Z66</f>
        <v>18046.91</v>
      </c>
      <c r="AA67" s="154">
        <f t="shared" ref="AA67" si="652">IF(M67&gt;0,AB67/M67,0)</f>
        <v>2.3618233972471266E-3</v>
      </c>
      <c r="AB67" s="55">
        <f t="shared" ref="AB67" si="653">SUM(AB64:AB66)</f>
        <v>108.27307000000002</v>
      </c>
      <c r="AC67" s="54">
        <f t="shared" ref="AC67" si="654">IF(M67&gt;0,AD67/M67,0)</f>
        <v>2.3460081146521824E-3</v>
      </c>
      <c r="AD67" s="55">
        <f t="shared" ref="AD67" si="655">SUM(AD64:AD66)</f>
        <v>107.54805</v>
      </c>
      <c r="AE67" s="54">
        <f t="shared" ref="AE67" si="656">IF(M67&gt;0,(AE64*M64+AE65*M65+AE66*M66)/M67,0)</f>
        <v>2.5617214841960603E-3</v>
      </c>
      <c r="AF67" s="54">
        <f t="shared" ref="AF67" si="657">IF(K67&gt;0,(K64*AF64+K65*AF65+K66*AF66)/K67,0)</f>
        <v>3.1E-4</v>
      </c>
      <c r="AG67" s="51">
        <f t="shared" ref="AG67" si="658">SUM(AG64:AG66)</f>
        <v>14.21133</v>
      </c>
      <c r="AH67" s="52">
        <f t="shared" ref="AH67" si="659">IF(K67&gt;0,(K64*AH64+K65*AH65+K66*AH66)/K67,0)</f>
        <v>0.20501666666666668</v>
      </c>
      <c r="AI67" s="57">
        <f t="shared" ref="AI67" si="660">SUM(AI64:AI66)</f>
        <v>93.995377499999989</v>
      </c>
      <c r="AJ67" s="52">
        <f t="shared" ref="AJ67" si="661">IF(AND(AD67&gt;0),((AD64*AJ64+AD65*AJ65+AD66*AJ66)/AD67),0)</f>
        <v>0.86917484706554815</v>
      </c>
      <c r="AK67" s="56">
        <f t="shared" si="6"/>
        <v>0.88019952596945328</v>
      </c>
      <c r="AL67" s="50">
        <f t="shared" ref="AL67" si="662">SUM(AL64:AL66)</f>
        <v>504</v>
      </c>
      <c r="AM67" s="20">
        <f t="shared" ref="AM67" si="663">IF(AL67&gt;0,(AM64*AL64+AM65*AL65+AM66*AL66)/AL67,0)</f>
        <v>9.0327380952380951E-2</v>
      </c>
      <c r="AN67" s="52">
        <f>IF(K67&gt;0,(AN64*K64+AN65*K65+AN66*K66)/K67,0)</f>
        <v>0.22515200354395715</v>
      </c>
      <c r="AO67" s="136">
        <f>IF(L67&gt;0,(AO64*K64+AO65*K65+AO66*K66)/K67,0)</f>
        <v>0.22702989408400792</v>
      </c>
      <c r="AP67" s="57">
        <f t="shared" ref="AP67" si="664">SUM(AP64:AP66)</f>
        <v>103.225668</v>
      </c>
      <c r="AQ67" s="137">
        <f t="shared" si="52"/>
        <v>104.0865465</v>
      </c>
      <c r="AR67" s="55"/>
      <c r="AS67" s="55">
        <f t="shared" ref="AS67" si="665">SUM(AS64:AS66)</f>
        <v>0</v>
      </c>
      <c r="AT67" s="102"/>
      <c r="AU67" s="103">
        <f>AT66</f>
        <v>2688.02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 t="s">
        <v>58</v>
      </c>
      <c r="D68" s="11">
        <v>4226</v>
      </c>
      <c r="E68" s="11">
        <v>0</v>
      </c>
      <c r="F68" s="11">
        <v>10104</v>
      </c>
      <c r="G68" s="12">
        <v>0.5</v>
      </c>
      <c r="H68" s="12">
        <v>4</v>
      </c>
      <c r="I68" s="11">
        <v>11747</v>
      </c>
      <c r="J68" s="12">
        <v>4</v>
      </c>
      <c r="K68" s="11">
        <v>17254</v>
      </c>
      <c r="L68" s="13">
        <v>7.1999999999999995E-2</v>
      </c>
      <c r="M68" s="23">
        <f>ROUND(K68*(1-L68),0)</f>
        <v>16012</v>
      </c>
      <c r="N68" s="14">
        <v>0.71199999999999997</v>
      </c>
      <c r="O68" s="24">
        <f t="shared" ref="O68:O70" si="667">M68*N68</f>
        <v>11400.544</v>
      </c>
      <c r="P68" s="13">
        <v>0.193</v>
      </c>
      <c r="Q68" s="24">
        <f t="shared" ref="Q68:Q70" si="668">M68*P68</f>
        <v>3090.3160000000003</v>
      </c>
      <c r="R68" s="15">
        <v>9.5000000000000001E-2</v>
      </c>
      <c r="S68" s="143">
        <v>0.26340000000000002</v>
      </c>
      <c r="T68" s="24">
        <f t="shared" ref="T68:T70" si="669">M68*R68</f>
        <v>1521.14</v>
      </c>
      <c r="U68" s="25">
        <v>0.23200000000000001</v>
      </c>
      <c r="V68" s="24">
        <f t="shared" ref="V68:V70" si="670">M68*U68</f>
        <v>3714.7840000000001</v>
      </c>
      <c r="W68" s="15">
        <v>0.48199999999999998</v>
      </c>
      <c r="X68" s="24">
        <f t="shared" ref="X68:X70" si="671">M68*W68</f>
        <v>7717.7839999999997</v>
      </c>
      <c r="Y68" s="15">
        <v>0.4</v>
      </c>
      <c r="Z68" s="24">
        <f t="shared" ref="Z68:Z70" si="672">Y68*M68</f>
        <v>6404.8</v>
      </c>
      <c r="AA68" s="147">
        <v>2.7100000000000002E-3</v>
      </c>
      <c r="AB68" s="18">
        <f t="shared" ref="AB68" si="673">M68*AA68</f>
        <v>43.392520000000005</v>
      </c>
      <c r="AC68" s="16">
        <v>2.5899999999999999E-3</v>
      </c>
      <c r="AD68" s="17">
        <f t="shared" ref="AD68:AD70" si="674">M68*AC68</f>
        <v>41.471080000000001</v>
      </c>
      <c r="AE68" s="26">
        <f>IF(M68&gt;0,(AG68+AP68)/M68,0)</f>
        <v>2.4156942293280044E-3</v>
      </c>
      <c r="AF68" s="16">
        <v>2.9999999999999997E-4</v>
      </c>
      <c r="AG68" s="23">
        <f t="shared" ref="AG68:AG70" si="675">AF68*M68</f>
        <v>4.8035999999999994</v>
      </c>
      <c r="AH68" s="114">
        <v>0.21</v>
      </c>
      <c r="AI68" s="29">
        <f t="shared" ref="AI68:AI70" si="676">AL68*(1-AM68)*AH68</f>
        <v>31.478160000000003</v>
      </c>
      <c r="AJ68" s="27">
        <f t="shared" ref="AJ68:AJ70" si="677">IF(AND(AH68&gt;0,AF68&gt;0,AC68&gt;0),((AC68-AF68)*AH68)/((AH68-AF68)*AC68),0)</f>
        <v>0.8854347910141902</v>
      </c>
      <c r="AK68" s="59">
        <f t="shared" ref="AK68:AK127" si="678">IF(AND(AE68&gt;0,AN68&gt;0,AF68&gt;0),((AN68*(AE68-AF68))/(AE68*(AN68-AF68))),0)</f>
        <v>0.87697622499285666</v>
      </c>
      <c r="AL68" s="11">
        <v>164</v>
      </c>
      <c r="AM68" s="13">
        <v>8.5999999999999993E-2</v>
      </c>
      <c r="AN68" s="14">
        <v>0.22600000000000001</v>
      </c>
      <c r="AO68" s="130">
        <v>0.22650000000000001</v>
      </c>
      <c r="AP68" s="29">
        <f>AL68*(1-AM68)*AN68</f>
        <v>33.876496000000003</v>
      </c>
      <c r="AQ68" s="131">
        <f t="shared" ref="AQ68" si="679">AL68*(1-AM68)*AO68</f>
        <v>33.951444000000002</v>
      </c>
      <c r="AR68" s="18">
        <v>1.5</v>
      </c>
      <c r="AS68" s="18">
        <v>1002.24</v>
      </c>
      <c r="AT68" s="98">
        <f>AT66+AL68-AS68</f>
        <v>1849.78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 t="s">
        <v>56</v>
      </c>
      <c r="D69" s="33">
        <v>20869</v>
      </c>
      <c r="E69" s="33">
        <v>3</v>
      </c>
      <c r="F69" s="33">
        <v>14124</v>
      </c>
      <c r="G69" s="34">
        <v>0.9</v>
      </c>
      <c r="H69" s="34">
        <v>5.7</v>
      </c>
      <c r="I69" s="33">
        <v>16211</v>
      </c>
      <c r="J69" s="34">
        <v>4.3</v>
      </c>
      <c r="K69" s="33">
        <v>17136</v>
      </c>
      <c r="L69" s="35">
        <v>8.1000000000000003E-2</v>
      </c>
      <c r="M69" s="36">
        <f>ROUND(K69*(1-L69),0)</f>
        <v>15748</v>
      </c>
      <c r="N69" s="37">
        <v>0.58699999999999997</v>
      </c>
      <c r="O69" s="24">
        <f t="shared" si="667"/>
        <v>9244.0759999999991</v>
      </c>
      <c r="P69" s="35">
        <v>0.34899999999999998</v>
      </c>
      <c r="Q69" s="24">
        <f t="shared" si="668"/>
        <v>5496.0519999999997</v>
      </c>
      <c r="R69" s="38">
        <v>6.4000000000000001E-2</v>
      </c>
      <c r="S69" s="134">
        <v>0.2641</v>
      </c>
      <c r="T69" s="24">
        <f t="shared" si="669"/>
        <v>1007.8720000000001</v>
      </c>
      <c r="U69" s="27">
        <v>0.246</v>
      </c>
      <c r="V69" s="24">
        <f t="shared" si="670"/>
        <v>3874.0079999999998</v>
      </c>
      <c r="W69" s="38">
        <v>0.44600000000000001</v>
      </c>
      <c r="X69" s="24">
        <f t="shared" si="671"/>
        <v>7023.6080000000002</v>
      </c>
      <c r="Y69" s="38">
        <v>0.41</v>
      </c>
      <c r="Z69" s="24">
        <f t="shared" si="672"/>
        <v>6456.6799999999994</v>
      </c>
      <c r="AA69" s="148">
        <v>2.7000000000000001E-3</v>
      </c>
      <c r="AB69" s="18">
        <f t="shared" si="61"/>
        <v>42.519600000000004</v>
      </c>
      <c r="AC69" s="39">
        <v>2.5699999999999998E-3</v>
      </c>
      <c r="AD69" s="17">
        <f t="shared" si="674"/>
        <v>40.472359999999995</v>
      </c>
      <c r="AE69" s="26">
        <f>IF(M69&gt;0,(AG69+AP69)/M69,0)</f>
        <v>2.6893567437134874E-3</v>
      </c>
      <c r="AF69" s="39">
        <v>2.9999999999999997E-4</v>
      </c>
      <c r="AG69" s="36">
        <f t="shared" si="675"/>
        <v>4.7243999999999993</v>
      </c>
      <c r="AH69" s="27">
        <v>0.20830000000000001</v>
      </c>
      <c r="AI69" s="40">
        <f t="shared" si="676"/>
        <v>33.929987000000004</v>
      </c>
      <c r="AJ69" s="27">
        <f t="shared" si="677"/>
        <v>0.884542427416941</v>
      </c>
      <c r="AK69" s="28">
        <f t="shared" si="678"/>
        <v>0.88960449192974989</v>
      </c>
      <c r="AL69" s="33">
        <v>179</v>
      </c>
      <c r="AM69" s="35">
        <v>0.09</v>
      </c>
      <c r="AN69" s="37">
        <v>0.23100000000000001</v>
      </c>
      <c r="AO69" s="132">
        <v>0.2316</v>
      </c>
      <c r="AP69" s="40">
        <f>AL69*(1-AM69)*AN69</f>
        <v>37.627590000000005</v>
      </c>
      <c r="AQ69" s="133">
        <f t="shared" si="21"/>
        <v>37.725324000000001</v>
      </c>
      <c r="AR69" s="41">
        <v>1.6</v>
      </c>
      <c r="AS69" s="41"/>
      <c r="AT69" s="117">
        <f>AT68+AL69-AS69</f>
        <v>2028.78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10" t="s">
        <v>57</v>
      </c>
      <c r="D70" s="42">
        <v>19975</v>
      </c>
      <c r="E70" s="42">
        <v>1</v>
      </c>
      <c r="F70" s="42">
        <v>14976</v>
      </c>
      <c r="G70" s="36">
        <v>0.5</v>
      </c>
      <c r="H70" s="36">
        <v>4.5999999999999996</v>
      </c>
      <c r="I70" s="42">
        <v>17354</v>
      </c>
      <c r="J70" s="36">
        <v>4.3</v>
      </c>
      <c r="K70" s="42">
        <v>17174</v>
      </c>
      <c r="L70" s="38">
        <v>0.08</v>
      </c>
      <c r="M70" s="36">
        <f>ROUND(K70*(1-L70),0)</f>
        <v>15800</v>
      </c>
      <c r="N70" s="27">
        <v>0.50600000000000001</v>
      </c>
      <c r="O70" s="24">
        <f t="shared" si="667"/>
        <v>7994.8</v>
      </c>
      <c r="P70" s="38">
        <v>0.39600000000000002</v>
      </c>
      <c r="Q70" s="24">
        <f t="shared" si="668"/>
        <v>6256.8</v>
      </c>
      <c r="R70" s="38">
        <v>9.8000000000000004E-2</v>
      </c>
      <c r="S70" s="134">
        <v>0.27529999999999999</v>
      </c>
      <c r="T70" s="24">
        <f t="shared" si="669"/>
        <v>1548.4</v>
      </c>
      <c r="U70" s="27">
        <v>0.25700000000000001</v>
      </c>
      <c r="V70" s="24">
        <f t="shared" si="670"/>
        <v>4060.6</v>
      </c>
      <c r="W70" s="38">
        <v>0.45900000000000002</v>
      </c>
      <c r="X70" s="24">
        <f t="shared" si="671"/>
        <v>7252.2000000000007</v>
      </c>
      <c r="Y70" s="38">
        <v>0.42</v>
      </c>
      <c r="Z70" s="24">
        <f t="shared" si="672"/>
        <v>6636</v>
      </c>
      <c r="AA70" s="149">
        <v>2.4099999999999998E-3</v>
      </c>
      <c r="AB70" s="150">
        <f t="shared" si="61"/>
        <v>38.077999999999996</v>
      </c>
      <c r="AC70" s="46">
        <v>2.33E-3</v>
      </c>
      <c r="AD70" s="17">
        <f t="shared" si="674"/>
        <v>36.814</v>
      </c>
      <c r="AE70" s="26">
        <f>IF(M70&gt;0,(AG70+AP70)/M70,0)</f>
        <v>2.5123890632911391E-3</v>
      </c>
      <c r="AF70" s="46">
        <v>2.9999999999999997E-4</v>
      </c>
      <c r="AG70" s="36">
        <f t="shared" si="675"/>
        <v>4.7399999999999993</v>
      </c>
      <c r="AH70" s="27">
        <v>0.19919999999999999</v>
      </c>
      <c r="AI70" s="40">
        <f t="shared" si="676"/>
        <v>32.044108799999997</v>
      </c>
      <c r="AJ70" s="27">
        <f t="shared" si="677"/>
        <v>0.87255872966552095</v>
      </c>
      <c r="AK70" s="28">
        <f t="shared" si="678"/>
        <v>0.88180915052250275</v>
      </c>
      <c r="AL70" s="42">
        <v>176</v>
      </c>
      <c r="AM70" s="38">
        <v>8.5999999999999993E-2</v>
      </c>
      <c r="AN70" s="27">
        <v>0.21729999999999999</v>
      </c>
      <c r="AO70" s="134">
        <v>0.22059999999999999</v>
      </c>
      <c r="AP70" s="40">
        <f>AL70*(1-AM70)*AN70</f>
        <v>34.955747199999998</v>
      </c>
      <c r="AQ70" s="135">
        <f t="shared" si="21"/>
        <v>35.486598399999998</v>
      </c>
      <c r="AR70" s="17">
        <v>1.55</v>
      </c>
      <c r="AS70" s="17"/>
      <c r="AT70" s="117">
        <f>AT69+AL70-AS70</f>
        <v>2204.7799999999997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45070</v>
      </c>
      <c r="E71" s="50"/>
      <c r="F71" s="50">
        <f t="shared" ref="F71" si="681">SUM(F68:F70)</f>
        <v>39204</v>
      </c>
      <c r="G71" s="51"/>
      <c r="H71" s="51"/>
      <c r="I71" s="50">
        <f t="shared" ref="I71:K71" si="682">SUM(I68:I70)</f>
        <v>45312</v>
      </c>
      <c r="J71" s="51"/>
      <c r="K71" s="50">
        <f t="shared" si="682"/>
        <v>51564</v>
      </c>
      <c r="L71" s="20">
        <f t="shared" ref="L71" si="683">IF(K71&gt;0,(K68*L68+K69*L69+K70*L70)/K71,0)</f>
        <v>7.7655418509037316E-2</v>
      </c>
      <c r="M71" s="51">
        <f t="shared" ref="M71" si="684">M68+M69+M70</f>
        <v>47560</v>
      </c>
      <c r="N71" s="52">
        <f t="shared" ref="N71" si="685">IF(M71&gt;0,O71/M71,0)</f>
        <v>0.60217451640033637</v>
      </c>
      <c r="O71" s="53">
        <f t="shared" ref="O71" si="686">O68+O69+O70</f>
        <v>28639.42</v>
      </c>
      <c r="P71" s="20">
        <f t="shared" ref="P71" si="687">IF(M71&gt;0,Q71/M71,0)</f>
        <v>0.31209352396972251</v>
      </c>
      <c r="Q71" s="53">
        <f t="shared" ref="Q71" si="688">Q68+Q69+Q70</f>
        <v>14843.168000000001</v>
      </c>
      <c r="R71" s="20">
        <f t="shared" ref="R71" si="689">IF(M71&gt;0,T71/M71,0)</f>
        <v>8.5731959629941137E-2</v>
      </c>
      <c r="S71" s="136"/>
      <c r="T71" s="53">
        <f t="shared" ref="T71" si="690">T68+T69+T70</f>
        <v>4077.4120000000003</v>
      </c>
      <c r="U71" s="20">
        <f t="shared" ref="U71" si="691">IF(M71&gt;0,V71/M71,0)</f>
        <v>0.24494095878889824</v>
      </c>
      <c r="V71" s="53">
        <f t="shared" ref="V71" si="692">V68+V69+V70</f>
        <v>11649.392</v>
      </c>
      <c r="W71" s="20">
        <f t="shared" ref="W71" si="693">IF(M71&gt;0,X71/M71,0)</f>
        <v>0.4624388561816653</v>
      </c>
      <c r="X71" s="53">
        <f t="shared" ref="X71" si="694">X68+X69+X70</f>
        <v>21993.592000000001</v>
      </c>
      <c r="Y71" s="20">
        <f t="shared" ref="Y71" si="695">IF(M71&gt;0,Z71/M71,0)</f>
        <v>0.40995542472666108</v>
      </c>
      <c r="Z71" s="53">
        <f t="shared" ref="Z71" si="696">Z68+Z69+Z70</f>
        <v>19497.48</v>
      </c>
      <c r="AA71" s="154">
        <f t="shared" ref="AA71" si="697">IF(M71&gt;0,AB71/M71,0)</f>
        <v>2.6070252312867959E-3</v>
      </c>
      <c r="AB71" s="55">
        <f t="shared" ref="AB71" si="698">SUM(AB68:AB70)</f>
        <v>123.99012000000002</v>
      </c>
      <c r="AC71" s="54">
        <f t="shared" ref="AC71" si="699">IF(M71&gt;0,AD71/M71,0)</f>
        <v>2.4970025231286796E-3</v>
      </c>
      <c r="AD71" s="55">
        <f t="shared" ref="AD71" si="700">SUM(AD68:AD70)</f>
        <v>118.75744</v>
      </c>
      <c r="AE71" s="54">
        <f t="shared" ref="AE71" si="701">IF(M71&gt;0,(AE68*M68+AE69*M69+AE70*M70)/M71,0)</f>
        <v>2.5384321530698066E-3</v>
      </c>
      <c r="AF71" s="54">
        <f t="shared" ref="AF71" si="702">IF(K71&gt;0,(K68*AF68+K69*AF69+K70*AF70)/K71,0)</f>
        <v>3.0000000000000003E-4</v>
      </c>
      <c r="AG71" s="51">
        <f t="shared" ref="AG71" si="703">SUM(AG68:AG70)</f>
        <v>14.267999999999997</v>
      </c>
      <c r="AH71" s="52">
        <f t="shared" ref="AH71" si="704">IF(K71&gt;0,(K68*AH68+K69*AH69+K70*AH70)/K71,0)</f>
        <v>0.20583797998603676</v>
      </c>
      <c r="AI71" s="57">
        <f t="shared" ref="AI71" si="705">SUM(AI68:AI70)</f>
        <v>97.452255800000017</v>
      </c>
      <c r="AJ71" s="52">
        <f t="shared" ref="AJ71" si="706">IF(AND(AD71&gt;0),((AD68*AJ68+AD69*AJ69+AD70*AJ70)/AD71),0)</f>
        <v>0.88113918323375406</v>
      </c>
      <c r="AK71" s="56">
        <f t="shared" si="678"/>
        <v>0.8829953771444301</v>
      </c>
      <c r="AL71" s="50">
        <f t="shared" ref="AL71" si="707">SUM(AL68:AL70)</f>
        <v>519</v>
      </c>
      <c r="AM71" s="20">
        <f t="shared" ref="AM71" si="708">IF(AL71&gt;0,(AM68*AL68+AM69*AL69+AM70*AL70)/AL71,0)</f>
        <v>8.7379576107899801E-2</v>
      </c>
      <c r="AN71" s="52">
        <f>IF(K71&gt;0,(AN68*K68+AN69*K69+AN70*K70)/K71,0)</f>
        <v>0.22476398650221086</v>
      </c>
      <c r="AO71" s="136">
        <f>IF(L71&gt;0,(AO68*K68+AO69*K69+AO70*K70)/K71,0)</f>
        <v>0.22622979210301761</v>
      </c>
      <c r="AP71" s="57">
        <f t="shared" ref="AP71" si="709">SUM(AP68:AP70)</f>
        <v>106.45983319999999</v>
      </c>
      <c r="AQ71" s="137">
        <f t="shared" si="52"/>
        <v>107.1633664</v>
      </c>
      <c r="AR71" s="55"/>
      <c r="AS71" s="55">
        <f t="shared" ref="AS71" si="710">SUM(AS68:AS70)</f>
        <v>1002.24</v>
      </c>
      <c r="AT71" s="102"/>
      <c r="AU71" s="103">
        <f>AT70</f>
        <v>2204.7799999999997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 t="s">
        <v>54</v>
      </c>
      <c r="D72" s="11">
        <v>4108</v>
      </c>
      <c r="E72" s="11">
        <v>0</v>
      </c>
      <c r="F72" s="11">
        <v>13509</v>
      </c>
      <c r="G72" s="12">
        <v>0.5</v>
      </c>
      <c r="H72" s="12">
        <v>4.4000000000000004</v>
      </c>
      <c r="I72" s="11">
        <v>16002</v>
      </c>
      <c r="J72" s="121">
        <v>3.9</v>
      </c>
      <c r="K72" s="11">
        <v>15640</v>
      </c>
      <c r="L72" s="13">
        <v>7.5999999999999998E-2</v>
      </c>
      <c r="M72" s="23">
        <f>ROUND(K72*(1-L72),0)</f>
        <v>14451</v>
      </c>
      <c r="N72" s="14">
        <v>0.69599999999999995</v>
      </c>
      <c r="O72" s="24">
        <f t="shared" ref="O72:O74" si="712">M72*N72</f>
        <v>10057.895999999999</v>
      </c>
      <c r="P72" s="13">
        <v>0.23200000000000001</v>
      </c>
      <c r="Q72" s="24">
        <f t="shared" ref="Q72:Q74" si="713">M72*P72</f>
        <v>3352.6320000000001</v>
      </c>
      <c r="R72" s="15">
        <v>7.1999999999999995E-2</v>
      </c>
      <c r="S72" s="143">
        <v>0.26889999999999997</v>
      </c>
      <c r="T72" s="24">
        <f t="shared" ref="T72:T74" si="714">M72*R72</f>
        <v>1040.472</v>
      </c>
      <c r="U72" s="25">
        <v>0.25800000000000001</v>
      </c>
      <c r="V72" s="24">
        <f t="shared" ref="V72:V74" si="715">M72*U72</f>
        <v>3728.3580000000002</v>
      </c>
      <c r="W72" s="15">
        <v>0.46200000000000002</v>
      </c>
      <c r="X72" s="24">
        <f t="shared" ref="X72:X74" si="716">M72*W72</f>
        <v>6676.3620000000001</v>
      </c>
      <c r="Y72" s="15">
        <v>0.41</v>
      </c>
      <c r="Z72" s="24">
        <f t="shared" ref="Z72:Z74" si="717">Y72*M72</f>
        <v>5924.91</v>
      </c>
      <c r="AA72" s="147">
        <v>2.4099999999999998E-3</v>
      </c>
      <c r="AB72" s="18">
        <f t="shared" ref="AB72" si="718">M72*AA72</f>
        <v>34.826909999999998</v>
      </c>
      <c r="AC72" s="16">
        <v>2.32E-3</v>
      </c>
      <c r="AD72" s="17">
        <f t="shared" ref="AD72:AD74" si="719">M72*AC72</f>
        <v>33.526319999999998</v>
      </c>
      <c r="AE72" s="26">
        <f>IF(M72&gt;0,(AG72+AP72)/M72,0)</f>
        <v>2.4055002975572623E-3</v>
      </c>
      <c r="AF72" s="16">
        <v>2.9999999999999997E-4</v>
      </c>
      <c r="AG72" s="23">
        <f t="shared" ref="AG72:AG74" si="720">AF72*M72</f>
        <v>4.3352999999999993</v>
      </c>
      <c r="AH72" s="114">
        <v>0.20580000000000001</v>
      </c>
      <c r="AI72" s="29">
        <f t="shared" ref="AI72:AI74" si="721">AL72*(1-AM72)*AH72</f>
        <v>28.372411200000002</v>
      </c>
      <c r="AJ72" s="27">
        <f t="shared" ref="AJ72:AJ74" si="722">IF(AND(AH72&gt;0,AF72&gt;0,AC72&gt;0),((AC72-AF72)*AH72)/((AH72-AF72)*AC72),0)</f>
        <v>0.87196073496098669</v>
      </c>
      <c r="AK72" s="59">
        <f t="shared" si="678"/>
        <v>0.8764772241737514</v>
      </c>
      <c r="AL72" s="11">
        <v>152</v>
      </c>
      <c r="AM72" s="13">
        <v>9.2999999999999999E-2</v>
      </c>
      <c r="AN72" s="14">
        <v>0.22070000000000001</v>
      </c>
      <c r="AO72" s="130">
        <v>0.22570000000000001</v>
      </c>
      <c r="AP72" s="29">
        <f>AL72*(1-AM72)*AN72</f>
        <v>30.426584800000001</v>
      </c>
      <c r="AQ72" s="131">
        <f t="shared" ref="AQ72:AQ126" si="723">AL72*(1-AM72)*AO72</f>
        <v>31.115904800000003</v>
      </c>
      <c r="AR72" s="18">
        <v>1.5</v>
      </c>
      <c r="AS72" s="18">
        <v>1002.76</v>
      </c>
      <c r="AT72" s="98">
        <f>AT70+AL72-AS72+AU72</f>
        <v>1356.2799999999997</v>
      </c>
      <c r="AU72" s="99">
        <v>2.2599999999999998</v>
      </c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 t="s">
        <v>56</v>
      </c>
      <c r="D73" s="33">
        <v>20447</v>
      </c>
      <c r="E73" s="33">
        <v>2</v>
      </c>
      <c r="F73" s="33">
        <v>12034</v>
      </c>
      <c r="G73" s="34">
        <v>0.8</v>
      </c>
      <c r="H73" s="34">
        <v>3.9</v>
      </c>
      <c r="I73" s="33">
        <v>14263</v>
      </c>
      <c r="J73" s="122">
        <v>4.5999999999999996</v>
      </c>
      <c r="K73" s="33">
        <v>15151</v>
      </c>
      <c r="L73" s="35">
        <v>8.3000000000000004E-2</v>
      </c>
      <c r="M73" s="36">
        <f>ROUND(K73*(1-L73),0)</f>
        <v>13893</v>
      </c>
      <c r="N73" s="37">
        <v>0.64</v>
      </c>
      <c r="O73" s="24">
        <f t="shared" si="712"/>
        <v>8891.52</v>
      </c>
      <c r="P73" s="35">
        <v>0.246</v>
      </c>
      <c r="Q73" s="24">
        <f t="shared" si="713"/>
        <v>3417.6779999999999</v>
      </c>
      <c r="R73" s="38">
        <v>0.114</v>
      </c>
      <c r="S73" s="134">
        <v>0.26569999999999999</v>
      </c>
      <c r="T73" s="24">
        <f t="shared" si="714"/>
        <v>1583.8020000000001</v>
      </c>
      <c r="U73" s="27">
        <v>0.26</v>
      </c>
      <c r="V73" s="24">
        <f t="shared" si="715"/>
        <v>3612.1800000000003</v>
      </c>
      <c r="W73" s="38">
        <v>0.45500000000000002</v>
      </c>
      <c r="X73" s="24">
        <f t="shared" si="716"/>
        <v>6321.3150000000005</v>
      </c>
      <c r="Y73" s="38">
        <v>0.41</v>
      </c>
      <c r="Z73" s="24">
        <f t="shared" si="717"/>
        <v>5696.13</v>
      </c>
      <c r="AA73" s="148">
        <v>2.4599999999999999E-3</v>
      </c>
      <c r="AB73" s="18">
        <f t="shared" si="61"/>
        <v>34.176780000000001</v>
      </c>
      <c r="AC73" s="39">
        <v>2.4099999999999998E-3</v>
      </c>
      <c r="AD73" s="17">
        <f t="shared" si="719"/>
        <v>33.482129999999998</v>
      </c>
      <c r="AE73" s="26">
        <f>IF(M73&gt;0,(AG73+AP73)/M73,0)</f>
        <v>2.5788448859137693E-3</v>
      </c>
      <c r="AF73" s="39">
        <v>2.9999999999999997E-4</v>
      </c>
      <c r="AG73" s="36">
        <f t="shared" si="720"/>
        <v>4.1678999999999995</v>
      </c>
      <c r="AH73" s="27">
        <v>0.20899999999999999</v>
      </c>
      <c r="AI73" s="40">
        <f t="shared" si="721"/>
        <v>29.859829999999999</v>
      </c>
      <c r="AJ73" s="27">
        <f t="shared" si="722"/>
        <v>0.87677720407104232</v>
      </c>
      <c r="AK73" s="28">
        <f t="shared" si="678"/>
        <v>0.88486677093587973</v>
      </c>
      <c r="AL73" s="33">
        <v>157</v>
      </c>
      <c r="AM73" s="35">
        <v>0.09</v>
      </c>
      <c r="AN73" s="37">
        <v>0.22159999999999999</v>
      </c>
      <c r="AO73" s="132">
        <v>0.22159999999999999</v>
      </c>
      <c r="AP73" s="40">
        <f>AL73*(1-AM73)*AN73</f>
        <v>31.659991999999999</v>
      </c>
      <c r="AQ73" s="133">
        <f t="shared" si="723"/>
        <v>31.659991999999999</v>
      </c>
      <c r="AR73" s="41">
        <v>1.6</v>
      </c>
      <c r="AS73" s="41"/>
      <c r="AT73" s="117">
        <f>AT72+AL73-AS73</f>
        <v>1513.2799999999997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10" t="s">
        <v>53</v>
      </c>
      <c r="D74" s="42">
        <v>19612</v>
      </c>
      <c r="E74" s="42">
        <v>1</v>
      </c>
      <c r="F74" s="42">
        <v>14871</v>
      </c>
      <c r="G74" s="36">
        <v>1</v>
      </c>
      <c r="H74" s="36">
        <v>5.8</v>
      </c>
      <c r="I74" s="42">
        <v>17343</v>
      </c>
      <c r="J74" s="36">
        <v>3.8</v>
      </c>
      <c r="K74" s="42">
        <v>15120</v>
      </c>
      <c r="L74" s="38">
        <v>8.1000000000000003E-2</v>
      </c>
      <c r="M74" s="36">
        <f>ROUND(K74*(1-L74),0)</f>
        <v>13895</v>
      </c>
      <c r="N74" s="27">
        <v>0.57299999999999995</v>
      </c>
      <c r="O74" s="24">
        <f t="shared" si="712"/>
        <v>7961.8349999999991</v>
      </c>
      <c r="P74" s="38">
        <v>0.216</v>
      </c>
      <c r="Q74" s="24">
        <f t="shared" si="713"/>
        <v>3001.32</v>
      </c>
      <c r="R74" s="38">
        <v>0.21099999999999999</v>
      </c>
      <c r="S74" s="134">
        <v>0.2606</v>
      </c>
      <c r="T74" s="24">
        <f t="shared" si="714"/>
        <v>2931.8449999999998</v>
      </c>
      <c r="U74" s="27">
        <v>0.251</v>
      </c>
      <c r="V74" s="24">
        <f t="shared" si="715"/>
        <v>3487.645</v>
      </c>
      <c r="W74" s="38">
        <v>0.47199999999999998</v>
      </c>
      <c r="X74" s="24">
        <f t="shared" si="716"/>
        <v>6558.44</v>
      </c>
      <c r="Y74" s="38">
        <v>0.41</v>
      </c>
      <c r="Z74" s="24">
        <f t="shared" si="717"/>
        <v>5696.95</v>
      </c>
      <c r="AA74" s="149">
        <v>2.5200000000000001E-3</v>
      </c>
      <c r="AB74" s="150">
        <f t="shared" si="61"/>
        <v>35.0154</v>
      </c>
      <c r="AC74" s="46">
        <v>2.5200000000000001E-3</v>
      </c>
      <c r="AD74" s="17">
        <f t="shared" si="719"/>
        <v>35.0154</v>
      </c>
      <c r="AE74" s="26">
        <f>IF(M74&gt;0,(AG74+AP74)/M74,0)</f>
        <v>2.6665065131342212E-3</v>
      </c>
      <c r="AF74" s="46">
        <v>2.9999999999999997E-4</v>
      </c>
      <c r="AG74" s="36">
        <f t="shared" si="720"/>
        <v>4.1684999999999999</v>
      </c>
      <c r="AH74" s="27">
        <v>0.2051</v>
      </c>
      <c r="AI74" s="40">
        <f t="shared" si="721"/>
        <v>29.961008000000003</v>
      </c>
      <c r="AJ74" s="27">
        <f t="shared" si="722"/>
        <v>0.88224283854166663</v>
      </c>
      <c r="AK74" s="28">
        <f t="shared" si="678"/>
        <v>0.88867762022085184</v>
      </c>
      <c r="AL74" s="42">
        <v>160</v>
      </c>
      <c r="AM74" s="38">
        <v>8.6999999999999994E-2</v>
      </c>
      <c r="AN74" s="27">
        <v>0.22509999999999999</v>
      </c>
      <c r="AO74" s="134">
        <v>0.22770000000000001</v>
      </c>
      <c r="AP74" s="40">
        <f>AL74*(1-AM74)*AN74</f>
        <v>32.882608000000005</v>
      </c>
      <c r="AQ74" s="135">
        <f t="shared" si="723"/>
        <v>33.262416000000002</v>
      </c>
      <c r="AR74" s="17">
        <v>1.5</v>
      </c>
      <c r="AS74" s="17"/>
      <c r="AT74" s="117">
        <f>AT73+AL74-AS74</f>
        <v>1673.2799999999997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44167</v>
      </c>
      <c r="E75" s="50"/>
      <c r="F75" s="50">
        <f t="shared" ref="F75" si="725">SUM(F72:F74)</f>
        <v>40414</v>
      </c>
      <c r="G75" s="51"/>
      <c r="H75" s="51"/>
      <c r="I75" s="50">
        <f t="shared" ref="I75:K75" si="726">SUM(I72:I74)</f>
        <v>47608</v>
      </c>
      <c r="J75" s="51"/>
      <c r="K75" s="50">
        <f t="shared" si="726"/>
        <v>45911</v>
      </c>
      <c r="L75" s="20">
        <f t="shared" ref="L75" si="727">IF(K75&gt;0,(K72*L72+K73*L73+K74*L74)/K75,0)</f>
        <v>7.9956720611618126E-2</v>
      </c>
      <c r="M75" s="51">
        <f t="shared" ref="M75" si="728">M72+M73+M74</f>
        <v>42239</v>
      </c>
      <c r="N75" s="52">
        <f t="shared" ref="N75" si="729">IF(M75&gt;0,O75/M75,0)</f>
        <v>0.63711856341295947</v>
      </c>
      <c r="O75" s="53">
        <f t="shared" ref="O75" si="730">O72+O73+O74</f>
        <v>26911.250999999997</v>
      </c>
      <c r="P75" s="20">
        <f t="shared" ref="P75" si="731">IF(M75&gt;0,Q75/M75,0)</f>
        <v>0.23134141433272565</v>
      </c>
      <c r="Q75" s="53">
        <f t="shared" ref="Q75" si="732">Q72+Q73+Q74</f>
        <v>9771.6299999999992</v>
      </c>
      <c r="R75" s="20">
        <f t="shared" ref="R75" si="733">IF(M75&gt;0,T75/M75,0)</f>
        <v>0.13154002225431474</v>
      </c>
      <c r="S75" s="136"/>
      <c r="T75" s="53">
        <f t="shared" ref="T75" si="734">T72+T73+T74</f>
        <v>5556.1190000000006</v>
      </c>
      <c r="U75" s="20">
        <f t="shared" ref="U75" si="735">IF(M75&gt;0,V75/M75,0)</f>
        <v>0.2563550983688061</v>
      </c>
      <c r="V75" s="53">
        <f t="shared" ref="V75" si="736">V72+V73+V74</f>
        <v>10828.183000000001</v>
      </c>
      <c r="W75" s="20">
        <f t="shared" ref="W75" si="737">IF(M75&gt;0,X75/M75,0)</f>
        <v>0.46298721560643002</v>
      </c>
      <c r="X75" s="53">
        <f t="shared" ref="X75" si="738">X72+X73+X74</f>
        <v>19556.116999999998</v>
      </c>
      <c r="Y75" s="20">
        <f t="shared" ref="Y75" si="739">IF(M75&gt;0,Z75/M75,0)</f>
        <v>0.41000000000000003</v>
      </c>
      <c r="Z75" s="53">
        <f t="shared" ref="Z75" si="740">Z72+Z73+Z74</f>
        <v>17317.990000000002</v>
      </c>
      <c r="AA75" s="154">
        <f t="shared" ref="AA75" si="741">IF(M75&gt;0,AB75/M75,0)</f>
        <v>2.4626314543431428E-3</v>
      </c>
      <c r="AB75" s="55">
        <f t="shared" ref="AB75" si="742">SUM(AB72:AB74)</f>
        <v>104.01909000000001</v>
      </c>
      <c r="AC75" s="54">
        <f t="shared" ref="AC75" si="743">IF(M75&gt;0,AD75/M75,0)</f>
        <v>2.4153945405904495E-3</v>
      </c>
      <c r="AD75" s="55">
        <f t="shared" ref="AD75" si="744">SUM(AD72:AD74)</f>
        <v>102.02385</v>
      </c>
      <c r="AE75" s="54">
        <f t="shared" ref="AE75" si="745">IF(M75&gt;0,(AE72*M72+AE73*M73+AE74*M74)/M75,0)</f>
        <v>2.548376732403703E-3</v>
      </c>
      <c r="AF75" s="54">
        <f t="shared" ref="AF75" si="746">IF(K75&gt;0,(K72*AF72+K73*AF73+K74*AF74)/K75,0)</f>
        <v>2.9999999999999992E-4</v>
      </c>
      <c r="AG75" s="51">
        <f t="shared" ref="AG75" si="747">SUM(AG72:AG74)</f>
        <v>12.6717</v>
      </c>
      <c r="AH75" s="52">
        <f t="shared" ref="AH75" si="748">IF(K75&gt;0,(K72*AH72+K73*AH73+K74*AH74)/K75,0)</f>
        <v>0.20662549280128945</v>
      </c>
      <c r="AI75" s="57">
        <f t="shared" ref="AI75" si="749">SUM(AI72:AI74)</f>
        <v>88.193249200000011</v>
      </c>
      <c r="AJ75" s="52">
        <f t="shared" ref="AJ75" si="750">IF(AND(AD75&gt;0),((AD72*AJ72+AD73*AJ73+AD74*AJ74)/AD75),0)</f>
        <v>0.87707030115166462</v>
      </c>
      <c r="AK75" s="56">
        <f t="shared" si="678"/>
        <v>0.8834694858307921</v>
      </c>
      <c r="AL75" s="50">
        <f t="shared" ref="AL75" si="751">SUM(AL72:AL74)</f>
        <v>469</v>
      </c>
      <c r="AM75" s="20">
        <f t="shared" ref="AM75" si="752">IF(AL75&gt;0,(AM72*AL72+AM73*AL73+AM74*AL74)/AL75,0)</f>
        <v>8.9948827292110858E-2</v>
      </c>
      <c r="AN75" s="52">
        <f>IF(K75&gt;0,(AN72*K72+AN73*K73+AN74*K74)/K75,0)</f>
        <v>0.22244607174751149</v>
      </c>
      <c r="AO75" s="136">
        <f>IF(L75&gt;0,(AO72*K72+AO73*K73+AO74*K74)/K75,0)</f>
        <v>0.22500563263705869</v>
      </c>
      <c r="AP75" s="57">
        <f t="shared" ref="AP75" si="753">SUM(AP72:AP74)</f>
        <v>94.969184800000008</v>
      </c>
      <c r="AQ75" s="137">
        <f t="shared" ref="AQ75:AQ123" si="754">SUM(AQ72:AQ74)</f>
        <v>96.0383128</v>
      </c>
      <c r="AR75" s="55"/>
      <c r="AS75" s="55">
        <f t="shared" ref="AS75" si="755">SUM(AS72:AS74)</f>
        <v>1002.76</v>
      </c>
      <c r="AT75" s="102"/>
      <c r="AU75" s="103">
        <f>AT74</f>
        <v>1673.2799999999997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 t="s">
        <v>54</v>
      </c>
      <c r="D76" s="11">
        <v>5181</v>
      </c>
      <c r="E76" s="11">
        <v>0</v>
      </c>
      <c r="F76" s="11">
        <v>8596</v>
      </c>
      <c r="G76" s="12">
        <v>0.6</v>
      </c>
      <c r="H76" s="12">
        <v>4.3</v>
      </c>
      <c r="I76" s="11">
        <v>10196</v>
      </c>
      <c r="J76" s="12">
        <v>5.5</v>
      </c>
      <c r="K76" s="11">
        <v>15311</v>
      </c>
      <c r="L76" s="13">
        <v>7.9000000000000001E-2</v>
      </c>
      <c r="M76" s="23">
        <f>ROUND(K76*(1-L76),0)</f>
        <v>14101</v>
      </c>
      <c r="N76" s="14">
        <v>0.59899999999999998</v>
      </c>
      <c r="O76" s="24">
        <f t="shared" ref="O76:O78" si="757">M76*N76</f>
        <v>8446.4989999999998</v>
      </c>
      <c r="P76" s="13">
        <v>0.21099999999999999</v>
      </c>
      <c r="Q76" s="24">
        <f t="shared" ref="Q76:Q78" si="758">M76*P76</f>
        <v>2975.3109999999997</v>
      </c>
      <c r="R76" s="15">
        <v>0.19</v>
      </c>
      <c r="S76" s="143">
        <v>0.2727</v>
      </c>
      <c r="T76" s="24">
        <f t="shared" ref="T76:T78" si="759">M76*R76</f>
        <v>2679.19</v>
      </c>
      <c r="U76" s="25">
        <v>0.24299999999999999</v>
      </c>
      <c r="V76" s="24">
        <f t="shared" ref="V76:V78" si="760">M76*U76</f>
        <v>3426.5430000000001</v>
      </c>
      <c r="W76" s="15">
        <v>0.48199999999999998</v>
      </c>
      <c r="X76" s="24">
        <f t="shared" ref="X76:X78" si="761">M76*W76</f>
        <v>6796.6819999999998</v>
      </c>
      <c r="Y76" s="15">
        <v>0.4</v>
      </c>
      <c r="Z76" s="24">
        <f t="shared" ref="Z76:Z78" si="762">Y76*M76</f>
        <v>5640.4000000000005</v>
      </c>
      <c r="AA76" s="147">
        <v>2.4499999999999999E-3</v>
      </c>
      <c r="AB76" s="18">
        <f t="shared" ref="AB76:AB126" si="763">M76*AA76</f>
        <v>34.547449999999998</v>
      </c>
      <c r="AC76" s="16">
        <v>2.49E-3</v>
      </c>
      <c r="AD76" s="17">
        <f t="shared" ref="AD76:AD78" si="764">M76*AC76</f>
        <v>35.111490000000003</v>
      </c>
      <c r="AE76" s="26">
        <f>IF(M76&gt;0,(AG76+AP76)/M76,0)</f>
        <v>2.5149749804978371E-3</v>
      </c>
      <c r="AF76" s="16">
        <v>3.1E-4</v>
      </c>
      <c r="AG76" s="23">
        <f t="shared" ref="AG76:AG78" si="765">AF76*M76</f>
        <v>4.3713100000000003</v>
      </c>
      <c r="AH76" s="114">
        <v>0.2019</v>
      </c>
      <c r="AI76" s="29">
        <f t="shared" ref="AI76:AI78" si="766">AL76*(1-AM76)*AH76</f>
        <v>29.8079103</v>
      </c>
      <c r="AJ76" s="27">
        <f t="shared" ref="AJ76:AJ78" si="767">IF(AND(AH76&gt;0,AF76&gt;0,AC76&gt;0),((AC76-AF76)*AH76)/((AH76-AF76)*AC76),0)</f>
        <v>0.87684833286217945</v>
      </c>
      <c r="AK76" s="59">
        <f t="shared" si="678"/>
        <v>0.87803078437660009</v>
      </c>
      <c r="AL76" s="11">
        <v>161</v>
      </c>
      <c r="AM76" s="13">
        <v>8.3000000000000004E-2</v>
      </c>
      <c r="AN76" s="14">
        <v>0.21060000000000001</v>
      </c>
      <c r="AO76" s="130">
        <v>0.21340000000000001</v>
      </c>
      <c r="AP76" s="29">
        <f>AL76*(1-AM76)*AN76</f>
        <v>31.092352200000001</v>
      </c>
      <c r="AQ76" s="131">
        <f t="shared" ref="AQ76" si="768">AL76*(1-AM76)*AO76</f>
        <v>31.5057358</v>
      </c>
      <c r="AR76" s="18">
        <v>1.55</v>
      </c>
      <c r="AS76" s="18">
        <v>1012.44</v>
      </c>
      <c r="AT76" s="98">
        <f>AT74+AL76-AS76</f>
        <v>821.83999999999969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 t="s">
        <v>56</v>
      </c>
      <c r="D77" s="33">
        <v>22577</v>
      </c>
      <c r="E77" s="33">
        <v>1</v>
      </c>
      <c r="F77" s="33">
        <v>14176</v>
      </c>
      <c r="G77" s="34">
        <v>0.7</v>
      </c>
      <c r="H77" s="34">
        <v>4.8</v>
      </c>
      <c r="I77" s="33">
        <v>17513</v>
      </c>
      <c r="J77" s="34">
        <v>3.2</v>
      </c>
      <c r="K77" s="33">
        <v>13326</v>
      </c>
      <c r="L77" s="35">
        <v>8.2000000000000003E-2</v>
      </c>
      <c r="M77" s="36">
        <f>ROUND(K77*(1-L77),0)</f>
        <v>12233</v>
      </c>
      <c r="N77" s="37">
        <v>0.626</v>
      </c>
      <c r="O77" s="24">
        <f t="shared" si="757"/>
        <v>7657.8580000000002</v>
      </c>
      <c r="P77" s="35">
        <v>0.28599999999999998</v>
      </c>
      <c r="Q77" s="24">
        <f t="shared" si="758"/>
        <v>3498.6379999999999</v>
      </c>
      <c r="R77" s="38">
        <v>8.7999999999999995E-2</v>
      </c>
      <c r="S77" s="134">
        <v>0.23219999999999999</v>
      </c>
      <c r="T77" s="24">
        <f t="shared" si="759"/>
        <v>1076.5039999999999</v>
      </c>
      <c r="U77" s="27">
        <v>0.219</v>
      </c>
      <c r="V77" s="24">
        <f t="shared" si="760"/>
        <v>2679.027</v>
      </c>
      <c r="W77" s="38">
        <v>0.502</v>
      </c>
      <c r="X77" s="24">
        <f t="shared" si="761"/>
        <v>6140.9660000000003</v>
      </c>
      <c r="Y77" s="38">
        <v>0.4</v>
      </c>
      <c r="Z77" s="24">
        <f t="shared" si="762"/>
        <v>4893.2</v>
      </c>
      <c r="AA77" s="148">
        <v>2.5200000000000001E-3</v>
      </c>
      <c r="AB77" s="18">
        <f t="shared" si="763"/>
        <v>30.827160000000003</v>
      </c>
      <c r="AC77" s="39">
        <v>2.48E-3</v>
      </c>
      <c r="AD77" s="17">
        <f t="shared" si="764"/>
        <v>30.33784</v>
      </c>
      <c r="AE77" s="26">
        <f>IF(M77&gt;0,(AG77+AP77)/M77,0)</f>
        <v>2.8568509278181966E-3</v>
      </c>
      <c r="AF77" s="39">
        <v>3.2000000000000003E-4</v>
      </c>
      <c r="AG77" s="36">
        <f t="shared" si="765"/>
        <v>3.9145600000000003</v>
      </c>
      <c r="AH77" s="27">
        <v>0.20119999999999999</v>
      </c>
      <c r="AI77" s="40">
        <f t="shared" si="766"/>
        <v>29.704564399999999</v>
      </c>
      <c r="AJ77" s="27">
        <f t="shared" si="767"/>
        <v>0.87235518557058611</v>
      </c>
      <c r="AK77" s="28">
        <f t="shared" si="678"/>
        <v>0.88934245427516112</v>
      </c>
      <c r="AL77" s="33">
        <v>161</v>
      </c>
      <c r="AM77" s="35">
        <v>8.3000000000000004E-2</v>
      </c>
      <c r="AN77" s="37">
        <v>0.2102</v>
      </c>
      <c r="AO77" s="132">
        <v>0.2142</v>
      </c>
      <c r="AP77" s="40">
        <f>AL77*(1-AM77)*AN77</f>
        <v>31.033297399999999</v>
      </c>
      <c r="AQ77" s="133">
        <f t="shared" si="723"/>
        <v>31.6238454</v>
      </c>
      <c r="AR77" s="41">
        <v>1.6</v>
      </c>
      <c r="AS77" s="41"/>
      <c r="AT77" s="117">
        <f>AT76+AL77-AS77</f>
        <v>982.83999999999969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10" t="s">
        <v>53</v>
      </c>
      <c r="D78" s="42">
        <v>15500</v>
      </c>
      <c r="E78" s="42">
        <v>0</v>
      </c>
      <c r="F78" s="42">
        <v>15101</v>
      </c>
      <c r="G78" s="36">
        <v>0.8</v>
      </c>
      <c r="H78" s="36">
        <v>4.0999999999999996</v>
      </c>
      <c r="I78" s="42">
        <v>17908</v>
      </c>
      <c r="J78" s="123">
        <v>1.9</v>
      </c>
      <c r="K78" s="42">
        <v>11437</v>
      </c>
      <c r="L78" s="38">
        <v>7.9000000000000001E-2</v>
      </c>
      <c r="M78" s="36">
        <f>ROUND(K78*(1-L78),0)</f>
        <v>10533</v>
      </c>
      <c r="N78" s="27">
        <v>0.52800000000000002</v>
      </c>
      <c r="O78" s="24">
        <f t="shared" si="757"/>
        <v>5561.424</v>
      </c>
      <c r="P78" s="38">
        <v>0.29799999999999999</v>
      </c>
      <c r="Q78" s="24">
        <f t="shared" si="758"/>
        <v>3138.8339999999998</v>
      </c>
      <c r="R78" s="38">
        <v>0.17399999999999999</v>
      </c>
      <c r="S78" s="134">
        <v>0.2104</v>
      </c>
      <c r="T78" s="24">
        <f t="shared" si="759"/>
        <v>1832.742</v>
      </c>
      <c r="U78" s="27">
        <v>0.14099999999999999</v>
      </c>
      <c r="V78" s="24">
        <f t="shared" si="760"/>
        <v>1485.1529999999998</v>
      </c>
      <c r="W78" s="38">
        <v>0.55700000000000005</v>
      </c>
      <c r="X78" s="24">
        <f t="shared" si="761"/>
        <v>5866.8810000000003</v>
      </c>
      <c r="Y78" s="38">
        <v>0.39</v>
      </c>
      <c r="Z78" s="24">
        <f t="shared" si="762"/>
        <v>4107.87</v>
      </c>
      <c r="AA78" s="149">
        <v>2.4499999999999999E-3</v>
      </c>
      <c r="AB78" s="150">
        <f t="shared" si="763"/>
        <v>25.80585</v>
      </c>
      <c r="AC78" s="46">
        <v>2.3800000000000002E-3</v>
      </c>
      <c r="AD78" s="17">
        <f t="shared" si="764"/>
        <v>25.068540000000002</v>
      </c>
      <c r="AE78" s="26">
        <f>IF(M78&gt;0,(AG78+AP78)/M78,0)</f>
        <v>2.7747272761796259E-3</v>
      </c>
      <c r="AF78" s="46">
        <v>3.1E-4</v>
      </c>
      <c r="AG78" s="36">
        <f t="shared" si="765"/>
        <v>3.2652299999999999</v>
      </c>
      <c r="AH78" s="27">
        <v>0.20569999999999999</v>
      </c>
      <c r="AI78" s="40">
        <f t="shared" si="766"/>
        <v>25.165749399999999</v>
      </c>
      <c r="AJ78" s="27">
        <f t="shared" si="767"/>
        <v>0.87106063029915215</v>
      </c>
      <c r="AK78" s="28">
        <f t="shared" si="678"/>
        <v>0.88957687867958091</v>
      </c>
      <c r="AL78" s="42">
        <v>134</v>
      </c>
      <c r="AM78" s="38">
        <v>8.6999999999999994E-2</v>
      </c>
      <c r="AN78" s="27">
        <v>0.2122</v>
      </c>
      <c r="AO78" s="134">
        <v>0.21199999999999999</v>
      </c>
      <c r="AP78" s="40">
        <f>AL78*(1-AM78)*AN78</f>
        <v>25.960972399999999</v>
      </c>
      <c r="AQ78" s="135">
        <f t="shared" si="723"/>
        <v>25.936503999999999</v>
      </c>
      <c r="AR78" s="17">
        <v>1.55</v>
      </c>
      <c r="AS78" s="17"/>
      <c r="AT78" s="117">
        <f>AT77+AL78-AS78</f>
        <v>1116.8399999999997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43258</v>
      </c>
      <c r="E79" s="50"/>
      <c r="F79" s="50">
        <f t="shared" ref="F79" si="770">SUM(F76:F78)</f>
        <v>37873</v>
      </c>
      <c r="G79" s="51"/>
      <c r="H79" s="51"/>
      <c r="I79" s="50">
        <f t="shared" ref="I79:K79" si="771">SUM(I76:I78)</f>
        <v>45617</v>
      </c>
      <c r="J79" s="51"/>
      <c r="K79" s="50">
        <f t="shared" si="771"/>
        <v>40074</v>
      </c>
      <c r="L79" s="20">
        <f t="shared" ref="L79" si="772">IF(K79&gt;0,(K76*L76+K77*L77+K78*L78)/K79,0)</f>
        <v>7.9997604431801164E-2</v>
      </c>
      <c r="M79" s="51">
        <f t="shared" ref="M79" si="773">M76+M77+M78</f>
        <v>36867</v>
      </c>
      <c r="N79" s="52">
        <f t="shared" ref="N79" si="774">IF(M79&gt;0,O79/M79,0)</f>
        <v>0.58767409878753352</v>
      </c>
      <c r="O79" s="53">
        <f t="shared" ref="O79" si="775">O76+O77+O78</f>
        <v>21665.780999999999</v>
      </c>
      <c r="P79" s="20">
        <f t="shared" ref="P79" si="776">IF(M79&gt;0,Q79/M79,0)</f>
        <v>0.26074220847912766</v>
      </c>
      <c r="Q79" s="53">
        <f t="shared" ref="Q79" si="777">Q76+Q77+Q78</f>
        <v>9612.7829999999994</v>
      </c>
      <c r="R79" s="20">
        <f t="shared" ref="R79" si="778">IF(M79&gt;0,T79/M79,0)</f>
        <v>0.15158369273333874</v>
      </c>
      <c r="S79" s="136"/>
      <c r="T79" s="53">
        <f t="shared" ref="T79" si="779">T76+T77+T78</f>
        <v>5588.4359999999997</v>
      </c>
      <c r="U79" s="20">
        <f t="shared" ref="U79" si="780">IF(M79&gt;0,V79/M79,0)</f>
        <v>0.20589478395312882</v>
      </c>
      <c r="V79" s="53">
        <f t="shared" ref="V79" si="781">V76+V77+V78</f>
        <v>7590.723</v>
      </c>
      <c r="W79" s="20">
        <f t="shared" ref="W79" si="782">IF(M79&gt;0,X79/M79,0)</f>
        <v>0.51006398676323006</v>
      </c>
      <c r="X79" s="53">
        <f t="shared" ref="X79" si="783">X76+X77+X78</f>
        <v>18804.529000000002</v>
      </c>
      <c r="Y79" s="20">
        <f t="shared" ref="Y79" si="784">IF(M79&gt;0,Z79/M79,0)</f>
        <v>0.39714297339083737</v>
      </c>
      <c r="Z79" s="53">
        <f t="shared" ref="Z79" si="785">Z76+Z77+Z78</f>
        <v>14641.470000000001</v>
      </c>
      <c r="AA79" s="154">
        <f t="shared" ref="AA79" si="786">IF(M79&gt;0,AB79/M79,0)</f>
        <v>2.4732270051807852E-3</v>
      </c>
      <c r="AB79" s="55">
        <f t="shared" ref="AB79" si="787">SUM(AB76:AB78)</f>
        <v>91.180460000000011</v>
      </c>
      <c r="AC79" s="54">
        <f t="shared" ref="AC79" si="788">IF(M79&gt;0,AD79/M79,0)</f>
        <v>2.4552545637019558E-3</v>
      </c>
      <c r="AD79" s="55">
        <f t="shared" ref="AD79" si="789">SUM(AD76:AD78)</f>
        <v>90.517870000000002</v>
      </c>
      <c r="AE79" s="54">
        <f t="shared" ref="AE79" si="790">IF(M79&gt;0,(AE76*M76+AE77*M77+AE78*M78)/M79,0)</f>
        <v>2.7026262511188866E-3</v>
      </c>
      <c r="AF79" s="54">
        <f t="shared" ref="AF79" si="791">IF(K79&gt;0,(K76*AF76+K77*AF77+K78*AF78)/K79,0)</f>
        <v>3.1332534810600391E-4</v>
      </c>
      <c r="AG79" s="51">
        <f t="shared" ref="AG79" si="792">SUM(AG76:AG78)</f>
        <v>11.551100000000002</v>
      </c>
      <c r="AH79" s="52">
        <f t="shared" ref="AH79" si="793">IF(K79&gt;0,(K76*AH76+K77*AH77+K78*AH78)/K79,0)</f>
        <v>0.2027517342915606</v>
      </c>
      <c r="AI79" s="57">
        <f t="shared" ref="AI79" si="794">SUM(AI76:AI78)</f>
        <v>84.678224099999994</v>
      </c>
      <c r="AJ79" s="52">
        <f t="shared" ref="AJ79" si="795">IF(AND(AD79&gt;0),((AD76*AJ76+AD77*AJ77+AD78*AJ78)/AD79),0)</f>
        <v>0.87373953636886659</v>
      </c>
      <c r="AK79" s="56">
        <f t="shared" si="678"/>
        <v>0.88538156899654019</v>
      </c>
      <c r="AL79" s="50">
        <f t="shared" ref="AL79" si="796">SUM(AL76:AL78)</f>
        <v>456</v>
      </c>
      <c r="AM79" s="20">
        <f t="shared" ref="AM79" si="797">IF(AL79&gt;0,(AM76*AL76+AM77*AL77+AM78*AL78)/AL79,0)</f>
        <v>8.4175438596491223E-2</v>
      </c>
      <c r="AN79" s="52">
        <f>IF(K79&gt;0,(AN76*K76+AN77*K77+AN78*K78)/K79,0)</f>
        <v>0.21092362130059392</v>
      </c>
      <c r="AO79" s="136">
        <f>IF(L79&gt;0,(AO76*K76+AO77*K77+AO78*K78)/K79,0)</f>
        <v>0.2132664720267505</v>
      </c>
      <c r="AP79" s="57">
        <f t="shared" ref="AP79" si="798">SUM(AP76:AP78)</f>
        <v>88.086622000000006</v>
      </c>
      <c r="AQ79" s="137">
        <f t="shared" si="754"/>
        <v>89.066085200000003</v>
      </c>
      <c r="AR79" s="55"/>
      <c r="AS79" s="55">
        <f t="shared" ref="AS79" si="799">SUM(AS76:AS78)</f>
        <v>1012.44</v>
      </c>
      <c r="AT79" s="102"/>
      <c r="AU79" s="103">
        <f>AT78</f>
        <v>1116.8399999999997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 t="s">
        <v>54</v>
      </c>
      <c r="D80" s="11">
        <v>4541</v>
      </c>
      <c r="E80" s="11">
        <v>0</v>
      </c>
      <c r="F80" s="11">
        <v>9619</v>
      </c>
      <c r="G80" s="12">
        <v>0.6</v>
      </c>
      <c r="H80" s="12">
        <v>3.4</v>
      </c>
      <c r="I80" s="11">
        <v>11922</v>
      </c>
      <c r="J80" s="121">
        <v>4</v>
      </c>
      <c r="K80" s="11">
        <v>16881</v>
      </c>
      <c r="L80" s="13">
        <v>7.4999999999999997E-2</v>
      </c>
      <c r="M80" s="23">
        <f>ROUND(K80*(1-L80),0)</f>
        <v>15615</v>
      </c>
      <c r="N80" s="14">
        <v>0.59499999999999997</v>
      </c>
      <c r="O80" s="24">
        <f t="shared" ref="O80:O82" si="801">M80*N80</f>
        <v>9290.9249999999993</v>
      </c>
      <c r="P80" s="13">
        <v>0.22800000000000001</v>
      </c>
      <c r="Q80" s="24">
        <f t="shared" ref="Q80:Q82" si="802">M80*P80</f>
        <v>3560.2200000000003</v>
      </c>
      <c r="R80" s="15">
        <v>0.17699999999999999</v>
      </c>
      <c r="S80" s="143">
        <v>0.29039999999999999</v>
      </c>
      <c r="T80" s="24">
        <f t="shared" ref="T80:T82" si="803">M80*R80</f>
        <v>2763.855</v>
      </c>
      <c r="U80" s="25">
        <v>0.27</v>
      </c>
      <c r="V80" s="24">
        <f t="shared" ref="V80:V82" si="804">M80*U80</f>
        <v>4216.05</v>
      </c>
      <c r="W80" s="15">
        <v>0.46600000000000003</v>
      </c>
      <c r="X80" s="24">
        <f t="shared" ref="X80:X82" si="805">M80*W80</f>
        <v>7276.59</v>
      </c>
      <c r="Y80" s="15">
        <v>0.41</v>
      </c>
      <c r="Z80" s="24">
        <f t="shared" ref="Z80:Z82" si="806">Y80*M80</f>
        <v>6402.15</v>
      </c>
      <c r="AA80" s="147">
        <v>2.4499999999999999E-3</v>
      </c>
      <c r="AB80" s="18">
        <f t="shared" ref="AB80" si="807">M80*AA80</f>
        <v>38.256749999999997</v>
      </c>
      <c r="AC80" s="16">
        <v>2.5999999999999999E-3</v>
      </c>
      <c r="AD80" s="17">
        <f t="shared" ref="AD80:AD82" si="808">M80*AC80</f>
        <v>40.598999999999997</v>
      </c>
      <c r="AE80" s="26">
        <f>IF(M80&gt;0,(AG80+AP80)/M80,0)</f>
        <v>2.5066918731988471E-3</v>
      </c>
      <c r="AF80" s="16">
        <v>3.2000000000000003E-4</v>
      </c>
      <c r="AG80" s="23">
        <f t="shared" ref="AG80:AG82" si="809">AF80*M80</f>
        <v>4.9968000000000004</v>
      </c>
      <c r="AH80" s="114">
        <v>0.2036</v>
      </c>
      <c r="AI80" s="29">
        <f t="shared" ref="AI80:AI82" si="810">AL80*(1-AM80)*AH80</f>
        <v>35.325007200000002</v>
      </c>
      <c r="AJ80" s="27">
        <f t="shared" ref="AJ80:AJ82" si="811">IF(AND(AH80&gt;0,AF80&gt;0,AC80&gt;0),((AC80-AF80)*AH80)/((AH80-AF80)*AC80),0)</f>
        <v>0.87830351466715095</v>
      </c>
      <c r="AK80" s="59">
        <f t="shared" si="678"/>
        <v>0.87376246120726753</v>
      </c>
      <c r="AL80" s="11">
        <v>189</v>
      </c>
      <c r="AM80" s="13">
        <v>8.2000000000000003E-2</v>
      </c>
      <c r="AN80" s="14">
        <v>0.1968</v>
      </c>
      <c r="AO80" s="130">
        <v>0.20019999999999999</v>
      </c>
      <c r="AP80" s="29">
        <f>AL80*(1-AM80)*AN80</f>
        <v>34.145193599999999</v>
      </c>
      <c r="AQ80" s="131">
        <f t="shared" ref="AQ80" si="812">AL80*(1-AM80)*AO80</f>
        <v>34.7351004</v>
      </c>
      <c r="AR80" s="18">
        <v>1.55</v>
      </c>
      <c r="AS80" s="18">
        <v>509.82</v>
      </c>
      <c r="AT80" s="98">
        <f>AT78+AL80-AS80</f>
        <v>796.01999999999975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 t="s">
        <v>57</v>
      </c>
      <c r="D81" s="33">
        <v>19862</v>
      </c>
      <c r="E81" s="33">
        <v>4</v>
      </c>
      <c r="F81" s="33">
        <v>14308</v>
      </c>
      <c r="G81" s="34">
        <v>0.3</v>
      </c>
      <c r="H81" s="34">
        <v>4.4000000000000004</v>
      </c>
      <c r="I81" s="33">
        <v>17248</v>
      </c>
      <c r="J81" s="34">
        <v>4.5999999999999996</v>
      </c>
      <c r="K81" s="33">
        <v>17086</v>
      </c>
      <c r="L81" s="35">
        <v>8.4000000000000005E-2</v>
      </c>
      <c r="M81" s="36">
        <f>ROUND(K81*(1-L81),0)</f>
        <v>15651</v>
      </c>
      <c r="N81" s="37">
        <v>0.54300000000000004</v>
      </c>
      <c r="O81" s="24">
        <f t="shared" si="801"/>
        <v>8498.4930000000004</v>
      </c>
      <c r="P81" s="35">
        <v>0.36099999999999999</v>
      </c>
      <c r="Q81" s="24">
        <f t="shared" si="802"/>
        <v>5650.0109999999995</v>
      </c>
      <c r="R81" s="38">
        <v>9.6000000000000002E-2</v>
      </c>
      <c r="S81" s="134">
        <v>0.27610000000000001</v>
      </c>
      <c r="T81" s="24">
        <f t="shared" si="803"/>
        <v>1502.4960000000001</v>
      </c>
      <c r="U81" s="27">
        <v>0.26500000000000001</v>
      </c>
      <c r="V81" s="24">
        <f t="shared" si="804"/>
        <v>4147.5150000000003</v>
      </c>
      <c r="W81" s="38">
        <v>0.46700000000000003</v>
      </c>
      <c r="X81" s="24">
        <f t="shared" si="805"/>
        <v>7309.0170000000007</v>
      </c>
      <c r="Y81" s="38">
        <v>0.42</v>
      </c>
      <c r="Z81" s="24">
        <f t="shared" si="806"/>
        <v>6573.42</v>
      </c>
      <c r="AA81" s="148">
        <v>2.5899999999999999E-3</v>
      </c>
      <c r="AB81" s="18">
        <f t="shared" si="763"/>
        <v>40.536089999999994</v>
      </c>
      <c r="AC81" s="39">
        <v>2.6800000000000001E-3</v>
      </c>
      <c r="AD81" s="17">
        <f t="shared" si="808"/>
        <v>41.944679999999998</v>
      </c>
      <c r="AE81" s="26">
        <f>IF(M81&gt;0,(AG81+AP81)/M81,0)</f>
        <v>2.6428403169126576E-3</v>
      </c>
      <c r="AF81" s="39">
        <v>3.1E-4</v>
      </c>
      <c r="AG81" s="36">
        <f t="shared" si="809"/>
        <v>4.8518100000000004</v>
      </c>
      <c r="AH81" s="27">
        <v>0.21410000000000001</v>
      </c>
      <c r="AI81" s="40">
        <f t="shared" si="810"/>
        <v>35.419419400000002</v>
      </c>
      <c r="AJ81" s="27">
        <f t="shared" si="811"/>
        <v>0.88561065294231389</v>
      </c>
      <c r="AK81" s="28">
        <f t="shared" si="678"/>
        <v>0.88394356218829073</v>
      </c>
      <c r="AL81" s="33">
        <v>181</v>
      </c>
      <c r="AM81" s="35">
        <v>8.5999999999999993E-2</v>
      </c>
      <c r="AN81" s="37">
        <v>0.22070000000000001</v>
      </c>
      <c r="AO81" s="132">
        <v>0.22539999999999999</v>
      </c>
      <c r="AP81" s="40">
        <f>AL81*(1-AM81)*AN81</f>
        <v>36.511283800000001</v>
      </c>
      <c r="AQ81" s="133">
        <f t="shared" si="723"/>
        <v>37.288823600000001</v>
      </c>
      <c r="AR81" s="41">
        <v>1.55</v>
      </c>
      <c r="AS81" s="41"/>
      <c r="AT81" s="117">
        <f>AT80+AL81-AS81</f>
        <v>977.01999999999975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10" t="s">
        <v>53</v>
      </c>
      <c r="D82" s="42">
        <v>18100</v>
      </c>
      <c r="E82" s="42">
        <v>0</v>
      </c>
      <c r="F82" s="42">
        <v>14799</v>
      </c>
      <c r="G82" s="36">
        <v>0.4</v>
      </c>
      <c r="H82" s="36">
        <v>4.3</v>
      </c>
      <c r="I82" s="42">
        <v>17816</v>
      </c>
      <c r="J82" s="36">
        <v>4.0999999999999996</v>
      </c>
      <c r="K82" s="42">
        <v>17190</v>
      </c>
      <c r="L82" s="38">
        <v>7.2999999999999995E-2</v>
      </c>
      <c r="M82" s="36">
        <f>ROUND(K82*(1-L82),0)</f>
        <v>15935</v>
      </c>
      <c r="N82" s="27">
        <v>0.63500000000000001</v>
      </c>
      <c r="O82" s="24">
        <f t="shared" si="801"/>
        <v>10118.725</v>
      </c>
      <c r="P82" s="38">
        <v>0.314</v>
      </c>
      <c r="Q82" s="24">
        <f t="shared" si="802"/>
        <v>5003.59</v>
      </c>
      <c r="R82" s="38">
        <v>5.0999999999999997E-2</v>
      </c>
      <c r="S82" s="134">
        <v>0.27229999999999999</v>
      </c>
      <c r="T82" s="24">
        <f t="shared" si="803"/>
        <v>812.68499999999995</v>
      </c>
      <c r="U82" s="27">
        <v>0.27600000000000002</v>
      </c>
      <c r="V82" s="24">
        <f t="shared" si="804"/>
        <v>4398.0600000000004</v>
      </c>
      <c r="W82" s="38">
        <v>0.45300000000000001</v>
      </c>
      <c r="X82" s="24">
        <f t="shared" si="805"/>
        <v>7218.5550000000003</v>
      </c>
      <c r="Y82" s="38">
        <v>0.41</v>
      </c>
      <c r="Z82" s="24">
        <f t="shared" si="806"/>
        <v>6533.3499999999995</v>
      </c>
      <c r="AA82" s="149">
        <v>2.48E-3</v>
      </c>
      <c r="AB82" s="150">
        <f t="shared" si="763"/>
        <v>39.518799999999999</v>
      </c>
      <c r="AC82" s="46">
        <v>2.5899999999999999E-3</v>
      </c>
      <c r="AD82" s="17">
        <f t="shared" si="808"/>
        <v>41.271650000000001</v>
      </c>
      <c r="AE82" s="26">
        <f>IF(M82&gt;0,(AG82+AP82)/M82,0)</f>
        <v>2.8398893253843743E-3</v>
      </c>
      <c r="AF82" s="46">
        <v>3.1E-4</v>
      </c>
      <c r="AG82" s="36">
        <f t="shared" si="809"/>
        <v>4.9398499999999999</v>
      </c>
      <c r="AH82" s="27">
        <v>0.20660000000000001</v>
      </c>
      <c r="AI82" s="40">
        <f t="shared" si="810"/>
        <v>38.311077600000004</v>
      </c>
      <c r="AJ82" s="27">
        <f t="shared" si="811"/>
        <v>0.88163175467455868</v>
      </c>
      <c r="AK82" s="28">
        <f t="shared" si="678"/>
        <v>0.89211291863412745</v>
      </c>
      <c r="AL82" s="42">
        <v>202</v>
      </c>
      <c r="AM82" s="38">
        <v>8.2000000000000003E-2</v>
      </c>
      <c r="AN82" s="27">
        <v>0.21740000000000001</v>
      </c>
      <c r="AO82" s="134">
        <v>0.222</v>
      </c>
      <c r="AP82" s="40">
        <f>AL82*(1-AM82)*AN82</f>
        <v>40.313786400000005</v>
      </c>
      <c r="AQ82" s="135">
        <f t="shared" si="723"/>
        <v>41.166792000000001</v>
      </c>
      <c r="AR82" s="17">
        <v>1.58</v>
      </c>
      <c r="AS82" s="17"/>
      <c r="AT82" s="117">
        <f>AT81+AL82-AS82</f>
        <v>1179.0199999999998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42503</v>
      </c>
      <c r="E83" s="50"/>
      <c r="F83" s="50">
        <f t="shared" ref="F83" si="814">SUM(F80:F82)</f>
        <v>38726</v>
      </c>
      <c r="G83" s="51"/>
      <c r="H83" s="51"/>
      <c r="I83" s="50">
        <f t="shared" ref="I83:K83" si="815">SUM(I80:I82)</f>
        <v>46986</v>
      </c>
      <c r="J83" s="51"/>
      <c r="K83" s="50">
        <f t="shared" si="815"/>
        <v>51157</v>
      </c>
      <c r="L83" s="20">
        <f t="shared" ref="L83" si="816">IF(K83&gt;0,(K80*L80+K81*L81+K82*L82)/K83,0)</f>
        <v>7.7333874152119939E-2</v>
      </c>
      <c r="M83" s="51">
        <f t="shared" ref="M83" si="817">M80+M81+M82</f>
        <v>47201</v>
      </c>
      <c r="N83" s="52">
        <f t="shared" ref="N83" si="818">IF(M83&gt;0,O83/M83,0)</f>
        <v>0.59126168937098778</v>
      </c>
      <c r="O83" s="53">
        <f t="shared" ref="O83" si="819">O80+O81+O82</f>
        <v>27908.142999999996</v>
      </c>
      <c r="P83" s="20">
        <f t="shared" ref="P83" si="820">IF(M83&gt;0,Q83/M83,0)</f>
        <v>0.30113389546831637</v>
      </c>
      <c r="Q83" s="53">
        <f t="shared" ref="Q83" si="821">Q80+Q81+Q82</f>
        <v>14213.821</v>
      </c>
      <c r="R83" s="20">
        <f t="shared" ref="R83" si="822">IF(M83&gt;0,T83/M83,0)</f>
        <v>0.10760441516069574</v>
      </c>
      <c r="S83" s="136"/>
      <c r="T83" s="53">
        <f t="shared" ref="T83" si="823">T80+T81+T82</f>
        <v>5079.0360000000001</v>
      </c>
      <c r="U83" s="20">
        <f t="shared" ref="U83" si="824">IF(M83&gt;0,V83/M83,0)</f>
        <v>0.27036768288807439</v>
      </c>
      <c r="V83" s="53">
        <f t="shared" ref="V83" si="825">V80+V81+V82</f>
        <v>12761.625</v>
      </c>
      <c r="W83" s="20">
        <f t="shared" ref="W83" si="826">IF(M83&gt;0,X83/M83,0)</f>
        <v>0.46194279782208003</v>
      </c>
      <c r="X83" s="53">
        <f t="shared" ref="X83" si="827">X80+X81+X82</f>
        <v>21804.162</v>
      </c>
      <c r="Y83" s="20">
        <f t="shared" ref="Y83" si="828">IF(M83&gt;0,Z83/M83,0)</f>
        <v>0.41331581958009361</v>
      </c>
      <c r="Z83" s="53">
        <f t="shared" ref="Z83" si="829">Z80+Z81+Z82</f>
        <v>19508.919999999998</v>
      </c>
      <c r="AA83" s="154">
        <f t="shared" ref="AA83" si="830">IF(M83&gt;0,AB83/M83,0)</f>
        <v>2.5065494375119167E-3</v>
      </c>
      <c r="AB83" s="55">
        <f t="shared" ref="AB83" si="831">SUM(AB80:AB82)</f>
        <v>118.31163999999998</v>
      </c>
      <c r="AC83" s="54">
        <f t="shared" ref="AC83" si="832">IF(M83&gt;0,AD83/M83,0)</f>
        <v>2.6231505688438803E-3</v>
      </c>
      <c r="AD83" s="55">
        <f t="shared" ref="AD83" si="833">SUM(AD80:AD82)</f>
        <v>123.81532999999999</v>
      </c>
      <c r="AE83" s="54">
        <f t="shared" ref="AE83" si="834">IF(M83&gt;0,(AE80*M80+AE81*M81+AE82*M82)/M83,0)</f>
        <v>2.6643232939980088E-3</v>
      </c>
      <c r="AF83" s="54">
        <f t="shared" ref="AF83" si="835">IF(K83&gt;0,(K80*AF80+K81*AF81+K82*AF82)/K83,0)</f>
        <v>3.1329984166389744E-4</v>
      </c>
      <c r="AG83" s="51">
        <f t="shared" ref="AG83" si="836">SUM(AG80:AG82)</f>
        <v>14.788460000000001</v>
      </c>
      <c r="AH83" s="52">
        <f t="shared" ref="AH83" si="837">IF(K83&gt;0,(K80*AH80+K81*AH81+K82*AH82)/K83,0)</f>
        <v>0.20811498328674474</v>
      </c>
      <c r="AI83" s="57">
        <f t="shared" ref="AI83" si="838">SUM(AI80:AI82)</f>
        <v>109.0555042</v>
      </c>
      <c r="AJ83" s="52">
        <f t="shared" ref="AJ83" si="839">IF(AND(AD83&gt;0),((AD80*AJ80+AD81*AJ81+AD82*AJ82)/AD83),0)</f>
        <v>0.88188834970631125</v>
      </c>
      <c r="AK83" s="56">
        <f t="shared" si="678"/>
        <v>0.88371703071558771</v>
      </c>
      <c r="AL83" s="50">
        <f t="shared" ref="AL83" si="840">SUM(AL80:AL82)</f>
        <v>572</v>
      </c>
      <c r="AM83" s="20">
        <f t="shared" ref="AM83" si="841">IF(AL83&gt;0,(AM80*AL80+AM81*AL81+AM82*AL82)/AL83,0)</f>
        <v>8.3265734265734262E-2</v>
      </c>
      <c r="AN83" s="52">
        <f>IF(K83&gt;0,(AN80*K80+AN81*K81+AN82*K82)/K83,0)</f>
        <v>0.21170449791817345</v>
      </c>
      <c r="AO83" s="136">
        <f>IF(L83&gt;0,(AO80*K80+AO81*K81+AO82*K82)/K83,0)</f>
        <v>0.21594191606231797</v>
      </c>
      <c r="AP83" s="57">
        <f t="shared" ref="AP83" si="842">SUM(AP80:AP82)</f>
        <v>110.9702638</v>
      </c>
      <c r="AQ83" s="137">
        <f t="shared" si="754"/>
        <v>113.19071599999999</v>
      </c>
      <c r="AR83" s="55"/>
      <c r="AS83" s="55">
        <f t="shared" ref="AS83" si="843">SUM(AS80:AS82)</f>
        <v>509.82</v>
      </c>
      <c r="AT83" s="102"/>
      <c r="AU83" s="103">
        <f>AT82</f>
        <v>1179.0199999999998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 t="s">
        <v>56</v>
      </c>
      <c r="D84" s="11">
        <v>5538</v>
      </c>
      <c r="E84" s="11">
        <v>0</v>
      </c>
      <c r="F84" s="11">
        <v>8566</v>
      </c>
      <c r="G84" s="12">
        <v>0.9</v>
      </c>
      <c r="H84" s="12">
        <v>5.0999999999999996</v>
      </c>
      <c r="I84" s="11">
        <v>10684</v>
      </c>
      <c r="J84" s="12">
        <v>6.5</v>
      </c>
      <c r="K84" s="11">
        <v>16851</v>
      </c>
      <c r="L84" s="13">
        <v>7.0999999999999994E-2</v>
      </c>
      <c r="M84" s="23">
        <f>ROUND(K84*(1-L84),0)</f>
        <v>15655</v>
      </c>
      <c r="N84" s="14">
        <v>0.6</v>
      </c>
      <c r="O84" s="24">
        <f t="shared" ref="O84:O86" si="845">M84*N84</f>
        <v>9393</v>
      </c>
      <c r="P84" s="13">
        <v>0.37</v>
      </c>
      <c r="Q84" s="24">
        <f t="shared" ref="Q84:Q86" si="846">M84*P84</f>
        <v>5792.35</v>
      </c>
      <c r="R84" s="15">
        <v>0.03</v>
      </c>
      <c r="S84" s="143">
        <v>0.28949999999999998</v>
      </c>
      <c r="T84" s="24">
        <f t="shared" ref="T84:T86" si="847">M84*R84</f>
        <v>469.65</v>
      </c>
      <c r="U84" s="25">
        <v>0.27500000000000002</v>
      </c>
      <c r="V84" s="24">
        <f t="shared" ref="V84:V86" si="848">M84*U84</f>
        <v>4305.125</v>
      </c>
      <c r="W84" s="15">
        <v>0.46</v>
      </c>
      <c r="X84" s="24">
        <f t="shared" ref="X84:X86" si="849">M84*W84</f>
        <v>7201.3</v>
      </c>
      <c r="Y84" s="15">
        <v>0.42</v>
      </c>
      <c r="Z84" s="24">
        <f t="shared" ref="Z84:Z86" si="850">Y84*M84</f>
        <v>6575.0999999999995</v>
      </c>
      <c r="AA84" s="147">
        <v>2.5899999999999999E-3</v>
      </c>
      <c r="AB84" s="18">
        <f t="shared" ref="AB84" si="851">M84*AA84</f>
        <v>40.54645</v>
      </c>
      <c r="AC84" s="16">
        <v>2.6099999999999999E-3</v>
      </c>
      <c r="AD84" s="17">
        <f t="shared" ref="AD84:AD86" si="852">M84*AC84</f>
        <v>40.859549999999999</v>
      </c>
      <c r="AE84" s="26">
        <f>IF(M84&gt;0,(AG84+AP84)/M84,0)</f>
        <v>2.7095247524752484E-3</v>
      </c>
      <c r="AF84" s="16">
        <v>3.1E-4</v>
      </c>
      <c r="AG84" s="23">
        <f t="shared" ref="AG84:AG86" si="853">AF84*M84</f>
        <v>4.8530499999999996</v>
      </c>
      <c r="AH84" s="114">
        <v>0.21279999999999999</v>
      </c>
      <c r="AI84" s="29">
        <f t="shared" ref="AI84:AI86" si="854">AL84*(1-AM84)*AH84</f>
        <v>36.3351744</v>
      </c>
      <c r="AJ84" s="27">
        <f t="shared" ref="AJ84:AJ86" si="855">IF(AND(AH84&gt;0,AF84&gt;0,AC84&gt;0),((AC84-AF84)*AH84)/((AH84-AF84)*AC84),0)</f>
        <v>0.8825116674411001</v>
      </c>
      <c r="AK84" s="59">
        <f t="shared" si="678"/>
        <v>0.88683842798020518</v>
      </c>
      <c r="AL84" s="11">
        <v>186</v>
      </c>
      <c r="AM84" s="13">
        <v>8.2000000000000003E-2</v>
      </c>
      <c r="AN84" s="14">
        <v>0.22</v>
      </c>
      <c r="AO84" s="130">
        <v>0.22339999999999999</v>
      </c>
      <c r="AP84" s="29">
        <f>AL84*(1-AM84)*AN84</f>
        <v>37.564560000000007</v>
      </c>
      <c r="AQ84" s="131">
        <f t="shared" ref="AQ84" si="856">AL84*(1-AM84)*AO84</f>
        <v>38.145103200000001</v>
      </c>
      <c r="AR84" s="18">
        <v>1.6</v>
      </c>
      <c r="AS84" s="18">
        <v>513.6</v>
      </c>
      <c r="AT84" s="98">
        <f>AT82+AL84-AS84+AU84</f>
        <v>846.4599999999997</v>
      </c>
      <c r="AU84" s="144">
        <v>-4.96</v>
      </c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 t="s">
        <v>57</v>
      </c>
      <c r="D85" s="33">
        <v>19208</v>
      </c>
      <c r="E85" s="33">
        <v>4</v>
      </c>
      <c r="F85" s="33">
        <v>14201</v>
      </c>
      <c r="G85" s="34">
        <v>0.6</v>
      </c>
      <c r="H85" s="34">
        <v>3.6</v>
      </c>
      <c r="I85" s="33">
        <v>16434</v>
      </c>
      <c r="J85" s="34">
        <v>5.4</v>
      </c>
      <c r="K85" s="33">
        <v>16663</v>
      </c>
      <c r="L85" s="35">
        <v>0.08</v>
      </c>
      <c r="M85" s="36">
        <f>ROUND(K85*(1-L85),0)</f>
        <v>15330</v>
      </c>
      <c r="N85" s="37">
        <v>0.59</v>
      </c>
      <c r="O85" s="24">
        <f t="shared" si="845"/>
        <v>9044.6999999999989</v>
      </c>
      <c r="P85" s="35">
        <v>0.26400000000000001</v>
      </c>
      <c r="Q85" s="24">
        <f t="shared" si="846"/>
        <v>4047.1200000000003</v>
      </c>
      <c r="R85" s="38">
        <v>0.14599999999999999</v>
      </c>
      <c r="S85" s="134">
        <v>0.27889999999999998</v>
      </c>
      <c r="T85" s="24">
        <f t="shared" si="847"/>
        <v>2238.1799999999998</v>
      </c>
      <c r="U85" s="27">
        <v>0.26400000000000001</v>
      </c>
      <c r="V85" s="24">
        <f t="shared" si="848"/>
        <v>4047.1200000000003</v>
      </c>
      <c r="W85" s="38">
        <v>0.46200000000000002</v>
      </c>
      <c r="X85" s="24">
        <f t="shared" si="849"/>
        <v>7082.46</v>
      </c>
      <c r="Y85" s="38">
        <v>0.4</v>
      </c>
      <c r="Z85" s="24">
        <f t="shared" si="850"/>
        <v>6132</v>
      </c>
      <c r="AA85" s="148">
        <v>2.5200000000000001E-3</v>
      </c>
      <c r="AB85" s="18">
        <f t="shared" si="763"/>
        <v>38.631599999999999</v>
      </c>
      <c r="AC85" s="39">
        <v>2.5500000000000002E-3</v>
      </c>
      <c r="AD85" s="17">
        <f t="shared" si="852"/>
        <v>39.091500000000003</v>
      </c>
      <c r="AE85" s="26">
        <f>IF(M85&gt;0,(AG85+AP85)/M85,0)</f>
        <v>2.661538062622309E-3</v>
      </c>
      <c r="AF85" s="39">
        <v>3.1E-4</v>
      </c>
      <c r="AG85" s="36">
        <f t="shared" si="853"/>
        <v>4.7523</v>
      </c>
      <c r="AH85" s="27">
        <v>0.2145</v>
      </c>
      <c r="AI85" s="40">
        <f t="shared" si="854"/>
        <v>35.131882499999996</v>
      </c>
      <c r="AJ85" s="27">
        <f t="shared" si="855"/>
        <v>0.8797027378111244</v>
      </c>
      <c r="AK85" s="28">
        <f t="shared" si="678"/>
        <v>0.88477215206401461</v>
      </c>
      <c r="AL85" s="33">
        <v>179</v>
      </c>
      <c r="AM85" s="35">
        <v>8.5000000000000006E-2</v>
      </c>
      <c r="AN85" s="37">
        <v>0.22009999999999999</v>
      </c>
      <c r="AO85" s="132">
        <v>0.22750000000000001</v>
      </c>
      <c r="AP85" s="40">
        <f>AL85*(1-AM85)*AN85</f>
        <v>36.0490785</v>
      </c>
      <c r="AQ85" s="133">
        <f t="shared" si="723"/>
        <v>37.261087500000002</v>
      </c>
      <c r="AR85" s="41">
        <v>1.58</v>
      </c>
      <c r="AS85" s="41"/>
      <c r="AT85" s="117">
        <f>AT84+AL85-AS85</f>
        <v>1025.4599999999996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10" t="s">
        <v>53</v>
      </c>
      <c r="D86" s="42">
        <v>17600</v>
      </c>
      <c r="E86" s="42">
        <v>1</v>
      </c>
      <c r="F86" s="42">
        <v>14572</v>
      </c>
      <c r="G86" s="36">
        <v>0.5</v>
      </c>
      <c r="H86" s="36">
        <v>3.7</v>
      </c>
      <c r="I86" s="42">
        <v>17426</v>
      </c>
      <c r="J86" s="123">
        <v>5.6</v>
      </c>
      <c r="K86" s="42">
        <v>16509</v>
      </c>
      <c r="L86" s="38">
        <v>7.8E-2</v>
      </c>
      <c r="M86" s="36">
        <f>ROUND(K86*(1-L86),0)</f>
        <v>15221</v>
      </c>
      <c r="N86" s="27">
        <v>0.61699999999999999</v>
      </c>
      <c r="O86" s="24">
        <f t="shared" si="845"/>
        <v>9391.357</v>
      </c>
      <c r="P86" s="38">
        <v>0.24</v>
      </c>
      <c r="Q86" s="24">
        <f t="shared" si="846"/>
        <v>3653.04</v>
      </c>
      <c r="R86" s="38">
        <v>0.14299999999999999</v>
      </c>
      <c r="S86" s="134">
        <v>0.25459999999999999</v>
      </c>
      <c r="T86" s="24">
        <f t="shared" si="847"/>
        <v>2176.6029999999996</v>
      </c>
      <c r="U86" s="27">
        <v>0.25900000000000001</v>
      </c>
      <c r="V86" s="24">
        <f t="shared" si="848"/>
        <v>3942.239</v>
      </c>
      <c r="W86" s="38">
        <v>0.47099999999999997</v>
      </c>
      <c r="X86" s="24">
        <f t="shared" si="849"/>
        <v>7169.0909999999994</v>
      </c>
      <c r="Y86" s="38">
        <v>0.39</v>
      </c>
      <c r="Z86" s="24">
        <f t="shared" si="850"/>
        <v>5936.1900000000005</v>
      </c>
      <c r="AA86" s="149">
        <v>2.8800000000000002E-3</v>
      </c>
      <c r="AB86" s="150">
        <f t="shared" si="763"/>
        <v>43.836480000000002</v>
      </c>
      <c r="AC86" s="46">
        <v>2.8800000000000002E-3</v>
      </c>
      <c r="AD86" s="17">
        <f t="shared" si="852"/>
        <v>43.836480000000002</v>
      </c>
      <c r="AE86" s="26">
        <f>IF(M86&gt;0,(AG86+AP86)/M86,0)</f>
        <v>2.7671533801984101E-3</v>
      </c>
      <c r="AF86" s="46">
        <v>3.1E-4</v>
      </c>
      <c r="AG86" s="36">
        <f t="shared" si="853"/>
        <v>4.7185100000000002</v>
      </c>
      <c r="AH86" s="27">
        <v>0.21560000000000001</v>
      </c>
      <c r="AI86" s="40">
        <f t="shared" si="854"/>
        <v>35.273453600000003</v>
      </c>
      <c r="AJ86" s="27">
        <f t="shared" si="855"/>
        <v>0.8936460381604141</v>
      </c>
      <c r="AK86" s="28">
        <f t="shared" si="678"/>
        <v>0.88917731134597278</v>
      </c>
      <c r="AL86" s="42">
        <v>179</v>
      </c>
      <c r="AM86" s="38">
        <v>8.5999999999999993E-2</v>
      </c>
      <c r="AN86" s="27">
        <v>0.2286</v>
      </c>
      <c r="AO86" s="134">
        <v>0.2334</v>
      </c>
      <c r="AP86" s="40">
        <f>AL86*(1-AM86)*AN86</f>
        <v>37.400331600000001</v>
      </c>
      <c r="AQ86" s="135">
        <f t="shared" si="723"/>
        <v>38.185640399999997</v>
      </c>
      <c r="AR86" s="17">
        <v>1.58</v>
      </c>
      <c r="AS86" s="17"/>
      <c r="AT86" s="117">
        <f>AT85+AL86-AS86</f>
        <v>1204.4599999999996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42346</v>
      </c>
      <c r="E87" s="50"/>
      <c r="F87" s="50">
        <f t="shared" ref="F87" si="858">SUM(F84:F86)</f>
        <v>37339</v>
      </c>
      <c r="G87" s="51"/>
      <c r="H87" s="51"/>
      <c r="I87" s="50">
        <f t="shared" ref="I87:K87" si="859">SUM(I84:I86)</f>
        <v>44544</v>
      </c>
      <c r="J87" s="51"/>
      <c r="K87" s="50">
        <f t="shared" si="859"/>
        <v>50023</v>
      </c>
      <c r="L87" s="20">
        <f t="shared" ref="L87" si="860">IF(K87&gt;0,(K84*L84+K85*L85+K86*L86)/K87,0)</f>
        <v>7.630815824720627E-2</v>
      </c>
      <c r="M87" s="51">
        <f t="shared" ref="M87" si="861">M84+M85+M86</f>
        <v>46206</v>
      </c>
      <c r="N87" s="52">
        <f t="shared" ref="N87" si="862">IF(M87&gt;0,O87/M87,0)</f>
        <v>0.60228232264208104</v>
      </c>
      <c r="O87" s="53">
        <f t="shared" ref="O87" si="863">O84+O85+O86</f>
        <v>27829.056999999997</v>
      </c>
      <c r="P87" s="20">
        <f t="shared" ref="P87" si="864">IF(M87&gt;0,Q87/M87,0)</f>
        <v>0.29200774791152667</v>
      </c>
      <c r="Q87" s="53">
        <f t="shared" ref="Q87" si="865">Q84+Q85+Q86</f>
        <v>13492.510000000002</v>
      </c>
      <c r="R87" s="20">
        <f t="shared" ref="R87" si="866">IF(M87&gt;0,T87/M87,0)</f>
        <v>0.10570992944639222</v>
      </c>
      <c r="S87" s="136"/>
      <c r="T87" s="53">
        <f t="shared" ref="T87" si="867">T84+T85+T86</f>
        <v>4884.4329999999991</v>
      </c>
      <c r="U87" s="20">
        <f t="shared" ref="U87" si="868">IF(M87&gt;0,V87/M87,0)</f>
        <v>0.26607981647405099</v>
      </c>
      <c r="V87" s="53">
        <f t="shared" ref="V87" si="869">V84+V85+V86</f>
        <v>12294.484</v>
      </c>
      <c r="W87" s="20">
        <f t="shared" ref="W87" si="870">IF(M87&gt;0,X87/M87,0)</f>
        <v>0.46428712721291604</v>
      </c>
      <c r="X87" s="53">
        <f t="shared" ref="X87" si="871">X84+X85+X86</f>
        <v>21452.850999999999</v>
      </c>
      <c r="Y87" s="20">
        <f t="shared" ref="Y87" si="872">IF(M87&gt;0,Z87/M87,0)</f>
        <v>0.40348201532268541</v>
      </c>
      <c r="Z87" s="53">
        <f t="shared" ref="Z87" si="873">Z84+Z85+Z86</f>
        <v>18643.29</v>
      </c>
      <c r="AA87" s="154">
        <f t="shared" ref="AA87" si="874">IF(M87&gt;0,AB87/M87,0)</f>
        <v>2.662306410422889E-3</v>
      </c>
      <c r="AB87" s="55">
        <f t="shared" ref="AB87" si="875">SUM(AB84:AB86)</f>
        <v>123.01453000000001</v>
      </c>
      <c r="AC87" s="54">
        <f t="shared" ref="AC87" si="876">IF(M87&gt;0,AD87/M87,0)</f>
        <v>2.6790358395013636E-3</v>
      </c>
      <c r="AD87" s="55">
        <f t="shared" ref="AD87" si="877">SUM(AD84:AD86)</f>
        <v>123.78753</v>
      </c>
      <c r="AE87" s="54">
        <f t="shared" ref="AE87" si="878">IF(M87&gt;0,(AE84*M84+AE85*M85+AE86*M86)/M87,0)</f>
        <v>2.7125877613296979E-3</v>
      </c>
      <c r="AF87" s="54">
        <f t="shared" ref="AF87" si="879">IF(K87&gt;0,(K84*AF84+K85*AF85+K86*AF86)/K87,0)</f>
        <v>3.1E-4</v>
      </c>
      <c r="AG87" s="51">
        <f t="shared" ref="AG87" si="880">SUM(AG84:AG86)</f>
        <v>14.32386</v>
      </c>
      <c r="AH87" s="52">
        <f t="shared" ref="AH87" si="881">IF(K87&gt;0,(K84*AH84+K85*AH85+K86*AH86)/K87,0)</f>
        <v>0.21429036043420027</v>
      </c>
      <c r="AI87" s="57">
        <f t="shared" ref="AI87" si="882">SUM(AI84:AI86)</f>
        <v>106.7405105</v>
      </c>
      <c r="AJ87" s="52">
        <f t="shared" ref="AJ87" si="883">IF(AND(AD87&gt;0),((AD84*AJ84+AD85*AJ85+AD86*AJ86)/AD87),0)</f>
        <v>0.88556760002752133</v>
      </c>
      <c r="AK87" s="56">
        <f t="shared" si="678"/>
        <v>0.88695167599270086</v>
      </c>
      <c r="AL87" s="50">
        <f t="shared" ref="AL87" si="884">SUM(AL84:AL86)</f>
        <v>544</v>
      </c>
      <c r="AM87" s="20">
        <f t="shared" ref="AM87" si="885">IF(AL87&gt;0,(AM84*AL84+AM85*AL85+AM86*AL86)/AL87,0)</f>
        <v>8.4303308823529419E-2</v>
      </c>
      <c r="AN87" s="52">
        <f>IF(K87&gt;0,(AN84*K84+AN85*K85+AN86*K86)/K87,0)</f>
        <v>0.22287155308558063</v>
      </c>
      <c r="AO87" s="136">
        <f>IF(L87&gt;0,(AO84*K84+AO85*K85+AO86*K86)/K87,0)</f>
        <v>0.22806601963096976</v>
      </c>
      <c r="AP87" s="57">
        <f t="shared" ref="AP87" si="886">SUM(AP84:AP86)</f>
        <v>111.01397010000001</v>
      </c>
      <c r="AQ87" s="137">
        <f t="shared" si="754"/>
        <v>113.59183109999999</v>
      </c>
      <c r="AR87" s="55"/>
      <c r="AS87" s="55">
        <f t="shared" ref="AS87" si="887">SUM(AS84:AS86)</f>
        <v>513.6</v>
      </c>
      <c r="AT87" s="102"/>
      <c r="AU87" s="103">
        <f>AT86</f>
        <v>1204.4599999999996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 t="s">
        <v>56</v>
      </c>
      <c r="D88" s="11">
        <v>13675</v>
      </c>
      <c r="E88" s="11">
        <v>0</v>
      </c>
      <c r="F88" s="11">
        <v>13838</v>
      </c>
      <c r="G88" s="12">
        <v>0.7</v>
      </c>
      <c r="H88" s="12">
        <v>4.2</v>
      </c>
      <c r="I88" s="11">
        <v>16579</v>
      </c>
      <c r="J88" s="121">
        <v>5.5</v>
      </c>
      <c r="K88" s="11">
        <v>16640</v>
      </c>
      <c r="L88" s="13">
        <v>8.2000000000000003E-2</v>
      </c>
      <c r="M88" s="23">
        <f>ROUND(K88*(1-L88),0)</f>
        <v>15276</v>
      </c>
      <c r="N88" s="14">
        <v>0.61299999999999999</v>
      </c>
      <c r="O88" s="24">
        <f t="shared" ref="O88:O90" si="889">M88*N88</f>
        <v>9364.1880000000001</v>
      </c>
      <c r="P88" s="13">
        <v>0.255</v>
      </c>
      <c r="Q88" s="24">
        <f t="shared" ref="Q88:Q90" si="890">M88*P88</f>
        <v>3895.38</v>
      </c>
      <c r="R88" s="15">
        <v>0.13200000000000001</v>
      </c>
      <c r="S88" s="143">
        <v>0.27629999999999999</v>
      </c>
      <c r="T88" s="24">
        <f t="shared" ref="T88:T90" si="891">M88*R88</f>
        <v>2016.432</v>
      </c>
      <c r="U88" s="25">
        <v>0.26300000000000001</v>
      </c>
      <c r="V88" s="24">
        <f t="shared" ref="V88:V90" si="892">M88*U88</f>
        <v>4017.5880000000002</v>
      </c>
      <c r="W88" s="15">
        <v>0.45600000000000002</v>
      </c>
      <c r="X88" s="24">
        <f t="shared" ref="X88:X90" si="893">M88*W88</f>
        <v>6965.8560000000007</v>
      </c>
      <c r="Y88" s="15">
        <v>0.4</v>
      </c>
      <c r="Z88" s="24">
        <f t="shared" ref="Z88:Z90" si="894">Y88*M88</f>
        <v>6110.4000000000005</v>
      </c>
      <c r="AA88" s="147">
        <v>2.6199999999999999E-3</v>
      </c>
      <c r="AB88" s="18">
        <f t="shared" ref="AB88" si="895">M88*AA88</f>
        <v>40.023119999999999</v>
      </c>
      <c r="AC88" s="16">
        <v>2.6199999999999999E-3</v>
      </c>
      <c r="AD88" s="17">
        <f t="shared" ref="AD88:AD90" si="896">M88*AC88</f>
        <v>40.023119999999999</v>
      </c>
      <c r="AE88" s="26">
        <f>IF(M88&gt;0,(AG88+AP88)/M88,0)</f>
        <v>2.8052052631578951E-3</v>
      </c>
      <c r="AF88" s="16">
        <v>3.1E-4</v>
      </c>
      <c r="AG88" s="23">
        <f t="shared" ref="AG88:AG90" si="897">AF88*M88</f>
        <v>4.7355600000000004</v>
      </c>
      <c r="AH88" s="114">
        <v>0.21210000000000001</v>
      </c>
      <c r="AI88" s="29">
        <f t="shared" ref="AI88:AI90" si="898">AL88*(1-AM88)*AH88</f>
        <v>36.565191600000006</v>
      </c>
      <c r="AJ88" s="27">
        <f t="shared" ref="AJ88:AJ90" si="899">IF(AND(AH88&gt;0,AF88&gt;0,AC88&gt;0),((AC88-AF88)*AH88)/((AH88-AF88)*AC88),0)</f>
        <v>0.88296991582833206</v>
      </c>
      <c r="AK88" s="59">
        <f t="shared" si="678"/>
        <v>0.89074004197474199</v>
      </c>
      <c r="AL88" s="11">
        <v>188</v>
      </c>
      <c r="AM88" s="13">
        <v>8.3000000000000004E-2</v>
      </c>
      <c r="AN88" s="14">
        <v>0.22109999999999999</v>
      </c>
      <c r="AO88" s="130">
        <v>0.22289999999999999</v>
      </c>
      <c r="AP88" s="29">
        <f>AL88*(1-AM88)*AN88</f>
        <v>38.116755600000005</v>
      </c>
      <c r="AQ88" s="131">
        <f t="shared" ref="AQ88" si="900">AL88*(1-AM88)*AO88</f>
        <v>38.427068400000003</v>
      </c>
      <c r="AR88" s="18">
        <v>1.6</v>
      </c>
      <c r="AS88" s="18"/>
      <c r="AT88" s="98">
        <f>AT86+AL88-AS88</f>
        <v>1392.4599999999996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 t="s">
        <v>57</v>
      </c>
      <c r="D89" s="33">
        <v>20137</v>
      </c>
      <c r="E89" s="33">
        <v>2</v>
      </c>
      <c r="F89" s="33">
        <v>14633</v>
      </c>
      <c r="G89" s="34">
        <v>1</v>
      </c>
      <c r="H89" s="34">
        <v>4.9000000000000004</v>
      </c>
      <c r="I89" s="33">
        <v>18008</v>
      </c>
      <c r="J89" s="34">
        <v>4.7</v>
      </c>
      <c r="K89" s="33">
        <v>16655</v>
      </c>
      <c r="L89" s="35">
        <v>7.3999999999999996E-2</v>
      </c>
      <c r="M89" s="36">
        <f>ROUND(K89*(1-L89),0)</f>
        <v>15423</v>
      </c>
      <c r="N89" s="37">
        <v>0.61299999999999999</v>
      </c>
      <c r="O89" s="24">
        <f t="shared" si="889"/>
        <v>9454.2989999999991</v>
      </c>
      <c r="P89" s="35">
        <v>0.23300000000000001</v>
      </c>
      <c r="Q89" s="24">
        <f t="shared" si="890"/>
        <v>3593.5590000000002</v>
      </c>
      <c r="R89" s="38">
        <v>0.154</v>
      </c>
      <c r="S89" s="134">
        <v>0.27089999999999997</v>
      </c>
      <c r="T89" s="24">
        <f t="shared" si="891"/>
        <v>2375.1419999999998</v>
      </c>
      <c r="U89" s="27">
        <v>0.26600000000000001</v>
      </c>
      <c r="V89" s="24">
        <f t="shared" si="892"/>
        <v>4102.518</v>
      </c>
      <c r="W89" s="38">
        <v>0.45300000000000001</v>
      </c>
      <c r="X89" s="24">
        <f t="shared" si="893"/>
        <v>6986.6190000000006</v>
      </c>
      <c r="Y89" s="38">
        <v>0.41</v>
      </c>
      <c r="Z89" s="24">
        <f t="shared" si="894"/>
        <v>6323.4299999999994</v>
      </c>
      <c r="AA89" s="148">
        <v>2.6700000000000001E-3</v>
      </c>
      <c r="AB89" s="18">
        <f t="shared" si="763"/>
        <v>41.179410000000004</v>
      </c>
      <c r="AC89" s="39">
        <v>2.6099999999999999E-3</v>
      </c>
      <c r="AD89" s="17">
        <f t="shared" si="896"/>
        <v>40.25403</v>
      </c>
      <c r="AE89" s="26">
        <f>IF(M89&gt;0,(AG89+AP89)/M89,0)</f>
        <v>2.8447155222719313E-3</v>
      </c>
      <c r="AF89" s="39">
        <v>3.1E-4</v>
      </c>
      <c r="AG89" s="36">
        <f t="shared" si="897"/>
        <v>4.7811300000000001</v>
      </c>
      <c r="AH89" s="27">
        <v>0.21149999999999999</v>
      </c>
      <c r="AI89" s="40">
        <f t="shared" si="898"/>
        <v>37.736887500000002</v>
      </c>
      <c r="AJ89" s="27">
        <f t="shared" si="899"/>
        <v>0.88251958115832951</v>
      </c>
      <c r="AK89" s="28">
        <f t="shared" si="678"/>
        <v>0.89228849060075566</v>
      </c>
      <c r="AL89" s="33">
        <v>195</v>
      </c>
      <c r="AM89" s="35">
        <v>8.5000000000000006E-2</v>
      </c>
      <c r="AN89" s="37">
        <v>0.21909999999999999</v>
      </c>
      <c r="AO89" s="132">
        <v>0.2243</v>
      </c>
      <c r="AP89" s="40">
        <f>AL89*(1-AM89)*AN89</f>
        <v>39.092917499999999</v>
      </c>
      <c r="AQ89" s="133">
        <f t="shared" si="723"/>
        <v>40.0207275</v>
      </c>
      <c r="AR89" s="41">
        <v>1.65</v>
      </c>
      <c r="AS89" s="41"/>
      <c r="AT89" s="117">
        <f>AT88+AL89-AS89</f>
        <v>1587.4599999999996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10" t="s">
        <v>54</v>
      </c>
      <c r="D90" s="42">
        <v>15500</v>
      </c>
      <c r="E90" s="42">
        <v>0</v>
      </c>
      <c r="F90" s="42">
        <v>14758</v>
      </c>
      <c r="G90" s="36">
        <v>0.5</v>
      </c>
      <c r="H90" s="36">
        <v>4.5</v>
      </c>
      <c r="I90" s="42">
        <v>17221</v>
      </c>
      <c r="J90" s="123">
        <v>4.5</v>
      </c>
      <c r="K90" s="42">
        <v>16618</v>
      </c>
      <c r="L90" s="38">
        <v>8.5000000000000006E-2</v>
      </c>
      <c r="M90" s="36">
        <f>ROUND(K90*(1-L90),0)</f>
        <v>15205</v>
      </c>
      <c r="N90" s="27">
        <v>0.60899999999999999</v>
      </c>
      <c r="O90" s="24">
        <f t="shared" si="889"/>
        <v>9259.8449999999993</v>
      </c>
      <c r="P90" s="38">
        <v>0.22700000000000001</v>
      </c>
      <c r="Q90" s="24">
        <f t="shared" si="890"/>
        <v>3451.5350000000003</v>
      </c>
      <c r="R90" s="38">
        <v>0.16400000000000001</v>
      </c>
      <c r="S90" s="134">
        <v>0.27179999999999999</v>
      </c>
      <c r="T90" s="24">
        <f t="shared" si="891"/>
        <v>2493.62</v>
      </c>
      <c r="U90" s="27">
        <v>0.25700000000000001</v>
      </c>
      <c r="V90" s="24">
        <f t="shared" si="892"/>
        <v>3907.6849999999999</v>
      </c>
      <c r="W90" s="38">
        <v>0.45600000000000002</v>
      </c>
      <c r="X90" s="24">
        <f t="shared" si="893"/>
        <v>6933.4800000000005</v>
      </c>
      <c r="Y90" s="38">
        <v>0.4</v>
      </c>
      <c r="Z90" s="24">
        <f t="shared" si="894"/>
        <v>6082</v>
      </c>
      <c r="AA90" s="149">
        <v>2.6900000000000001E-3</v>
      </c>
      <c r="AB90" s="150">
        <f t="shared" si="763"/>
        <v>40.901450000000004</v>
      </c>
      <c r="AC90" s="46">
        <v>2.5899999999999999E-3</v>
      </c>
      <c r="AD90" s="17">
        <f t="shared" si="896"/>
        <v>39.380949999999999</v>
      </c>
      <c r="AE90" s="26">
        <f>IF(M90&gt;0,(AG90+AP90)/M90,0)</f>
        <v>2.7219681552121014E-3</v>
      </c>
      <c r="AF90" s="46">
        <v>3.1E-4</v>
      </c>
      <c r="AG90" s="36">
        <f t="shared" si="897"/>
        <v>4.7135499999999997</v>
      </c>
      <c r="AH90" s="27">
        <v>0.2082</v>
      </c>
      <c r="AI90" s="40">
        <f t="shared" si="898"/>
        <v>35.9657172</v>
      </c>
      <c r="AJ90" s="27">
        <f t="shared" si="899"/>
        <v>0.88162157333353652</v>
      </c>
      <c r="AK90" s="28">
        <f t="shared" si="678"/>
        <v>0.88740761038152205</v>
      </c>
      <c r="AL90" s="42">
        <v>189</v>
      </c>
      <c r="AM90" s="38">
        <v>8.5999999999999993E-2</v>
      </c>
      <c r="AN90" s="27">
        <v>0.21229999999999999</v>
      </c>
      <c r="AO90" s="134">
        <v>0.217</v>
      </c>
      <c r="AP90" s="40">
        <f>AL90*(1-AM90)*AN90</f>
        <v>36.673975800000001</v>
      </c>
      <c r="AQ90" s="135">
        <f t="shared" si="723"/>
        <v>37.485882000000004</v>
      </c>
      <c r="AR90" s="17">
        <v>1.55</v>
      </c>
      <c r="AS90" s="17"/>
      <c r="AT90" s="117">
        <f>AT89+AL90-AS90</f>
        <v>1776.4599999999996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49312</v>
      </c>
      <c r="E91" s="50"/>
      <c r="F91" s="50">
        <f t="shared" ref="F91" si="902">SUM(F88:F90)</f>
        <v>43229</v>
      </c>
      <c r="G91" s="51"/>
      <c r="H91" s="51"/>
      <c r="I91" s="50">
        <f t="shared" ref="I91:K91" si="903">SUM(I88:I90)</f>
        <v>51808</v>
      </c>
      <c r="J91" s="51"/>
      <c r="K91" s="50">
        <f t="shared" si="903"/>
        <v>49913</v>
      </c>
      <c r="L91" s="20">
        <f t="shared" ref="L91" si="904">IF(K91&gt;0,(K88*L88+K89*L89+K90*L90)/K91,0)</f>
        <v>8.0329373109210025E-2</v>
      </c>
      <c r="M91" s="51">
        <f t="shared" ref="M91" si="905">M88+M89+M90</f>
        <v>45904</v>
      </c>
      <c r="N91" s="52">
        <f t="shared" ref="N91" si="906">IF(M91&gt;0,O91/M91,0)</f>
        <v>0.61167506099686308</v>
      </c>
      <c r="O91" s="53">
        <f t="shared" ref="O91" si="907">O88+O89+O90</f>
        <v>28078.332000000002</v>
      </c>
      <c r="P91" s="20">
        <f t="shared" ref="P91" si="908">IF(M91&gt;0,Q91/M91,0)</f>
        <v>0.23833378354827467</v>
      </c>
      <c r="Q91" s="53">
        <f t="shared" ref="Q91" si="909">Q88+Q89+Q90</f>
        <v>10940.474</v>
      </c>
      <c r="R91" s="20">
        <f t="shared" ref="R91" si="910">IF(M91&gt;0,T91/M91,0)</f>
        <v>0.1499911554548623</v>
      </c>
      <c r="S91" s="136"/>
      <c r="T91" s="53">
        <f t="shared" ref="T91" si="911">T88+T89+T90</f>
        <v>6885.1939999999995</v>
      </c>
      <c r="U91" s="20">
        <f t="shared" ref="U91" si="912">IF(M91&gt;0,V91/M91,0)</f>
        <v>0.26202054287208087</v>
      </c>
      <c r="V91" s="53">
        <f t="shared" ref="V91" si="913">V88+V89+V90</f>
        <v>12027.790999999999</v>
      </c>
      <c r="W91" s="20">
        <f t="shared" ref="W91" si="914">IF(M91&gt;0,X91/M91,0)</f>
        <v>0.45499204862321369</v>
      </c>
      <c r="X91" s="53">
        <f t="shared" ref="X91" si="915">X88+X89+X90</f>
        <v>20885.955000000002</v>
      </c>
      <c r="Y91" s="20">
        <f t="shared" ref="Y91" si="916">IF(M91&gt;0,Z91/M91,0)</f>
        <v>0.40335983792262115</v>
      </c>
      <c r="Z91" s="53">
        <f t="shared" ref="Z91" si="917">Z88+Z89+Z90</f>
        <v>18515.830000000002</v>
      </c>
      <c r="AA91" s="154">
        <f t="shared" ref="AA91" si="918">IF(M91&gt;0,AB91/M91,0)</f>
        <v>2.659985622168003E-3</v>
      </c>
      <c r="AB91" s="55">
        <f t="shared" ref="AB91" si="919">SUM(AB88:AB90)</f>
        <v>122.10398000000001</v>
      </c>
      <c r="AC91" s="54">
        <f t="shared" ref="AC91" si="920">IF(M91&gt;0,AD91/M91,0)</f>
        <v>2.6067031195538518E-3</v>
      </c>
      <c r="AD91" s="55">
        <f t="shared" ref="AD91" si="921">SUM(AD88:AD90)</f>
        <v>119.6581</v>
      </c>
      <c r="AE91" s="54">
        <f t="shared" ref="AE91" si="922">IF(M91&gt;0,(AE88*M88+AE89*M89+AE90*M90)/M91,0)</f>
        <v>2.7909090471418614E-3</v>
      </c>
      <c r="AF91" s="54">
        <f t="shared" ref="AF91" si="923">IF(K91&gt;0,(K88*AF88+K89*AF89+K90*AF90)/K91,0)</f>
        <v>3.1000000000000005E-4</v>
      </c>
      <c r="AG91" s="51">
        <f t="shared" ref="AG91" si="924">SUM(AG88:AG90)</f>
        <v>14.23024</v>
      </c>
      <c r="AH91" s="52">
        <f t="shared" ref="AH91" si="925">IF(K91&gt;0,(K88*AH88+K89*AH89+K90*AH90)/K91,0)</f>
        <v>0.2106013283112616</v>
      </c>
      <c r="AI91" s="57">
        <f t="shared" ref="AI91" si="926">SUM(AI88:AI90)</f>
        <v>110.26779630000001</v>
      </c>
      <c r="AJ91" s="52">
        <f t="shared" ref="AJ91" si="927">IF(AND(AD91&gt;0),((AD88*AJ88+AD89*AJ89+AD90*AJ90)/AD91),0)</f>
        <v>0.88237466324044411</v>
      </c>
      <c r="AK91" s="56">
        <f t="shared" si="678"/>
        <v>0.89019384554906378</v>
      </c>
      <c r="AL91" s="50">
        <f t="shared" ref="AL91" si="928">SUM(AL88:AL90)</f>
        <v>572</v>
      </c>
      <c r="AM91" s="20">
        <f t="shared" ref="AM91" si="929">IF(AL91&gt;0,(AM88*AL88+AM89*AL89+AM90*AL90)/AL91,0)</f>
        <v>8.467307692307692E-2</v>
      </c>
      <c r="AN91" s="52">
        <f>IF(K91&gt;0,(AN88*K88+AN89*K89+AN90*K90)/K91,0)</f>
        <v>0.217502772824715</v>
      </c>
      <c r="AO91" s="136">
        <f>IF(L91&gt;0,(AO88*K88+AO89*K89+AO90*K90)/K91,0)</f>
        <v>0.22140281089095024</v>
      </c>
      <c r="AP91" s="57">
        <f t="shared" ref="AP91" si="930">SUM(AP88:AP90)</f>
        <v>113.8836489</v>
      </c>
      <c r="AQ91" s="137">
        <f t="shared" si="754"/>
        <v>115.93367790000001</v>
      </c>
      <c r="AR91" s="55"/>
      <c r="AS91" s="55">
        <f t="shared" ref="AS91" si="931">SUM(AS88:AS90)</f>
        <v>0</v>
      </c>
      <c r="AT91" s="102"/>
      <c r="AU91" s="103">
        <f>AT90</f>
        <v>1776.4599999999996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 t="s">
        <v>56</v>
      </c>
      <c r="D92" s="11">
        <v>14395</v>
      </c>
      <c r="E92" s="11">
        <v>0</v>
      </c>
      <c r="F92" s="11">
        <v>14889</v>
      </c>
      <c r="G92" s="12">
        <v>1.1000000000000001</v>
      </c>
      <c r="H92" s="12">
        <v>5.0999999999999996</v>
      </c>
      <c r="I92" s="11">
        <v>17090</v>
      </c>
      <c r="J92" s="12">
        <v>4.5</v>
      </c>
      <c r="K92" s="11">
        <v>17027</v>
      </c>
      <c r="L92" s="13">
        <v>7.2999999999999995E-2</v>
      </c>
      <c r="M92" s="23">
        <f>ROUND(K92*(1-L92),0)</f>
        <v>15784</v>
      </c>
      <c r="N92" s="14">
        <v>0.60399999999999998</v>
      </c>
      <c r="O92" s="24">
        <f t="shared" ref="O92:O94" si="933">M92*N92</f>
        <v>9533.5360000000001</v>
      </c>
      <c r="P92" s="13">
        <v>0.312</v>
      </c>
      <c r="Q92" s="24">
        <f t="shared" ref="Q92:Q94" si="934">M92*P92</f>
        <v>4924.6080000000002</v>
      </c>
      <c r="R92" s="15">
        <v>8.4000000000000005E-2</v>
      </c>
      <c r="S92" s="143">
        <v>0.27150000000000002</v>
      </c>
      <c r="T92" s="24">
        <f t="shared" ref="T92:T94" si="935">M92*R92</f>
        <v>1325.856</v>
      </c>
      <c r="U92" s="25">
        <v>0.25</v>
      </c>
      <c r="V92" s="24">
        <f t="shared" ref="V92:V94" si="936">M92*U92</f>
        <v>3946</v>
      </c>
      <c r="W92" s="15">
        <v>0.46700000000000003</v>
      </c>
      <c r="X92" s="24">
        <f t="shared" ref="X92:X94" si="937">M92*W92</f>
        <v>7371.1280000000006</v>
      </c>
      <c r="Y92" s="15">
        <v>0.41</v>
      </c>
      <c r="Z92" s="24">
        <f t="shared" ref="Z92:Z94" si="938">Y92*M92</f>
        <v>6471.44</v>
      </c>
      <c r="AA92" s="147">
        <v>2.6199999999999999E-3</v>
      </c>
      <c r="AB92" s="18">
        <f t="shared" ref="AB92" si="939">M92*AA92</f>
        <v>41.354079999999996</v>
      </c>
      <c r="AC92" s="16">
        <v>2.64E-3</v>
      </c>
      <c r="AD92" s="17">
        <f t="shared" ref="AD92:AD94" si="940">M92*AC92</f>
        <v>41.669759999999997</v>
      </c>
      <c r="AE92" s="26">
        <f>IF(M92&gt;0,(AG92+AP92)/M92,0)</f>
        <v>2.6895340091231627E-3</v>
      </c>
      <c r="AF92" s="16">
        <v>3.1E-4</v>
      </c>
      <c r="AG92" s="23">
        <f t="shared" ref="AG92:AG94" si="941">AF92*M92</f>
        <v>4.8930400000000001</v>
      </c>
      <c r="AH92" s="114">
        <v>0.21210000000000001</v>
      </c>
      <c r="AI92" s="29">
        <f t="shared" ref="AI92:AI94" si="942">AL92*(1-AM92)*AH92</f>
        <v>36.525316799999999</v>
      </c>
      <c r="AJ92" s="27">
        <f t="shared" ref="AJ92:AJ94" si="943">IF(AND(AH92&gt;0,AF92&gt;0,AC92&gt;0),((AC92-AF92)*AH92)/((AH92-AF92)*AC92),0)</f>
        <v>0.88386759611793853</v>
      </c>
      <c r="AK92" s="59">
        <f t="shared" si="678"/>
        <v>0.88599772479999361</v>
      </c>
      <c r="AL92" s="11">
        <v>188</v>
      </c>
      <c r="AM92" s="13">
        <v>8.4000000000000005E-2</v>
      </c>
      <c r="AN92" s="14">
        <v>0.21809999999999999</v>
      </c>
      <c r="AO92" s="130">
        <v>0.22289999999999999</v>
      </c>
      <c r="AP92" s="29">
        <f>AL92*(1-AM92)*AN92</f>
        <v>37.558564799999999</v>
      </c>
      <c r="AQ92" s="131">
        <f t="shared" ref="AQ92" si="944">AL92*(1-AM92)*AO92</f>
        <v>38.385163200000001</v>
      </c>
      <c r="AR92" s="18">
        <v>1.6</v>
      </c>
      <c r="AS92" s="18"/>
      <c r="AT92" s="98">
        <f>AT90+AL92-AS92</f>
        <v>1964.4599999999996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 t="s">
        <v>57</v>
      </c>
      <c r="D93" s="33">
        <v>18950</v>
      </c>
      <c r="E93" s="33">
        <v>0</v>
      </c>
      <c r="F93" s="33">
        <v>13171</v>
      </c>
      <c r="G93" s="34">
        <v>0.7</v>
      </c>
      <c r="H93" s="34">
        <v>4.0999999999999996</v>
      </c>
      <c r="I93" s="33">
        <v>16479</v>
      </c>
      <c r="J93" s="34">
        <v>4.9000000000000004</v>
      </c>
      <c r="K93" s="33">
        <v>17181</v>
      </c>
      <c r="L93" s="35">
        <v>8.2000000000000003E-2</v>
      </c>
      <c r="M93" s="36">
        <f>ROUND(K93*(1-L93),0)</f>
        <v>15772</v>
      </c>
      <c r="N93" s="37">
        <v>0.53</v>
      </c>
      <c r="O93" s="24">
        <f t="shared" si="933"/>
        <v>8359.16</v>
      </c>
      <c r="P93" s="35">
        <v>0.28000000000000003</v>
      </c>
      <c r="Q93" s="24">
        <f t="shared" si="934"/>
        <v>4416.1600000000008</v>
      </c>
      <c r="R93" s="38">
        <v>0.19</v>
      </c>
      <c r="S93" s="134">
        <v>0.26229999999999998</v>
      </c>
      <c r="T93" s="24">
        <f t="shared" si="935"/>
        <v>2996.68</v>
      </c>
      <c r="U93" s="27">
        <v>0.26300000000000001</v>
      </c>
      <c r="V93" s="24">
        <f t="shared" si="936"/>
        <v>4148.0360000000001</v>
      </c>
      <c r="W93" s="38">
        <v>0.46100000000000002</v>
      </c>
      <c r="X93" s="24">
        <f t="shared" si="937"/>
        <v>7270.8920000000007</v>
      </c>
      <c r="Y93" s="38">
        <v>0.41</v>
      </c>
      <c r="Z93" s="24">
        <f t="shared" si="938"/>
        <v>6466.5199999999995</v>
      </c>
      <c r="AA93" s="148">
        <v>2.5799999999999998E-3</v>
      </c>
      <c r="AB93" s="18">
        <f t="shared" si="763"/>
        <v>40.691759999999995</v>
      </c>
      <c r="AC93" s="39">
        <v>2.6099999999999999E-3</v>
      </c>
      <c r="AD93" s="17">
        <f t="shared" si="940"/>
        <v>41.164919999999995</v>
      </c>
      <c r="AE93" s="26">
        <f>IF(M93&gt;0,(AG93+AP93)/M93,0)</f>
        <v>2.7459838701496325E-3</v>
      </c>
      <c r="AF93" s="39">
        <v>3.1E-4</v>
      </c>
      <c r="AG93" s="36">
        <f t="shared" si="941"/>
        <v>4.8893199999999997</v>
      </c>
      <c r="AH93" s="27">
        <v>0.21149999999999999</v>
      </c>
      <c r="AI93" s="40">
        <f t="shared" si="942"/>
        <v>37.003194000000001</v>
      </c>
      <c r="AJ93" s="27">
        <f t="shared" si="943"/>
        <v>0.88251958115832951</v>
      </c>
      <c r="AK93" s="28">
        <f t="shared" si="678"/>
        <v>0.88836192118501855</v>
      </c>
      <c r="AL93" s="33">
        <v>191</v>
      </c>
      <c r="AM93" s="35">
        <v>8.4000000000000005E-2</v>
      </c>
      <c r="AN93" s="37">
        <v>0.21959999999999999</v>
      </c>
      <c r="AO93" s="132">
        <v>0.22270000000000001</v>
      </c>
      <c r="AP93" s="40">
        <f>AL93*(1-AM93)*AN93</f>
        <v>38.420337600000003</v>
      </c>
      <c r="AQ93" s="133">
        <f t="shared" si="723"/>
        <v>38.962701200000005</v>
      </c>
      <c r="AR93" s="41">
        <v>1.65</v>
      </c>
      <c r="AS93" s="41"/>
      <c r="AT93" s="117">
        <f>AT92+AL93-AS93</f>
        <v>2155.4599999999996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10" t="s">
        <v>54</v>
      </c>
      <c r="D94" s="42">
        <v>14244</v>
      </c>
      <c r="E94" s="42">
        <v>1</v>
      </c>
      <c r="F94" s="42">
        <v>13978</v>
      </c>
      <c r="G94" s="36">
        <v>0.8</v>
      </c>
      <c r="H94" s="36">
        <v>4.3</v>
      </c>
      <c r="I94" s="42">
        <v>16253</v>
      </c>
      <c r="J94" s="36">
        <v>5.2</v>
      </c>
      <c r="K94" s="42">
        <v>17145</v>
      </c>
      <c r="L94" s="38">
        <v>7.9000000000000001E-2</v>
      </c>
      <c r="M94" s="36">
        <f>ROUND(K94*(1-L94),0)</f>
        <v>15791</v>
      </c>
      <c r="N94" s="27">
        <v>0.51600000000000001</v>
      </c>
      <c r="O94" s="24">
        <f t="shared" si="933"/>
        <v>8148.1559999999999</v>
      </c>
      <c r="P94" s="38">
        <v>0.26600000000000001</v>
      </c>
      <c r="Q94" s="24">
        <f t="shared" si="934"/>
        <v>4200.4059999999999</v>
      </c>
      <c r="R94" s="38">
        <v>0.218</v>
      </c>
      <c r="S94" s="134">
        <v>0.26600000000000001</v>
      </c>
      <c r="T94" s="24">
        <f t="shared" si="935"/>
        <v>3442.4380000000001</v>
      </c>
      <c r="U94" s="27">
        <v>0.27100000000000002</v>
      </c>
      <c r="V94" s="24">
        <f t="shared" si="936"/>
        <v>4279.3609999999999</v>
      </c>
      <c r="W94" s="38">
        <v>0.45200000000000001</v>
      </c>
      <c r="X94" s="24">
        <f t="shared" si="937"/>
        <v>7137.5320000000002</v>
      </c>
      <c r="Y94" s="38">
        <v>0.41</v>
      </c>
      <c r="Z94" s="24">
        <f t="shared" si="938"/>
        <v>6474.3099999999995</v>
      </c>
      <c r="AA94" s="149">
        <v>2.48E-3</v>
      </c>
      <c r="AB94" s="150">
        <f t="shared" si="763"/>
        <v>39.161679999999997</v>
      </c>
      <c r="AC94" s="46">
        <v>2.47E-3</v>
      </c>
      <c r="AD94" s="17">
        <f t="shared" si="940"/>
        <v>39.003770000000003</v>
      </c>
      <c r="AE94" s="26">
        <f>IF(M94&gt;0,(AG94+AP94)/M94,0)</f>
        <v>2.4109468684693812E-3</v>
      </c>
      <c r="AF94" s="46">
        <v>3.1E-4</v>
      </c>
      <c r="AG94" s="36">
        <f t="shared" si="941"/>
        <v>4.8952099999999996</v>
      </c>
      <c r="AH94" s="27">
        <v>0.2165</v>
      </c>
      <c r="AI94" s="40">
        <f t="shared" si="942"/>
        <v>32.310459999999999</v>
      </c>
      <c r="AJ94" s="27">
        <f t="shared" si="943"/>
        <v>0.87574788483589472</v>
      </c>
      <c r="AK94" s="28">
        <f t="shared" si="678"/>
        <v>0.87263671496762141</v>
      </c>
      <c r="AL94" s="42">
        <v>164</v>
      </c>
      <c r="AM94" s="38">
        <v>0.09</v>
      </c>
      <c r="AN94" s="27">
        <v>0.2223</v>
      </c>
      <c r="AO94" s="134">
        <v>0.2243</v>
      </c>
      <c r="AP94" s="40">
        <f>AL94*(1-AM94)*AN94</f>
        <v>33.176051999999999</v>
      </c>
      <c r="AQ94" s="135">
        <f t="shared" si="723"/>
        <v>33.474532000000004</v>
      </c>
      <c r="AR94" s="17">
        <v>1.55</v>
      </c>
      <c r="AS94" s="17"/>
      <c r="AT94" s="117">
        <f>AT93+AL94-AS94</f>
        <v>2319.4599999999996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47589</v>
      </c>
      <c r="E95" s="50"/>
      <c r="F95" s="50">
        <f t="shared" ref="F95" si="946">SUM(F92:F94)</f>
        <v>42038</v>
      </c>
      <c r="G95" s="51"/>
      <c r="H95" s="51"/>
      <c r="I95" s="50">
        <f t="shared" ref="I95:K95" si="947">SUM(I92:I94)</f>
        <v>49822</v>
      </c>
      <c r="J95" s="51"/>
      <c r="K95" s="50">
        <f t="shared" si="947"/>
        <v>51353</v>
      </c>
      <c r="L95" s="20">
        <f t="shared" ref="L95" si="948">IF(K95&gt;0,(K92*L92+K93*L93+K94*L94)/K95,0)</f>
        <v>7.8014293225322773E-2</v>
      </c>
      <c r="M95" s="51">
        <f t="shared" ref="M95" si="949">M92+M93+M94</f>
        <v>47347</v>
      </c>
      <c r="N95" s="52">
        <f t="shared" ref="N95" si="950">IF(M95&gt;0,O95/M95,0)</f>
        <v>0.5500000422413247</v>
      </c>
      <c r="O95" s="53">
        <f t="shared" ref="O95" si="951">O92+O93+O94</f>
        <v>26040.851999999999</v>
      </c>
      <c r="P95" s="20">
        <f t="shared" ref="P95" si="952">IF(M95&gt;0,Q95/M95,0)</f>
        <v>0.28599856379496058</v>
      </c>
      <c r="Q95" s="53">
        <f t="shared" ref="Q95" si="953">Q92+Q93+Q94</f>
        <v>13541.173999999999</v>
      </c>
      <c r="R95" s="20">
        <f t="shared" ref="R95" si="954">IF(M95&gt;0,T95/M95,0)</f>
        <v>0.16400139396371471</v>
      </c>
      <c r="S95" s="136"/>
      <c r="T95" s="53">
        <f t="shared" ref="T95" si="955">T92+T93+T94</f>
        <v>7764.9740000000002</v>
      </c>
      <c r="U95" s="20">
        <f t="shared" ref="U95" si="956">IF(M95&gt;0,V95/M95,0)</f>
        <v>0.26133434008490508</v>
      </c>
      <c r="V95" s="53">
        <f t="shared" ref="V95" si="957">V92+V93+V94</f>
        <v>12373.397000000001</v>
      </c>
      <c r="W95" s="20">
        <f t="shared" ref="W95" si="958">IF(M95&gt;0,X95/M95,0)</f>
        <v>0.45999856379496062</v>
      </c>
      <c r="X95" s="53">
        <f t="shared" ref="X95" si="959">X92+X93+X94</f>
        <v>21779.552</v>
      </c>
      <c r="Y95" s="20">
        <f t="shared" ref="Y95" si="960">IF(M95&gt;0,Z95/M95,0)</f>
        <v>0.40999999999999992</v>
      </c>
      <c r="Z95" s="53">
        <f t="shared" ref="Z95" si="961">Z92+Z93+Z94</f>
        <v>19412.269999999997</v>
      </c>
      <c r="AA95" s="154">
        <f t="shared" ref="AA95" si="962">IF(M95&gt;0,AB95/M95,0)</f>
        <v>2.5599831034701244E-3</v>
      </c>
      <c r="AB95" s="55">
        <f t="shared" ref="AB95" si="963">SUM(AB92:AB94)</f>
        <v>121.20751999999999</v>
      </c>
      <c r="AC95" s="54">
        <f t="shared" ref="AC95" si="964">IF(M95&gt;0,AD95/M95,0)</f>
        <v>2.5733087629628065E-3</v>
      </c>
      <c r="AD95" s="55">
        <f t="shared" ref="AD95" si="965">SUM(AD92:AD94)</f>
        <v>121.83844999999999</v>
      </c>
      <c r="AE95" s="54">
        <f t="shared" ref="AE95" si="966">IF(M95&gt;0,(AE92*M92+AE93*M93+AE94*M94)/M95,0)</f>
        <v>2.615424935053963E-3</v>
      </c>
      <c r="AF95" s="54">
        <f t="shared" ref="AF95" si="967">IF(K95&gt;0,(K92*AF92+K93*AF93+K94*AF94)/K95,0)</f>
        <v>3.0999999999999995E-4</v>
      </c>
      <c r="AG95" s="51">
        <f t="shared" ref="AG95" si="968">SUM(AG92:AG94)</f>
        <v>14.677569999999999</v>
      </c>
      <c r="AH95" s="52">
        <f t="shared" ref="AH95" si="969">IF(K95&gt;0,(K92*AH92+K93*AH93+K94*AH94)/K95,0)</f>
        <v>0.21336826865032227</v>
      </c>
      <c r="AI95" s="57">
        <f t="shared" ref="AI95" si="970">SUM(AI92:AI94)</f>
        <v>105.8389708</v>
      </c>
      <c r="AJ95" s="52">
        <f t="shared" ref="AJ95" si="971">IF(AND(AD95&gt;0),((AD92*AJ92+AD93*AJ93+AD94*AJ94)/AD95),0)</f>
        <v>0.88081281103751163</v>
      </c>
      <c r="AK95" s="56">
        <f t="shared" si="678"/>
        <v>0.88271621980024095</v>
      </c>
      <c r="AL95" s="50">
        <f t="shared" ref="AL95" si="972">SUM(AL92:AL94)</f>
        <v>543</v>
      </c>
      <c r="AM95" s="20">
        <f t="shared" ref="AM95" si="973">IF(AL95&gt;0,(AM92*AL92+AM93*AL93+AM94*AL94)/AL95,0)</f>
        <v>8.5812154696132598E-2</v>
      </c>
      <c r="AN95" s="52">
        <f>IF(K95&gt;0,(AN92*K92+AN93*K93+AN94*K94)/K95,0)</f>
        <v>0.22000408544778299</v>
      </c>
      <c r="AO95" s="136">
        <f>IF(L95&gt;0,(AO92*K92+AO93*K93+AO94*K94)/K95,0)</f>
        <v>0.22330049851031097</v>
      </c>
      <c r="AP95" s="57">
        <f t="shared" ref="AP95" si="974">SUM(AP92:AP94)</f>
        <v>109.15495440000001</v>
      </c>
      <c r="AQ95" s="137">
        <f t="shared" si="754"/>
        <v>110.8223964</v>
      </c>
      <c r="AR95" s="55"/>
      <c r="AS95" s="55">
        <f t="shared" ref="AS95" si="975">SUM(AS92:AS94)</f>
        <v>0</v>
      </c>
      <c r="AT95" s="102"/>
      <c r="AU95" s="103">
        <f>AT94</f>
        <v>2319.4599999999996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 t="s">
        <v>56</v>
      </c>
      <c r="D96" s="11">
        <v>3950</v>
      </c>
      <c r="E96" s="11">
        <v>0</v>
      </c>
      <c r="F96" s="11">
        <v>11067</v>
      </c>
      <c r="G96" s="12">
        <v>0.8</v>
      </c>
      <c r="H96" s="12">
        <v>3.7</v>
      </c>
      <c r="I96" s="11">
        <v>12677</v>
      </c>
      <c r="J96" s="12">
        <v>6</v>
      </c>
      <c r="K96" s="11">
        <v>16659</v>
      </c>
      <c r="L96" s="13">
        <v>8.4000000000000005E-2</v>
      </c>
      <c r="M96" s="23">
        <f>ROUND(K96*(1-L96),0)</f>
        <v>15260</v>
      </c>
      <c r="N96" s="14">
        <v>0.53900000000000003</v>
      </c>
      <c r="O96" s="24">
        <f t="shared" ref="O96:O98" si="977">M96*N96</f>
        <v>8225.1400000000012</v>
      </c>
      <c r="P96" s="13">
        <v>0.34100000000000003</v>
      </c>
      <c r="Q96" s="24">
        <f t="shared" ref="Q96:Q98" si="978">M96*P96</f>
        <v>5203.6600000000008</v>
      </c>
      <c r="R96" s="15">
        <v>0.12</v>
      </c>
      <c r="S96" s="143">
        <v>0.26529999999999998</v>
      </c>
      <c r="T96" s="24">
        <f t="shared" ref="T96:T98" si="979">M96*R96</f>
        <v>1831.2</v>
      </c>
      <c r="U96" s="25">
        <v>0.27500000000000002</v>
      </c>
      <c r="V96" s="24">
        <f t="shared" ref="V96:V98" si="980">M96*U96</f>
        <v>4196.5</v>
      </c>
      <c r="W96" s="15">
        <v>0.45500000000000002</v>
      </c>
      <c r="X96" s="24">
        <f t="shared" ref="X96:X98" si="981">M96*W96</f>
        <v>6943.3</v>
      </c>
      <c r="Y96" s="15">
        <v>0.4</v>
      </c>
      <c r="Z96" s="24">
        <f t="shared" ref="Z96:Z98" si="982">Y96*M96</f>
        <v>6104</v>
      </c>
      <c r="AA96" s="147">
        <v>2.4499999999999999E-3</v>
      </c>
      <c r="AB96" s="18">
        <f t="shared" ref="AB96" si="983">M96*AA96</f>
        <v>37.387</v>
      </c>
      <c r="AC96" s="16">
        <v>2.5300000000000001E-3</v>
      </c>
      <c r="AD96" s="17">
        <f t="shared" ref="AD96:AD98" si="984">M96*AC96</f>
        <v>38.607800000000005</v>
      </c>
      <c r="AE96" s="26">
        <f>IF(M96&gt;0,(AG96+AP96)/M96,0)</f>
        <v>2.7341561205766708E-3</v>
      </c>
      <c r="AF96" s="16">
        <v>2.9999999999999997E-4</v>
      </c>
      <c r="AG96" s="23">
        <f t="shared" ref="AG96:AG98" si="985">AF96*M96</f>
        <v>4.5779999999999994</v>
      </c>
      <c r="AH96" s="114">
        <v>0.20430000000000001</v>
      </c>
      <c r="AI96" s="29">
        <f t="shared" ref="AI96:AI98" si="986">AL96*(1-AM96)*AH96</f>
        <v>35.812972799999997</v>
      </c>
      <c r="AJ96" s="27">
        <f t="shared" ref="AJ96:AJ98" si="987">IF(AND(AH96&gt;0,AF96&gt;0,AC96&gt;0),((AC96-AF96)*AH96)/((AH96-AF96)*AC96),0)</f>
        <v>0.8827191350848641</v>
      </c>
      <c r="AK96" s="59">
        <f t="shared" si="678"/>
        <v>0.89153913861624856</v>
      </c>
      <c r="AL96" s="11">
        <v>192</v>
      </c>
      <c r="AM96" s="13">
        <v>8.6999999999999994E-2</v>
      </c>
      <c r="AN96" s="14">
        <v>0.21190000000000001</v>
      </c>
      <c r="AO96" s="130">
        <v>0.21360000000000001</v>
      </c>
      <c r="AP96" s="29">
        <f>AL96*(1-AM96)*AN96</f>
        <v>37.145222400000002</v>
      </c>
      <c r="AQ96" s="131">
        <f t="shared" ref="AQ96" si="988">AL96*(1-AM96)*AO96</f>
        <v>37.443225599999998</v>
      </c>
      <c r="AR96" s="18">
        <v>1.55</v>
      </c>
      <c r="AS96" s="18">
        <v>1003.58</v>
      </c>
      <c r="AT96" s="98">
        <f>AT94+AL96-AS96</f>
        <v>1507.8799999999997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 t="s">
        <v>53</v>
      </c>
      <c r="D97" s="33">
        <v>19800</v>
      </c>
      <c r="E97" s="33">
        <v>5</v>
      </c>
      <c r="F97" s="33">
        <v>13554</v>
      </c>
      <c r="G97" s="34">
        <v>1</v>
      </c>
      <c r="H97" s="34">
        <v>5.3</v>
      </c>
      <c r="I97" s="33">
        <v>15993</v>
      </c>
      <c r="J97" s="34">
        <v>6.2</v>
      </c>
      <c r="K97" s="33">
        <v>16186</v>
      </c>
      <c r="L97" s="35">
        <v>7.9000000000000001E-2</v>
      </c>
      <c r="M97" s="36">
        <f>ROUND(K97*(1-L97),0)</f>
        <v>14907</v>
      </c>
      <c r="N97" s="37">
        <v>0.53200000000000003</v>
      </c>
      <c r="O97" s="24">
        <f t="shared" si="977"/>
        <v>7930.5240000000003</v>
      </c>
      <c r="P97" s="35">
        <v>0.29899999999999999</v>
      </c>
      <c r="Q97" s="24">
        <f t="shared" si="978"/>
        <v>4457.1930000000002</v>
      </c>
      <c r="R97" s="38">
        <v>0.16900000000000001</v>
      </c>
      <c r="S97" s="134">
        <v>0.251</v>
      </c>
      <c r="T97" s="24">
        <f t="shared" si="979"/>
        <v>2519.2830000000004</v>
      </c>
      <c r="U97" s="27">
        <v>0.26900000000000002</v>
      </c>
      <c r="V97" s="24">
        <f t="shared" si="980"/>
        <v>4009.9830000000002</v>
      </c>
      <c r="W97" s="38">
        <v>0.46</v>
      </c>
      <c r="X97" s="24">
        <f t="shared" si="981"/>
        <v>6857.22</v>
      </c>
      <c r="Y97" s="38">
        <v>0.4</v>
      </c>
      <c r="Z97" s="24">
        <f t="shared" si="982"/>
        <v>5962.8</v>
      </c>
      <c r="AA97" s="148">
        <v>2.4199999999999998E-3</v>
      </c>
      <c r="AB97" s="18">
        <f t="shared" si="763"/>
        <v>36.074939999999998</v>
      </c>
      <c r="AC97" s="39">
        <v>2.4599999999999999E-3</v>
      </c>
      <c r="AD97" s="17">
        <f t="shared" si="984"/>
        <v>36.671219999999998</v>
      </c>
      <c r="AE97" s="26">
        <f>IF(M97&gt;0,(AG97+AP97)/M97,0)</f>
        <v>2.5285204266452008E-3</v>
      </c>
      <c r="AF97" s="39">
        <v>2.9E-4</v>
      </c>
      <c r="AG97" s="36">
        <f t="shared" si="985"/>
        <v>4.3230300000000002</v>
      </c>
      <c r="AH97" s="27">
        <v>0.2072</v>
      </c>
      <c r="AI97" s="40">
        <f t="shared" si="986"/>
        <v>32.691187200000002</v>
      </c>
      <c r="AJ97" s="27">
        <f t="shared" si="987"/>
        <v>0.88335017031481033</v>
      </c>
      <c r="AK97" s="28">
        <f t="shared" si="678"/>
        <v>0.88652398590845138</v>
      </c>
      <c r="AL97" s="33">
        <v>173</v>
      </c>
      <c r="AM97" s="35">
        <v>8.7999999999999995E-2</v>
      </c>
      <c r="AN97" s="37">
        <v>0.21149999999999999</v>
      </c>
      <c r="AO97" s="132">
        <v>0.22070000000000001</v>
      </c>
      <c r="AP97" s="40">
        <f>AL97*(1-AM97)*AN97</f>
        <v>33.369624000000002</v>
      </c>
      <c r="AQ97" s="133">
        <f t="shared" si="723"/>
        <v>34.821163200000001</v>
      </c>
      <c r="AR97" s="41">
        <v>1.68</v>
      </c>
      <c r="AS97" s="41"/>
      <c r="AT97" s="117">
        <f>AT96+AL97-AS97</f>
        <v>1680.8799999999997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10" t="s">
        <v>54</v>
      </c>
      <c r="D98" s="42">
        <v>19675</v>
      </c>
      <c r="E98" s="42">
        <v>0</v>
      </c>
      <c r="F98" s="42">
        <v>14612</v>
      </c>
      <c r="G98" s="36">
        <v>1.1000000000000001</v>
      </c>
      <c r="H98" s="36">
        <v>3.7</v>
      </c>
      <c r="I98" s="42">
        <v>17069</v>
      </c>
      <c r="J98" s="36">
        <v>6.3</v>
      </c>
      <c r="K98" s="42">
        <v>15995</v>
      </c>
      <c r="L98" s="38">
        <v>7.3999999999999996E-2</v>
      </c>
      <c r="M98" s="36">
        <f>ROUND(K98*(1-L98),0)</f>
        <v>14811</v>
      </c>
      <c r="N98" s="27">
        <v>0.65400000000000003</v>
      </c>
      <c r="O98" s="24">
        <f t="shared" si="977"/>
        <v>9686.3940000000002</v>
      </c>
      <c r="P98" s="38">
        <v>0.20100000000000001</v>
      </c>
      <c r="Q98" s="24">
        <f t="shared" si="978"/>
        <v>2977.011</v>
      </c>
      <c r="R98" s="38">
        <v>0.14499999999999999</v>
      </c>
      <c r="S98" s="134">
        <v>0.27739999999999998</v>
      </c>
      <c r="T98" s="24">
        <f t="shared" si="979"/>
        <v>2147.5949999999998</v>
      </c>
      <c r="U98" s="27">
        <v>0.26700000000000002</v>
      </c>
      <c r="V98" s="24">
        <f t="shared" si="980"/>
        <v>3954.5370000000003</v>
      </c>
      <c r="W98" s="38">
        <v>0.45700000000000002</v>
      </c>
      <c r="X98" s="24">
        <f t="shared" si="981"/>
        <v>6768.6270000000004</v>
      </c>
      <c r="Y98" s="38">
        <v>0.4</v>
      </c>
      <c r="Z98" s="24">
        <f t="shared" si="982"/>
        <v>5924.4000000000005</v>
      </c>
      <c r="AA98" s="149">
        <v>2.4199999999999998E-3</v>
      </c>
      <c r="AB98" s="150">
        <f t="shared" si="763"/>
        <v>35.842619999999997</v>
      </c>
      <c r="AC98" s="46">
        <v>2.4299999999999999E-3</v>
      </c>
      <c r="AD98" s="17">
        <f t="shared" si="984"/>
        <v>35.990729999999999</v>
      </c>
      <c r="AE98" s="26">
        <f>IF(M98&gt;0,(AG98+AP98)/M98,0)</f>
        <v>2.3613413003848492E-3</v>
      </c>
      <c r="AF98" s="46">
        <v>3.1E-4</v>
      </c>
      <c r="AG98" s="36">
        <f t="shared" si="985"/>
        <v>4.5914099999999998</v>
      </c>
      <c r="AH98" s="27">
        <v>0.2099</v>
      </c>
      <c r="AI98" s="40">
        <f t="shared" si="986"/>
        <v>30.527856</v>
      </c>
      <c r="AJ98" s="27">
        <f t="shared" si="987"/>
        <v>0.87371837275087549</v>
      </c>
      <c r="AK98" s="28">
        <f t="shared" si="678"/>
        <v>0.87000974403005826</v>
      </c>
      <c r="AL98" s="42">
        <v>160</v>
      </c>
      <c r="AM98" s="38">
        <v>9.0999999999999998E-2</v>
      </c>
      <c r="AN98" s="27">
        <v>0.2089</v>
      </c>
      <c r="AO98" s="134">
        <v>0.21809999999999999</v>
      </c>
      <c r="AP98" s="40">
        <f>AL98*(1-AM98)*AN98</f>
        <v>30.382415999999999</v>
      </c>
      <c r="AQ98" s="135">
        <f t="shared" si="723"/>
        <v>31.720463999999996</v>
      </c>
      <c r="AR98" s="17">
        <v>1.55</v>
      </c>
      <c r="AS98" s="17"/>
      <c r="AT98" s="117">
        <f>AT97+AL98-AS98</f>
        <v>1840.8799999999997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43425</v>
      </c>
      <c r="E99" s="50"/>
      <c r="F99" s="50">
        <f t="shared" ref="F99" si="990">SUM(F96:F98)</f>
        <v>39233</v>
      </c>
      <c r="G99" s="51"/>
      <c r="H99" s="51"/>
      <c r="I99" s="50">
        <f t="shared" ref="I99:K99" si="991">SUM(I96:I98)</f>
        <v>45739</v>
      </c>
      <c r="J99" s="51"/>
      <c r="K99" s="50">
        <f t="shared" si="991"/>
        <v>48840</v>
      </c>
      <c r="L99" s="20">
        <f t="shared" ref="L99" si="992">IF(K99&gt;0,(K96*L96+K97*L97+K98*L98)/K99,0)</f>
        <v>7.906797706797708E-2</v>
      </c>
      <c r="M99" s="51">
        <f t="shared" ref="M99" si="993">M96+M97+M98</f>
        <v>44978</v>
      </c>
      <c r="N99" s="52">
        <f t="shared" ref="N99" si="994">IF(M99&gt;0,O99/M99,0)</f>
        <v>0.57454884610253909</v>
      </c>
      <c r="O99" s="53">
        <f t="shared" ref="O99" si="995">O96+O97+O98</f>
        <v>25842.058000000001</v>
      </c>
      <c r="P99" s="20">
        <f t="shared" ref="P99" si="996">IF(M99&gt;0,Q99/M99,0)</f>
        <v>0.28097878963048606</v>
      </c>
      <c r="Q99" s="53">
        <f t="shared" ref="Q99" si="997">Q96+Q97+Q98</f>
        <v>12637.864000000001</v>
      </c>
      <c r="R99" s="20">
        <f t="shared" ref="R99" si="998">IF(M99&gt;0,T99/M99,0)</f>
        <v>0.14447236426697496</v>
      </c>
      <c r="S99" s="136"/>
      <c r="T99" s="53">
        <f t="shared" ref="T99" si="999">T96+T97+T98</f>
        <v>6498.0779999999995</v>
      </c>
      <c r="U99" s="20">
        <f t="shared" ref="U99" si="1000">IF(M99&gt;0,V99/M99,0)</f>
        <v>0.27037707323580418</v>
      </c>
      <c r="V99" s="53">
        <f t="shared" ref="V99" si="1001">V96+V97+V98</f>
        <v>12161.02</v>
      </c>
      <c r="W99" s="20">
        <f t="shared" ref="W99" si="1002">IF(M99&gt;0,X99/M99,0)</f>
        <v>0.45731573213571081</v>
      </c>
      <c r="X99" s="53">
        <f t="shared" ref="X99" si="1003">X96+X97+X98</f>
        <v>20569.147000000001</v>
      </c>
      <c r="Y99" s="20">
        <f t="shared" ref="Y99" si="1004">IF(M99&gt;0,Z99/M99,0)</f>
        <v>0.4</v>
      </c>
      <c r="Z99" s="53">
        <f t="shared" ref="Z99" si="1005">Z96+Z97+Z98</f>
        <v>17991.2</v>
      </c>
      <c r="AA99" s="154">
        <f t="shared" ref="AA99" si="1006">IF(M99&gt;0,AB99/M99,0)</f>
        <v>2.4301783093957047E-3</v>
      </c>
      <c r="AB99" s="55">
        <f t="shared" ref="AB99" si="1007">SUM(AB96:AB98)</f>
        <v>109.30456</v>
      </c>
      <c r="AC99" s="54">
        <f t="shared" ref="AC99" si="1008">IF(M99&gt;0,AD99/M99,0)</f>
        <v>2.4738705589399264E-3</v>
      </c>
      <c r="AD99" s="55">
        <f t="shared" ref="AD99" si="1009">SUM(AD96:AD98)</f>
        <v>111.26975</v>
      </c>
      <c r="AE99" s="54">
        <f t="shared" ref="AE99" si="1010">IF(M99&gt;0,(AE96*M96+AE97*M97+AE98*M98)/M99,0)</f>
        <v>2.5432367468540178E-3</v>
      </c>
      <c r="AF99" s="54">
        <f t="shared" ref="AF99" si="1011">IF(K99&gt;0,(K96*AF96+K97*AF97+K98*AF98)/K99,0)</f>
        <v>2.9996089271089267E-4</v>
      </c>
      <c r="AG99" s="51">
        <f t="shared" ref="AG99" si="1012">SUM(AG96:AG98)</f>
        <v>13.492439999999998</v>
      </c>
      <c r="AH99" s="52">
        <f t="shared" ref="AH99" si="1013">IF(K99&gt;0,(K96*AH96+K97*AH97+K98*AH98)/K99,0)</f>
        <v>0.20709507371007371</v>
      </c>
      <c r="AI99" s="57">
        <f t="shared" ref="AI99" si="1014">SUM(AI96:AI98)</f>
        <v>99.032015999999999</v>
      </c>
      <c r="AJ99" s="52">
        <f t="shared" ref="AJ99" si="1015">IF(AND(AD99&gt;0),((AD96*AJ96+AD97*AJ97+AD98*AJ98)/AD99),0)</f>
        <v>0.88001576624282352</v>
      </c>
      <c r="AK99" s="56">
        <f t="shared" si="678"/>
        <v>0.88331247020880599</v>
      </c>
      <c r="AL99" s="50">
        <f t="shared" ref="AL99" si="1016">SUM(AL96:AL98)</f>
        <v>525</v>
      </c>
      <c r="AM99" s="20">
        <f t="shared" ref="AM99" si="1017">IF(AL99&gt;0,(AM96*AL96+AM97*AL97+AM98*AL98)/AL99,0)</f>
        <v>8.8548571428571421E-2</v>
      </c>
      <c r="AN99" s="52">
        <f>IF(K99&gt;0,(AN96*K96+AN97*K97+AN98*K98)/K99,0)</f>
        <v>0.21078494266994266</v>
      </c>
      <c r="AO99" s="136">
        <f>IF(L99&gt;0,(AO96*K96+AO97*K97+AO98*K98)/K99,0)</f>
        <v>0.21742674242424243</v>
      </c>
      <c r="AP99" s="57">
        <f t="shared" ref="AP99" si="1018">SUM(AP96:AP98)</f>
        <v>100.89726240000002</v>
      </c>
      <c r="AQ99" s="137">
        <f t="shared" si="754"/>
        <v>103.9848528</v>
      </c>
      <c r="AR99" s="55"/>
      <c r="AS99" s="55">
        <f t="shared" ref="AS99" si="1019">SUM(AS96:AS98)</f>
        <v>1003.58</v>
      </c>
      <c r="AT99" s="102"/>
      <c r="AU99" s="103">
        <f>AT98</f>
        <v>1840.8799999999997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 t="s">
        <v>57</v>
      </c>
      <c r="D100" s="11">
        <v>4141</v>
      </c>
      <c r="E100" s="11">
        <v>0</v>
      </c>
      <c r="F100" s="11">
        <v>14148</v>
      </c>
      <c r="G100" s="12">
        <v>0.9</v>
      </c>
      <c r="H100" s="12">
        <v>3.7</v>
      </c>
      <c r="I100" s="11">
        <v>16860</v>
      </c>
      <c r="J100" s="12">
        <v>5.8</v>
      </c>
      <c r="K100" s="11">
        <v>16331</v>
      </c>
      <c r="L100" s="13">
        <v>6.6000000000000003E-2</v>
      </c>
      <c r="M100" s="23">
        <f>ROUND(K100*(1-L100),0)</f>
        <v>15253</v>
      </c>
      <c r="N100" s="14">
        <v>0.64200000000000002</v>
      </c>
      <c r="O100" s="24">
        <f t="shared" ref="O100:O102" si="1021">M100*N100</f>
        <v>9792.4259999999995</v>
      </c>
      <c r="P100" s="13">
        <v>0.249</v>
      </c>
      <c r="Q100" s="24">
        <f t="shared" ref="Q100:Q102" si="1022">M100*P100</f>
        <v>3797.9969999999998</v>
      </c>
      <c r="R100" s="15">
        <v>0.109</v>
      </c>
      <c r="S100" s="143">
        <v>0.26800000000000002</v>
      </c>
      <c r="T100" s="24">
        <f t="shared" ref="T100:T102" si="1023">M100*R100</f>
        <v>1662.577</v>
      </c>
      <c r="U100" s="25">
        <v>0.26200000000000001</v>
      </c>
      <c r="V100" s="24">
        <f t="shared" ref="V100:V102" si="1024">M100*U100</f>
        <v>3996.2860000000001</v>
      </c>
      <c r="W100" s="15">
        <v>0.46100000000000002</v>
      </c>
      <c r="X100" s="24">
        <f t="shared" ref="X100:X102" si="1025">M100*W100</f>
        <v>7031.6330000000007</v>
      </c>
      <c r="Y100" s="15">
        <v>0.4</v>
      </c>
      <c r="Z100" s="24">
        <f t="shared" ref="Z100:Z102" si="1026">Y100*M100</f>
        <v>6101.2000000000007</v>
      </c>
      <c r="AA100" s="147">
        <v>2.49E-3</v>
      </c>
      <c r="AB100" s="18">
        <f t="shared" ref="AB100" si="1027">M100*AA100</f>
        <v>37.979970000000002</v>
      </c>
      <c r="AC100" s="16">
        <v>2.49E-3</v>
      </c>
      <c r="AD100" s="17">
        <f t="shared" ref="AD100:AD102" si="1028">M100*AC100</f>
        <v>37.979970000000002</v>
      </c>
      <c r="AE100" s="26">
        <f>IF(M100&gt;0,(AG100+AP100)/M100,0)</f>
        <v>2.7601834917721107E-3</v>
      </c>
      <c r="AF100" s="16">
        <v>3.3E-4</v>
      </c>
      <c r="AG100" s="23">
        <f t="shared" ref="AG100:AG102" si="1029">AF100*M100</f>
        <v>5.0334899999999996</v>
      </c>
      <c r="AH100" s="114">
        <v>0.2059</v>
      </c>
      <c r="AI100" s="29">
        <f t="shared" ref="AI100:AI102" si="1030">AL100*(1-AM100)*AH100</f>
        <v>35.269022800000002</v>
      </c>
      <c r="AJ100" s="27">
        <f t="shared" ref="AJ100:AJ102" si="1031">IF(AND(AH100&gt;0,AF100&gt;0,AC100&gt;0),((AC100-AF100)*AH100)/((AH100-AF100)*AC100),0)</f>
        <v>0.8688624224973055</v>
      </c>
      <c r="AK100" s="59">
        <f t="shared" si="678"/>
        <v>0.88178741613953115</v>
      </c>
      <c r="AL100" s="11">
        <v>187</v>
      </c>
      <c r="AM100" s="13">
        <v>8.4000000000000005E-2</v>
      </c>
      <c r="AN100" s="14">
        <v>0.21640000000000001</v>
      </c>
      <c r="AO100" s="130">
        <v>0.22040000000000001</v>
      </c>
      <c r="AP100" s="29">
        <f>AL100*(1-AM100)*AN100</f>
        <v>37.067588800000003</v>
      </c>
      <c r="AQ100" s="131">
        <f t="shared" ref="AQ100" si="1032">AL100*(1-AM100)*AO100</f>
        <v>37.7527568</v>
      </c>
      <c r="AR100" s="18">
        <v>1.55</v>
      </c>
      <c r="AS100" s="18">
        <v>1004.12</v>
      </c>
      <c r="AT100" s="98">
        <f>AT98+AL100-AS100</f>
        <v>1023.7599999999996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 t="s">
        <v>58</v>
      </c>
      <c r="D101" s="33">
        <v>20700</v>
      </c>
      <c r="E101" s="33">
        <v>7</v>
      </c>
      <c r="F101" s="33">
        <v>14090</v>
      </c>
      <c r="G101" s="34">
        <v>1</v>
      </c>
      <c r="H101" s="34">
        <v>4.0999999999999996</v>
      </c>
      <c r="I101" s="33">
        <v>17785</v>
      </c>
      <c r="J101" s="34">
        <v>5.2</v>
      </c>
      <c r="K101" s="33">
        <v>16003</v>
      </c>
      <c r="L101" s="35">
        <v>7.3999999999999996E-2</v>
      </c>
      <c r="M101" s="36">
        <f>ROUND(K101*(1-L101),0)</f>
        <v>14819</v>
      </c>
      <c r="N101" s="37">
        <v>0.497</v>
      </c>
      <c r="O101" s="24">
        <f t="shared" si="1021"/>
        <v>7365.0429999999997</v>
      </c>
      <c r="P101" s="35">
        <v>0.373</v>
      </c>
      <c r="Q101" s="24">
        <f t="shared" si="1022"/>
        <v>5527.4870000000001</v>
      </c>
      <c r="R101" s="38">
        <v>0.13</v>
      </c>
      <c r="S101" s="134">
        <v>0.27779999999999999</v>
      </c>
      <c r="T101" s="24">
        <f t="shared" si="1023"/>
        <v>1926.47</v>
      </c>
      <c r="U101" s="27">
        <v>0.26900000000000002</v>
      </c>
      <c r="V101" s="24">
        <f t="shared" si="1024"/>
        <v>3986.3110000000001</v>
      </c>
      <c r="W101" s="38">
        <v>0.44700000000000001</v>
      </c>
      <c r="X101" s="24">
        <f t="shared" si="1025"/>
        <v>6624.0929999999998</v>
      </c>
      <c r="Y101" s="38">
        <v>0.39</v>
      </c>
      <c r="Z101" s="24">
        <f t="shared" si="1026"/>
        <v>5779.41</v>
      </c>
      <c r="AA101" s="148">
        <v>2.4299999999999999E-3</v>
      </c>
      <c r="AB101" s="18">
        <f t="shared" si="763"/>
        <v>36.010169999999995</v>
      </c>
      <c r="AC101" s="39">
        <v>2.3700000000000001E-3</v>
      </c>
      <c r="AD101" s="17">
        <f t="shared" si="1028"/>
        <v>35.121030000000005</v>
      </c>
      <c r="AE101" s="26">
        <f>IF(M101&gt;0,(AG101+AP101)/M101,0)</f>
        <v>2.6136200283419933E-3</v>
      </c>
      <c r="AF101" s="39">
        <v>3.2000000000000003E-4</v>
      </c>
      <c r="AG101" s="36">
        <f t="shared" si="1029"/>
        <v>4.7420800000000005</v>
      </c>
      <c r="AH101" s="27">
        <v>0.21310000000000001</v>
      </c>
      <c r="AI101" s="40">
        <f t="shared" si="1030"/>
        <v>34.392635200000001</v>
      </c>
      <c r="AJ101" s="27">
        <f t="shared" si="1031"/>
        <v>0.86627974536802932</v>
      </c>
      <c r="AK101" s="28">
        <f t="shared" si="678"/>
        <v>0.87889991262201306</v>
      </c>
      <c r="AL101" s="33">
        <v>176</v>
      </c>
      <c r="AM101" s="35">
        <v>8.3000000000000004E-2</v>
      </c>
      <c r="AN101" s="37">
        <v>0.21060000000000001</v>
      </c>
      <c r="AO101" s="132">
        <v>0.21379999999999999</v>
      </c>
      <c r="AP101" s="40">
        <f>AL101*(1-AM101)*AN101</f>
        <v>33.989155199999999</v>
      </c>
      <c r="AQ101" s="133">
        <f t="shared" si="723"/>
        <v>34.5056096</v>
      </c>
      <c r="AR101" s="41">
        <v>1.6</v>
      </c>
      <c r="AS101" s="41"/>
      <c r="AT101" s="117">
        <f>AT100+AL101-AS101</f>
        <v>1199.7599999999998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10" t="s">
        <v>54</v>
      </c>
      <c r="D102" s="42">
        <v>20109</v>
      </c>
      <c r="E102" s="42">
        <v>3</v>
      </c>
      <c r="F102" s="42">
        <v>16799</v>
      </c>
      <c r="G102" s="36">
        <v>1.2</v>
      </c>
      <c r="H102" s="36">
        <v>3.5</v>
      </c>
      <c r="I102" s="42">
        <v>19640</v>
      </c>
      <c r="J102" s="36">
        <v>3</v>
      </c>
      <c r="K102" s="42">
        <v>13820</v>
      </c>
      <c r="L102" s="38">
        <v>7.0999999999999994E-2</v>
      </c>
      <c r="M102" s="36">
        <f>ROUND(K102*(1-L102),0)</f>
        <v>12839</v>
      </c>
      <c r="N102" s="27">
        <v>0.67200000000000004</v>
      </c>
      <c r="O102" s="24">
        <f t="shared" si="1021"/>
        <v>8627.8080000000009</v>
      </c>
      <c r="P102" s="38">
        <v>0.22900000000000001</v>
      </c>
      <c r="Q102" s="24">
        <f t="shared" si="1022"/>
        <v>2940.1310000000003</v>
      </c>
      <c r="R102" s="38">
        <v>9.9000000000000005E-2</v>
      </c>
      <c r="S102" s="134">
        <v>0.2409</v>
      </c>
      <c r="T102" s="24">
        <f t="shared" si="1023"/>
        <v>1271.0610000000001</v>
      </c>
      <c r="U102" s="27">
        <v>0.216</v>
      </c>
      <c r="V102" s="24">
        <f t="shared" si="1024"/>
        <v>2773.2240000000002</v>
      </c>
      <c r="W102" s="38">
        <v>0.48299999999999998</v>
      </c>
      <c r="X102" s="24">
        <f t="shared" si="1025"/>
        <v>6201.2370000000001</v>
      </c>
      <c r="Y102" s="38">
        <v>0.39</v>
      </c>
      <c r="Z102" s="24">
        <f t="shared" si="1026"/>
        <v>5007.21</v>
      </c>
      <c r="AA102" s="149">
        <v>2.5300000000000001E-3</v>
      </c>
      <c r="AB102" s="150">
        <f t="shared" si="763"/>
        <v>32.482669999999999</v>
      </c>
      <c r="AC102" s="46">
        <v>2.3700000000000001E-3</v>
      </c>
      <c r="AD102" s="17">
        <f t="shared" si="1028"/>
        <v>30.428430000000002</v>
      </c>
      <c r="AE102" s="26">
        <f>IF(M102&gt;0,(AG102+AP102)/M102,0)</f>
        <v>2.7668686969390139E-3</v>
      </c>
      <c r="AF102" s="46">
        <v>3.2000000000000003E-4</v>
      </c>
      <c r="AG102" s="36">
        <f t="shared" si="1029"/>
        <v>4.1084800000000001</v>
      </c>
      <c r="AH102" s="27">
        <v>0.21099999999999999</v>
      </c>
      <c r="AI102" s="40">
        <f t="shared" si="1030"/>
        <v>30.462492000000001</v>
      </c>
      <c r="AJ102" s="27">
        <f t="shared" si="1031"/>
        <v>0.86629271180561407</v>
      </c>
      <c r="AK102" s="28">
        <f t="shared" si="678"/>
        <v>0.88564821866443688</v>
      </c>
      <c r="AL102" s="42">
        <v>159</v>
      </c>
      <c r="AM102" s="38">
        <v>9.1999999999999998E-2</v>
      </c>
      <c r="AN102" s="27">
        <v>0.21759999999999999</v>
      </c>
      <c r="AO102" s="134">
        <v>0.217</v>
      </c>
      <c r="AP102" s="40">
        <f>AL102*(1-AM102)*AN102</f>
        <v>31.415347200000003</v>
      </c>
      <c r="AQ102" s="135">
        <f t="shared" si="723"/>
        <v>31.328724000000001</v>
      </c>
      <c r="AR102" s="17">
        <v>1.55</v>
      </c>
      <c r="AS102" s="17"/>
      <c r="AT102" s="117">
        <f>AT101+AL102-AS102</f>
        <v>1358.7599999999998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44950</v>
      </c>
      <c r="E103" s="50"/>
      <c r="F103" s="50">
        <f t="shared" ref="F103" si="1034">SUM(F100:F102)</f>
        <v>45037</v>
      </c>
      <c r="G103" s="51"/>
      <c r="H103" s="51"/>
      <c r="I103" s="50">
        <f t="shared" ref="I103:K103" si="1035">SUM(I100:I102)</f>
        <v>54285</v>
      </c>
      <c r="J103" s="51"/>
      <c r="K103" s="50">
        <f t="shared" si="1035"/>
        <v>46154</v>
      </c>
      <c r="L103" s="20">
        <f t="shared" ref="L103" si="1036">IF(K103&gt;0,(K100*L100+K101*L101+K102*L102)/K103,0)</f>
        <v>7.0271005763314118E-2</v>
      </c>
      <c r="M103" s="51">
        <f t="shared" ref="M103" si="1037">M100+M101+M102</f>
        <v>42911</v>
      </c>
      <c r="N103" s="52">
        <f t="shared" ref="N103" si="1038">IF(M103&gt;0,O103/M103,0)</f>
        <v>0.60090133066113582</v>
      </c>
      <c r="O103" s="53">
        <f t="shared" ref="O103" si="1039">O100+O101+O102</f>
        <v>25785.276999999998</v>
      </c>
      <c r="P103" s="20">
        <f t="shared" ref="P103" si="1040">IF(M103&gt;0,Q103/M103,0)</f>
        <v>0.28583847964391418</v>
      </c>
      <c r="Q103" s="53">
        <f t="shared" ref="Q103" si="1041">Q100+Q101+Q102</f>
        <v>12265.615000000002</v>
      </c>
      <c r="R103" s="20">
        <f t="shared" ref="R103" si="1042">IF(M103&gt;0,T103/M103,0)</f>
        <v>0.11326018969495001</v>
      </c>
      <c r="S103" s="136"/>
      <c r="T103" s="53">
        <f t="shared" ref="T103" si="1043">T100+T101+T102</f>
        <v>4860.1080000000002</v>
      </c>
      <c r="U103" s="20">
        <f t="shared" ref="U103" si="1044">IF(M103&gt;0,V103/M103,0)</f>
        <v>0.25065416792896927</v>
      </c>
      <c r="V103" s="53">
        <f t="shared" ref="V103" si="1045">V100+V101+V102</f>
        <v>10755.821</v>
      </c>
      <c r="W103" s="20">
        <f t="shared" ref="W103" si="1046">IF(M103&gt;0,X103/M103,0)</f>
        <v>0.46274761716110085</v>
      </c>
      <c r="X103" s="53">
        <f t="shared" ref="X103" si="1047">X100+X101+X102</f>
        <v>19856.963</v>
      </c>
      <c r="Y103" s="20">
        <f t="shared" ref="Y103" si="1048">IF(M103&gt;0,Z103/M103,0)</f>
        <v>0.39355456642818859</v>
      </c>
      <c r="Z103" s="53">
        <f t="shared" ref="Z103" si="1049">Z100+Z101+Z102</f>
        <v>16887.82</v>
      </c>
      <c r="AA103" s="154">
        <f t="shared" ref="AA103" si="1050">IF(M103&gt;0,AB103/M103,0)</f>
        <v>2.4812474656847891E-3</v>
      </c>
      <c r="AB103" s="55">
        <f t="shared" ref="AB103" si="1051">SUM(AB100:AB102)</f>
        <v>106.47281</v>
      </c>
      <c r="AC103" s="54">
        <f t="shared" ref="AC103" si="1052">IF(M103&gt;0,AD103/M103,0)</f>
        <v>2.4126547971382631E-3</v>
      </c>
      <c r="AD103" s="55">
        <f t="shared" ref="AD103" si="1053">SUM(AD100:AD102)</f>
        <v>103.52943</v>
      </c>
      <c r="AE103" s="54">
        <f t="shared" ref="AE103" si="1054">IF(M103&gt;0,(AE100*M100+AE101*M101+AE102*M102)/M103,0)</f>
        <v>2.711569089510848E-3</v>
      </c>
      <c r="AF103" s="54">
        <f t="shared" ref="AF103" si="1055">IF(K103&gt;0,(K100*AF100+K101*AF101+K102*AF102)/K103,0)</f>
        <v>3.2353837153876157E-4</v>
      </c>
      <c r="AG103" s="51">
        <f t="shared" ref="AG103" si="1056">SUM(AG100:AG102)</f>
        <v>13.88405</v>
      </c>
      <c r="AH103" s="52">
        <f t="shared" ref="AH103" si="1057">IF(K103&gt;0,(K100*AH100+K101*AH101+K102*AH102)/K103,0)</f>
        <v>0.20992356458811803</v>
      </c>
      <c r="AI103" s="57">
        <f t="shared" ref="AI103" si="1058">SUM(AI100:AI102)</f>
        <v>100.12415</v>
      </c>
      <c r="AJ103" s="52">
        <f t="shared" ref="AJ103" si="1059">IF(AND(AD103&gt;0),((AD100*AJ100+AD101*AJ101+AD102*AJ102)/AD103),0)</f>
        <v>0.86723101640495093</v>
      </c>
      <c r="AK103" s="56">
        <f t="shared" si="678"/>
        <v>0.88201106416057196</v>
      </c>
      <c r="AL103" s="50">
        <f t="shared" ref="AL103" si="1060">SUM(AL100:AL102)</f>
        <v>522</v>
      </c>
      <c r="AM103" s="20">
        <f t="shared" ref="AM103" si="1061">IF(AL103&gt;0,(AM100*AL100+AM101*AL101+AM102*AL102)/AL103,0)</f>
        <v>8.6099616858237554E-2</v>
      </c>
      <c r="AN103" s="52">
        <f>IF(K103&gt;0,(AN100*K100+AN101*K101+AN102*K102)/K103,0)</f>
        <v>0.21474828183906056</v>
      </c>
      <c r="AO103" s="136">
        <f>IF(L103&gt;0,(AO100*K100+AO101*K101+AO102*K102)/K103,0)</f>
        <v>0.21709350868830438</v>
      </c>
      <c r="AP103" s="57">
        <f t="shared" ref="AP103" si="1062">SUM(AP100:AP102)</f>
        <v>102.47209120000001</v>
      </c>
      <c r="AQ103" s="137">
        <f t="shared" si="754"/>
        <v>103.58709039999999</v>
      </c>
      <c r="AR103" s="55"/>
      <c r="AS103" s="55">
        <f t="shared" ref="AS103" si="1063">SUM(AS100:AS102)</f>
        <v>1004.12</v>
      </c>
      <c r="AT103" s="118"/>
      <c r="AU103" s="103">
        <f>AT102</f>
        <v>1358.7599999999998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 t="s">
        <v>57</v>
      </c>
      <c r="D104" s="11">
        <v>7338</v>
      </c>
      <c r="E104" s="11">
        <v>2</v>
      </c>
      <c r="F104" s="11">
        <v>15911</v>
      </c>
      <c r="G104" s="12">
        <v>0.8</v>
      </c>
      <c r="H104" s="12">
        <v>4.3</v>
      </c>
      <c r="I104" s="11">
        <v>19142</v>
      </c>
      <c r="J104" s="12">
        <v>3.6</v>
      </c>
      <c r="K104" s="11">
        <v>16941</v>
      </c>
      <c r="L104" s="13">
        <v>8.1000000000000003E-2</v>
      </c>
      <c r="M104" s="23">
        <f>ROUND(K104*(1-L104),0)</f>
        <v>15569</v>
      </c>
      <c r="N104" s="14">
        <v>0.71299999999999997</v>
      </c>
      <c r="O104" s="24">
        <f t="shared" ref="O104:O106" si="1065">M104*N104</f>
        <v>11100.697</v>
      </c>
      <c r="P104" s="13">
        <v>0.20899999999999999</v>
      </c>
      <c r="Q104" s="24">
        <f t="shared" ref="Q104:Q106" si="1066">M104*P104</f>
        <v>3253.9209999999998</v>
      </c>
      <c r="R104" s="15">
        <v>7.8E-2</v>
      </c>
      <c r="S104" s="134">
        <v>0.26200000000000001</v>
      </c>
      <c r="T104" s="24">
        <f t="shared" ref="T104:T106" si="1067">M104*R104</f>
        <v>1214.3820000000001</v>
      </c>
      <c r="U104" s="14">
        <v>0.27900000000000003</v>
      </c>
      <c r="V104" s="24">
        <f t="shared" ref="V104:V106" si="1068">M104*U104</f>
        <v>4343.7510000000002</v>
      </c>
      <c r="W104" s="15">
        <v>0.45700000000000002</v>
      </c>
      <c r="X104" s="24">
        <f t="shared" ref="X104:X106" si="1069">M104*W104</f>
        <v>7115.0330000000004</v>
      </c>
      <c r="Y104" s="15">
        <v>0.42</v>
      </c>
      <c r="Z104" s="24">
        <f t="shared" ref="Z104:Z106" si="1070">Y104*M104</f>
        <v>6538.98</v>
      </c>
      <c r="AA104" s="147">
        <v>2.5600000000000002E-3</v>
      </c>
      <c r="AB104" s="18">
        <f t="shared" ref="AB104" si="1071">M104*AA104</f>
        <v>39.856640000000006</v>
      </c>
      <c r="AC104" s="16">
        <v>2.5300000000000001E-3</v>
      </c>
      <c r="AD104" s="17">
        <f t="shared" ref="AD104:AD106" si="1072">M104*AC104</f>
        <v>39.389569999999999</v>
      </c>
      <c r="AE104" s="26">
        <f>IF(M104&gt;0,(AG104+AP104)/M104,0)</f>
        <v>2.5830047530348769E-3</v>
      </c>
      <c r="AF104" s="16">
        <v>3.4000000000000002E-4</v>
      </c>
      <c r="AG104" s="23">
        <f t="shared" ref="AG104:AG106" si="1073">AF104*M104</f>
        <v>5.2934600000000005</v>
      </c>
      <c r="AH104" s="114">
        <v>0.2064</v>
      </c>
      <c r="AI104" s="29">
        <f t="shared" ref="AI104:AI106" si="1074">AL104*(1-AM104)*AH104</f>
        <v>34.371791999999999</v>
      </c>
      <c r="AJ104" s="27">
        <f t="shared" ref="AJ104:AJ106" si="1075">IF(AND(AH104&gt;0,AF104&gt;0,AC104&gt;0),((AC104-AF104)*AH104)/((AH104-AF104)*AC104),0)</f>
        <v>0.86704091329168864</v>
      </c>
      <c r="AK104" s="59">
        <f t="shared" si="678"/>
        <v>0.86978058528828017</v>
      </c>
      <c r="AL104" s="11">
        <v>182</v>
      </c>
      <c r="AM104" s="13">
        <v>8.5000000000000006E-2</v>
      </c>
      <c r="AN104" s="14">
        <v>0.2097</v>
      </c>
      <c r="AO104" s="130">
        <v>0.21149999999999999</v>
      </c>
      <c r="AP104" s="29">
        <f>AL104*(1-AM104)*AN104</f>
        <v>34.921340999999998</v>
      </c>
      <c r="AQ104" s="131">
        <f t="shared" ref="AQ104" si="1076">AL104*(1-AM104)*AO104</f>
        <v>35.221094999999998</v>
      </c>
      <c r="AR104" s="18">
        <v>1.65</v>
      </c>
      <c r="AS104" s="18">
        <v>502.4</v>
      </c>
      <c r="AT104" s="98">
        <f>AT102+AL104-AS104</f>
        <v>1038.3599999999997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 t="s">
        <v>58</v>
      </c>
      <c r="D105" s="33">
        <v>23400</v>
      </c>
      <c r="E105" s="33">
        <v>8</v>
      </c>
      <c r="F105" s="33">
        <v>15385</v>
      </c>
      <c r="G105" s="34">
        <v>0.4</v>
      </c>
      <c r="H105" s="34">
        <v>3.4</v>
      </c>
      <c r="I105" s="33">
        <v>18324</v>
      </c>
      <c r="J105" s="34">
        <v>3.4</v>
      </c>
      <c r="K105" s="33">
        <v>16966</v>
      </c>
      <c r="L105" s="35">
        <v>7.2999999999999995E-2</v>
      </c>
      <c r="M105" s="36">
        <f>ROUND(K105*(1-L105),0)</f>
        <v>15727</v>
      </c>
      <c r="N105" s="37">
        <v>0.55300000000000005</v>
      </c>
      <c r="O105" s="24">
        <f t="shared" si="1065"/>
        <v>8697.0310000000009</v>
      </c>
      <c r="P105" s="35">
        <v>0.36699999999999999</v>
      </c>
      <c r="Q105" s="24">
        <f t="shared" si="1066"/>
        <v>5771.8090000000002</v>
      </c>
      <c r="R105" s="38">
        <v>0.08</v>
      </c>
      <c r="S105" s="134">
        <v>0.28410000000000002</v>
      </c>
      <c r="T105" s="24">
        <f t="shared" si="1067"/>
        <v>1258.1600000000001</v>
      </c>
      <c r="U105" s="27">
        <v>0.28100000000000003</v>
      </c>
      <c r="V105" s="24">
        <f t="shared" si="1068"/>
        <v>4419.2870000000003</v>
      </c>
      <c r="W105" s="38">
        <v>0.46200000000000002</v>
      </c>
      <c r="X105" s="24">
        <f t="shared" si="1069"/>
        <v>7265.8740000000007</v>
      </c>
      <c r="Y105" s="38">
        <v>0.41</v>
      </c>
      <c r="Z105" s="24">
        <f t="shared" si="1070"/>
        <v>6448.07</v>
      </c>
      <c r="AA105" s="148">
        <v>2.5100000000000001E-3</v>
      </c>
      <c r="AB105" s="18">
        <f t="shared" si="763"/>
        <v>39.474769999999999</v>
      </c>
      <c r="AC105" s="39">
        <v>2.5400000000000002E-3</v>
      </c>
      <c r="AD105" s="17">
        <f t="shared" si="1072"/>
        <v>39.946580000000004</v>
      </c>
      <c r="AE105" s="26">
        <f>IF(M105&gt;0,(AG105+AP105)/M105,0)</f>
        <v>2.423611051058689E-3</v>
      </c>
      <c r="AF105" s="39">
        <v>3.6000000000000002E-4</v>
      </c>
      <c r="AG105" s="36">
        <f t="shared" si="1073"/>
        <v>5.6617200000000008</v>
      </c>
      <c r="AH105" s="27">
        <v>0.21029999999999999</v>
      </c>
      <c r="AI105" s="40">
        <f t="shared" si="1074"/>
        <v>32.640662999999996</v>
      </c>
      <c r="AJ105" s="27">
        <f t="shared" si="1075"/>
        <v>0.85973945311708855</v>
      </c>
      <c r="AK105" s="28">
        <f t="shared" si="678"/>
        <v>0.85292977309088502</v>
      </c>
      <c r="AL105" s="33">
        <v>170</v>
      </c>
      <c r="AM105" s="35">
        <v>8.6999999999999994E-2</v>
      </c>
      <c r="AN105" s="37">
        <v>0.20910000000000001</v>
      </c>
      <c r="AO105" s="132">
        <v>0.2147</v>
      </c>
      <c r="AP105" s="40">
        <f>AL105*(1-AM105)*AN105</f>
        <v>32.454411</v>
      </c>
      <c r="AQ105" s="133">
        <f t="shared" si="723"/>
        <v>33.323587000000003</v>
      </c>
      <c r="AR105" s="41">
        <v>1.5</v>
      </c>
      <c r="AS105" s="41"/>
      <c r="AT105" s="117">
        <f>AT104+AL105-AS105</f>
        <v>1208.3599999999997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10" t="s">
        <v>56</v>
      </c>
      <c r="D106" s="42">
        <v>21512</v>
      </c>
      <c r="E106" s="42">
        <v>3</v>
      </c>
      <c r="F106" s="42">
        <v>16423</v>
      </c>
      <c r="G106" s="36">
        <v>1</v>
      </c>
      <c r="H106" s="36">
        <v>3.3</v>
      </c>
      <c r="I106" s="42">
        <v>19157</v>
      </c>
      <c r="J106" s="36">
        <v>2.4</v>
      </c>
      <c r="K106" s="42">
        <v>16906</v>
      </c>
      <c r="L106" s="38">
        <v>8.2000000000000003E-2</v>
      </c>
      <c r="M106" s="36">
        <f>ROUND(K106*(1-L106),0)</f>
        <v>15520</v>
      </c>
      <c r="N106" s="27">
        <v>0.55100000000000005</v>
      </c>
      <c r="O106" s="24">
        <f t="shared" si="1065"/>
        <v>8551.52</v>
      </c>
      <c r="P106" s="38">
        <v>0.38200000000000001</v>
      </c>
      <c r="Q106" s="24">
        <f t="shared" si="1066"/>
        <v>5928.64</v>
      </c>
      <c r="R106" s="38">
        <v>6.7000000000000004E-2</v>
      </c>
      <c r="S106" s="134">
        <v>0.28299999999999997</v>
      </c>
      <c r="T106" s="24">
        <f t="shared" si="1067"/>
        <v>1039.8400000000001</v>
      </c>
      <c r="U106" s="27">
        <v>0.26</v>
      </c>
      <c r="V106" s="24">
        <f t="shared" si="1068"/>
        <v>4035.2000000000003</v>
      </c>
      <c r="W106" s="38">
        <v>0.48199999999999998</v>
      </c>
      <c r="X106" s="24">
        <f t="shared" si="1069"/>
        <v>7480.6399999999994</v>
      </c>
      <c r="Y106" s="38">
        <v>0.41</v>
      </c>
      <c r="Z106" s="24">
        <f t="shared" si="1070"/>
        <v>6363.2</v>
      </c>
      <c r="AA106" s="149">
        <v>2.5000000000000001E-3</v>
      </c>
      <c r="AB106" s="150">
        <f t="shared" si="763"/>
        <v>38.800000000000004</v>
      </c>
      <c r="AC106" s="46">
        <v>2.5200000000000001E-3</v>
      </c>
      <c r="AD106" s="17">
        <f t="shared" si="1072"/>
        <v>39.110399999999998</v>
      </c>
      <c r="AE106" s="26">
        <f>IF(M106&gt;0,(AG106+AP106)/M106,0)</f>
        <v>2.6246482474226807E-3</v>
      </c>
      <c r="AF106" s="46">
        <v>3.8000000000000002E-4</v>
      </c>
      <c r="AG106" s="36">
        <f t="shared" si="1073"/>
        <v>5.8976000000000006</v>
      </c>
      <c r="AH106" s="27">
        <v>0.20349999999999999</v>
      </c>
      <c r="AI106" s="40">
        <f t="shared" si="1074"/>
        <v>34.148927999999998</v>
      </c>
      <c r="AJ106" s="27">
        <f t="shared" si="1075"/>
        <v>0.85079505742168204</v>
      </c>
      <c r="AK106" s="28">
        <f t="shared" si="678"/>
        <v>0.85678699429421001</v>
      </c>
      <c r="AL106" s="42">
        <v>184</v>
      </c>
      <c r="AM106" s="38">
        <v>8.7999999999999995E-2</v>
      </c>
      <c r="AN106" s="27">
        <v>0.20760000000000001</v>
      </c>
      <c r="AO106" s="134">
        <v>0.214</v>
      </c>
      <c r="AP106" s="40">
        <f>AL106*(1-AM106)*AN106</f>
        <v>34.836940800000001</v>
      </c>
      <c r="AQ106" s="135">
        <f t="shared" si="723"/>
        <v>35.910911999999996</v>
      </c>
      <c r="AR106" s="17">
        <v>1.6</v>
      </c>
      <c r="AS106" s="17"/>
      <c r="AT106" s="117">
        <f>AT105+AL106-AS106</f>
        <v>1392.3599999999997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52250</v>
      </c>
      <c r="E107" s="50"/>
      <c r="F107" s="50">
        <f t="shared" ref="F107" si="1078">SUM(F104:F106)</f>
        <v>47719</v>
      </c>
      <c r="G107" s="51"/>
      <c r="H107" s="51"/>
      <c r="I107" s="50">
        <f t="shared" ref="I107:K107" si="1079">SUM(I104:I106)</f>
        <v>56623</v>
      </c>
      <c r="J107" s="51"/>
      <c r="K107" s="50">
        <f t="shared" si="1079"/>
        <v>50813</v>
      </c>
      <c r="L107" s="20">
        <f t="shared" ref="L107" si="1080">IF(K107&gt;0,(K104*L104+K105*L105+K106*L106)/K107,0)</f>
        <v>7.8661582665853227E-2</v>
      </c>
      <c r="M107" s="51">
        <f t="shared" ref="M107" si="1081">M104+M105+M106</f>
        <v>46816</v>
      </c>
      <c r="N107" s="52">
        <f t="shared" ref="N107" si="1082">IF(M107&gt;0,O107/M107,0)</f>
        <v>0.60554613807245394</v>
      </c>
      <c r="O107" s="53">
        <f t="shared" ref="O107" si="1083">O104+O105+O106</f>
        <v>28349.248000000003</v>
      </c>
      <c r="P107" s="20">
        <f t="shared" ref="P107" si="1084">IF(M107&gt;0,Q107/M107,0)</f>
        <v>0.31942861414900886</v>
      </c>
      <c r="Q107" s="53">
        <f t="shared" ref="Q107" si="1085">Q104+Q105+Q106</f>
        <v>14954.369999999999</v>
      </c>
      <c r="R107" s="20">
        <f t="shared" ref="R107" si="1086">IF(M107&gt;0,T107/M107,0)</f>
        <v>7.5025247778537266E-2</v>
      </c>
      <c r="S107" s="136"/>
      <c r="T107" s="53">
        <f t="shared" ref="T107" si="1087">T104+T105+T106</f>
        <v>3512.3820000000005</v>
      </c>
      <c r="U107" s="20">
        <f t="shared" ref="U107" si="1088">IF(M107&gt;0,V107/M107,0)</f>
        <v>0.27337316302118936</v>
      </c>
      <c r="V107" s="53">
        <f t="shared" ref="V107" si="1089">V104+V105+V106</f>
        <v>12798.238000000001</v>
      </c>
      <c r="W107" s="20">
        <f t="shared" ref="W107" si="1090">IF(M107&gt;0,X107/M107,0)</f>
        <v>0.46696742566643878</v>
      </c>
      <c r="X107" s="53">
        <f t="shared" ref="X107" si="1091">X104+X105+X106</f>
        <v>21861.546999999999</v>
      </c>
      <c r="Y107" s="20">
        <f t="shared" ref="Y107" si="1092">IF(M107&gt;0,Z107/M107,0)</f>
        <v>0.41332557245386192</v>
      </c>
      <c r="Z107" s="53">
        <f t="shared" ref="Z107" si="1093">Z104+Z105+Z106</f>
        <v>19350.25</v>
      </c>
      <c r="AA107" s="154">
        <f t="shared" ref="AA107" si="1094">IF(M107&gt;0,AB107/M107,0)</f>
        <v>2.523312756322625E-3</v>
      </c>
      <c r="AB107" s="55">
        <f t="shared" ref="AB107" si="1095">SUM(AB104:AB106)</f>
        <v>118.13141000000002</v>
      </c>
      <c r="AC107" s="54">
        <f t="shared" ref="AC107" si="1096">IF(M107&gt;0,AD107/M107,0)</f>
        <v>2.5300442156527682E-3</v>
      </c>
      <c r="AD107" s="55">
        <f t="shared" ref="AD107" si="1097">SUM(AD104:AD106)</f>
        <v>118.44655</v>
      </c>
      <c r="AE107" s="54">
        <f t="shared" ref="AE107" si="1098">IF(M107&gt;0,(AE104*M104+AE105*M105+AE106*M106)/M107,0)</f>
        <v>2.5432645420369105E-3</v>
      </c>
      <c r="AF107" s="54">
        <f t="shared" ref="AF107" si="1099">IF(K107&gt;0,(K104*AF104+K105*AF105+K106*AF106)/K107,0)</f>
        <v>3.5998622399779586E-4</v>
      </c>
      <c r="AG107" s="51">
        <f t="shared" ref="AG107" si="1100">SUM(AG104:AG106)</f>
        <v>16.852780000000003</v>
      </c>
      <c r="AH107" s="52">
        <f t="shared" ref="AH107" si="1101">IF(K107&gt;0,(K104*AH104+K105*AH105+K106*AH106)/K107,0)</f>
        <v>0.20673731525397043</v>
      </c>
      <c r="AI107" s="57">
        <f t="shared" ref="AI107" si="1102">SUM(AI104:AI106)</f>
        <v>101.16138299999999</v>
      </c>
      <c r="AJ107" s="52">
        <f t="shared" ref="AJ107" si="1103">IF(AND(AD107&gt;0),((AD104*AJ104+AD105*AJ105+AD106*AJ106)/AD107),0)</f>
        <v>0.85921417385183352</v>
      </c>
      <c r="AK107" s="56">
        <f t="shared" si="678"/>
        <v>0.85993764864829925</v>
      </c>
      <c r="AL107" s="50">
        <f t="shared" ref="AL107" si="1104">SUM(AL104:AL106)</f>
        <v>536</v>
      </c>
      <c r="AM107" s="20">
        <f t="shared" ref="AM107" si="1105">IF(AL107&gt;0,(AM104*AL104+AM105*AL105+AM106*AL106)/AL107,0)</f>
        <v>8.6664179104477615E-2</v>
      </c>
      <c r="AN107" s="52">
        <f>IF(K107&gt;0,(AN104*K104+AN105*K105+AN106*K106)/K107,0)</f>
        <v>0.20880097416015589</v>
      </c>
      <c r="AO107" s="136">
        <f>IF(L107&gt;0,(AO104*K104+AO105*K105+AO106*K106)/K107,0)</f>
        <v>0.21340022632003622</v>
      </c>
      <c r="AP107" s="57">
        <f t="shared" ref="AP107" si="1106">SUM(AP104:AP106)</f>
        <v>102.21269280000001</v>
      </c>
      <c r="AQ107" s="137">
        <f t="shared" si="754"/>
        <v>104.45559399999999</v>
      </c>
      <c r="AR107" s="55"/>
      <c r="AS107" s="55">
        <f t="shared" ref="AS107" si="1107">SUM(AS104:AS106)</f>
        <v>502.4</v>
      </c>
      <c r="AT107" s="102"/>
      <c r="AU107" s="103">
        <f>AT106</f>
        <v>1392.3599999999997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 t="s">
        <v>57</v>
      </c>
      <c r="D108" s="11">
        <v>6058</v>
      </c>
      <c r="E108" s="11">
        <v>1</v>
      </c>
      <c r="F108" s="11">
        <v>5074</v>
      </c>
      <c r="G108" s="12">
        <v>1.1000000000000001</v>
      </c>
      <c r="H108" s="12">
        <v>5.4</v>
      </c>
      <c r="I108" s="11">
        <v>5965</v>
      </c>
      <c r="J108" s="12">
        <v>7.1</v>
      </c>
      <c r="K108" s="11">
        <v>16053</v>
      </c>
      <c r="L108" s="13">
        <v>7.8E-2</v>
      </c>
      <c r="M108" s="23">
        <f>ROUND(K108*(1-L108),0)</f>
        <v>14801</v>
      </c>
      <c r="N108" s="14">
        <v>0.64100000000000001</v>
      </c>
      <c r="O108" s="24">
        <f t="shared" ref="O108:O110" si="1109">M108*N108</f>
        <v>9487.4410000000007</v>
      </c>
      <c r="P108" s="13">
        <v>0.28399999999999997</v>
      </c>
      <c r="Q108" s="24">
        <f t="shared" ref="Q108:Q110" si="1110">M108*P108</f>
        <v>4203.4839999999995</v>
      </c>
      <c r="R108" s="15">
        <v>7.4999999999999997E-2</v>
      </c>
      <c r="S108" s="134">
        <v>0.25259999999999999</v>
      </c>
      <c r="T108" s="24">
        <f t="shared" ref="T108:T110" si="1111">M108*R108</f>
        <v>1110.075</v>
      </c>
      <c r="U108" s="25">
        <v>0.246</v>
      </c>
      <c r="V108" s="24">
        <f t="shared" ref="V108:V110" si="1112">M108*U108</f>
        <v>3641.0459999999998</v>
      </c>
      <c r="W108" s="15">
        <v>0.49399999999999999</v>
      </c>
      <c r="X108" s="24">
        <f t="shared" ref="X108:X110" si="1113">M108*W108</f>
        <v>7311.6939999999995</v>
      </c>
      <c r="Y108" s="15">
        <v>0.39</v>
      </c>
      <c r="Z108" s="24">
        <f t="shared" ref="Z108:Z110" si="1114">Y108*M108</f>
        <v>5772.39</v>
      </c>
      <c r="AA108" s="147">
        <v>2.5300000000000001E-3</v>
      </c>
      <c r="AB108" s="18">
        <f t="shared" ref="AB108" si="1115">M108*AA108</f>
        <v>37.446530000000003</v>
      </c>
      <c r="AC108" s="16">
        <v>2.4599999999999999E-3</v>
      </c>
      <c r="AD108" s="17">
        <f t="shared" ref="AD108:AD110" si="1116">M108*AC108</f>
        <v>36.41046</v>
      </c>
      <c r="AE108" s="26">
        <f>IF(M108&gt;0,(AG108+AP108)/M108,0)</f>
        <v>2.4404633403148435E-3</v>
      </c>
      <c r="AF108" s="16">
        <v>4.0999999999999999E-4</v>
      </c>
      <c r="AG108" s="23">
        <f t="shared" ref="AG108:AG110" si="1117">AF108*M108</f>
        <v>6.0684100000000001</v>
      </c>
      <c r="AH108" s="114">
        <v>0.20849999999999999</v>
      </c>
      <c r="AI108" s="29">
        <f t="shared" ref="AI108:AI110" si="1118">AL108*(1-AM108)*AH108</f>
        <v>30.580903499999998</v>
      </c>
      <c r="AJ108" s="27">
        <f t="shared" ref="AJ108:AJ110" si="1119">IF(AND(AH108&gt;0,AF108&gt;0,AC108&gt;0),((AC108-AF108)*AH108)/((AH108-AF108)*AC108),0)</f>
        <v>0.83497525109327686</v>
      </c>
      <c r="AK108" s="59">
        <f t="shared" si="678"/>
        <v>0.83366726366095156</v>
      </c>
      <c r="AL108" s="11">
        <v>161</v>
      </c>
      <c r="AM108" s="13">
        <v>8.8999999999999996E-2</v>
      </c>
      <c r="AN108" s="14">
        <v>0.2049</v>
      </c>
      <c r="AO108" s="130">
        <v>0.20810000000000001</v>
      </c>
      <c r="AP108" s="29">
        <f>AL108*(1-AM108)*AN108</f>
        <v>30.052887899999998</v>
      </c>
      <c r="AQ108" s="131">
        <f t="shared" ref="AQ108" si="1120">AL108*(1-AM108)*AO108</f>
        <v>30.5222351</v>
      </c>
      <c r="AR108" s="18">
        <v>1.55</v>
      </c>
      <c r="AS108" s="18">
        <v>423.4</v>
      </c>
      <c r="AT108" s="98">
        <f>AT106+AL108-AS108</f>
        <v>1129.9599999999996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 t="s">
        <v>58</v>
      </c>
      <c r="D109" s="33">
        <v>19300</v>
      </c>
      <c r="E109" s="33">
        <v>0</v>
      </c>
      <c r="F109" s="33">
        <v>8324</v>
      </c>
      <c r="G109" s="34">
        <v>1.3</v>
      </c>
      <c r="H109" s="34">
        <v>4.2</v>
      </c>
      <c r="I109" s="33">
        <v>10760</v>
      </c>
      <c r="J109" s="34">
        <v>7.5</v>
      </c>
      <c r="K109" s="33">
        <v>15899</v>
      </c>
      <c r="L109" s="35">
        <v>7.5999999999999998E-2</v>
      </c>
      <c r="M109" s="36">
        <f>ROUND(K109*(1-L109),0)</f>
        <v>14691</v>
      </c>
      <c r="N109" s="37">
        <v>0.627</v>
      </c>
      <c r="O109" s="24">
        <f t="shared" si="1109"/>
        <v>9211.2569999999996</v>
      </c>
      <c r="P109" s="35">
        <v>0.23799999999999999</v>
      </c>
      <c r="Q109" s="24">
        <f t="shared" si="1110"/>
        <v>3496.4579999999996</v>
      </c>
      <c r="R109" s="38">
        <v>0.13500000000000001</v>
      </c>
      <c r="S109" s="134">
        <v>0.26029999999999998</v>
      </c>
      <c r="T109" s="24">
        <f t="shared" si="1111"/>
        <v>1983.2850000000001</v>
      </c>
      <c r="U109" s="27">
        <v>0.22600000000000001</v>
      </c>
      <c r="V109" s="24">
        <f t="shared" si="1112"/>
        <v>3320.1660000000002</v>
      </c>
      <c r="W109" s="38">
        <v>0.504</v>
      </c>
      <c r="X109" s="24">
        <f t="shared" si="1113"/>
        <v>7404.2640000000001</v>
      </c>
      <c r="Y109" s="38">
        <v>0.41</v>
      </c>
      <c r="Z109" s="24">
        <f t="shared" si="1114"/>
        <v>6023.3099999999995</v>
      </c>
      <c r="AA109" s="148">
        <v>2.64E-3</v>
      </c>
      <c r="AB109" s="18">
        <f t="shared" si="763"/>
        <v>38.784239999999997</v>
      </c>
      <c r="AC109" s="39">
        <v>2.64E-3</v>
      </c>
      <c r="AD109" s="17">
        <f t="shared" si="1116"/>
        <v>38.784239999999997</v>
      </c>
      <c r="AE109" s="26">
        <f>IF(M109&gt;0,(AG109+AP109)/M109,0)</f>
        <v>2.5115675719828462E-3</v>
      </c>
      <c r="AF109" s="39">
        <v>3.6000000000000002E-4</v>
      </c>
      <c r="AG109" s="36">
        <f t="shared" si="1117"/>
        <v>5.2887599999999999</v>
      </c>
      <c r="AH109" s="27">
        <v>0.20930000000000001</v>
      </c>
      <c r="AI109" s="40">
        <f t="shared" si="1118"/>
        <v>30.799332200000002</v>
      </c>
      <c r="AJ109" s="27">
        <f t="shared" si="1119"/>
        <v>0.86512439412793574</v>
      </c>
      <c r="AK109" s="28">
        <f t="shared" si="678"/>
        <v>0.85810138213348452</v>
      </c>
      <c r="AL109" s="33">
        <v>161</v>
      </c>
      <c r="AM109" s="35">
        <v>8.5999999999999993E-2</v>
      </c>
      <c r="AN109" s="37">
        <v>0.21479999999999999</v>
      </c>
      <c r="AO109" s="132">
        <v>0.2205</v>
      </c>
      <c r="AP109" s="40">
        <f>AL109*(1-AM109)*AN109</f>
        <v>31.608679199999997</v>
      </c>
      <c r="AQ109" s="133">
        <f t="shared" si="723"/>
        <v>32.447457</v>
      </c>
      <c r="AR109" s="41">
        <v>1.5</v>
      </c>
      <c r="AS109" s="41"/>
      <c r="AT109" s="117">
        <f>AT108+AL109-AS109</f>
        <v>1290.9599999999996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10" t="s">
        <v>56</v>
      </c>
      <c r="D110" s="42">
        <v>16667</v>
      </c>
      <c r="E110" s="42">
        <v>0</v>
      </c>
      <c r="F110" s="42">
        <v>16224</v>
      </c>
      <c r="G110" s="36">
        <v>1.9</v>
      </c>
      <c r="H110" s="36">
        <v>3.8</v>
      </c>
      <c r="I110" s="42">
        <v>20695</v>
      </c>
      <c r="J110" s="36">
        <v>5.9</v>
      </c>
      <c r="K110" s="42">
        <v>16757</v>
      </c>
      <c r="L110" s="38">
        <v>7.3999999999999996E-2</v>
      </c>
      <c r="M110" s="36">
        <f>ROUND(K110*(1-L110),0)</f>
        <v>15517</v>
      </c>
      <c r="N110" s="27">
        <v>0.54700000000000004</v>
      </c>
      <c r="O110" s="24">
        <f t="shared" si="1109"/>
        <v>8487.7990000000009</v>
      </c>
      <c r="P110" s="38">
        <v>0.315</v>
      </c>
      <c r="Q110" s="24">
        <f t="shared" si="1110"/>
        <v>4887.8550000000005</v>
      </c>
      <c r="R110" s="38">
        <v>0.13800000000000001</v>
      </c>
      <c r="S110" s="134">
        <v>0.25950000000000001</v>
      </c>
      <c r="T110" s="24">
        <f t="shared" si="1111"/>
        <v>2141.346</v>
      </c>
      <c r="U110" s="27">
        <v>0.26400000000000001</v>
      </c>
      <c r="V110" s="24">
        <f t="shared" si="1112"/>
        <v>4096.4880000000003</v>
      </c>
      <c r="W110" s="38">
        <v>0.46700000000000003</v>
      </c>
      <c r="X110" s="24">
        <f t="shared" si="1113"/>
        <v>7246.4390000000003</v>
      </c>
      <c r="Y110" s="38">
        <v>0.41</v>
      </c>
      <c r="Z110" s="24">
        <f t="shared" si="1114"/>
        <v>6361.9699999999993</v>
      </c>
      <c r="AA110" s="149">
        <v>2.49E-3</v>
      </c>
      <c r="AB110" s="150">
        <f t="shared" si="763"/>
        <v>38.637329999999999</v>
      </c>
      <c r="AC110" s="46">
        <v>2.47E-3</v>
      </c>
      <c r="AD110" s="17">
        <f t="shared" si="1116"/>
        <v>38.326990000000002</v>
      </c>
      <c r="AE110" s="26">
        <f>IF(M110&gt;0,(AG110+AP110)/M110,0)</f>
        <v>2.4660193078558999E-3</v>
      </c>
      <c r="AF110" s="46">
        <v>3.8000000000000002E-4</v>
      </c>
      <c r="AG110" s="36">
        <f t="shared" si="1117"/>
        <v>5.8964600000000003</v>
      </c>
      <c r="AH110" s="27">
        <v>0.20369999999999999</v>
      </c>
      <c r="AI110" s="40">
        <f t="shared" si="1118"/>
        <v>31.278542399999996</v>
      </c>
      <c r="AJ110" s="27">
        <f t="shared" si="1119"/>
        <v>0.84773528655094654</v>
      </c>
      <c r="AK110" s="28">
        <f t="shared" si="678"/>
        <v>0.84743313585124869</v>
      </c>
      <c r="AL110" s="42">
        <v>168</v>
      </c>
      <c r="AM110" s="38">
        <v>8.5999999999999993E-2</v>
      </c>
      <c r="AN110" s="27">
        <v>0.21079999999999999</v>
      </c>
      <c r="AO110" s="134">
        <v>0.21709999999999999</v>
      </c>
      <c r="AP110" s="40">
        <f>AL110*(1-AM110)*AN110</f>
        <v>32.368761599999999</v>
      </c>
      <c r="AQ110" s="135">
        <f t="shared" si="723"/>
        <v>33.336139199999998</v>
      </c>
      <c r="AR110" s="17">
        <v>1.56</v>
      </c>
      <c r="AS110" s="17"/>
      <c r="AT110" s="117">
        <f>AT109+AL110-AS110</f>
        <v>1458.9599999999996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42025</v>
      </c>
      <c r="E111" s="50"/>
      <c r="F111" s="50">
        <f t="shared" ref="F111" si="1122">SUM(F108:F110)</f>
        <v>29622</v>
      </c>
      <c r="G111" s="51"/>
      <c r="H111" s="51"/>
      <c r="I111" s="50">
        <f t="shared" ref="I111:K111" si="1123">SUM(I108:I110)</f>
        <v>37420</v>
      </c>
      <c r="J111" s="51"/>
      <c r="K111" s="50">
        <f t="shared" si="1123"/>
        <v>48709</v>
      </c>
      <c r="L111" s="20">
        <f t="shared" ref="L111" si="1124">IF(K111&gt;0,(K108*L108+K109*L109+K110*L110)/K111,0)</f>
        <v>7.5971093637726084E-2</v>
      </c>
      <c r="M111" s="51">
        <f t="shared" ref="M111" si="1125">M108+M109+M110</f>
        <v>45009</v>
      </c>
      <c r="N111" s="52">
        <f t="shared" ref="N111" si="1126">IF(M111&gt;0,O111/M111,0)</f>
        <v>0.60402357306316523</v>
      </c>
      <c r="O111" s="53">
        <f t="shared" ref="O111" si="1127">O108+O109+O110</f>
        <v>27186.497000000003</v>
      </c>
      <c r="P111" s="20">
        <f t="shared" ref="P111" si="1128">IF(M111&gt;0,Q111/M111,0)</f>
        <v>0.27967288764469328</v>
      </c>
      <c r="Q111" s="53">
        <f t="shared" ref="Q111" si="1129">Q108+Q109+Q110</f>
        <v>12587.796999999999</v>
      </c>
      <c r="R111" s="20">
        <f t="shared" ref="R111" si="1130">IF(M111&gt;0,T111/M111,0)</f>
        <v>0.11630353929214157</v>
      </c>
      <c r="S111" s="136"/>
      <c r="T111" s="53">
        <f t="shared" ref="T111" si="1131">T108+T109+T110</f>
        <v>5234.7060000000001</v>
      </c>
      <c r="U111" s="20">
        <f t="shared" ref="U111" si="1132">IF(M111&gt;0,V111/M111,0)</f>
        <v>0.24567753116043459</v>
      </c>
      <c r="V111" s="53">
        <f t="shared" ref="V111" si="1133">V108+V109+V110</f>
        <v>11057.7</v>
      </c>
      <c r="W111" s="20">
        <f t="shared" ref="W111" si="1134">IF(M111&gt;0,X111/M111,0)</f>
        <v>0.48795567553156027</v>
      </c>
      <c r="X111" s="53">
        <f t="shared" ref="X111" si="1135">X108+X109+X110</f>
        <v>21962.396999999997</v>
      </c>
      <c r="Y111" s="20">
        <f t="shared" ref="Y111" si="1136">IF(M111&gt;0,Z111/M111,0)</f>
        <v>0.40342309315914593</v>
      </c>
      <c r="Z111" s="53">
        <f t="shared" ref="Z111" si="1137">Z108+Z109+Z110</f>
        <v>18157.669999999998</v>
      </c>
      <c r="AA111" s="154">
        <f t="shared" ref="AA111" si="1138">IF(M111&gt;0,AB111/M111,0)</f>
        <v>2.5521140216401162E-3</v>
      </c>
      <c r="AB111" s="55">
        <f t="shared" ref="AB111" si="1139">SUM(AB108:AB110)</f>
        <v>114.8681</v>
      </c>
      <c r="AC111" s="54">
        <f t="shared" ref="AC111" si="1140">IF(M111&gt;0,AD111/M111,0)</f>
        <v>2.5221997822657692E-3</v>
      </c>
      <c r="AD111" s="55">
        <f t="shared" ref="AD111" si="1141">SUM(AD108:AD110)</f>
        <v>113.52169000000001</v>
      </c>
      <c r="AE111" s="54">
        <f t="shared" ref="AE111" si="1142">IF(M111&gt;0,(AE108*M108+AE109*M109+AE110*M110)/M111,0)</f>
        <v>2.4724823635272944E-3</v>
      </c>
      <c r="AF111" s="54">
        <f t="shared" ref="AF111" si="1143">IF(K111&gt;0,(K108*AF108+K109*AF109+K110*AF110)/K111,0)</f>
        <v>3.8335892750826337E-4</v>
      </c>
      <c r="AG111" s="51">
        <f t="shared" ref="AG111" si="1144">SUM(AG108:AG110)</f>
        <v>17.253630000000001</v>
      </c>
      <c r="AH111" s="52">
        <f t="shared" ref="AH111" si="1145">IF(K111&gt;0,(K108*AH108+K109*AH109+K110*AH110)/K111,0)</f>
        <v>0.20710981748752799</v>
      </c>
      <c r="AI111" s="57">
        <f t="shared" ref="AI111" si="1146">SUM(AI108:AI110)</f>
        <v>92.658778099999992</v>
      </c>
      <c r="AJ111" s="52">
        <f t="shared" ref="AJ111" si="1147">IF(AND(AD111&gt;0),((AD108*AJ108+AD109*AJ109+AD110*AJ110)/AD111),0)</f>
        <v>0.84958360788074438</v>
      </c>
      <c r="AK111" s="56">
        <f t="shared" si="678"/>
        <v>0.84649388814139281</v>
      </c>
      <c r="AL111" s="50">
        <f t="shared" ref="AL111" si="1148">SUM(AL108:AL110)</f>
        <v>490</v>
      </c>
      <c r="AM111" s="20">
        <f t="shared" ref="AM111" si="1149">IF(AL111&gt;0,(AM108*AL108+AM109*AL109+AM110*AL110)/AL111,0)</f>
        <v>8.6985714285714277E-2</v>
      </c>
      <c r="AN111" s="52">
        <f>IF(K111&gt;0,(AN108*K108+AN109*K109+AN110*K110)/K111,0)</f>
        <v>0.21016117144675522</v>
      </c>
      <c r="AO111" s="136">
        <f>IF(L111&gt;0,(AO108*K108+AO109*K109+AO110*K110)/K111,0)</f>
        <v>0.21524366133568745</v>
      </c>
      <c r="AP111" s="57">
        <f t="shared" ref="AP111" si="1150">SUM(AP108:AP110)</f>
        <v>94.030328699999998</v>
      </c>
      <c r="AQ111" s="137">
        <f t="shared" si="754"/>
        <v>96.305831299999994</v>
      </c>
      <c r="AR111" s="55"/>
      <c r="AS111" s="55">
        <f t="shared" ref="AS111" si="1151">SUM(AS108:AS110)</f>
        <v>423.4</v>
      </c>
      <c r="AT111" s="102"/>
      <c r="AU111" s="103">
        <f>AT110</f>
        <v>1458.9599999999996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 t="s">
        <v>54</v>
      </c>
      <c r="D112" s="11">
        <v>2674</v>
      </c>
      <c r="E112" s="11">
        <v>1</v>
      </c>
      <c r="F112" s="11">
        <v>9880</v>
      </c>
      <c r="G112" s="12">
        <v>2.2000000000000002</v>
      </c>
      <c r="H112" s="12">
        <v>5.4</v>
      </c>
      <c r="I112" s="11">
        <v>13209</v>
      </c>
      <c r="J112" s="12">
        <v>7.1</v>
      </c>
      <c r="K112" s="11">
        <v>16213</v>
      </c>
      <c r="L112" s="13">
        <v>7.0999999999999994E-2</v>
      </c>
      <c r="M112" s="23">
        <f>ROUND(K112*(1-L112),0)</f>
        <v>15062</v>
      </c>
      <c r="N112" s="14">
        <v>0.57899999999999996</v>
      </c>
      <c r="O112" s="24">
        <f t="shared" ref="O112:O114" si="1153">M112*N112</f>
        <v>8720.8979999999992</v>
      </c>
      <c r="P112" s="13">
        <v>0.32900000000000001</v>
      </c>
      <c r="Q112" s="24">
        <f t="shared" ref="Q112:Q114" si="1154">M112*P112</f>
        <v>4955.3980000000001</v>
      </c>
      <c r="R112" s="15">
        <v>9.1999999999999998E-2</v>
      </c>
      <c r="S112" s="134">
        <v>0.2397</v>
      </c>
      <c r="T112" s="24">
        <f t="shared" ref="T112:T114" si="1155">M112*R112</f>
        <v>1385.704</v>
      </c>
      <c r="U112" s="25">
        <v>0.26600000000000001</v>
      </c>
      <c r="V112" s="24">
        <f t="shared" ref="V112:V114" si="1156">M112*U112</f>
        <v>4006.4920000000002</v>
      </c>
      <c r="W112" s="15">
        <v>0.47499999999999998</v>
      </c>
      <c r="X112" s="24">
        <f t="shared" ref="X112:X114" si="1157">M112*W112</f>
        <v>7154.45</v>
      </c>
      <c r="Y112" s="15">
        <v>0.41</v>
      </c>
      <c r="Z112" s="24">
        <f t="shared" ref="Z112:Z114" si="1158">Y112*M112</f>
        <v>6175.42</v>
      </c>
      <c r="AA112" s="147">
        <v>2.4199999999999998E-3</v>
      </c>
      <c r="AB112" s="18">
        <f t="shared" ref="AB112" si="1159">M112*AA112</f>
        <v>36.450039999999994</v>
      </c>
      <c r="AC112" s="16">
        <v>2.4399999999999999E-3</v>
      </c>
      <c r="AD112" s="17">
        <f t="shared" ref="AD112:AD114" si="1160">M112*AC112</f>
        <v>36.751280000000001</v>
      </c>
      <c r="AE112" s="26">
        <f>IF(M112&gt;0,(AG112+AP112)/M112,0)</f>
        <v>2.2269384676669767E-3</v>
      </c>
      <c r="AF112" s="16">
        <v>3.6999999999999999E-4</v>
      </c>
      <c r="AG112" s="23">
        <f t="shared" ref="AG112:AG114" si="1161">AF112*M112</f>
        <v>5.57294</v>
      </c>
      <c r="AH112" s="114">
        <v>0.2102</v>
      </c>
      <c r="AI112" s="29">
        <f t="shared" ref="AI112:AI114" si="1162">AL112*(1-AM112)*AH112</f>
        <v>28.594977400000001</v>
      </c>
      <c r="AJ112" s="27">
        <f t="shared" ref="AJ112:AJ114" si="1163">IF(AND(AH112&gt;0,AF112&gt;0,AC112&gt;0),((AC112-AF112)*AH112)/((AH112-AF112)*AC112),0)</f>
        <v>0.84985659741726916</v>
      </c>
      <c r="AK112" s="59">
        <f t="shared" si="678"/>
        <v>0.83535593196494728</v>
      </c>
      <c r="AL112" s="33">
        <v>149</v>
      </c>
      <c r="AM112" s="35">
        <v>8.6999999999999994E-2</v>
      </c>
      <c r="AN112" s="14">
        <v>0.2056</v>
      </c>
      <c r="AO112" s="130">
        <v>0.2092</v>
      </c>
      <c r="AP112" s="29">
        <f>AL112*(1-AM112)*AN112</f>
        <v>27.969207200000003</v>
      </c>
      <c r="AQ112" s="131">
        <f t="shared" ref="AQ112" si="1164">AL112*(1-AM112)*AO112</f>
        <v>28.458940399999999</v>
      </c>
      <c r="AR112" s="18">
        <v>1.55</v>
      </c>
      <c r="AS112" s="18">
        <v>302.44</v>
      </c>
      <c r="AT112" s="98">
        <f>AT110+AL112-AS112</f>
        <v>1305.5199999999995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 t="s">
        <v>58</v>
      </c>
      <c r="D113" s="33">
        <v>19101</v>
      </c>
      <c r="E113" s="33">
        <v>3</v>
      </c>
      <c r="F113" s="33">
        <v>14435</v>
      </c>
      <c r="G113" s="34">
        <v>1.9</v>
      </c>
      <c r="H113" s="34">
        <v>4.0999999999999996</v>
      </c>
      <c r="I113" s="33">
        <v>15616</v>
      </c>
      <c r="J113" s="34">
        <v>7.5</v>
      </c>
      <c r="K113" s="33">
        <v>15924</v>
      </c>
      <c r="L113" s="35">
        <v>7.2999999999999995E-2</v>
      </c>
      <c r="M113" s="36">
        <f>ROUND(K113*(1-L113),0)</f>
        <v>14762</v>
      </c>
      <c r="N113" s="37">
        <v>0.51600000000000001</v>
      </c>
      <c r="O113" s="24">
        <f t="shared" si="1153"/>
        <v>7617.192</v>
      </c>
      <c r="P113" s="35">
        <v>0.30399999999999999</v>
      </c>
      <c r="Q113" s="24">
        <f t="shared" si="1154"/>
        <v>4487.6480000000001</v>
      </c>
      <c r="R113" s="38">
        <v>0.18</v>
      </c>
      <c r="S113" s="134">
        <v>0.25800000000000001</v>
      </c>
      <c r="T113" s="24">
        <f t="shared" si="1155"/>
        <v>2657.16</v>
      </c>
      <c r="U113" s="27">
        <v>0.25700000000000001</v>
      </c>
      <c r="V113" s="24">
        <f t="shared" si="1156"/>
        <v>3793.8340000000003</v>
      </c>
      <c r="W113" s="38">
        <v>0.49099999999999999</v>
      </c>
      <c r="X113" s="24">
        <f t="shared" si="1157"/>
        <v>7248.1419999999998</v>
      </c>
      <c r="Y113" s="38">
        <v>0.42</v>
      </c>
      <c r="Z113" s="24">
        <f t="shared" si="1158"/>
        <v>6200.04</v>
      </c>
      <c r="AA113" s="148">
        <v>2.4299999999999999E-3</v>
      </c>
      <c r="AB113" s="18">
        <f t="shared" si="763"/>
        <v>35.871659999999999</v>
      </c>
      <c r="AC113" s="39">
        <v>2.3700000000000001E-3</v>
      </c>
      <c r="AD113" s="17">
        <f t="shared" si="1160"/>
        <v>34.985939999999999</v>
      </c>
      <c r="AE113" s="26">
        <f>IF(M113&gt;0,(AG113+AP113)/M113,0)</f>
        <v>2.3687180734317847E-3</v>
      </c>
      <c r="AF113" s="39">
        <v>3.4000000000000002E-4</v>
      </c>
      <c r="AG113" s="36">
        <f t="shared" si="1161"/>
        <v>5.0190800000000007</v>
      </c>
      <c r="AH113" s="27">
        <v>0.21029999999999999</v>
      </c>
      <c r="AI113" s="40">
        <f t="shared" si="1162"/>
        <v>30.662370899999999</v>
      </c>
      <c r="AJ113" s="27">
        <f t="shared" si="1163"/>
        <v>0.85792712777117286</v>
      </c>
      <c r="AK113" s="28">
        <f t="shared" si="678"/>
        <v>0.85788250398701049</v>
      </c>
      <c r="AL113" s="33">
        <v>159</v>
      </c>
      <c r="AM113" s="35">
        <v>8.3000000000000004E-2</v>
      </c>
      <c r="AN113" s="37">
        <v>0.2054</v>
      </c>
      <c r="AO113" s="132">
        <v>0.2092</v>
      </c>
      <c r="AP113" s="40">
        <f>AL113*(1-AM113)*AN113</f>
        <v>29.947936200000001</v>
      </c>
      <c r="AQ113" s="133">
        <f t="shared" si="723"/>
        <v>30.5019876</v>
      </c>
      <c r="AR113" s="41">
        <v>1.6</v>
      </c>
      <c r="AS113" s="41"/>
      <c r="AT113" s="117">
        <f>AT112+AL113-AS113</f>
        <v>1464.5199999999995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10" t="s">
        <v>56</v>
      </c>
      <c r="D114" s="42">
        <v>16995</v>
      </c>
      <c r="E114" s="42">
        <v>2</v>
      </c>
      <c r="F114" s="42">
        <v>13924</v>
      </c>
      <c r="G114" s="36">
        <v>1.5</v>
      </c>
      <c r="H114" s="36">
        <v>4.8</v>
      </c>
      <c r="I114" s="42">
        <v>16664</v>
      </c>
      <c r="J114" s="36">
        <v>6.6</v>
      </c>
      <c r="K114" s="42">
        <v>15891</v>
      </c>
      <c r="L114" s="38">
        <v>7.0999999999999994E-2</v>
      </c>
      <c r="M114" s="36">
        <f>ROUND(K114*(1-L114),0)</f>
        <v>14763</v>
      </c>
      <c r="N114" s="27">
        <v>0.55200000000000005</v>
      </c>
      <c r="O114" s="24">
        <f t="shared" si="1153"/>
        <v>8149.1760000000004</v>
      </c>
      <c r="P114" s="38">
        <v>0.32200000000000001</v>
      </c>
      <c r="Q114" s="24">
        <f t="shared" si="1154"/>
        <v>4753.6859999999997</v>
      </c>
      <c r="R114" s="38">
        <v>0.126</v>
      </c>
      <c r="S114" s="134">
        <v>0.26819999999999999</v>
      </c>
      <c r="T114" s="24">
        <f t="shared" si="1155"/>
        <v>1860.1379999999999</v>
      </c>
      <c r="U114" s="27">
        <v>0.27</v>
      </c>
      <c r="V114" s="24">
        <f t="shared" si="1156"/>
        <v>3986.01</v>
      </c>
      <c r="W114" s="38">
        <v>0.47499999999999998</v>
      </c>
      <c r="X114" s="24">
        <f t="shared" si="1157"/>
        <v>7012.4249999999993</v>
      </c>
      <c r="Y114" s="38">
        <v>0.42</v>
      </c>
      <c r="Z114" s="24">
        <f t="shared" si="1158"/>
        <v>6200.46</v>
      </c>
      <c r="AA114" s="149">
        <v>2.47E-3</v>
      </c>
      <c r="AB114" s="150">
        <f t="shared" si="763"/>
        <v>36.46461</v>
      </c>
      <c r="AC114" s="46">
        <v>2.4499999999999999E-3</v>
      </c>
      <c r="AD114" s="17">
        <f t="shared" si="1160"/>
        <v>36.169350000000001</v>
      </c>
      <c r="AE114" s="26">
        <f>IF(M114&gt;0,(AG114+AP114)/M114,0)</f>
        <v>2.6254193117929959E-3</v>
      </c>
      <c r="AF114" s="46">
        <v>3.2000000000000003E-4</v>
      </c>
      <c r="AG114" s="36">
        <f t="shared" si="1161"/>
        <v>4.7241600000000004</v>
      </c>
      <c r="AH114" s="27">
        <v>0.2185</v>
      </c>
      <c r="AI114" s="40">
        <f t="shared" si="1162"/>
        <v>32.516951500000005</v>
      </c>
      <c r="AJ114" s="27">
        <f t="shared" si="1163"/>
        <v>0.87066286776879598</v>
      </c>
      <c r="AK114" s="28">
        <f t="shared" si="678"/>
        <v>0.87934509883022616</v>
      </c>
      <c r="AL114" s="42">
        <v>163</v>
      </c>
      <c r="AM114" s="38">
        <v>8.6999999999999994E-2</v>
      </c>
      <c r="AN114" s="27">
        <v>0.22869999999999999</v>
      </c>
      <c r="AO114" s="134">
        <v>0.2303</v>
      </c>
      <c r="AP114" s="40">
        <f>AL114*(1-AM114)*AN114</f>
        <v>34.034905299999998</v>
      </c>
      <c r="AQ114" s="135">
        <f t="shared" si="723"/>
        <v>34.273015700000002</v>
      </c>
      <c r="AR114" s="17">
        <v>1.55</v>
      </c>
      <c r="AS114" s="17"/>
      <c r="AT114" s="117">
        <f>AT113+AL114-AS114</f>
        <v>1627.5199999999995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38770</v>
      </c>
      <c r="E115" s="50"/>
      <c r="F115" s="50">
        <f t="shared" ref="F115" si="1166">SUM(F112:F114)</f>
        <v>38239</v>
      </c>
      <c r="G115" s="51"/>
      <c r="H115" s="51"/>
      <c r="I115" s="50">
        <f t="shared" ref="I115:K115" si="1167">SUM(I112:I114)</f>
        <v>45489</v>
      </c>
      <c r="J115" s="51"/>
      <c r="K115" s="50">
        <f t="shared" si="1167"/>
        <v>48028</v>
      </c>
      <c r="L115" s="20">
        <f t="shared" ref="L115" si="1168">IF(K115&gt;0,(K112*L112+K113*L113+K114*L114)/K115,0)</f>
        <v>7.1663113183976015E-2</v>
      </c>
      <c r="M115" s="51">
        <f t="shared" ref="M115" si="1169">M112+M113+M114</f>
        <v>44587</v>
      </c>
      <c r="N115" s="52">
        <f t="shared" ref="N115" si="1170">IF(M115&gt;0,O115/M115,0)</f>
        <v>0.54920191984210642</v>
      </c>
      <c r="O115" s="53">
        <f t="shared" ref="O115" si="1171">O112+O113+O114</f>
        <v>24487.266</v>
      </c>
      <c r="P115" s="20">
        <f t="shared" ref="P115" si="1172">IF(M115&gt;0,Q115/M115,0)</f>
        <v>0.31840518536793233</v>
      </c>
      <c r="Q115" s="53">
        <f t="shared" ref="Q115" si="1173">Q112+Q113+Q114</f>
        <v>14196.732</v>
      </c>
      <c r="R115" s="20">
        <f t="shared" ref="R115" si="1174">IF(M115&gt;0,T115/M115,0)</f>
        <v>0.13239289478996119</v>
      </c>
      <c r="S115" s="136"/>
      <c r="T115" s="53">
        <f t="shared" ref="T115" si="1175">T112+T113+T114</f>
        <v>5903.0019999999995</v>
      </c>
      <c r="U115" s="20">
        <f t="shared" ref="U115" si="1176">IF(M115&gt;0,V115/M115,0)</f>
        <v>0.26434467445668025</v>
      </c>
      <c r="V115" s="53">
        <f t="shared" ref="V115" si="1177">V112+V113+V114</f>
        <v>11786.336000000001</v>
      </c>
      <c r="W115" s="20">
        <f t="shared" ref="W115" si="1178">IF(M115&gt;0,X115/M115,0)</f>
        <v>0.48029732881781684</v>
      </c>
      <c r="X115" s="53">
        <f t="shared" ref="X115" si="1179">X112+X113+X114</f>
        <v>21415.017</v>
      </c>
      <c r="Y115" s="20">
        <f t="shared" ref="Y115" si="1180">IF(M115&gt;0,Z115/M115,0)</f>
        <v>0.41662188530289096</v>
      </c>
      <c r="Z115" s="53">
        <f t="shared" ref="Z115" si="1181">Z112+Z113+Z114</f>
        <v>18575.919999999998</v>
      </c>
      <c r="AA115" s="154">
        <f t="shared" ref="AA115" si="1182">IF(M115&gt;0,AB115/M115,0)</f>
        <v>2.4398661044699125E-3</v>
      </c>
      <c r="AB115" s="55">
        <f t="shared" ref="AB115" si="1183">SUM(AB112:AB114)</f>
        <v>108.78630999999999</v>
      </c>
      <c r="AC115" s="54">
        <f t="shared" ref="AC115" si="1184">IF(M115&gt;0,AD115/M115,0)</f>
        <v>2.4201352412138071E-3</v>
      </c>
      <c r="AD115" s="55">
        <f t="shared" ref="AD115" si="1185">SUM(AD112:AD114)</f>
        <v>107.90657000000002</v>
      </c>
      <c r="AE115" s="54">
        <f t="shared" ref="AE115" si="1186">IF(M115&gt;0,(AE112*M112+AE113*M113+AE114*M114)/M115,0)</f>
        <v>2.405818482965887E-3</v>
      </c>
      <c r="AF115" s="54">
        <f t="shared" ref="AF115" si="1187">IF(K115&gt;0,(K112*AF112+K113*AF113+K114*AF114)/K115,0)</f>
        <v>3.4350982760056635E-4</v>
      </c>
      <c r="AG115" s="51">
        <f t="shared" ref="AG115" si="1188">SUM(AG112:AG114)</f>
        <v>15.316180000000003</v>
      </c>
      <c r="AH115" s="52">
        <f t="shared" ref="AH115" si="1189">IF(K115&gt;0,(K112*AH112+K113*AH113+K114*AH114)/K115,0)</f>
        <v>0.21297937244940454</v>
      </c>
      <c r="AI115" s="57">
        <f t="shared" ref="AI115" si="1190">SUM(AI112:AI114)</f>
        <v>91.774299800000009</v>
      </c>
      <c r="AJ115" s="52">
        <f t="shared" ref="AJ115" si="1191">IF(AND(AD115&gt;0),((AD112*AJ112+AD113*AJ113+AD114*AJ114)/AD115),0)</f>
        <v>0.85944734212603746</v>
      </c>
      <c r="AK115" s="56">
        <f t="shared" si="678"/>
        <v>0.8586005995476732</v>
      </c>
      <c r="AL115" s="50">
        <f t="shared" ref="AL115" si="1192">SUM(AL112:AL114)</f>
        <v>471</v>
      </c>
      <c r="AM115" s="20">
        <f t="shared" ref="AM115" si="1193">IF(AL115&gt;0,(AM112*AL112+AM113*AL113+AM114*AL114)/AL115,0)</f>
        <v>8.5649681528662425E-2</v>
      </c>
      <c r="AN115" s="52">
        <f>IF(K115&gt;0,(AN112*K112+AN113*K113+AN114*K114)/K115,0)</f>
        <v>0.21317677396518694</v>
      </c>
      <c r="AO115" s="136">
        <f>IF(L115&gt;0,(AO112*K112+AO113*K113+AO114*K114)/K115,0)</f>
        <v>0.21618134629799285</v>
      </c>
      <c r="AP115" s="57">
        <f t="shared" ref="AP115" si="1194">SUM(AP112:AP114)</f>
        <v>91.952048700000006</v>
      </c>
      <c r="AQ115" s="137">
        <f t="shared" si="754"/>
        <v>93.233943699999998</v>
      </c>
      <c r="AR115" s="55"/>
      <c r="AS115" s="55">
        <f t="shared" ref="AS115" si="1195">SUM(AS112:AS114)</f>
        <v>302.44</v>
      </c>
      <c r="AT115" s="102"/>
      <c r="AU115" s="103">
        <f>AT114</f>
        <v>1627.5199999999995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1627.5199999999995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1627.5199999999995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1627.5199999999995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1627.5199999999995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1627.5199999999995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1627.5199999999995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1627.5199999999995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1627.5199999999995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1627.5199999999995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1627.5199999999995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1627.5199999999995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1627.5199999999995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1282205</v>
      </c>
      <c r="E128" s="68"/>
      <c r="F128" s="68">
        <f>SUM(F127,F123,F119,F115,F111,F107,F103,F99,F95,F91,F87,F83,F79,F75,F71,F67,F63,F59,F55,F51,F47,F43,F39,F35,F31,F27,F23,F19,F15,F11,F7)</f>
        <v>1155815</v>
      </c>
      <c r="G128" s="74"/>
      <c r="H128" s="68"/>
      <c r="I128" s="68">
        <f>SUM(I127,I123,I119,I115,I111,I107,I103,I99,I95,I91,I87,I83,I79,I75,I71,I67,I63,I59,I55,I51,I47,I43,I39,I35,I31,I27,I23,I19,I15,I11,I7)</f>
        <v>1353046</v>
      </c>
      <c r="J128" s="74"/>
      <c r="K128" s="68">
        <f>SUM(K127,K123,K119,K115,K111,K107,K103,K99,K95,K91,K87,K83,K79,K75,K71,K67,K63,K59,K55,K51,K47,K43,K39,K35,K31,K27,K23,K19,K15,K11,K7)</f>
        <v>1350952</v>
      </c>
      <c r="L128" s="69">
        <f>1-M128/K128</f>
        <v>7.8652683441010507E-2</v>
      </c>
      <c r="M128" s="68">
        <f>SUM(M127,M123,M119,M115,M111,M107,M103,M99,M95,M91,M87,M83,M79,M75,M71,M67,M63,M59,M55,M51,M47,M43,M39,M35,M31,M27,M23,M19,M15,M11,M7)</f>
        <v>1244696</v>
      </c>
      <c r="N128" s="70">
        <f>IF(AND(M128&gt;0),(O128/M128),0)</f>
        <v>0.60312868202356251</v>
      </c>
      <c r="O128" s="68">
        <f>SUM(O127,O123,O119,O115,O111,O107,O103,O99,O95,O91,O87,O83,O79,O75,O71,O67,O63,O59,O55,O51,O47,O43,O39,O35,O31,O27,O23,O19,O15,O11,O7)</f>
        <v>750711.85800000012</v>
      </c>
      <c r="P128" s="70">
        <f>Q128/M128</f>
        <v>0.28534551408536718</v>
      </c>
      <c r="Q128" s="68">
        <f>SUM(Q127,Q123,Q119,Q115,Q111,Q107,Q103,Q99,Q95,Q91,Q87,Q83,Q79,Q75,Q71,Q67,Q63,Q59,Q55,Q51,Q47,Q43,Q39,Q35,Q31,Q27,Q23,Q19,Q15,Q11,Q7)</f>
        <v>355168.42000000016</v>
      </c>
      <c r="R128" s="70">
        <f>T128/M128</f>
        <v>0.11152580389107064</v>
      </c>
      <c r="S128" s="138"/>
      <c r="T128" s="68">
        <f>SUM(T127,T123,T119,T115,T111,T107,T103,T99,T95,T91,T87,T83,T79,T75,T71,T67,T63,T59,T55,T51,T47,T43,T39,T35,T31,T27,T23,T19,T15,T11,T7)</f>
        <v>138815.72200000007</v>
      </c>
      <c r="U128" s="70">
        <f>V128/M128</f>
        <v>0.24023756081806322</v>
      </c>
      <c r="V128" s="68">
        <f>SUM(V127,V123,V119,V115,V111,V107,V103,V99,V95,V91,V87,V83,V79,V75,V71,V67,V63,V59,V55,V51,V47,V43,V39,V35,V31,V27,V23,V19,V15,V11,V7)</f>
        <v>299022.73100000003</v>
      </c>
      <c r="W128" s="70">
        <f>X128/M128</f>
        <v>0.4838401641846683</v>
      </c>
      <c r="X128" s="68">
        <f>SUM(X127,X123,X119,X115,X111,X107,X103,X99,X95,X91,X87,X83,X79,X75,X71,X67,X63,X59,X55,X51,X47,X43,X39,X35,X31,X27,X23,X19,X15,X11,X7)</f>
        <v>602233.9169999999</v>
      </c>
      <c r="Y128" s="70">
        <f>IF(AND(M128&gt;0),(Z128/M128),0)</f>
        <v>0.40406981303065165</v>
      </c>
      <c r="Z128" s="68">
        <f>SUM(Z127,Z123,Z119,Z115,Z111,Z107,Z103,Z99,Z95,Z91,Z87,Z83,Z79,Z75,Z71,Z67,Z63,Z59,Z55,Z51,Z47,Z43,Z39,Z35,Z31,Z27,Z23,Z19,Z15,Z11,Z7)</f>
        <v>502944.07999999996</v>
      </c>
      <c r="AA128" s="155"/>
      <c r="AB128" s="68"/>
      <c r="AC128" s="71">
        <f>IF(AND(M128&gt;0),(AD128/M128),0)</f>
        <v>2.5395858908520627E-3</v>
      </c>
      <c r="AD128" s="68">
        <f>SUM(AD127,AD123,AD119,AD115,AD111,AD107,AD103,AD99,AD95,AD91,AD87,AD83,AD79,AD75,AD71,AD67,AD63,AD59,AD55,AD51,AD47,AD43,AD39,AD35,AD31,AD27,AD23,AD19,AD15,AD11,AD7)</f>
        <v>3161.0123999999992</v>
      </c>
      <c r="AE128" s="72">
        <f>(AG128+AP128)/M128</f>
        <v>2.2662121265754854E-3</v>
      </c>
      <c r="AF128" s="73">
        <f>AG128/(M128-AL128)</f>
        <v>3.3484049012929548E-4</v>
      </c>
      <c r="AG128" s="74">
        <f>SUM(AG127,AG123,AG119,AG115,AG111,AG107,AG103,AG99,AG95,AG91,AG87,AG83,AG79,AG75,AG71,AG67,AG63,AG59,AG55,AG51,AG47,AG43,AG39,AG35,AG31,AG27,AG23,AG19,AG15,AG11,AG7)</f>
        <v>411.9227800000001</v>
      </c>
      <c r="AH128" s="70">
        <f>AI128/AL128</f>
        <v>0.18838943535541752</v>
      </c>
      <c r="AI128" s="68">
        <f>SUM(AI127,AI123,AI119,AI115,AI111,AI107,AI103,AI99,AI95,AI91,AI87,AI83,AI79,AI75,AI71,AI67,AI63,AI59,AI55,AI51,AI47,AI43,AI39,AI35,AI31,AI27,AI23,AI19,AI15,AI11,AI7)</f>
        <v>2729.7629182999999</v>
      </c>
      <c r="AJ128" s="75">
        <f>((AC128-AF128)*AH128)/((AH128-AF128)*AC128)</f>
        <v>0.86969732613086448</v>
      </c>
      <c r="AK128" s="76">
        <f>((AE128-AF128)*AN128)/((AN128-AF128)*AE128)</f>
        <v>0.85396668067983261</v>
      </c>
      <c r="AL128" s="68">
        <f>SUM(AL127,AL123,AL119,AL115,AL111,AL107,AL103,AL99,AL95,AL91,AL87,AL83,AL79,AL75,AL71,AL67,AL63,AL59,AL55,AL51,AL47,AL43,AL39,AL35,AL31,AL27,AL23,AL19,AL15,AL11,AL7)</f>
        <v>14490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8.5994685990338174E-2</v>
      </c>
      <c r="AN128" s="70">
        <f>AP128/AL128</f>
        <v>0.16624033051069709</v>
      </c>
      <c r="AO128" s="138">
        <f>AQ128/AL128</f>
        <v>0.20221283024844725</v>
      </c>
      <c r="AP128" s="68">
        <f>SUM(AP127,AP123,AP119,AP115,AP111,AP107,AP103,AP99,AP95,AP91,AP87,AP83,AP79,AP75,AP71,AP67,AP63,AP59,AP55,AP51,AP47,AP43,AP39,AP35,AP31,AP27,AP23,AP19,AP15,AP11,AP7)</f>
        <v>2408.8223891000007</v>
      </c>
      <c r="AQ128" s="139">
        <f>SUM(AQ127,AQ123,AQ119,AQ115,AQ111,AQ107,AQ103,AQ99,AQ95,AQ91,AQ87,AQ83,AQ79,AQ75,AQ71,AQ67,AQ63,AQ59,AQ55,AQ51,AQ47,AQ43,AQ39,AQ35,AQ31,AQ27,AQ23,AQ19,AQ15,AQ11,AQ7)</f>
        <v>2930.0639103000008</v>
      </c>
      <c r="AR128" s="68"/>
      <c r="AS128" s="104">
        <f>SUM(AS127,AS123,AS119,AS115,AS111,AS107,AS103,AS99,AS95,AS91,AS87,AS83,AS79,AS75,AS71,AS67,AS63,AS59,AS55,AS51,AS47,AS43,AS39,AS35,AS31,AS27,AS23,AS19,AS15,AS11,AS7)</f>
        <v>14409.960000000003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3:AB3 AP1:AQ1048576 O1:O3 T1:T3 AG1:AG3 AK1:AK1048576 AD1:AE3 AD128:AE1048576 O128:O1048576 Q128:Q1048576 T128:T1048576 V128:V1048576 X128:X1048576 Z128:AB1048576 AG128:AG1048576 M1:M1048576 Z1:Z2" name="Range1_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B4:AB127" name="Range1_1_1_1_1_2_2_1_1"/>
    <protectedRange sqref="AB1" name="Range1_1_1_1_1_1_1_1_1_1_1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60:A63"/>
    <mergeCell ref="A76:A79"/>
    <mergeCell ref="A32:A35"/>
    <mergeCell ref="A36:A39"/>
    <mergeCell ref="A44:A47"/>
    <mergeCell ref="A64:A67"/>
    <mergeCell ref="A68:A71"/>
    <mergeCell ref="A72:A75"/>
    <mergeCell ref="A40:A43"/>
    <mergeCell ref="A48:A51"/>
    <mergeCell ref="A52:A55"/>
    <mergeCell ref="A56:A59"/>
    <mergeCell ref="A20:A23"/>
    <mergeCell ref="A4:A7"/>
    <mergeCell ref="A28:A31"/>
    <mergeCell ref="A1:A2"/>
    <mergeCell ref="B1:B2"/>
    <mergeCell ref="A24:A27"/>
    <mergeCell ref="AZ1:BA1"/>
    <mergeCell ref="C1:C2"/>
    <mergeCell ref="A8:A11"/>
    <mergeCell ref="A12:A15"/>
    <mergeCell ref="A16:A19"/>
    <mergeCell ref="AX1:AY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32"/>
  <sheetViews>
    <sheetView tabSelected="1" zoomScale="110" zoomScaleNormal="11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9.140625" defaultRowHeight="12.75" x14ac:dyDescent="0.2"/>
  <cols>
    <col min="1" max="1" width="3.28515625" style="78" bestFit="1" customWidth="1"/>
    <col min="2" max="2" width="5.140625" style="21" customWidth="1"/>
    <col min="3" max="3" width="13.57031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9.85546875" style="31" customWidth="1"/>
    <col min="9" max="9" width="13.42578125" style="31" bestFit="1" customWidth="1"/>
    <col min="10" max="10" width="12.710937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10.42578125" style="31" customWidth="1"/>
    <col min="22" max="22" width="6.7109375" style="31" hidden="1" customWidth="1"/>
    <col min="23" max="23" width="10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0.28515625" style="31" hidden="1" customWidth="1"/>
    <col min="32" max="32" width="12.140625" style="3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64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67</v>
      </c>
      <c r="V1" s="125"/>
      <c r="W1" s="125" t="s">
        <v>68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60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Февруари!AU127</f>
        <v>1627.5199999999995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 t="s">
        <v>58</v>
      </c>
      <c r="D4" s="11">
        <v>14000</v>
      </c>
      <c r="E4" s="11">
        <v>0</v>
      </c>
      <c r="F4" s="11">
        <v>14286</v>
      </c>
      <c r="G4" s="12">
        <v>0.7</v>
      </c>
      <c r="H4" s="12">
        <v>4.0999999999999996</v>
      </c>
      <c r="I4" s="11">
        <v>16594</v>
      </c>
      <c r="J4" s="12">
        <v>6.6</v>
      </c>
      <c r="K4" s="11">
        <v>15799</v>
      </c>
      <c r="L4" s="13">
        <v>7.3999999999999996E-2</v>
      </c>
      <c r="M4" s="23">
        <f>ROUND(K4*(1-L4),0)</f>
        <v>14630</v>
      </c>
      <c r="N4" s="14">
        <v>0.56200000000000006</v>
      </c>
      <c r="O4" s="24">
        <f t="shared" ref="O4:O6" si="0">M4*N4</f>
        <v>8222.0600000000013</v>
      </c>
      <c r="P4" s="13">
        <v>0.38500000000000001</v>
      </c>
      <c r="Q4" s="24">
        <f t="shared" ref="Q4:Q6" si="1">M4*P4</f>
        <v>5632.55</v>
      </c>
      <c r="R4" s="15">
        <v>5.2999999999999999E-2</v>
      </c>
      <c r="S4" s="142">
        <v>0.25769999999999998</v>
      </c>
      <c r="T4" s="24">
        <f t="shared" ref="T4:T6" si="2">M4*R4</f>
        <v>775.39</v>
      </c>
      <c r="U4" s="25">
        <v>0.26700000000000002</v>
      </c>
      <c r="V4" s="24">
        <f t="shared" ref="V4:V6" si="3">M4*U4</f>
        <v>3906.21</v>
      </c>
      <c r="W4" s="15">
        <v>0.47099999999999997</v>
      </c>
      <c r="X4" s="24">
        <f>M4*W4</f>
        <v>6890.73</v>
      </c>
      <c r="Y4" s="15">
        <v>0.43</v>
      </c>
      <c r="Z4" s="124">
        <f t="shared" ref="Z4:Z6" si="4">Y4*M4</f>
        <v>6290.9</v>
      </c>
      <c r="AA4" s="147">
        <v>2.47E-3</v>
      </c>
      <c r="AB4" s="18">
        <f>M4*AA4</f>
        <v>36.136099999999999</v>
      </c>
      <c r="AC4" s="16">
        <v>2.5500000000000002E-3</v>
      </c>
      <c r="AD4" s="18">
        <f>M4*AC4</f>
        <v>37.3065</v>
      </c>
      <c r="AE4" s="26">
        <f>IF(M4&gt;0,(AG4+AP4)/M4,0)</f>
        <v>2.6165263157894737E-3</v>
      </c>
      <c r="AF4" s="16">
        <v>3.1E-4</v>
      </c>
      <c r="AG4" s="23">
        <f t="shared" ref="AG4:AG6" si="5">AF4*M4</f>
        <v>4.5353000000000003</v>
      </c>
      <c r="AH4" s="114">
        <v>0.21299999999999999</v>
      </c>
      <c r="AI4" s="29">
        <f>AL4*(1-AM4)*AH4</f>
        <v>32.670792000000006</v>
      </c>
      <c r="AJ4" s="27">
        <f>IF(AND(AH4&gt;0,AF4&gt;0,AC4&gt;0),((AC4-AF4)*AH4)/((AH4-AF4)*AC4),0)</f>
        <v>0.87971170413720057</v>
      </c>
      <c r="AK4" s="59">
        <f t="shared" ref="AK4:AK67" si="6">IF(AND(AE4&gt;0,AN4&gt;0,AF4&gt;0),((AN4*(AE4-AF4))/(AE4*(AN4-AF4))),0)</f>
        <v>0.88276620543439921</v>
      </c>
      <c r="AL4" s="11">
        <v>168</v>
      </c>
      <c r="AM4" s="13">
        <v>8.6999999999999994E-2</v>
      </c>
      <c r="AN4" s="14">
        <v>0.22</v>
      </c>
      <c r="AO4" s="130">
        <v>0.2218</v>
      </c>
      <c r="AP4" s="29">
        <f>AL4*(1-AM4)*AN4</f>
        <v>33.744480000000003</v>
      </c>
      <c r="AQ4" s="131">
        <f>AL4*(1-AM4)*AO4</f>
        <v>34.020571200000006</v>
      </c>
      <c r="AR4" s="18">
        <v>1.5</v>
      </c>
      <c r="AS4" s="18"/>
      <c r="AT4" s="110">
        <f>AT3+AL4-AS4</f>
        <v>1795.5199999999995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 t="s">
        <v>54</v>
      </c>
      <c r="D5" s="33">
        <v>19405</v>
      </c>
      <c r="E5" s="33">
        <v>3</v>
      </c>
      <c r="F5" s="33">
        <v>16626</v>
      </c>
      <c r="G5" s="34">
        <v>0.6</v>
      </c>
      <c r="H5" s="34">
        <v>4.2</v>
      </c>
      <c r="I5" s="33">
        <v>19120</v>
      </c>
      <c r="J5" s="34">
        <v>5.6</v>
      </c>
      <c r="K5" s="33">
        <v>16145</v>
      </c>
      <c r="L5" s="35">
        <v>7.0999999999999994E-2</v>
      </c>
      <c r="M5" s="36">
        <f>ROUND(K5*(1-L5),0)</f>
        <v>14999</v>
      </c>
      <c r="N5" s="37">
        <v>0.48199999999999998</v>
      </c>
      <c r="O5" s="24">
        <f t="shared" si="0"/>
        <v>7229.518</v>
      </c>
      <c r="P5" s="35">
        <v>0.312</v>
      </c>
      <c r="Q5" s="24">
        <f t="shared" si="1"/>
        <v>4679.6880000000001</v>
      </c>
      <c r="R5" s="38">
        <v>0.20599999999999999</v>
      </c>
      <c r="S5" s="134">
        <v>0.27460000000000001</v>
      </c>
      <c r="T5" s="24">
        <f t="shared" si="2"/>
        <v>3089.7939999999999</v>
      </c>
      <c r="U5" s="27">
        <v>0.26400000000000001</v>
      </c>
      <c r="V5" s="24">
        <f t="shared" si="3"/>
        <v>3959.7360000000003</v>
      </c>
      <c r="W5" s="38">
        <v>0.47399999999999998</v>
      </c>
      <c r="X5" s="24">
        <f>M5*W5</f>
        <v>7109.5259999999998</v>
      </c>
      <c r="Y5" s="38">
        <v>0.41</v>
      </c>
      <c r="Z5" s="24">
        <f t="shared" si="4"/>
        <v>6149.5899999999992</v>
      </c>
      <c r="AA5" s="148">
        <v>2.48E-3</v>
      </c>
      <c r="AB5" s="18">
        <f t="shared" ref="AB5:AB6" si="7">M5*AA5</f>
        <v>37.197519999999997</v>
      </c>
      <c r="AC5" s="39">
        <v>2.65E-3</v>
      </c>
      <c r="AD5" s="17">
        <f>M5*AC5</f>
        <v>39.747349999999997</v>
      </c>
      <c r="AE5" s="26">
        <f>IF(M5&gt;0,(AG5+AP5)/M5,0)</f>
        <v>2.6342010267351155E-3</v>
      </c>
      <c r="AF5" s="39">
        <v>3.1E-4</v>
      </c>
      <c r="AG5" s="36">
        <f t="shared" si="5"/>
        <v>4.6496899999999997</v>
      </c>
      <c r="AH5" s="27">
        <v>0.2114</v>
      </c>
      <c r="AI5" s="40">
        <f>AL5*(1-AM5)*AH5</f>
        <v>33.620210399999998</v>
      </c>
      <c r="AJ5" s="27">
        <f>IF(AND(AH5&gt;0,AF5&gt;0,AC5&gt;0),((AC5-AF5)*AH5)/((AH5-AF5)*AC5),0)</f>
        <v>0.88431564109737681</v>
      </c>
      <c r="AK5" s="28">
        <f t="shared" si="6"/>
        <v>0.88356682780121087</v>
      </c>
      <c r="AL5" s="33">
        <v>174</v>
      </c>
      <c r="AM5" s="35">
        <v>8.5999999999999993E-2</v>
      </c>
      <c r="AN5" s="37">
        <v>0.21920000000000001</v>
      </c>
      <c r="AO5" s="132">
        <v>0.22209999999999999</v>
      </c>
      <c r="AP5" s="40">
        <f>AL5*(1-AM5)*AN5</f>
        <v>34.860691199999998</v>
      </c>
      <c r="AQ5" s="133">
        <f t="shared" ref="AQ5:AQ6" si="8">AL5*(1-AM5)*AO5</f>
        <v>35.321895599999998</v>
      </c>
      <c r="AR5" s="41">
        <v>1.55</v>
      </c>
      <c r="AS5" s="41"/>
      <c r="AT5" s="110">
        <f>AT4+AL5-AS5</f>
        <v>1969.5199999999995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 t="s">
        <v>56</v>
      </c>
      <c r="D6" s="42">
        <v>17875</v>
      </c>
      <c r="E6" s="42">
        <v>2</v>
      </c>
      <c r="F6" s="42">
        <v>14957</v>
      </c>
      <c r="G6" s="36">
        <v>0.8</v>
      </c>
      <c r="H6" s="36">
        <v>3.6</v>
      </c>
      <c r="I6" s="42">
        <v>16545</v>
      </c>
      <c r="J6" s="36">
        <v>5.9</v>
      </c>
      <c r="K6" s="42">
        <v>16590</v>
      </c>
      <c r="L6" s="38">
        <v>6.6000000000000003E-2</v>
      </c>
      <c r="M6" s="36">
        <f>ROUND(K6*(1-L6),0)</f>
        <v>15495</v>
      </c>
      <c r="N6" s="27">
        <v>0.6</v>
      </c>
      <c r="O6" s="24">
        <f t="shared" si="0"/>
        <v>9297</v>
      </c>
      <c r="P6" s="38">
        <v>0.28799999999999998</v>
      </c>
      <c r="Q6" s="24">
        <f t="shared" si="1"/>
        <v>4462.5599999999995</v>
      </c>
      <c r="R6" s="38">
        <v>0.112</v>
      </c>
      <c r="S6" s="134">
        <v>0.26319999999999999</v>
      </c>
      <c r="T6" s="24">
        <f t="shared" si="2"/>
        <v>1735.44</v>
      </c>
      <c r="U6" s="27">
        <v>0.26400000000000001</v>
      </c>
      <c r="V6" s="24">
        <f t="shared" si="3"/>
        <v>4090.6800000000003</v>
      </c>
      <c r="W6" s="38">
        <v>0.47199999999999998</v>
      </c>
      <c r="X6" s="24">
        <f>M6*W6</f>
        <v>7313.6399999999994</v>
      </c>
      <c r="Y6" s="38">
        <v>0.41</v>
      </c>
      <c r="Z6" s="24">
        <f t="shared" si="4"/>
        <v>6352.95</v>
      </c>
      <c r="AA6" s="149">
        <v>2.5000000000000001E-3</v>
      </c>
      <c r="AB6" s="150">
        <f t="shared" si="7"/>
        <v>38.737500000000004</v>
      </c>
      <c r="AC6" s="46">
        <v>2.66E-3</v>
      </c>
      <c r="AD6" s="17">
        <f>M6*AC6</f>
        <v>41.216700000000003</v>
      </c>
      <c r="AE6" s="26">
        <f>IF(M6&gt;0,(AG6+AP6)/M6,0)</f>
        <v>2.4473746369796708E-3</v>
      </c>
      <c r="AF6" s="46">
        <v>3.2000000000000003E-4</v>
      </c>
      <c r="AG6" s="36">
        <f t="shared" si="5"/>
        <v>4.9584000000000001</v>
      </c>
      <c r="AH6" s="27">
        <v>0.2112</v>
      </c>
      <c r="AI6" s="40">
        <f>AL6*(1-AM6)*AH6</f>
        <v>33.406559999999999</v>
      </c>
      <c r="AJ6" s="27">
        <f>IF(AND(AH6&gt;0,AF6&gt;0,AC6&gt;0),((AC6-AF6)*AH6)/((AH6-AF6)*AC6),0)</f>
        <v>0.88103414834506588</v>
      </c>
      <c r="AK6" s="28">
        <f t="shared" si="6"/>
        <v>0.87058443383577033</v>
      </c>
      <c r="AL6" s="33">
        <v>171</v>
      </c>
      <c r="AM6" s="35">
        <v>7.4999999999999997E-2</v>
      </c>
      <c r="AN6" s="27">
        <v>0.2084</v>
      </c>
      <c r="AO6" s="134">
        <v>0.21510000000000001</v>
      </c>
      <c r="AP6" s="40">
        <f>AL6*(1-AM6)*AN6</f>
        <v>32.96367</v>
      </c>
      <c r="AQ6" s="135">
        <f t="shared" si="8"/>
        <v>34.023442500000002</v>
      </c>
      <c r="AR6" s="17">
        <v>1.55</v>
      </c>
      <c r="AS6" s="17"/>
      <c r="AT6" s="110">
        <f>AT5+AL6-AS6</f>
        <v>2140.5199999999995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51280</v>
      </c>
      <c r="E7" s="50"/>
      <c r="F7" s="50">
        <f>SUM(F4:F6)</f>
        <v>45869</v>
      </c>
      <c r="G7" s="51"/>
      <c r="H7" s="51"/>
      <c r="I7" s="50">
        <f>SUM(I4:I6)</f>
        <v>52259</v>
      </c>
      <c r="J7" s="51"/>
      <c r="K7" s="50">
        <f>SUM(K4:K6)</f>
        <v>48534</v>
      </c>
      <c r="L7" s="20">
        <f>IF(K7&gt;0,(K4*L4+K5*L5+K6*L6)/K7,0)</f>
        <v>7.0267461985412283E-2</v>
      </c>
      <c r="M7" s="51">
        <f>M4+M5+M6</f>
        <v>45124</v>
      </c>
      <c r="N7" s="52">
        <f>IF(M7&gt;0,O7/M7,0)</f>
        <v>0.54845709600212755</v>
      </c>
      <c r="O7" s="53">
        <f>O4+O5+O6</f>
        <v>24748.578000000001</v>
      </c>
      <c r="P7" s="20">
        <f>IF(M7&gt;0,Q7/M7,0)</f>
        <v>0.32742660225157344</v>
      </c>
      <c r="Q7" s="53">
        <f>Q4+Q5+Q6</f>
        <v>14774.798000000001</v>
      </c>
      <c r="R7" s="20">
        <f>IF(M7&gt;0,T7/M7,0)</f>
        <v>0.12411630174629908</v>
      </c>
      <c r="S7" s="136"/>
      <c r="T7" s="53">
        <f>T4+T5+T6</f>
        <v>5600.6239999999998</v>
      </c>
      <c r="U7" s="20">
        <f>IF(M7&gt;0,V7/M7,0)</f>
        <v>0.26497265313358748</v>
      </c>
      <c r="V7" s="53">
        <f>V4+V5+V6</f>
        <v>11956.626</v>
      </c>
      <c r="W7" s="20">
        <f>IF(M7&gt;0,X7/M7,0)</f>
        <v>0.47234057264426915</v>
      </c>
      <c r="X7" s="53">
        <f>X4+X5+X6</f>
        <v>21313.896000000001</v>
      </c>
      <c r="Y7" s="20">
        <f>IF(M7&gt;0,Z7/M7,0)</f>
        <v>0.41648435422391628</v>
      </c>
      <c r="Z7" s="53">
        <f>Z4+Z5+Z6</f>
        <v>18793.439999999999</v>
      </c>
      <c r="AA7" s="154">
        <f>IF(M7&gt;0,AB7/M7,0)</f>
        <v>2.4836255651094763E-3</v>
      </c>
      <c r="AB7" s="55">
        <f t="shared" ref="AB7" si="9">SUM(AB4:AB6)</f>
        <v>112.07112000000001</v>
      </c>
      <c r="AC7" s="54">
        <f>IF(M7&gt;0,AD7/M7,0)</f>
        <v>2.6210120999911354E-3</v>
      </c>
      <c r="AD7" s="55">
        <f>SUM(AD4:AD6)</f>
        <v>118.27055</v>
      </c>
      <c r="AE7" s="54">
        <f>IF(M7&gt;0,(AE4*M4+AE5*M5+AE6*M6)/M7,0)</f>
        <v>2.5643167981561918E-3</v>
      </c>
      <c r="AF7" s="54">
        <f>IF(K7&gt;0,(K4*AF4+K5*AF5+K6*AF6)/K7,0)</f>
        <v>3.1341822227716649E-4</v>
      </c>
      <c r="AG7" s="51">
        <f>SUM(AG4:AG6)</f>
        <v>14.14339</v>
      </c>
      <c r="AH7" s="52">
        <f>IF(K7&gt;0,(K4*AH4+K5*AH5+K6*AH6)/K7,0)</f>
        <v>0.21185247455392095</v>
      </c>
      <c r="AI7" s="57">
        <f>SUM(AI4:AI6)</f>
        <v>99.697562399999995</v>
      </c>
      <c r="AJ7" s="52">
        <f>IF(AND(AD7&gt;0),((AD4*AJ4+AD5*AJ5+AD6*AJ6)/AD7),0)</f>
        <v>0.88171982095001988</v>
      </c>
      <c r="AK7" s="56">
        <f t="shared" si="6"/>
        <v>0.87905398866911033</v>
      </c>
      <c r="AL7" s="50">
        <f>SUM(AL4:AL6)</f>
        <v>513</v>
      </c>
      <c r="AM7" s="20">
        <f>IF(AL7&gt;0,(AM4*AL4+AM5*AL5+AM6*AL6)/AL7,0)</f>
        <v>8.2660818713450296E-2</v>
      </c>
      <c r="AN7" s="52">
        <f>IF(K7&gt;0,(AN4*K4+AN5*K5+AN6*K6)/K7,0)</f>
        <v>0.21576873944039232</v>
      </c>
      <c r="AO7" s="136">
        <f>IF(K7&gt;0,(AO4*K4+AO5*K5+AO6*K6)/K7,0)</f>
        <v>0.21960958709358386</v>
      </c>
      <c r="AP7" s="57">
        <f>SUM(AP4:AP6)</f>
        <v>101.56884120000001</v>
      </c>
      <c r="AQ7" s="137">
        <f t="shared" ref="AQ7" si="10">SUM(AQ4:AQ6)</f>
        <v>103.36590930000001</v>
      </c>
      <c r="AR7" s="55"/>
      <c r="AS7" s="55">
        <f>SUM(AS4:AS6)</f>
        <v>0</v>
      </c>
      <c r="AT7" s="102"/>
      <c r="AU7" s="103">
        <f>AT6</f>
        <v>2140.5199999999995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 t="s">
        <v>53</v>
      </c>
      <c r="D8" s="11">
        <v>14500</v>
      </c>
      <c r="E8" s="11">
        <v>0</v>
      </c>
      <c r="F8" s="11">
        <v>14060</v>
      </c>
      <c r="G8" s="12">
        <v>0.5</v>
      </c>
      <c r="H8" s="12">
        <v>3.4</v>
      </c>
      <c r="I8" s="11">
        <v>16472</v>
      </c>
      <c r="J8" s="12">
        <v>5.9</v>
      </c>
      <c r="K8" s="11">
        <v>16578</v>
      </c>
      <c r="L8" s="13">
        <v>7.5999999999999998E-2</v>
      </c>
      <c r="M8" s="23">
        <f>ROUND(K8*(1-L8),0)</f>
        <v>15318</v>
      </c>
      <c r="N8" s="14">
        <v>0.69799999999999995</v>
      </c>
      <c r="O8" s="24">
        <f t="shared" ref="O8:O10" si="11">M8*N8</f>
        <v>10691.964</v>
      </c>
      <c r="P8" s="13">
        <v>0.20200000000000001</v>
      </c>
      <c r="Q8" s="24">
        <f t="shared" ref="Q8:Q10" si="12">M8*P8</f>
        <v>3094.2360000000003</v>
      </c>
      <c r="R8" s="15">
        <v>0.1</v>
      </c>
      <c r="S8" s="143">
        <v>0.28270000000000001</v>
      </c>
      <c r="T8" s="24">
        <f t="shared" ref="T8:T10" si="13">M8*R8</f>
        <v>1531.8000000000002</v>
      </c>
      <c r="U8" s="25">
        <v>0.26800000000000002</v>
      </c>
      <c r="V8" s="24">
        <f t="shared" ref="V8:V10" si="14">M8*U8</f>
        <v>4105.2240000000002</v>
      </c>
      <c r="W8" s="15">
        <v>0.46300000000000002</v>
      </c>
      <c r="X8" s="24">
        <f t="shared" ref="X8:X10" si="15">M8*W8</f>
        <v>7092.2340000000004</v>
      </c>
      <c r="Y8" s="15">
        <v>0.41</v>
      </c>
      <c r="Z8" s="24">
        <f t="shared" ref="Z8:Z10" si="16">Y8*M8</f>
        <v>6280.3799999999992</v>
      </c>
      <c r="AA8" s="147">
        <v>2.4099999999999998E-3</v>
      </c>
      <c r="AB8" s="18">
        <f>M8*AA8</f>
        <v>36.916379999999997</v>
      </c>
      <c r="AC8" s="16">
        <v>2.6199999999999999E-3</v>
      </c>
      <c r="AD8" s="17">
        <f t="shared" ref="AD8:AD10" si="17">M8*AC8</f>
        <v>40.133159999999997</v>
      </c>
      <c r="AE8" s="26">
        <f>IF(M8&gt;0,(AG8+AP8)/M8,0)</f>
        <v>1.9369853505679594E-3</v>
      </c>
      <c r="AF8" s="16">
        <v>3.1E-4</v>
      </c>
      <c r="AG8" s="23">
        <f t="shared" ref="AG8:AG10" si="18">AF8*M8</f>
        <v>4.7485799999999996</v>
      </c>
      <c r="AH8" s="114">
        <v>0.20419999999999999</v>
      </c>
      <c r="AI8" s="29">
        <f t="shared" ref="AI8:AI10" si="19">AL8*(1-AM8)*AH8</f>
        <v>23.0068056</v>
      </c>
      <c r="AJ8" s="27">
        <f t="shared" ref="AJ8:AJ10" si="20">IF(AND(AH8&gt;0,AF8&gt;0,AC8&gt;0),((AC8-AF8)*AH8)/((AH8-AF8)*AC8),0)</f>
        <v>0.88301991906277855</v>
      </c>
      <c r="AK8" s="59">
        <f t="shared" si="6"/>
        <v>0.84113629627425024</v>
      </c>
      <c r="AL8" s="11">
        <v>123</v>
      </c>
      <c r="AM8" s="13">
        <v>8.4000000000000005E-2</v>
      </c>
      <c r="AN8" s="14">
        <v>0.22120000000000001</v>
      </c>
      <c r="AO8" s="130">
        <v>0.22670000000000001</v>
      </c>
      <c r="AP8" s="29">
        <f>AL8*(1-AM8)*AN8</f>
        <v>24.922161600000003</v>
      </c>
      <c r="AQ8" s="131">
        <f t="shared" ref="AQ8:AQ70" si="21">AL8*(1-AM8)*AO8</f>
        <v>25.541835600000002</v>
      </c>
      <c r="AR8" s="18">
        <v>1.6</v>
      </c>
      <c r="AS8" s="18"/>
      <c r="AT8" s="98">
        <f>AT6+AL8-AS8</f>
        <v>2263.5199999999995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 t="s">
        <v>54</v>
      </c>
      <c r="D9" s="33">
        <v>19035</v>
      </c>
      <c r="E9" s="33">
        <v>2</v>
      </c>
      <c r="F9" s="33">
        <v>14701</v>
      </c>
      <c r="G9" s="34">
        <v>0.9</v>
      </c>
      <c r="H9" s="34">
        <v>5.4</v>
      </c>
      <c r="I9" s="33">
        <v>18129</v>
      </c>
      <c r="J9" s="34">
        <v>5.0999999999999996</v>
      </c>
      <c r="K9" s="33">
        <v>16410</v>
      </c>
      <c r="L9" s="35">
        <v>7.5999999999999998E-2</v>
      </c>
      <c r="M9" s="36">
        <f>ROUND(K9*(1-L9),0)</f>
        <v>15163</v>
      </c>
      <c r="N9" s="37">
        <v>0.55900000000000005</v>
      </c>
      <c r="O9" s="24">
        <f t="shared" si="11"/>
        <v>8476.1170000000002</v>
      </c>
      <c r="P9" s="35">
        <v>0.29199999999999998</v>
      </c>
      <c r="Q9" s="24">
        <f t="shared" si="12"/>
        <v>4427.5959999999995</v>
      </c>
      <c r="R9" s="38">
        <v>0.14799999999999999</v>
      </c>
      <c r="S9" s="134">
        <v>0.27779999999999999</v>
      </c>
      <c r="T9" s="24">
        <f t="shared" si="13"/>
        <v>2244.1239999999998</v>
      </c>
      <c r="U9" s="27">
        <v>0.26800000000000002</v>
      </c>
      <c r="V9" s="24">
        <f t="shared" si="14"/>
        <v>4063.6840000000002</v>
      </c>
      <c r="W9" s="38">
        <v>0.46899999999999997</v>
      </c>
      <c r="X9" s="24">
        <f t="shared" si="15"/>
        <v>7111.4469999999992</v>
      </c>
      <c r="Y9" s="38">
        <v>0.42</v>
      </c>
      <c r="Z9" s="24">
        <f t="shared" si="16"/>
        <v>6368.46</v>
      </c>
      <c r="AA9" s="148">
        <v>2.4499999999999999E-3</v>
      </c>
      <c r="AB9" s="18">
        <f t="shared" ref="AB9:AB10" si="22">M9*AA9</f>
        <v>37.149349999999998</v>
      </c>
      <c r="AC9" s="39">
        <v>2.5600000000000002E-3</v>
      </c>
      <c r="AD9" s="17">
        <f t="shared" si="17"/>
        <v>38.817280000000004</v>
      </c>
      <c r="AE9" s="26">
        <f>IF(M9&gt;0,(AG9+AP9)/M9,0)</f>
        <v>2.4154350458352571E-3</v>
      </c>
      <c r="AF9" s="39">
        <v>3.2000000000000003E-4</v>
      </c>
      <c r="AG9" s="36">
        <f t="shared" si="18"/>
        <v>4.8521600000000005</v>
      </c>
      <c r="AH9" s="27">
        <v>0.19359999999999999</v>
      </c>
      <c r="AI9" s="40">
        <f t="shared" si="19"/>
        <v>30.035491199999999</v>
      </c>
      <c r="AJ9" s="27">
        <f t="shared" si="20"/>
        <v>0.8764486754966887</v>
      </c>
      <c r="AK9" s="28">
        <f t="shared" si="6"/>
        <v>0.86887630885674116</v>
      </c>
      <c r="AL9" s="33">
        <v>169</v>
      </c>
      <c r="AM9" s="35">
        <v>8.2000000000000003E-2</v>
      </c>
      <c r="AN9" s="37">
        <v>0.20480000000000001</v>
      </c>
      <c r="AO9" s="132">
        <v>0.21129999999999999</v>
      </c>
      <c r="AP9" s="40">
        <f>AL9*(1-AM9)*AN9</f>
        <v>31.773081600000001</v>
      </c>
      <c r="AQ9" s="133">
        <f t="shared" si="21"/>
        <v>32.781504599999998</v>
      </c>
      <c r="AR9" s="41">
        <v>1.6</v>
      </c>
      <c r="AS9" s="41"/>
      <c r="AT9" s="110">
        <f>AT8+AL9-AS9</f>
        <v>2432.5199999999995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10" t="s">
        <v>57</v>
      </c>
      <c r="D10" s="42">
        <v>18185</v>
      </c>
      <c r="E10" s="42">
        <v>2</v>
      </c>
      <c r="F10" s="42">
        <v>15672</v>
      </c>
      <c r="G10" s="36">
        <v>1.2</v>
      </c>
      <c r="H10" s="36">
        <v>5.2</v>
      </c>
      <c r="I10" s="42">
        <v>18228</v>
      </c>
      <c r="J10" s="36">
        <v>5</v>
      </c>
      <c r="K10" s="42">
        <v>15833</v>
      </c>
      <c r="L10" s="38">
        <v>8.5000000000000006E-2</v>
      </c>
      <c r="M10" s="36">
        <f>ROUND(K10*(1-L10),0)</f>
        <v>14487</v>
      </c>
      <c r="N10" s="27">
        <v>0.73299999999999998</v>
      </c>
      <c r="O10" s="24">
        <f t="shared" si="11"/>
        <v>10618.971</v>
      </c>
      <c r="P10" s="38">
        <v>0.20100000000000001</v>
      </c>
      <c r="Q10" s="24">
        <f t="shared" si="12"/>
        <v>2911.8870000000002</v>
      </c>
      <c r="R10" s="38">
        <v>6.6000000000000003E-2</v>
      </c>
      <c r="S10" s="134">
        <v>0.25540000000000002</v>
      </c>
      <c r="T10" s="24">
        <f t="shared" si="13"/>
        <v>956.14200000000005</v>
      </c>
      <c r="U10" s="27">
        <v>0.25600000000000001</v>
      </c>
      <c r="V10" s="24">
        <f t="shared" si="14"/>
        <v>3708.672</v>
      </c>
      <c r="W10" s="38">
        <v>0.48399999999999999</v>
      </c>
      <c r="X10" s="24">
        <f t="shared" si="15"/>
        <v>7011.7079999999996</v>
      </c>
      <c r="Y10" s="38">
        <v>0.41</v>
      </c>
      <c r="Z10" s="24">
        <f t="shared" si="16"/>
        <v>5939.67</v>
      </c>
      <c r="AA10" s="149">
        <v>2.4099999999999998E-3</v>
      </c>
      <c r="AB10" s="150">
        <f t="shared" si="22"/>
        <v>34.913669999999996</v>
      </c>
      <c r="AC10" s="46">
        <v>2.5200000000000001E-3</v>
      </c>
      <c r="AD10" s="17">
        <f t="shared" si="17"/>
        <v>36.507240000000003</v>
      </c>
      <c r="AE10" s="26">
        <f>IF(M10&gt;0,(AG10+AP10)/M10,0)</f>
        <v>2.3596641540691654E-3</v>
      </c>
      <c r="AF10" s="46">
        <v>3.2000000000000003E-4</v>
      </c>
      <c r="AG10" s="36">
        <f t="shared" si="18"/>
        <v>4.63584</v>
      </c>
      <c r="AH10" s="27">
        <v>0.2127</v>
      </c>
      <c r="AI10" s="40">
        <f t="shared" si="19"/>
        <v>29.744393400000003</v>
      </c>
      <c r="AJ10" s="27">
        <f t="shared" si="20"/>
        <v>0.87433127502813912</v>
      </c>
      <c r="AK10" s="28">
        <f t="shared" si="6"/>
        <v>0.86569852464116059</v>
      </c>
      <c r="AL10" s="42">
        <v>153</v>
      </c>
      <c r="AM10" s="38">
        <v>8.5999999999999993E-2</v>
      </c>
      <c r="AN10" s="27">
        <v>0.21129999999999999</v>
      </c>
      <c r="AO10" s="134">
        <v>0.2208</v>
      </c>
      <c r="AP10" s="40">
        <f>AL10*(1-AM10)*AN10</f>
        <v>29.548614600000001</v>
      </c>
      <c r="AQ10" s="135">
        <f t="shared" si="21"/>
        <v>30.877113600000001</v>
      </c>
      <c r="AR10" s="17">
        <v>1.58</v>
      </c>
      <c r="AS10" s="17"/>
      <c r="AT10" s="110">
        <f>AT9+AL10-AS10</f>
        <v>2585.5199999999995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51720</v>
      </c>
      <c r="E11" s="50"/>
      <c r="F11" s="50">
        <f t="shared" ref="F11" si="24">SUM(F8:F10)</f>
        <v>44433</v>
      </c>
      <c r="G11" s="51"/>
      <c r="H11" s="51"/>
      <c r="I11" s="50">
        <f t="shared" ref="I11:K11" si="25">SUM(I8:I10)</f>
        <v>52829</v>
      </c>
      <c r="J11" s="51"/>
      <c r="K11" s="50">
        <f t="shared" si="25"/>
        <v>48821</v>
      </c>
      <c r="L11" s="20">
        <f t="shared" ref="L11" si="26">IF(K11&gt;0,(K8*L8+K9*L9+K10*L10)/K11,0)</f>
        <v>7.8918764466110902E-2</v>
      </c>
      <c r="M11" s="51">
        <f t="shared" ref="M11" si="27">M8+M9+M10</f>
        <v>44968</v>
      </c>
      <c r="N11" s="52">
        <f t="shared" ref="N11" si="28">IF(M11&gt;0,O11/M11,0)</f>
        <v>0.66240553282334091</v>
      </c>
      <c r="O11" s="53">
        <f t="shared" ref="O11" si="29">O8+O9+O10</f>
        <v>29787.051999999996</v>
      </c>
      <c r="P11" s="20">
        <f t="shared" ref="P11" si="30">IF(M11&gt;0,Q11/M11,0)</f>
        <v>0.23202541807507562</v>
      </c>
      <c r="Q11" s="53">
        <f t="shared" ref="Q11" si="31">Q8+Q9+Q10</f>
        <v>10433.719000000001</v>
      </c>
      <c r="R11" s="20">
        <f t="shared" ref="R11" si="32">IF(M11&gt;0,T11/M11,0)</f>
        <v>0.10523185376267567</v>
      </c>
      <c r="S11" s="136"/>
      <c r="T11" s="53">
        <f t="shared" ref="T11" si="33">T8+T9+T10</f>
        <v>4732.0659999999998</v>
      </c>
      <c r="U11" s="20">
        <f t="shared" ref="U11" si="34">IF(M11&gt;0,V11/M11,0)</f>
        <v>0.26413405088062625</v>
      </c>
      <c r="V11" s="53">
        <f t="shared" ref="V11" si="35">V8+V9+V10</f>
        <v>11877.58</v>
      </c>
      <c r="W11" s="20">
        <f t="shared" ref="W11" si="36">IF(M11&gt;0,X11/M11,0)</f>
        <v>0.4717885829923501</v>
      </c>
      <c r="X11" s="53">
        <f t="shared" ref="X11" si="37">X8+X9+X10</f>
        <v>21215.388999999999</v>
      </c>
      <c r="Y11" s="20">
        <f t="shared" ref="Y11" si="38">IF(M11&gt;0,Z11/M11,0)</f>
        <v>0.41337195338907673</v>
      </c>
      <c r="Z11" s="53">
        <f t="shared" ref="Z11" si="39">Z8+Z9+Z10</f>
        <v>18588.510000000002</v>
      </c>
      <c r="AA11" s="154">
        <f>IF(M11&gt;0,AB11/M11,0)</f>
        <v>2.4234878135563067E-3</v>
      </c>
      <c r="AB11" s="55">
        <f t="shared" ref="AB11" si="40">SUM(AB8:AB10)</f>
        <v>108.9794</v>
      </c>
      <c r="AC11" s="54">
        <f t="shared" ref="AC11" si="41">IF(M11&gt;0,AD11/M11,0)</f>
        <v>2.5675520370040919E-3</v>
      </c>
      <c r="AD11" s="55">
        <f t="shared" ref="AD11" si="42">SUM(AD8:AD10)</f>
        <v>115.45768000000001</v>
      </c>
      <c r="AE11" s="54">
        <f t="shared" ref="AE11" si="43">IF(M11&gt;0,(AE8*M8+AE9*M9+AE10*M10)/M11,0)</f>
        <v>2.2344875867283402E-3</v>
      </c>
      <c r="AF11" s="54">
        <f t="shared" ref="AF11" si="44">IF(K11&gt;0,(K8*AF8+K9*AF9+K10*AF10)/K11,0)</f>
        <v>3.1660433010384878E-4</v>
      </c>
      <c r="AG11" s="51">
        <f t="shared" ref="AG11" si="45">SUM(AG8:AG10)</f>
        <v>14.23658</v>
      </c>
      <c r="AH11" s="52">
        <f t="shared" ref="AH11" si="46">IF(K11&gt;0,(K8*AH8+K9*AH9+K10*AH10)/K11,0)</f>
        <v>0.20339367690133345</v>
      </c>
      <c r="AI11" s="57">
        <f t="shared" ref="AI11" si="47">SUM(AI8:AI10)</f>
        <v>82.78669020000001</v>
      </c>
      <c r="AJ11" s="52">
        <f t="shared" ref="AJ11" si="48">IF(AND(AD11&gt;0),((AD8*AJ8+AD9*AJ9+AD10*AJ10)/AD11),0)</f>
        <v>0.87806333051448737</v>
      </c>
      <c r="AK11" s="56">
        <f t="shared" si="6"/>
        <v>0.85959094285003357</v>
      </c>
      <c r="AL11" s="50">
        <f t="shared" ref="AL11" si="49">SUM(AL8:AL10)</f>
        <v>445</v>
      </c>
      <c r="AM11" s="20">
        <f t="shared" ref="AM11" si="50">IF(AL11&gt;0,(AM8*AL8+AM9*AL9+AM10*AL10)/AL11,0)</f>
        <v>8.3928089887640445E-2</v>
      </c>
      <c r="AN11" s="52">
        <f>IF(K11&gt;0,(AN8*K8+AN9*K9+AN10*K10)/K11,0)</f>
        <v>0.21247689518854593</v>
      </c>
      <c r="AO11" s="136">
        <f>IF(K11&gt;0,(AO8*K8+AO9*K9+AO10*K10)/K11,0)</f>
        <v>0.21961024968763443</v>
      </c>
      <c r="AP11" s="57">
        <f t="shared" ref="AP11" si="51">SUM(AP8:AP10)</f>
        <v>86.243857800000001</v>
      </c>
      <c r="AQ11" s="137">
        <f t="shared" ref="AQ11:AQ71" si="52">SUM(AQ8:AQ10)</f>
        <v>89.200453800000005</v>
      </c>
      <c r="AR11" s="55"/>
      <c r="AS11" s="55">
        <f t="shared" ref="AS11" si="53">SUM(AS8:AS10)</f>
        <v>0</v>
      </c>
      <c r="AT11" s="102"/>
      <c r="AU11" s="103">
        <f>AT10</f>
        <v>2585.5199999999995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 t="s">
        <v>53</v>
      </c>
      <c r="D12" s="11">
        <v>8100</v>
      </c>
      <c r="E12" s="11">
        <v>0</v>
      </c>
      <c r="F12" s="11">
        <v>9925</v>
      </c>
      <c r="G12" s="12">
        <v>1.2</v>
      </c>
      <c r="H12" s="12">
        <v>4.3</v>
      </c>
      <c r="I12" s="11">
        <v>12559</v>
      </c>
      <c r="J12" s="12">
        <v>5.7</v>
      </c>
      <c r="K12" s="11">
        <v>16144</v>
      </c>
      <c r="L12" s="13">
        <v>8.5000000000000006E-2</v>
      </c>
      <c r="M12" s="23">
        <f>ROUND(K12*(1-L12),0)</f>
        <v>14772</v>
      </c>
      <c r="N12" s="14">
        <v>0.58199999999999996</v>
      </c>
      <c r="O12" s="24">
        <f t="shared" ref="O12:O14" si="55">M12*N12</f>
        <v>8597.3040000000001</v>
      </c>
      <c r="P12" s="13">
        <v>0.32400000000000001</v>
      </c>
      <c r="Q12" s="24">
        <f t="shared" ref="Q12:Q14" si="56">M12*P12</f>
        <v>4786.1279999999997</v>
      </c>
      <c r="R12" s="15">
        <v>9.4E-2</v>
      </c>
      <c r="S12" s="143">
        <v>0.25890000000000002</v>
      </c>
      <c r="T12" s="24">
        <f t="shared" ref="T12:T14" si="57">M12*R12</f>
        <v>1388.568</v>
      </c>
      <c r="U12" s="25">
        <v>0.26200000000000001</v>
      </c>
      <c r="V12" s="24">
        <f t="shared" ref="V12:V14" si="58">M12*U12</f>
        <v>3870.2640000000001</v>
      </c>
      <c r="W12" s="15">
        <v>0.47799999999999998</v>
      </c>
      <c r="X12" s="24">
        <f t="shared" ref="X12:X14" si="59">M12*W12</f>
        <v>7061.0159999999996</v>
      </c>
      <c r="Y12" s="15">
        <v>0.4</v>
      </c>
      <c r="Z12" s="24">
        <f t="shared" ref="Z12:Z14" si="60">Y12*M12</f>
        <v>5908.8</v>
      </c>
      <c r="AA12" s="147">
        <v>2.3400000000000001E-3</v>
      </c>
      <c r="AB12" s="18">
        <f t="shared" ref="AB12:AB74" si="61">M12*AA12</f>
        <v>34.566479999999999</v>
      </c>
      <c r="AC12" s="16">
        <v>2.5100000000000001E-3</v>
      </c>
      <c r="AD12" s="17">
        <f t="shared" ref="AD12:AD14" si="62">M12*AC12</f>
        <v>37.077719999999999</v>
      </c>
      <c r="AE12" s="26">
        <f>IF(M12&gt;0,(AG12+AP12)/M12,0)</f>
        <v>2.5856640129975636E-3</v>
      </c>
      <c r="AF12" s="16">
        <v>3.2000000000000003E-4</v>
      </c>
      <c r="AG12" s="23">
        <f t="shared" ref="AG12:AG14" si="63">AF12*M12</f>
        <v>4.7270400000000006</v>
      </c>
      <c r="AH12" s="114">
        <v>0.21049999999999999</v>
      </c>
      <c r="AI12" s="29">
        <f t="shared" ref="AI12:AI14" si="64">AL12*(1-AM12)*AH12</f>
        <v>32.287331999999999</v>
      </c>
      <c r="AJ12" s="27">
        <f t="shared" ref="AJ12:AJ14" si="65">IF(AND(AH12&gt;0,AF12&gt;0,AC12&gt;0),((AC12-AF12)*AH12)/((AH12-AF12)*AC12),0)</f>
        <v>0.87383836051739361</v>
      </c>
      <c r="AK12" s="59">
        <f t="shared" si="6"/>
        <v>0.87752762100017723</v>
      </c>
      <c r="AL12" s="11">
        <v>168</v>
      </c>
      <c r="AM12" s="13">
        <v>8.6999999999999994E-2</v>
      </c>
      <c r="AN12" s="14">
        <v>0.21820000000000001</v>
      </c>
      <c r="AO12" s="130">
        <v>0.22939999999999999</v>
      </c>
      <c r="AP12" s="29">
        <f>AL12*(1-AM12)*AN12</f>
        <v>33.468388800000007</v>
      </c>
      <c r="AQ12" s="131">
        <f t="shared" ref="AQ12" si="66">AL12*(1-AM12)*AO12</f>
        <v>35.186289600000002</v>
      </c>
      <c r="AR12" s="18">
        <v>1.58</v>
      </c>
      <c r="AS12" s="18"/>
      <c r="AT12" s="98">
        <f>AT10+AL12-AS12</f>
        <v>2753.5199999999995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 t="s">
        <v>58</v>
      </c>
      <c r="D13" s="33">
        <v>19955</v>
      </c>
      <c r="E13" s="33">
        <v>2</v>
      </c>
      <c r="F13" s="33">
        <v>15570</v>
      </c>
      <c r="G13" s="34">
        <v>1.9</v>
      </c>
      <c r="H13" s="34">
        <v>5.9</v>
      </c>
      <c r="I13" s="33">
        <v>18063</v>
      </c>
      <c r="J13" s="34">
        <v>5</v>
      </c>
      <c r="K13" s="33">
        <v>16028</v>
      </c>
      <c r="L13" s="35">
        <v>7.6999999999999999E-2</v>
      </c>
      <c r="M13" s="36">
        <f>ROUND(K13*(1-L13),0)</f>
        <v>14794</v>
      </c>
      <c r="N13" s="37">
        <v>0.53200000000000003</v>
      </c>
      <c r="O13" s="24">
        <f t="shared" si="55"/>
        <v>7870.4080000000004</v>
      </c>
      <c r="P13" s="35">
        <v>0.37</v>
      </c>
      <c r="Q13" s="24">
        <f t="shared" si="56"/>
        <v>5473.78</v>
      </c>
      <c r="R13" s="38">
        <v>9.8000000000000004E-2</v>
      </c>
      <c r="S13" s="134">
        <v>0.25490000000000002</v>
      </c>
      <c r="T13" s="24">
        <f t="shared" si="57"/>
        <v>1449.8120000000001</v>
      </c>
      <c r="U13" s="27">
        <v>0.253</v>
      </c>
      <c r="V13" s="24">
        <f t="shared" si="58"/>
        <v>3742.8820000000001</v>
      </c>
      <c r="W13" s="38">
        <v>0.47499999999999998</v>
      </c>
      <c r="X13" s="24">
        <f t="shared" si="59"/>
        <v>7027.15</v>
      </c>
      <c r="Y13" s="38">
        <v>0.42</v>
      </c>
      <c r="Z13" s="24">
        <f t="shared" si="60"/>
        <v>6213.48</v>
      </c>
      <c r="AA13" s="148"/>
      <c r="AB13" s="18">
        <f t="shared" si="61"/>
        <v>0</v>
      </c>
      <c r="AC13" s="39">
        <v>2.5799999999999998E-3</v>
      </c>
      <c r="AD13" s="17">
        <f t="shared" si="62"/>
        <v>38.168520000000001</v>
      </c>
      <c r="AE13" s="26">
        <f>IF(M13&gt;0,(AG13+AP13)/M13,0)</f>
        <v>2.5566317020413679E-3</v>
      </c>
      <c r="AF13" s="39">
        <v>3.1E-4</v>
      </c>
      <c r="AG13" s="36">
        <f t="shared" si="63"/>
        <v>4.5861400000000003</v>
      </c>
      <c r="AH13" s="27">
        <v>0.21160000000000001</v>
      </c>
      <c r="AI13" s="40">
        <f t="shared" si="64"/>
        <v>32.069672799999999</v>
      </c>
      <c r="AJ13" s="27">
        <f t="shared" si="65"/>
        <v>0.88113585024586882</v>
      </c>
      <c r="AK13" s="28">
        <f t="shared" si="6"/>
        <v>0.87999065687132838</v>
      </c>
      <c r="AL13" s="33">
        <v>166</v>
      </c>
      <c r="AM13" s="35">
        <v>8.6999999999999994E-2</v>
      </c>
      <c r="AN13" s="37">
        <v>0.21929999999999999</v>
      </c>
      <c r="AO13" s="132"/>
      <c r="AP13" s="40">
        <f>AL13*(1-AM13)*AN13</f>
        <v>33.236669399999997</v>
      </c>
      <c r="AQ13" s="133">
        <f t="shared" si="21"/>
        <v>0</v>
      </c>
      <c r="AR13" s="41">
        <v>1.6</v>
      </c>
      <c r="AS13" s="41"/>
      <c r="AT13" s="110">
        <f>AT12+AL13-AS13</f>
        <v>2919.5199999999995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10" t="s">
        <v>57</v>
      </c>
      <c r="D14" s="42">
        <v>19260</v>
      </c>
      <c r="E14" s="42">
        <v>0</v>
      </c>
      <c r="F14" s="42">
        <v>16569</v>
      </c>
      <c r="G14" s="36">
        <v>2.1</v>
      </c>
      <c r="H14" s="36">
        <v>5.3</v>
      </c>
      <c r="I14" s="42">
        <v>18928</v>
      </c>
      <c r="J14" s="36">
        <v>4.0999999999999996</v>
      </c>
      <c r="K14" s="42">
        <v>16215</v>
      </c>
      <c r="L14" s="38">
        <v>7.4999999999999997E-2</v>
      </c>
      <c r="M14" s="36">
        <f>ROUND(K14*(1-L14),0)</f>
        <v>14999</v>
      </c>
      <c r="N14" s="27">
        <v>0.64400000000000002</v>
      </c>
      <c r="O14" s="24">
        <f t="shared" si="55"/>
        <v>9659.3559999999998</v>
      </c>
      <c r="P14" s="38">
        <v>0.27100000000000002</v>
      </c>
      <c r="Q14" s="24">
        <f t="shared" si="56"/>
        <v>4064.7290000000003</v>
      </c>
      <c r="R14" s="38">
        <v>8.5000000000000006E-2</v>
      </c>
      <c r="S14" s="134">
        <v>0.25580000000000003</v>
      </c>
      <c r="T14" s="24">
        <f t="shared" si="57"/>
        <v>1274.9150000000002</v>
      </c>
      <c r="U14" s="27"/>
      <c r="V14" s="24">
        <f t="shared" si="58"/>
        <v>0</v>
      </c>
      <c r="W14" s="38"/>
      <c r="X14" s="24">
        <f t="shared" si="59"/>
        <v>0</v>
      </c>
      <c r="Y14" s="38">
        <v>0.41</v>
      </c>
      <c r="Z14" s="24">
        <f t="shared" si="60"/>
        <v>6149.5899999999992</v>
      </c>
      <c r="AA14" s="149"/>
      <c r="AB14" s="150">
        <f t="shared" si="61"/>
        <v>0</v>
      </c>
      <c r="AC14" s="46">
        <v>2.6700000000000001E-3</v>
      </c>
      <c r="AD14" s="17">
        <f t="shared" si="62"/>
        <v>40.047330000000002</v>
      </c>
      <c r="AE14" s="26">
        <f>IF(M14&gt;0,(AG14+AP14)/M14,0)</f>
        <v>3.2000000000000003E-4</v>
      </c>
      <c r="AF14" s="46">
        <v>3.2000000000000003E-4</v>
      </c>
      <c r="AG14" s="36">
        <f t="shared" si="63"/>
        <v>4.7996800000000004</v>
      </c>
      <c r="AH14" s="27">
        <v>0.2072</v>
      </c>
      <c r="AI14" s="40">
        <f t="shared" si="64"/>
        <v>33.367488000000002</v>
      </c>
      <c r="AJ14" s="27">
        <f t="shared" si="65"/>
        <v>0.8815112200236942</v>
      </c>
      <c r="AK14" s="28">
        <f t="shared" si="6"/>
        <v>0</v>
      </c>
      <c r="AL14" s="42">
        <v>176</v>
      </c>
      <c r="AM14" s="38">
        <v>8.5000000000000006E-2</v>
      </c>
      <c r="AN14" s="27"/>
      <c r="AO14" s="134"/>
      <c r="AP14" s="40">
        <f>AL14*(1-AM14)*AN14</f>
        <v>0</v>
      </c>
      <c r="AQ14" s="135">
        <f t="shared" si="21"/>
        <v>0</v>
      </c>
      <c r="AR14" s="17">
        <v>1.58</v>
      </c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47315</v>
      </c>
      <c r="E15" s="50"/>
      <c r="F15" s="50">
        <f t="shared" ref="F15" si="68">SUM(F12:F14)</f>
        <v>42064</v>
      </c>
      <c r="G15" s="51"/>
      <c r="H15" s="51"/>
      <c r="I15" s="50">
        <f t="shared" ref="I15:K15" si="69">SUM(I12:I14)</f>
        <v>49550</v>
      </c>
      <c r="J15" s="51"/>
      <c r="K15" s="50">
        <f t="shared" si="69"/>
        <v>48387</v>
      </c>
      <c r="L15" s="20">
        <f t="shared" ref="L15" si="70">IF(K15&gt;0,(K12*L12+K13*L13+K14*L14)/K15,0)</f>
        <v>7.8998925331183995E-2</v>
      </c>
      <c r="M15" s="51">
        <f t="shared" ref="M15" si="71">M12+M13+M14</f>
        <v>44565</v>
      </c>
      <c r="N15" s="52">
        <f t="shared" ref="N15" si="72">IF(M15&gt;0,O15/M15,0)</f>
        <v>0.58626877594524851</v>
      </c>
      <c r="O15" s="53">
        <f t="shared" ref="O15" si="73">O12+O13+O14</f>
        <v>26127.067999999999</v>
      </c>
      <c r="P15" s="20">
        <f t="shared" ref="P15" si="74">IF(M15&gt;0,Q15/M15,0)</f>
        <v>0.32143244698754625</v>
      </c>
      <c r="Q15" s="53">
        <f t="shared" ref="Q15" si="75">Q12+Q13+Q14</f>
        <v>14324.636999999999</v>
      </c>
      <c r="R15" s="20">
        <f t="shared" ref="R15" si="76">IF(M15&gt;0,T15/M15,0)</f>
        <v>9.2298777067205212E-2</v>
      </c>
      <c r="S15" s="136"/>
      <c r="T15" s="53">
        <f t="shared" ref="T15" si="77">T12+T13+T14</f>
        <v>4113.2950000000001</v>
      </c>
      <c r="U15" s="20">
        <f t="shared" ref="U15" si="78">IF(M15&gt;0,V15/M15,0)</f>
        <v>0.17083240210927861</v>
      </c>
      <c r="V15" s="53">
        <f t="shared" ref="V15" si="79">V12+V13+V14</f>
        <v>7613.1460000000006</v>
      </c>
      <c r="W15" s="20">
        <f t="shared" ref="W15" si="80">IF(M15&gt;0,X15/M15,0)</f>
        <v>0.31612624256703692</v>
      </c>
      <c r="X15" s="53">
        <f t="shared" ref="X15" si="81">X12+X13+X14</f>
        <v>14088.165999999999</v>
      </c>
      <c r="Y15" s="20">
        <f t="shared" ref="Y15" si="82">IF(M15&gt;0,Z15/M15,0)</f>
        <v>0.41000493660944687</v>
      </c>
      <c r="Z15" s="53">
        <f t="shared" ref="Z15" si="83">Z12+Z13+Z14</f>
        <v>18271.87</v>
      </c>
      <c r="AA15" s="154">
        <f>IF(M15&gt;0,AB15/M15,0)</f>
        <v>7.7564187142376299E-4</v>
      </c>
      <c r="AB15" s="55">
        <f t="shared" ref="AB15" si="84">SUM(AB12:AB14)</f>
        <v>34.566479999999999</v>
      </c>
      <c r="AC15" s="54">
        <f t="shared" ref="AC15" si="85">IF(M15&gt;0,AD15/M15,0)</f>
        <v>2.5870878492090204E-3</v>
      </c>
      <c r="AD15" s="55">
        <f t="shared" ref="AD15" si="86">SUM(AD12:AD14)</f>
        <v>115.29357</v>
      </c>
      <c r="AE15" s="54">
        <f t="shared" ref="AE15" si="87">IF(M15&gt;0,(AE12*M12+AE13*M13+AE14*M14)/M15,0)</f>
        <v>1.8134840839223608E-3</v>
      </c>
      <c r="AF15" s="54">
        <f t="shared" ref="AF15" si="88">IF(K15&gt;0,(K12*AF12+K13*AF13+K14*AF14)/K15,0)</f>
        <v>3.1668754004174674E-4</v>
      </c>
      <c r="AG15" s="51">
        <f t="shared" ref="AG15" si="89">SUM(AG12:AG14)</f>
        <v>14.112860000000001</v>
      </c>
      <c r="AH15" s="52">
        <f t="shared" ref="AH15" si="90">IF(K15&gt;0,(K12*AH12+K13*AH13+K14*AH14)/K15,0)</f>
        <v>0.20975850538367743</v>
      </c>
      <c r="AI15" s="57">
        <f t="shared" ref="AI15" si="91">SUM(AI12:AI14)</f>
        <v>97.724492800000007</v>
      </c>
      <c r="AJ15" s="52">
        <f t="shared" ref="AJ15" si="92">IF(AND(AD15&gt;0),((AD12*AJ12+AD13*AJ13+AD14*AJ14)/AD15),0)</f>
        <v>0.87891940640176991</v>
      </c>
      <c r="AK15" s="56">
        <f t="shared" si="6"/>
        <v>0.82717173443976277</v>
      </c>
      <c r="AL15" s="50">
        <f t="shared" ref="AL15" si="93">SUM(AL12:AL14)</f>
        <v>510</v>
      </c>
      <c r="AM15" s="20">
        <f t="shared" ref="AM15" si="94">IF(AL15&gt;0,(AM12*AL12+AM13*AL13+AM14*AL14)/AL15,0)</f>
        <v>8.6309803921568631E-2</v>
      </c>
      <c r="AN15" s="52">
        <f>IF(K15&gt;0,(AN12*K12+AN13*K13+AN14*K14)/K15,0)</f>
        <v>0.14544322235311138</v>
      </c>
      <c r="AO15" s="136">
        <f>IF(K15&gt;0,(AO12*K12+AO13*K13+AO14*K14)/K15,0)</f>
        <v>7.6537780808894951E-2</v>
      </c>
      <c r="AP15" s="57">
        <f t="shared" ref="AP15" si="95">SUM(AP12:AP14)</f>
        <v>66.705058199999996</v>
      </c>
      <c r="AQ15" s="137">
        <f t="shared" si="52"/>
        <v>35.186289600000002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 t="s">
        <v>54</v>
      </c>
      <c r="D16" s="11">
        <v>5149</v>
      </c>
      <c r="E16" s="11">
        <v>1</v>
      </c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5149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155464</v>
      </c>
      <c r="E128" s="68"/>
      <c r="F128" s="68">
        <f>SUM(F127,F123,F119,F115,F111,F107,F103,F99,F95,F91,F87,F83,F79,F75,F71,F67,F63,F59,F55,F51,F47,F43,F39,F35,F31,F27,F23,F19,F15,F11,F7)</f>
        <v>132366</v>
      </c>
      <c r="G128" s="74"/>
      <c r="H128" s="68"/>
      <c r="I128" s="68">
        <f>SUM(I127,I123,I119,I115,I111,I107,I103,I99,I95,I91,I87,I83,I79,I75,I71,I67,I63,I59,I55,I51,I47,I43,I39,I35,I31,I27,I23,I19,I15,I11,I7)</f>
        <v>154638</v>
      </c>
      <c r="J128" s="74"/>
      <c r="K128" s="68">
        <f>SUM(K127,K123,K119,K115,K111,K107,K103,K99,K95,K91,K87,K83,K79,K75,K71,K67,K63,K59,K55,K51,K47,K43,K39,K35,K31,K27,K23,K19,K15,K11,K7)</f>
        <v>145742</v>
      </c>
      <c r="L128" s="69">
        <f>1-M128/K128</f>
        <v>7.6059063276200378E-2</v>
      </c>
      <c r="M128" s="68">
        <f>SUM(M127,M123,M119,M115,M111,M107,M103,M99,M95,M91,M87,M83,M79,M75,M71,M67,M63,M59,M55,M51,M47,M43,M39,M35,M31,M27,M23,M19,M15,M11,M7)</f>
        <v>134657</v>
      </c>
      <c r="N128" s="70">
        <f>IF(AND(M128&gt;0),(O128/M128),0)</f>
        <v>0.59902342989967106</v>
      </c>
      <c r="O128" s="68">
        <f>SUM(O127,O123,O119,O115,O111,O107,O103,O99,O95,O91,O87,O83,O79,O75,O71,O67,O63,O59,O55,O51,O47,O43,O39,O35,O31,O27,O23,O19,O15,O11,O7)</f>
        <v>80662.698000000004</v>
      </c>
      <c r="P128" s="70">
        <f>Q128/M128</f>
        <v>0.29358409885858144</v>
      </c>
      <c r="Q128" s="68">
        <f>SUM(Q127,Q123,Q119,Q115,Q111,Q107,Q103,Q99,Q95,Q91,Q87,Q83,Q79,Q75,Q71,Q67,Q63,Q59,Q55,Q51,Q47,Q43,Q39,Q35,Q31,Q27,Q23,Q19,Q15,Q11,Q7)</f>
        <v>39533.154000000002</v>
      </c>
      <c r="R128" s="70">
        <f>T128/M128</f>
        <v>0.10727986662408935</v>
      </c>
      <c r="S128" s="138"/>
      <c r="T128" s="68">
        <f>SUM(T127,T123,T119,T115,T111,T107,T103,T99,T95,T91,T87,T83,T79,T75,T71,T67,T63,T59,T55,T51,T47,T43,T39,T35,T31,T27,T23,T19,T15,T11,T7)</f>
        <v>14445.985000000001</v>
      </c>
      <c r="U128" s="70">
        <f>V128/M128</f>
        <v>0.23353670436739274</v>
      </c>
      <c r="V128" s="68">
        <f>SUM(V127,V123,V119,V115,V111,V107,V103,V99,V95,V91,V87,V83,V79,V75,V71,V67,V63,V59,V55,V51,V47,V43,V39,V35,V31,V27,V23,V19,V15,V11,V7)</f>
        <v>31447.352000000003</v>
      </c>
      <c r="W128" s="70">
        <f>X128/M128</f>
        <v>0.42045679764141486</v>
      </c>
      <c r="X128" s="68">
        <f>SUM(X127,X123,X119,X115,X111,X107,X103,X99,X95,X91,X87,X83,X79,X75,X71,X67,X63,X59,X55,X51,X47,X43,X39,X35,X31,X27,X23,X19,X15,X11,X7)</f>
        <v>56617.451000000001</v>
      </c>
      <c r="Y128" s="70">
        <f>IF(AND(M128&gt;0),(Z128/M128),0)</f>
        <v>0.41330060821197567</v>
      </c>
      <c r="Z128" s="68">
        <f>SUM(Z127,Z123,Z119,Z115,Z111,Z107,Z103,Z99,Z95,Z91,Z87,Z83,Z79,Z75,Z71,Z67,Z63,Z59,Z55,Z51,Z47,Z43,Z39,Z35,Z31,Z27,Z23,Z19,Z15,Z11,Z7)</f>
        <v>55653.820000000007</v>
      </c>
      <c r="AA128" s="155"/>
      <c r="AB128" s="68"/>
      <c r="AC128" s="71">
        <f>IF(AND(M128&gt;0),(AD128/M128),0)</f>
        <v>2.5919320941354706E-3</v>
      </c>
      <c r="AD128" s="68">
        <f>SUM(AD127,AD123,AD119,AD115,AD111,AD107,AD103,AD99,AD95,AD91,AD87,AD83,AD79,AD75,AD71,AD67,AD63,AD59,AD55,AD51,AD47,AD43,AD39,AD35,AD31,AD27,AD23,AD19,AD15,AD11,AD7)</f>
        <v>349.02180000000004</v>
      </c>
      <c r="AE128" s="72">
        <f>(AG128+AP128)/M128</f>
        <v>2.205682491069904E-3</v>
      </c>
      <c r="AF128" s="73">
        <f>AG128/(M128-AL128)</f>
        <v>3.1904158751848877E-4</v>
      </c>
      <c r="AG128" s="74">
        <f>SUM(AG127,AG123,AG119,AG115,AG111,AG107,AG103,AG99,AG95,AG91,AG87,AG83,AG79,AG75,AG71,AG67,AG63,AG59,AG55,AG51,AG47,AG43,AG39,AG35,AG31,AG27,AG23,AG19,AG15,AG11,AG7)</f>
        <v>42.492829999999998</v>
      </c>
      <c r="AH128" s="70">
        <f>AI128/AL128</f>
        <v>0.19087789196185287</v>
      </c>
      <c r="AI128" s="68">
        <f>SUM(AI127,AI123,AI119,AI115,AI111,AI107,AI103,AI99,AI95,AI91,AI87,AI83,AI79,AI75,AI71,AI67,AI63,AI59,AI55,AI51,AI47,AI43,AI39,AI35,AI31,AI27,AI23,AI19,AI15,AI11,AI7)</f>
        <v>280.2087454</v>
      </c>
      <c r="AJ128" s="75">
        <f>((AC128-AF128)*AH128)/((AH128-AF128)*AC128)</f>
        <v>0.87837790195197274</v>
      </c>
      <c r="AK128" s="76">
        <f>((AE128-AF128)*AN128)/((AN128-AF128)*AE128)</f>
        <v>0.85693159829556409</v>
      </c>
      <c r="AL128" s="68">
        <f>SUM(AL127,AL123,AL119,AL115,AL111,AL107,AL103,AL99,AL95,AL91,AL87,AL83,AL79,AL75,AL71,AL67,AL63,AL59,AL55,AL51,AL47,AL43,AL39,AL35,AL31,AL27,AL23,AL19,AL15,AL11,AL7)</f>
        <v>1468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8.4312670299727527E-2</v>
      </c>
      <c r="AN128" s="70">
        <f>AP128/AL128</f>
        <v>0.17337721880108992</v>
      </c>
      <c r="AO128" s="138">
        <f>AQ128/AL128</f>
        <v>0.15514485878746595</v>
      </c>
      <c r="AP128" s="68">
        <f>SUM(AP127,AP123,AP119,AP115,AP111,AP107,AP103,AP99,AP95,AP91,AP87,AP83,AP79,AP75,AP71,AP67,AP63,AP59,AP55,AP51,AP47,AP43,AP39,AP35,AP31,AP27,AP23,AP19,AP15,AP11,AP7)</f>
        <v>254.51775720000001</v>
      </c>
      <c r="AQ128" s="139">
        <f>SUM(AQ127,AQ123,AQ119,AQ115,AQ111,AQ107,AQ103,AQ99,AQ95,AQ91,AQ87,AQ83,AQ79,AQ75,AQ71,AQ67,AQ63,AQ59,AQ55,AQ51,AQ47,AQ43,AQ39,AQ35,AQ31,AQ27,AQ23,AQ19,AQ15,AQ11,AQ7)</f>
        <v>227.7526527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124:A127"/>
    <mergeCell ref="A104:A107"/>
    <mergeCell ref="A108:A111"/>
    <mergeCell ref="A112:A115"/>
    <mergeCell ref="A116:A119"/>
    <mergeCell ref="A120:A123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Z1:BA1"/>
    <mergeCell ref="AX1:AY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32"/>
  <sheetViews>
    <sheetView topLeftCell="U1" zoomScale="110" zoomScaleNormal="110" workbookViewId="0">
      <pane ySplit="2" topLeftCell="A3" activePane="bottomLeft" state="frozen"/>
      <selection pane="bottomLeft" activeCell="AB1" activeCellId="1" sqref="Z1:Z1048576 AB1:AB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Март!AU127</f>
        <v>3095.5199999999995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3095.5199999999995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3095.5199999999995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3095.5199999999995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3095.5199999999995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3095.5199999999995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3095.5199999999995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3095.5199999999995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3095.5199999999995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3095.5199999999995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3095.5199999999995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G4:AG127" name="Range1_1_1_1_1_18_1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_1"/>
    <protectedRange sqref="AB1" name="Range1_1_1_1_1_1_1_1_1_1_1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76:A79"/>
    <mergeCell ref="A32:A35"/>
    <mergeCell ref="A36:A39"/>
    <mergeCell ref="A60:A63"/>
    <mergeCell ref="A64:A67"/>
    <mergeCell ref="A68:A71"/>
    <mergeCell ref="A72:A75"/>
    <mergeCell ref="A44:A47"/>
    <mergeCell ref="A48:A51"/>
    <mergeCell ref="A52:A55"/>
    <mergeCell ref="A56:A59"/>
    <mergeCell ref="A40:A43"/>
    <mergeCell ref="A28:A31"/>
    <mergeCell ref="A4:A7"/>
    <mergeCell ref="A1:A2"/>
    <mergeCell ref="B1:B2"/>
    <mergeCell ref="A16:A19"/>
    <mergeCell ref="A20:A23"/>
    <mergeCell ref="AZ1:BA1"/>
    <mergeCell ref="C1:C2"/>
    <mergeCell ref="A8:A11"/>
    <mergeCell ref="A12:A15"/>
    <mergeCell ref="A24:A27"/>
    <mergeCell ref="AX1:AY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32"/>
  <sheetViews>
    <sheetView topLeftCell="F1" zoomScale="110" zoomScaleNormal="110" workbookViewId="0">
      <pane ySplit="2" topLeftCell="A28" activePane="bottomLeft" state="frozen"/>
      <selection pane="bottomLeft" activeCell="AB1" activeCellId="1" sqref="Z1:Z1048576 AB1:AB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Април!AU127</f>
        <v>3095.5199999999995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3095.5199999999995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3095.5199999999995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3095.5199999999995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3095.5199999999995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3095.5199999999995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3095.5199999999995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3095.5199999999995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3095.5199999999995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3095.5199999999995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3095.5199999999995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124:A127"/>
    <mergeCell ref="A104:A107"/>
    <mergeCell ref="A108:A111"/>
    <mergeCell ref="A112:A115"/>
    <mergeCell ref="A116:A119"/>
    <mergeCell ref="A120:A123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Z1:BA1"/>
    <mergeCell ref="AX1:AY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topLeftCell="I1" zoomScale="110" zoomScaleNormal="110" workbookViewId="0">
      <pane ySplit="2" topLeftCell="A114" activePane="bottomLeft" state="frozen"/>
      <selection pane="bottomLeft" activeCell="Z1" activeCellId="1" sqref="AB1:AB1048576 Z1:Z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Май!AU127</f>
        <v>3095.5199999999995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3095.5199999999995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3095.5199999999995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3095.5199999999995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3095.5199999999995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3095.5199999999995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3095.5199999999995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3095.5199999999995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3095.5199999999995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3095.5199999999995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3095.5199999999995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32"/>
  <sheetViews>
    <sheetView topLeftCell="J1" zoomScale="110" zoomScaleNormal="110" workbookViewId="0">
      <pane ySplit="2" topLeftCell="A114" activePane="bottomLeft" state="frozen"/>
      <selection pane="bottomLeft" activeCell="Z1" activeCellId="1" sqref="AB1:AB1048576 Z1:Z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Юни!AU127</f>
        <v>3095.5199999999995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3095.5199999999995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3095.5199999999995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3095.5199999999995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3095.5199999999995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3095.5199999999995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3095.5199999999995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3095.5199999999995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3095.5199999999995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3095.5199999999995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3095.5199999999995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132"/>
  <sheetViews>
    <sheetView topLeftCell="J1" zoomScale="110" zoomScaleNormal="110" workbookViewId="0">
      <pane ySplit="2" topLeftCell="A111" activePane="bottomLeft" state="frozen"/>
      <selection pane="bottomLeft" activeCell="AB1" activeCellId="1" sqref="Z1:Z1048576 AB1:AB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Юли!AU127</f>
        <v>3095.5199999999995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3095.5199999999995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3095.5199999999995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3095.5199999999995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3095.5199999999995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3095.5199999999995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3095.5199999999995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3095.5199999999995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3095.5199999999995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3095.5199999999995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3095.5199999999995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_2"/>
    <protectedRange sqref="AB4:AB127" name="Range1_1_1_1_1_2_2_1_1_1"/>
    <protectedRange sqref="AB1" name="Range1_1_1_1_1_1_1_1_1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132"/>
  <sheetViews>
    <sheetView topLeftCell="L1" zoomScale="110" zoomScaleNormal="110" workbookViewId="0">
      <pane ySplit="2" topLeftCell="A108" activePane="bottomLeft" state="frozen"/>
      <selection pane="bottomLeft" activeCell="Z1" activeCellId="1" sqref="AB1:AB1048576 Z1:Z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64" t="s">
        <v>47</v>
      </c>
      <c r="B1" s="166" t="s">
        <v>46</v>
      </c>
      <c r="C1" s="162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57" t="s">
        <v>28</v>
      </c>
      <c r="AY1" s="157"/>
      <c r="AZ1" s="157" t="s">
        <v>29</v>
      </c>
      <c r="BA1" s="157"/>
    </row>
    <row r="2" spans="1:53" s="21" customFormat="1" ht="13.5" thickBot="1" x14ac:dyDescent="0.25">
      <c r="A2" s="165"/>
      <c r="B2" s="167"/>
      <c r="C2" s="163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Август!AU127</f>
        <v>3095.5199999999995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58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3095.5199999999995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59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3095.5199999999995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59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3095.5199999999995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60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3095.5199999999995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58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3095.5199999999995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59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3095.5199999999995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59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3095.5199999999995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60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3095.5199999999995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58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3095.5199999999995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59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3095.5199999999995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59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3095.5199999999995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60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3095.5199999999995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58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3095.5199999999995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59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3095.5199999999995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59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3095.5199999999995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60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3095.5199999999995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58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3095.5199999999995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59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3095.5199999999995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59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3095.5199999999995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60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3095.5199999999995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58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3095.5199999999995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59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3095.5199999999995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59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3095.5199999999995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60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3095.5199999999995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58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3095.5199999999995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59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3095.5199999999995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59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3095.5199999999995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60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3095.5199999999995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58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3095.5199999999995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59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3095.5199999999995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59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3095.5199999999995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60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3095.5199999999995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58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3095.5199999999995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59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3095.5199999999995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59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3095.5199999999995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60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3095.5199999999995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58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3095.5199999999995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59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3095.5199999999995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59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3095.5199999999995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60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3095.5199999999995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58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3095.5199999999995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59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3095.5199999999995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59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3095.5199999999995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60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3095.5199999999995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58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3095.5199999999995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59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3095.5199999999995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59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3095.5199999999995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60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3095.5199999999995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58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3095.5199999999995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59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3095.5199999999995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59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3095.5199999999995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60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3095.5199999999995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58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3095.5199999999995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59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3095.5199999999995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59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3095.5199999999995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60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3095.5199999999995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58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3095.5199999999995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59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3095.5199999999995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59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3095.5199999999995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60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3095.5199999999995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58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3095.5199999999995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59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3095.5199999999995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59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3095.5199999999995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60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3095.5199999999995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58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3095.5199999999995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59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3095.5199999999995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59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3095.5199999999995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60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3095.5199999999995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58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3095.5199999999995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59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3095.5199999999995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59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3095.5199999999995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60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3095.5199999999995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58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3095.5199999999995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59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3095.5199999999995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59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3095.5199999999995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60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3095.5199999999995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58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3095.5199999999995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59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3095.5199999999995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59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3095.5199999999995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60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3095.5199999999995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58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3095.5199999999995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59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3095.5199999999995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59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3095.5199999999995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60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3095.5199999999995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58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3095.5199999999995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59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3095.5199999999995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59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3095.5199999999995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60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3095.5199999999995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58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3095.5199999999995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59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3095.5199999999995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59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3095.5199999999995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60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3095.5199999999995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58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3095.5199999999995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59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3095.5199999999995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59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3095.5199999999995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60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3095.5199999999995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61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3095.5199999999995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61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3095.5199999999995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61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3095.5199999999995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61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3095.5199999999995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58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3095.5199999999995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59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3095.5199999999995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59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3095.5199999999995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60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3095.5199999999995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58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3095.5199999999995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59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3095.5199999999995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59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3095.5199999999995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60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3095.5199999999995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58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3095.5199999999995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59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3095.5199999999995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59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3095.5199999999995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60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3095.5199999999995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59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3095.5199999999995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5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3095.5199999999995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5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3095.5199999999995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60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3095.5199999999995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5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3095.5199999999995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5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3095.5199999999995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5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3095.5199999999995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60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3095.5199999999995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5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3095.5199999999995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5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3095.5199999999995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5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3095.5199999999995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60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3095.5199999999995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 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2025-03-04T06:07:56Z</dcterms:modified>
</cp:coreProperties>
</file>