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han\Documents\"/>
    </mc:Choice>
  </mc:AlternateContent>
  <xr:revisionPtr revIDLastSave="0" documentId="13_ncr:1_{6EDE9C05-E07C-4F2D-8F93-F6A0537EA5C1}" xr6:coauthVersionLast="45" xr6:coauthVersionMax="45" xr10:uidLastSave="{00000000-0000-0000-0000-000000000000}"/>
  <bookViews>
    <workbookView xWindow="1125" yWindow="1125" windowWidth="12495" windowHeight="11835" xr2:uid="{30133FB9-977C-42D3-B5BE-B506125450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6" i="1" l="1"/>
  <c r="Z13" i="1"/>
  <c r="Y5" i="1"/>
  <c r="Y6" i="1"/>
  <c r="Y7" i="1"/>
  <c r="Y8" i="1"/>
  <c r="Y9" i="1"/>
  <c r="Y10" i="1"/>
  <c r="Y4" i="1"/>
  <c r="X5" i="1"/>
  <c r="X6" i="1"/>
  <c r="X7" i="1"/>
  <c r="X8" i="1"/>
  <c r="X9" i="1"/>
  <c r="X10" i="1"/>
  <c r="X4" i="1"/>
  <c r="W5" i="1"/>
  <c r="W6" i="1"/>
  <c r="W7" i="1"/>
  <c r="W8" i="1"/>
  <c r="W9" i="1"/>
  <c r="W10" i="1"/>
  <c r="W4" i="1"/>
  <c r="U12" i="1"/>
  <c r="S12" i="1"/>
  <c r="Q12" i="1"/>
  <c r="L17" i="1"/>
  <c r="H20" i="1"/>
  <c r="K5" i="1"/>
  <c r="K6" i="1"/>
  <c r="K7" i="1"/>
  <c r="K8" i="1"/>
  <c r="K9" i="1"/>
  <c r="K10" i="1"/>
  <c r="K11" i="1"/>
  <c r="K12" i="1"/>
  <c r="K13" i="1"/>
  <c r="K14" i="1"/>
  <c r="K15" i="1"/>
  <c r="K4" i="1"/>
  <c r="J5" i="1"/>
  <c r="J6" i="1"/>
  <c r="J7" i="1"/>
  <c r="J8" i="1"/>
  <c r="J9" i="1"/>
  <c r="J10" i="1"/>
  <c r="J11" i="1"/>
  <c r="J12" i="1"/>
  <c r="J13" i="1"/>
  <c r="J14" i="1"/>
  <c r="J15" i="1"/>
  <c r="J4" i="1"/>
  <c r="I5" i="1"/>
  <c r="I6" i="1"/>
  <c r="I7" i="1"/>
  <c r="I8" i="1"/>
  <c r="I9" i="1"/>
  <c r="I10" i="1"/>
  <c r="I11" i="1"/>
  <c r="I12" i="1"/>
  <c r="I13" i="1"/>
  <c r="I14" i="1"/>
  <c r="I15" i="1"/>
  <c r="I4" i="1"/>
  <c r="G16" i="1"/>
  <c r="E16" i="1"/>
  <c r="C16" i="1"/>
</calcChain>
</file>

<file path=xl/sharedStrings.xml><?xml version="1.0" encoding="utf-8"?>
<sst xmlns="http://schemas.openxmlformats.org/spreadsheetml/2006/main" count="93" uniqueCount="57">
  <si>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</si>
  <si>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</si>
  <si>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</si>
  <si>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</si>
  <si>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</si>
  <si>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</si>
  <si>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</si>
  <si>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</si>
  <si>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</si>
  <si>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</si>
  <si>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</si>
  <si>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</si>
  <si>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Month </t>
  </si>
  <si>
    <t>Amount</t>
  </si>
  <si>
    <t>Month</t>
  </si>
  <si>
    <t>Group 1</t>
  </si>
  <si>
    <t>Group 2</t>
  </si>
  <si>
    <t>Group 3</t>
  </si>
  <si>
    <t xml:space="preserve">Ref 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</si>
  <si>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</si>
  <si>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</si>
  <si>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</si>
  <si>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</si>
  <si>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</si>
  <si>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</si>
  <si>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</si>
  <si>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</si>
  <si>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</si>
  <si>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</si>
  <si>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</si>
  <si>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</si>
  <si>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</si>
  <si>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</si>
  <si>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</si>
  <si>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</si>
  <si>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</si>
  <si>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</si>
  <si>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</si>
  <si>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</si>
  <si>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</si>
  <si>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</si>
  <si>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</si>
  <si>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</si>
  <si>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</si>
  <si>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 xml:space="preserve">1) </t>
  </si>
  <si>
    <t>2)</t>
  </si>
  <si>
    <t>Deviation of 2007</t>
  </si>
  <si>
    <t>Deviation of 2008</t>
  </si>
  <si>
    <t>Deviation of 2009</t>
  </si>
  <si>
    <t>Average</t>
  </si>
  <si>
    <t xml:space="preserve">Population Variance = </t>
  </si>
  <si>
    <t>By Calculations:</t>
  </si>
  <si>
    <t>Deviation of G1</t>
  </si>
  <si>
    <t>Deviation of G2</t>
  </si>
  <si>
    <t>Deviation of G3</t>
  </si>
  <si>
    <t>By calculations:</t>
  </si>
  <si>
    <t xml:space="preserve">Sample Variance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</si>
</sst>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68" fontId="0" fillId="0" borderId="0" xfId="0" applyNumberFormat="1"/>
    <xf numFmtId="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50E6-6D8F-4B32-B268-201E819FD9C4}">
  <dimension ref="A1:Z20"/>
  <sheetViews>
    <sheetView tabSelected="1" topLeftCell="L1" workbookViewId="0">
      <selection activeCell="V17" sqref="V17"/>
    </sheetView>
  </sheetViews>
  <sheetFormatPr defaultRowHeight="15" x14ac:dyDescent="0.25"/>
  <cols>
    <col min="5" max="5" width="9.5703125" bestFit="1" customWidth="1"/>
    <col min="8" max="8" width="10.5703125" bestFit="1" customWidth="1"/>
    <col min="9" max="9" width="16.42578125" bestFit="1" customWidth="1"/>
    <col min="10" max="11" width="16.7109375" bestFit="1" customWidth="1"/>
    <col min="12" max="12" width="10.5703125" bestFit="1" customWidth="1"/>
    <col min="23" max="24" width="19.85546875" bestFit="1" customWidth="1"/>
    <col min="25" max="25" width="14.7109375" bestFit="1" customWidth="1"/>
  </cols>
  <sheetData>
    <row r="1" spans="1:26" x14ac:dyDescent="0.25">
      <c r="A1" t="s">
        <v>44</v>
      </c>
      <c r="O1" t="s">
        <v>45</v>
      </c>
    </row>
    <row r="2" spans="1:26" x14ac:dyDescent="0.25">
      <c r="B2" s="3">
        <v>2007</v>
      </c>
      <c r="C2" s="3"/>
      <c r="D2" s="3">
        <v>2008</v>
      </c>
      <c r="E2" s="3"/>
      <c r="F2" s="3">
        <v>2009</v>
      </c>
      <c r="G2" s="3"/>
      <c r="P2" s="3" t="s">
        <v>15</v>
      </c>
      <c r="Q2" s="3"/>
      <c r="R2" s="3" t="s">
        <v>16</v>
      </c>
      <c r="S2" s="3"/>
      <c r="T2" s="3" t="s">
        <v>17</v>
      </c>
      <c r="U2" s="3"/>
    </row>
    <row r="3" spans="1:26" x14ac:dyDescent="0.25">
      <c r="B3" s="1" t="s">
        <v>12</v>
      </c>
      <c r="C3" s="1" t="s">
        <v>13</v>
      </c>
      <c r="D3" s="1" t="s">
        <v>14</v>
      </c>
      <c r="E3" s="1" t="s">
        <v>13</v>
      </c>
      <c r="F3" s="1" t="s">
        <v>14</v>
      </c>
      <c r="G3" s="1" t="s">
        <v>13</v>
      </c>
      <c r="I3" t="s">
        <v>46</v>
      </c>
      <c r="J3" t="s">
        <v>47</v>
      </c>
      <c r="K3" t="s">
        <v>48</v>
      </c>
      <c r="P3" s="1" t="s">
        <v>18</v>
      </c>
      <c r="Q3" s="1" t="s">
        <v>19</v>
      </c>
      <c r="R3" s="1" t="s">
        <v>18</v>
      </c>
      <c r="S3" s="1" t="s">
        <v>19</v>
      </c>
      <c r="T3" s="1" t="s">
        <v>18</v>
      </c>
      <c r="U3" s="1" t="s">
        <v>19</v>
      </c>
      <c r="W3" s="9" t="s">
        <v>52</v>
      </c>
      <c r="X3" s="9" t="s">
        <v>53</v>
      </c>
      <c r="Y3" s="9" t="s">
        <v>54</v>
      </c>
    </row>
    <row r="4" spans="1:26" x14ac:dyDescent="0.25">
      <c r="B4" s="1" t="s">
        <v>0</v>
      </c>
      <c r="C4" s="1">
        <v>15000</v>
      </c>
      <c r="D4" s="1" t="s">
        <v>0</v>
      </c>
      <c r="E4" s="1">
        <v>17500</v>
      </c>
      <c r="F4" s="1" t="s">
        <v>0</v>
      </c>
      <c r="G4" s="1">
        <v>13000</v>
      </c>
      <c r="I4">
        <f>(C4-$C$16)^2</f>
        <v>140625</v>
      </c>
      <c r="J4" s="5">
        <f>(E4-$E$16)^2</f>
        <v>7793402.7777777743</v>
      </c>
      <c r="K4" s="5">
        <f>(G4-$G$16)^2</f>
        <v>4340277.7777777798</v>
      </c>
      <c r="P4" s="1" t="s">
        <v>20</v>
      </c>
      <c r="Q4" s="1">
        <v>176</v>
      </c>
      <c r="R4" s="1" t="s">
        <v>28</v>
      </c>
      <c r="S4" s="1">
        <v>179</v>
      </c>
      <c r="T4" s="1" t="s">
        <v>36</v>
      </c>
      <c r="U4" s="1">
        <v>179</v>
      </c>
      <c r="W4" s="7">
        <f>(Q4-$Q$12)^2</f>
        <v>3.4489795918367498</v>
      </c>
      <c r="X4" s="7">
        <f>(S4-$S$12)^2</f>
        <v>5.89795918367341</v>
      </c>
      <c r="Y4">
        <f>(U4-$U$12)^2</f>
        <v>1</v>
      </c>
    </row>
    <row r="5" spans="1:26" x14ac:dyDescent="0.25">
      <c r="B5" s="1" t="s">
        <v>1</v>
      </c>
      <c r="C5" s="1">
        <v>14500</v>
      </c>
      <c r="D5" s="1" t="s">
        <v>1</v>
      </c>
      <c r="E5" s="1">
        <v>12000</v>
      </c>
      <c r="F5" s="1" t="s">
        <v>1</v>
      </c>
      <c r="G5" s="1">
        <v>15000</v>
      </c>
      <c r="I5">
        <f t="shared" ref="I5:I15" si="0">(C5-$C$16)^2</f>
        <v>15625</v>
      </c>
      <c r="J5" s="5">
        <f t="shared" ref="J5:J15" si="1">(E5-$E$16)^2</f>
        <v>7335069.4444444478</v>
      </c>
      <c r="K5" s="5">
        <f t="shared" ref="K5:K15" si="2">(G5-$G$16)^2</f>
        <v>6944.4444444445453</v>
      </c>
      <c r="P5" s="1" t="s">
        <v>21</v>
      </c>
      <c r="Q5" s="1">
        <v>174</v>
      </c>
      <c r="R5" s="1" t="s">
        <v>29</v>
      </c>
      <c r="S5" s="1">
        <v>173</v>
      </c>
      <c r="T5" s="1" t="s">
        <v>37</v>
      </c>
      <c r="U5" s="1">
        <v>178</v>
      </c>
      <c r="W5" s="7">
        <f t="shared" ref="W5:W11" si="3">(Q5-$Q$12)^2</f>
        <v>14.877551020408195</v>
      </c>
      <c r="X5" s="7">
        <f t="shared" ref="X5:X11" si="4">(S5-$S$12)^2</f>
        <v>12.755102040816414</v>
      </c>
      <c r="Y5">
        <f t="shared" ref="Y5:Y11" si="5">(U5-$U$12)^2</f>
        <v>0</v>
      </c>
    </row>
    <row r="6" spans="1:26" x14ac:dyDescent="0.25">
      <c r="B6" s="1" t="s">
        <v>2</v>
      </c>
      <c r="C6" s="1">
        <v>14500</v>
      </c>
      <c r="D6" s="1" t="s">
        <v>2</v>
      </c>
      <c r="E6" s="1">
        <v>16000</v>
      </c>
      <c r="F6" s="1" t="s">
        <v>2</v>
      </c>
      <c r="G6" s="1">
        <v>14000</v>
      </c>
      <c r="I6">
        <f t="shared" si="0"/>
        <v>15625</v>
      </c>
      <c r="J6" s="5">
        <f t="shared" si="1"/>
        <v>1668402.7777777761</v>
      </c>
      <c r="K6" s="5">
        <f t="shared" si="2"/>
        <v>1173611.1111111124</v>
      </c>
      <c r="P6" s="1" t="s">
        <v>22</v>
      </c>
      <c r="Q6" s="1">
        <v>181</v>
      </c>
      <c r="R6" s="1" t="s">
        <v>30</v>
      </c>
      <c r="S6" s="1">
        <v>184</v>
      </c>
      <c r="T6" s="1" t="s">
        <v>38</v>
      </c>
      <c r="U6" s="1">
        <v>176</v>
      </c>
      <c r="W6" s="7">
        <f t="shared" si="3"/>
        <v>9.8775510204081378</v>
      </c>
      <c r="X6" s="7">
        <f t="shared" si="4"/>
        <v>55.183673469387571</v>
      </c>
      <c r="Y6">
        <f t="shared" si="5"/>
        <v>4</v>
      </c>
    </row>
    <row r="7" spans="1:26" x14ac:dyDescent="0.25">
      <c r="B7" s="1" t="s">
        <v>3</v>
      </c>
      <c r="C7" s="1">
        <v>14000</v>
      </c>
      <c r="D7" s="1" t="s">
        <v>3</v>
      </c>
      <c r="E7" s="1">
        <v>19000</v>
      </c>
      <c r="F7" s="1" t="s">
        <v>3</v>
      </c>
      <c r="G7" s="1">
        <v>16500</v>
      </c>
      <c r="I7">
        <f t="shared" si="0"/>
        <v>390625</v>
      </c>
      <c r="J7" s="5">
        <f t="shared" si="1"/>
        <v>18418402.777777772</v>
      </c>
      <c r="K7" s="5">
        <f t="shared" si="2"/>
        <v>2006944.4444444426</v>
      </c>
      <c r="P7" s="1" t="s">
        <v>23</v>
      </c>
      <c r="Q7" s="1">
        <v>178</v>
      </c>
      <c r="R7" s="1" t="s">
        <v>31</v>
      </c>
      <c r="S7" s="1">
        <v>175</v>
      </c>
      <c r="T7" s="1" t="s">
        <v>39</v>
      </c>
      <c r="U7" s="1">
        <v>181</v>
      </c>
      <c r="W7" s="7">
        <f t="shared" si="3"/>
        <v>2.0408163265304962E-2</v>
      </c>
      <c r="X7" s="7">
        <f t="shared" si="4"/>
        <v>2.4693877551020793</v>
      </c>
      <c r="Y7">
        <f t="shared" si="5"/>
        <v>9</v>
      </c>
    </row>
    <row r="8" spans="1:26" x14ac:dyDescent="0.25">
      <c r="B8" s="1" t="s">
        <v>4</v>
      </c>
      <c r="C8" s="1">
        <v>16000</v>
      </c>
      <c r="D8" s="1" t="s">
        <v>4</v>
      </c>
      <c r="E8" s="1">
        <v>17000</v>
      </c>
      <c r="F8" s="1" t="s">
        <v>4</v>
      </c>
      <c r="G8" s="1">
        <v>20000</v>
      </c>
      <c r="I8">
        <f t="shared" si="0"/>
        <v>1890625</v>
      </c>
      <c r="J8" s="5">
        <f t="shared" si="1"/>
        <v>5251736.1111111082</v>
      </c>
      <c r="K8" s="5">
        <f t="shared" si="2"/>
        <v>24173611.111111104</v>
      </c>
      <c r="P8" s="1" t="s">
        <v>24</v>
      </c>
      <c r="Q8" s="1">
        <v>183</v>
      </c>
      <c r="R8" s="1" t="s">
        <v>32</v>
      </c>
      <c r="S8" s="1">
        <v>172</v>
      </c>
      <c r="T8" s="1" t="s">
        <v>40</v>
      </c>
      <c r="U8" s="1">
        <v>177</v>
      </c>
      <c r="W8" s="7">
        <f t="shared" si="3"/>
        <v>26.448979591836693</v>
      </c>
      <c r="X8" s="7">
        <f t="shared" si="4"/>
        <v>20.897959183673581</v>
      </c>
      <c r="Y8">
        <f t="shared" si="5"/>
        <v>1</v>
      </c>
    </row>
    <row r="9" spans="1:26" x14ac:dyDescent="0.25">
      <c r="B9" s="1" t="s">
        <v>5</v>
      </c>
      <c r="C9" s="1">
        <v>9500</v>
      </c>
      <c r="D9" s="1" t="s">
        <v>5</v>
      </c>
      <c r="E9" s="1">
        <v>10500</v>
      </c>
      <c r="F9" s="1" t="s">
        <v>5</v>
      </c>
      <c r="G9" s="1">
        <v>12500</v>
      </c>
      <c r="I9">
        <f t="shared" si="0"/>
        <v>26265625</v>
      </c>
      <c r="J9" s="5">
        <f t="shared" si="1"/>
        <v>17710069.444444448</v>
      </c>
      <c r="K9" s="5">
        <f t="shared" si="2"/>
        <v>6673611.1111111138</v>
      </c>
      <c r="P9" s="1" t="s">
        <v>25</v>
      </c>
      <c r="Q9" s="1">
        <v>176</v>
      </c>
      <c r="R9" s="1" t="s">
        <v>33</v>
      </c>
      <c r="S9" s="1">
        <v>176</v>
      </c>
      <c r="T9" s="1" t="s">
        <v>41</v>
      </c>
      <c r="U9" s="1">
        <v>179</v>
      </c>
      <c r="W9" s="7">
        <f t="shared" si="3"/>
        <v>3.4489795918367498</v>
      </c>
      <c r="X9" s="7">
        <f t="shared" si="4"/>
        <v>0.32653061224491187</v>
      </c>
      <c r="Y9">
        <f t="shared" si="5"/>
        <v>1</v>
      </c>
    </row>
    <row r="10" spans="1:26" x14ac:dyDescent="0.25">
      <c r="B10" s="1" t="s">
        <v>6</v>
      </c>
      <c r="C10" s="1">
        <v>13500</v>
      </c>
      <c r="D10" s="1" t="s">
        <v>6</v>
      </c>
      <c r="E10" s="1">
        <v>11000</v>
      </c>
      <c r="F10" s="1" t="s">
        <v>6</v>
      </c>
      <c r="G10" s="1">
        <v>14000</v>
      </c>
      <c r="I10">
        <f t="shared" si="0"/>
        <v>1265625</v>
      </c>
      <c r="J10" s="5">
        <f t="shared" si="1"/>
        <v>13751736.111111116</v>
      </c>
      <c r="K10" s="5">
        <f t="shared" si="2"/>
        <v>1173611.1111111124</v>
      </c>
      <c r="P10" s="1" t="s">
        <v>26</v>
      </c>
      <c r="Q10" s="1">
        <v>177</v>
      </c>
      <c r="R10" s="1" t="s">
        <v>34</v>
      </c>
      <c r="S10" s="1">
        <v>177</v>
      </c>
      <c r="T10" s="1" t="s">
        <v>42</v>
      </c>
      <c r="U10" s="1">
        <v>176</v>
      </c>
      <c r="W10" s="7">
        <f t="shared" si="3"/>
        <v>0.73469387755102733</v>
      </c>
      <c r="X10" s="7">
        <f t="shared" si="4"/>
        <v>0.18367346938774465</v>
      </c>
      <c r="Y10">
        <f t="shared" si="5"/>
        <v>4</v>
      </c>
    </row>
    <row r="11" spans="1:26" x14ac:dyDescent="0.25">
      <c r="B11" s="1" t="s">
        <v>7</v>
      </c>
      <c r="C11" s="1">
        <v>17000</v>
      </c>
      <c r="D11" s="1" t="s">
        <v>7</v>
      </c>
      <c r="E11" s="1">
        <v>12500</v>
      </c>
      <c r="F11" s="1" t="s">
        <v>7</v>
      </c>
      <c r="G11" s="1">
        <v>18500</v>
      </c>
      <c r="I11">
        <f t="shared" si="0"/>
        <v>5640625</v>
      </c>
      <c r="J11" s="5">
        <f t="shared" si="1"/>
        <v>4876736.1111111138</v>
      </c>
      <c r="K11" s="5">
        <f t="shared" si="2"/>
        <v>11673611.111111106</v>
      </c>
      <c r="P11" s="1" t="s">
        <v>27</v>
      </c>
      <c r="Q11" s="1"/>
      <c r="R11" s="1" t="s">
        <v>35</v>
      </c>
      <c r="S11" s="1"/>
      <c r="T11" s="1" t="s">
        <v>43</v>
      </c>
      <c r="U11" s="1"/>
      <c r="W11" s="7"/>
      <c r="X11" s="7"/>
    </row>
    <row r="12" spans="1:26" x14ac:dyDescent="0.25">
      <c r="B12" s="1" t="s">
        <v>8</v>
      </c>
      <c r="C12" s="1">
        <v>11000</v>
      </c>
      <c r="D12" s="1" t="s">
        <v>8</v>
      </c>
      <c r="E12" s="1">
        <v>13000</v>
      </c>
      <c r="F12" s="1" t="s">
        <v>8</v>
      </c>
      <c r="G12" s="1">
        <v>14500</v>
      </c>
      <c r="I12">
        <f t="shared" si="0"/>
        <v>13140625</v>
      </c>
      <c r="J12" s="5">
        <f t="shared" si="1"/>
        <v>2918402.7777777798</v>
      </c>
      <c r="K12" s="5">
        <f t="shared" si="2"/>
        <v>340277.77777777851</v>
      </c>
      <c r="P12" s="2" t="s">
        <v>49</v>
      </c>
      <c r="Q12" s="4">
        <f>AVERAGE(Q4:Q11)</f>
        <v>177.85714285714286</v>
      </c>
      <c r="R12" s="2" t="s">
        <v>49</v>
      </c>
      <c r="S12" s="4">
        <f>AVERAGE(S4:S11)</f>
        <v>176.57142857142858</v>
      </c>
      <c r="T12" s="2" t="s">
        <v>49</v>
      </c>
      <c r="U12">
        <f>AVERAGE(U4:U11)</f>
        <v>178</v>
      </c>
    </row>
    <row r="13" spans="1:26" x14ac:dyDescent="0.25">
      <c r="B13" s="1" t="s">
        <v>9</v>
      </c>
      <c r="C13" s="1">
        <v>15000</v>
      </c>
      <c r="D13" s="1" t="s">
        <v>9</v>
      </c>
      <c r="E13" s="1">
        <v>15500</v>
      </c>
      <c r="F13" s="1" t="s">
        <v>9</v>
      </c>
      <c r="G13" s="1">
        <v>13000</v>
      </c>
      <c r="I13">
        <f t="shared" si="0"/>
        <v>140625</v>
      </c>
      <c r="J13" s="5">
        <f t="shared" si="1"/>
        <v>626736.11111111019</v>
      </c>
      <c r="K13" s="5">
        <f t="shared" si="2"/>
        <v>4340277.7777777798</v>
      </c>
      <c r="Y13" t="s">
        <v>55</v>
      </c>
      <c r="Z13" s="7">
        <f>AVERAGE(W4:Y10)</f>
        <v>8.408163265306122</v>
      </c>
    </row>
    <row r="14" spans="1:26" x14ac:dyDescent="0.25">
      <c r="B14" s="1" t="s">
        <v>10</v>
      </c>
      <c r="C14" s="1">
        <v>17500</v>
      </c>
      <c r="D14" s="1" t="s">
        <v>10</v>
      </c>
      <c r="E14" s="1">
        <v>15000</v>
      </c>
      <c r="F14" s="1" t="s">
        <v>10</v>
      </c>
      <c r="G14" s="1">
        <v>13000</v>
      </c>
      <c r="I14">
        <f t="shared" si="0"/>
        <v>8265625</v>
      </c>
      <c r="J14" s="5">
        <f t="shared" si="1"/>
        <v>85069.444444444089</v>
      </c>
      <c r="K14" s="5">
        <f t="shared" si="2"/>
        <v>4340277.7777777798</v>
      </c>
      <c r="X14" s="7"/>
    </row>
    <row r="15" spans="1:26" x14ac:dyDescent="0.25">
      <c r="B15" s="1" t="s">
        <v>11</v>
      </c>
      <c r="C15" s="1">
        <v>18000</v>
      </c>
      <c r="D15" s="1" t="s">
        <v>11</v>
      </c>
      <c r="E15" s="1">
        <v>17500</v>
      </c>
      <c r="F15" s="1" t="s">
        <v>11</v>
      </c>
      <c r="G15" s="1">
        <v>17000</v>
      </c>
      <c r="I15">
        <f t="shared" si="0"/>
        <v>11390625</v>
      </c>
      <c r="J15" s="5">
        <f t="shared" si="1"/>
        <v>7793402.7777777743</v>
      </c>
      <c r="K15" s="5">
        <f t="shared" si="2"/>
        <v>3673611.1111111087</v>
      </c>
    </row>
    <row r="16" spans="1:26" x14ac:dyDescent="0.25">
      <c r="B16" s="2" t="s">
        <v>49</v>
      </c>
      <c r="C16" s="2">
        <f>AVERAGE(C4:C15)</f>
        <v>14625</v>
      </c>
      <c r="D16" s="2" t="s">
        <v>49</v>
      </c>
      <c r="E16" s="6">
        <f>AVERAGE(E4:E15)</f>
        <v>14708.333333333334</v>
      </c>
      <c r="F16" s="2" t="s">
        <v>49</v>
      </c>
      <c r="G16" s="6">
        <f>AVERAGE(G4:G15)</f>
        <v>15083.333333333334</v>
      </c>
      <c r="T16" t="s">
        <v>56</v>
      </c>
      <c r="V16">
        <f>_xlfn.VAR.S(Q4:Q11,S4:S11,U4:U11)</f>
        <v>9.2619047619047628</v>
      </c>
    </row>
    <row r="17" spans="5:12" x14ac:dyDescent="0.25">
      <c r="K17" s="8" t="s">
        <v>51</v>
      </c>
      <c r="L17" s="4">
        <f>AVERAGE(I4:K15)</f>
        <v>6130787.0370370373</v>
      </c>
    </row>
    <row r="20" spans="5:12" x14ac:dyDescent="0.25">
      <c r="E20" t="s">
        <v>50</v>
      </c>
      <c r="H20" s="4">
        <f>_xlfn.VAR.P(C4:C15,E4:E15,G4:G15)</f>
        <v>6170524.6913580243</v>
      </c>
    </row>
  </sheetData>
  <mergeCells count="6">
    <mergeCell ref="T2:U2"/>
    <mergeCell ref="P2:Q2"/>
    <mergeCell ref="R2:S2"/>
    <mergeCell ref="B2:C2"/>
    <mergeCell ref="D2:E2"/>
    <mergeCell ref="F2:G2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R X m C W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B F e Y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X m C W C i K R 7 g O A A A A E Q A A A B M A H A B G b 3 J t d W x h c y 9 T Z W N 0 a W 9 u M S 5 t I K I Y A C i g F A A A A A A A A A A A A A A A A A A A A A A A A A A A A C t O T S 7 J z M 9 T C I b Q h t Y A U E s B A i 0 A F A A C A A g A R X m C W M g u c i y m A A A A + A A A A B I A A A A A A A A A A A A A A A A A A A A A A E N v b m Z p Z y 9 Q Y W N r Y W d l L n h t b F B L A Q I t A B Q A A g A I A E V 5 g l g P y u m r p A A A A O k A A A A T A A A A A A A A A A A A A A A A A P I A A A B b Q 2 9 u d G V u d F 9 U e X B l c 1 0 u e G 1 s U E s B A i 0 A F A A C A A g A R X m C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L H 2 o S q 9 m J M p I w T C c V N O 5 U A A A A A A g A A A A A A E G Y A A A A B A A A g A A A A t s b M l b g 6 D x B E r E Q k r s N 9 I T + u q s w W 0 S F v d w R H 6 c J 2 B 6 g A A A A A D o A A A A A C A A A g A A A A x z M i y F O / P s h 0 u F d o B 9 U R W p B k 4 3 G O 0 p Q 2 f I c Q P n Y X L s h Q A A A A D B u i W a Z N z 4 n s h 1 E V p t 1 B O 1 Z 8 f z X s q n q 2 F l 0 S v l P X A U x i 2 0 r e r e x O 8 1 8 A V K M g J a d g U 9 1 S m k f n Z 3 D Q W B 9 n C M j O f 2 r w D o u l g G q v 5 X 4 u f r s W N C 9 A A A A A S 5 m N D 9 m w O 2 5 1 c G Q f j m q y w 9 / c J q g Z 2 q E w 8 h 1 I s s J + O G / 7 n Z 2 M M T / t R u D D N u I E 8 u 5 0 b b c K 8 i z k K / u m 6 O o k t i H O I Q = = < / D a t a M a s h u p > 
</file>

<file path=customXml/itemProps1.xml><?xml version="1.0" encoding="utf-8"?>
<ds:datastoreItem xmlns:ds="http://schemas.openxmlformats.org/officeDocument/2006/customXml" ds:itemID="{5C12D0DA-CBB6-4BBC-AEE5-3C8FE54B2E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Vardhan</dc:creator>
  <cp:lastModifiedBy>Vardhan</cp:lastModifiedBy>
  <dcterms:created xsi:type="dcterms:W3CDTF">2024-04-02T09:27:39Z</dcterms:created>
  <dcterms:modified xsi:type="dcterms:W3CDTF">2024-04-10T11:19:05Z</dcterms:modified>
</cp:coreProperties>
</file>