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evanshu Patel\Documents\"/>
    </mc:Choice>
  </mc:AlternateContent>
  <xr:revisionPtr revIDLastSave="0" documentId="13_ncr:1_{3BE53AA3-5D5F-4B3F-91AB-4D9FC223151E}" xr6:coauthVersionLast="47" xr6:coauthVersionMax="47" xr10:uidLastSave="{00000000-0000-0000-0000-000000000000}"/>
  <bookViews>
    <workbookView xWindow="-108" yWindow="-108" windowWidth="23256" windowHeight="12456" activeTab="1" xr2:uid="{5BBDBCDB-77DE-44C0-940C-3562A55E94DE}"/>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 i="2" l="1"/>
  <c r="R7" i="2"/>
  <c r="R8" i="2"/>
  <c r="R9" i="2"/>
  <c r="R10" i="2"/>
  <c r="R11" i="2"/>
  <c r="R12" i="2"/>
  <c r="R5" i="2"/>
  <c r="I6" i="2"/>
  <c r="I7" i="2"/>
  <c r="I8" i="2"/>
  <c r="I9" i="2"/>
  <c r="I10" i="2"/>
  <c r="I11" i="2"/>
  <c r="I12" i="2"/>
  <c r="I13" i="2"/>
  <c r="I14" i="2"/>
  <c r="I15" i="2"/>
  <c r="I16" i="2"/>
  <c r="I5" i="2"/>
  <c r="D17" i="1"/>
  <c r="D18" i="1"/>
  <c r="H14" i="1"/>
  <c r="G14" i="1"/>
  <c r="H13" i="1"/>
  <c r="G13" i="1"/>
  <c r="D7" i="1"/>
</calcChain>
</file>

<file path=xl/sharedStrings.xml><?xml version="1.0" encoding="utf-8"?>
<sst xmlns="http://schemas.openxmlformats.org/spreadsheetml/2006/main" count="83" uniqueCount="59">
  <si>
    <t>Girls</t>
  </si>
  <si>
    <t>Boys</t>
  </si>
  <si>
    <t>mean</t>
  </si>
  <si>
    <t>standered deviation</t>
  </si>
  <si>
    <t>size</t>
  </si>
  <si>
    <t>Column1</t>
  </si>
  <si>
    <t>Column2</t>
  </si>
  <si>
    <t>Column3</t>
  </si>
  <si>
    <t>Column4</t>
  </si>
  <si>
    <t>category</t>
  </si>
  <si>
    <t>Question 2. Analyze the below data and tell whether you can conclude that smoking causes cancer or not?</t>
  </si>
  <si>
    <t>smoker</t>
  </si>
  <si>
    <t>non smoker</t>
  </si>
  <si>
    <t>total</t>
  </si>
  <si>
    <t>cancer</t>
  </si>
  <si>
    <t>non cancer</t>
  </si>
  <si>
    <t>dummy coloum</t>
  </si>
  <si>
    <t>Question 1. There is an assumption that there is no significant difference between boys and girls with respect to intelligence. Tests are conducted on two groups and the following are the observations</t>
  </si>
  <si>
    <t>Q=1</t>
  </si>
  <si>
    <t>calculate populare variance</t>
  </si>
  <si>
    <t>2007 figures</t>
  </si>
  <si>
    <t>2008 figures</t>
  </si>
  <si>
    <t>2009 figures</t>
  </si>
  <si>
    <t>month</t>
  </si>
  <si>
    <t>amount</t>
  </si>
  <si>
    <t xml:space="preserve">month </t>
  </si>
  <si>
    <t>variance</t>
  </si>
  <si>
    <t>Q=2calculate sample variance</t>
  </si>
  <si>
    <t>group 1</t>
  </si>
  <si>
    <t>group 2</t>
  </si>
  <si>
    <t>group 3</t>
  </si>
  <si>
    <t>ref</t>
  </si>
  <si>
    <t>height</t>
  </si>
  <si>
    <t>hight</t>
  </si>
  <si>
    <t>G1.1</t>
  </si>
  <si>
    <t>G1.2</t>
  </si>
  <si>
    <t>G1.3</t>
  </si>
  <si>
    <t>G1.4</t>
  </si>
  <si>
    <t>G1.5</t>
  </si>
  <si>
    <t>G1.6</t>
  </si>
  <si>
    <t>G1.7</t>
  </si>
  <si>
    <t>G1.8</t>
  </si>
  <si>
    <t>G2.1</t>
  </si>
  <si>
    <t>G2.2</t>
  </si>
  <si>
    <t>G2.3</t>
  </si>
  <si>
    <t>G2.4</t>
  </si>
  <si>
    <t>G2.5</t>
  </si>
  <si>
    <t>G2.6</t>
  </si>
  <si>
    <t>G2.7</t>
  </si>
  <si>
    <t>G2.8</t>
  </si>
  <si>
    <t>G3.1</t>
  </si>
  <si>
    <t>G3.2</t>
  </si>
  <si>
    <t>G3.3</t>
  </si>
  <si>
    <t>G3.4</t>
  </si>
  <si>
    <t>G3.5</t>
  </si>
  <si>
    <t>G3.6</t>
  </si>
  <si>
    <t>G3.7</t>
  </si>
  <si>
    <t>G3.8</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</si>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</sst>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4" tint="-0.499984740745262"/>
      <name val="Calibri"/>
      <family val="2"/>
      <scheme val="minor"/>
    </font>
    <font>
      <sz val="16"/>
      <color theme="4" tint="-0.499984740745262"/>
      <name val="Calibri"/>
      <family val="2"/>
      <scheme val="minor"/>
    </font>
    <font>
      <sz val="8"/>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2" fillId="3" borderId="0" xfId="0" applyFont="1" applyFill="1"/>
    <xf numFmtId="16" fontId="0" fillId="0" borderId="0" xfId="0" applyNumberFormat="1"/>
    <xf numFmtId="3" fontId="0" fillId="0" borderId="0" xfId="0" applyNumberFormat="1"/>
  </cellXfs>
  <cellStyles count="1">
    <cellStyle name="Normal" xfId="0" builtinId="0"/>
  </cellStyles>
  <dxfs count="6">
    <dxf>
      <numFmt numFmtId="3" formatCode="#,##0"/>
    </dxf>
    <dxf>
      <numFmt numFmtId="21" formatCode="d\-mmm"/>
    </dxf>
    <dxf>
      <numFmt numFmtId="3" formatCode="#,##0"/>
    </dxf>
    <dxf>
      <numFmt numFmtId="21" formatCode="d\-mmm"/>
    </dxf>
    <dxf>
      <numFmt numFmtId="3" formatCode="#,##0"/>
    </dxf>
    <dxf>
      <numFmt numFmtId="21" formatCode="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E2AAA-056A-4240-B182-E151AB86B85B}" name="Table1" displayName="Table1" ref="B2:E5" totalsRowShown="0">
  <autoFilter ref="B2:E5" xr:uid="{965E2AAA-056A-4240-B182-E151AB86B85B}"/>
  <tableColumns count="4">
    <tableColumn id="1" xr3:uid="{7C175E42-C8EE-4E39-8A1F-EF083E0C993B}" name="Column1"/>
    <tableColumn id="2" xr3:uid="{E9A3DA65-6346-46F8-9258-7F6E37312974}" name="Column2"/>
    <tableColumn id="3" xr3:uid="{B004D80B-40B5-4413-B0CF-0A11F7309667}" name="Column3"/>
    <tableColumn id="4" xr3:uid="{D595FA8A-777D-4247-8833-067811F0FC6A}" name="Column4"/>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AF8D54-38AD-4192-B9F9-A8F3565578D0}" name="Table2" displayName="Table2" ref="B12:E16" totalsRowShown="0">
  <autoFilter ref="B12:E16" xr:uid="{E9AF8D54-38AD-4192-B9F9-A8F3565578D0}"/>
  <tableColumns count="4">
    <tableColumn id="1" xr3:uid="{D984E01A-51DA-4C52-9923-12DA7BF40781}" name="Column1"/>
    <tableColumn id="2" xr3:uid="{4A771613-5B6B-4205-9133-8DA0131A4824}" name="Column2"/>
    <tableColumn id="3" xr3:uid="{49EE3AF6-3074-4980-936B-B8F2416C6D7A}" name="Column3"/>
    <tableColumn id="4" xr3:uid="{6AF41446-4BB8-4067-AF51-8C525DD7A2D6}" name="Column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6A8FB3-CFC9-46EE-A402-4EE32D953E7C}" name="Table3" displayName="Table3" ref="C3:I16" totalsRowShown="0">
  <autoFilter ref="C3:I16" xr:uid="{886A8FB3-CFC9-46EE-A402-4EE32D953E7C}"/>
  <tableColumns count="7">
    <tableColumn id="1" xr3:uid="{88C93E53-A3DA-4A5C-82A7-117B614B7548}" name="2007 figures" dataDxfId="5"/>
    <tableColumn id="2" xr3:uid="{93D4E808-D557-4213-A0C5-7DC0A29C9A43}" name="Column1" dataDxfId="4"/>
    <tableColumn id="3" xr3:uid="{139914C3-B917-4972-B396-9CD6A7533413}" name="2008 figures" dataDxfId="3"/>
    <tableColumn id="4" xr3:uid="{0AC5A943-00FF-4FDF-A88D-06A9C7088AE0}" name="Column2" dataDxfId="2"/>
    <tableColumn id="5" xr3:uid="{3E3D26AD-9A95-44DD-AC6A-C4CE0509792F}" name="2009 figures" dataDxfId="1"/>
    <tableColumn id="6" xr3:uid="{9CB64CB5-03E0-4C7D-8B2F-EC039981239C}" name="Column3" dataDxfId="0"/>
    <tableColumn id="7" xr3:uid="{9A8EED3E-3147-4149-9F0B-AA3DAA4288FD}" name="Column4">
      <calculatedColumnFormula>_xlfn.VAR.P($D$5:$D$16,$F$5:$F$16,$H$5:$H$16)</calculatedColumnFormula>
    </tableColum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697684-3C83-4218-9C84-B8B6EE20FBC9}" name="Table4" displayName="Table4" ref="L3:R13" totalsRowShown="0">
  <autoFilter ref="L3:R13" xr:uid="{E9697684-3C83-4218-9C84-B8B6EE20FBC9}"/>
  <tableColumns count="7">
    <tableColumn id="1" xr3:uid="{12E738FA-DFE3-4454-838F-9D2F8BFCC481}" name="group 1"/>
    <tableColumn id="2" xr3:uid="{F43633E0-AE0D-4B2A-8A80-478229575C25}" name="Column1"/>
    <tableColumn id="3" xr3:uid="{592AF69F-0872-4112-8146-4AB55322279D}" name="group 2"/>
    <tableColumn id="4" xr3:uid="{3B7C0429-66C9-4166-9676-E3EC2054CC5B}" name="Column2"/>
    <tableColumn id="5" xr3:uid="{7F536D3D-5F06-40DC-B5D1-2106F9183673}" name="group 3"/>
    <tableColumn id="6" xr3:uid="{A2B38725-EB0D-467B-B758-F7C62934F0DA}" name="Column3"/>
    <tableColumn id="7" xr3:uid="{709BD060-CA4D-48EF-BA7C-0925AC432699}" name="Column4"/>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BA0EF-C1C2-4816-BB13-197ADBBD874A}">
  <dimension ref="A1:H18"/>
  <sheetViews>
    <sheetView workbookViewId="0">
      <selection activeCell="G6" sqref="G6"/>
    </sheetView>
  </sheetViews>
  <sheetFormatPr defaultRowHeight="14.4" x14ac:dyDescent="0.3"/>
  <cols>
    <col min="2" max="2" width="10.44140625" customWidth="1"/>
    <col min="3" max="3" width="15.6640625" bestFit="1" customWidth="1"/>
    <col min="4" max="4" width="32.109375" customWidth="1"/>
    <col min="5" max="5" width="10.44140625" customWidth="1"/>
    <col min="7" max="7" width="13.6640625" bestFit="1" customWidth="1"/>
  </cols>
  <sheetData>
    <row r="1" spans="1:8" x14ac:dyDescent="0.3">
      <c r="A1" t="s">
        <v>17</v>
      </c>
    </row>
    <row r="2" spans="1:8" x14ac:dyDescent="0.3">
      <c r="B2" t="s">
        <v>5</v>
      </c>
      <c r="C2" t="s">
        <v>6</v>
      </c>
      <c r="D2" t="s">
        <v>7</v>
      </c>
      <c r="E2" t="s">
        <v>8</v>
      </c>
    </row>
    <row r="3" spans="1:8" x14ac:dyDescent="0.3">
      <c r="C3" t="s">
        <v>2</v>
      </c>
      <c r="D3" t="s">
        <v>3</v>
      </c>
      <c r="E3" t="s">
        <v>4</v>
      </c>
    </row>
    <row r="4" spans="1:8" x14ac:dyDescent="0.3">
      <c r="B4" t="s">
        <v>0</v>
      </c>
      <c r="C4">
        <v>89</v>
      </c>
      <c r="D4">
        <v>4</v>
      </c>
      <c r="E4">
        <v>50</v>
      </c>
    </row>
    <row r="5" spans="1:8" x14ac:dyDescent="0.3">
      <c r="B5" t="s">
        <v>1</v>
      </c>
      <c r="C5">
        <v>82</v>
      </c>
      <c r="D5">
        <v>9</v>
      </c>
      <c r="E5">
        <v>120</v>
      </c>
    </row>
    <row r="7" spans="1:8" x14ac:dyDescent="0.3">
      <c r="C7" s="1"/>
      <c r="D7" s="1">
        <f>89-82/SQRT(16/50+81/120)</f>
        <v>6.7942280327979887</v>
      </c>
    </row>
    <row r="10" spans="1:8" x14ac:dyDescent="0.3">
      <c r="B10" t="s">
        <v>10</v>
      </c>
    </row>
    <row r="12" spans="1:8" x14ac:dyDescent="0.3">
      <c r="B12" t="s">
        <v>5</v>
      </c>
      <c r="C12" t="s">
        <v>6</v>
      </c>
      <c r="D12" t="s">
        <v>7</v>
      </c>
      <c r="E12" t="s">
        <v>8</v>
      </c>
      <c r="G12" t="s">
        <v>16</v>
      </c>
    </row>
    <row r="13" spans="1:8" x14ac:dyDescent="0.3">
      <c r="B13" t="s">
        <v>9</v>
      </c>
      <c r="C13" t="s">
        <v>14</v>
      </c>
      <c r="D13" t="s">
        <v>15</v>
      </c>
      <c r="E13" t="s">
        <v>13</v>
      </c>
      <c r="G13">
        <f>550/2</f>
        <v>275</v>
      </c>
      <c r="H13">
        <f>550/2</f>
        <v>275</v>
      </c>
    </row>
    <row r="14" spans="1:8" x14ac:dyDescent="0.3">
      <c r="B14" t="s">
        <v>11</v>
      </c>
      <c r="C14">
        <v>220</v>
      </c>
      <c r="D14">
        <v>230</v>
      </c>
      <c r="E14">
        <v>550</v>
      </c>
      <c r="G14">
        <f>990/2</f>
        <v>495</v>
      </c>
      <c r="H14">
        <f>990/2</f>
        <v>495</v>
      </c>
    </row>
    <row r="15" spans="1:8" x14ac:dyDescent="0.3">
      <c r="B15" t="s">
        <v>12</v>
      </c>
      <c r="C15">
        <v>350</v>
      </c>
      <c r="D15">
        <v>640</v>
      </c>
      <c r="E15">
        <v>990</v>
      </c>
    </row>
    <row r="16" spans="1:8" x14ac:dyDescent="0.3">
      <c r="B16" t="s">
        <v>13</v>
      </c>
      <c r="C16">
        <v>680</v>
      </c>
      <c r="D16">
        <v>910</v>
      </c>
      <c r="E16">
        <v>1590</v>
      </c>
    </row>
    <row r="17" spans="3:4" ht="21" x14ac:dyDescent="0.4">
      <c r="C17" s="2" t="s">
        <v>11</v>
      </c>
      <c r="D17" s="2">
        <f>_xlfn.CHISQ.TEST(C14:D14,G13:H13)</f>
        <v>1.8250805805868303E-5</v>
      </c>
    </row>
    <row r="18" spans="3:4" ht="21" x14ac:dyDescent="0.4">
      <c r="C18" s="2" t="s">
        <v>12</v>
      </c>
      <c r="D18" s="2">
        <f>_xlfn.CHISQ.TEST(C15:D15,G14:H14)</f>
        <v>3.0608440944218149E-20</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A83-AC86-484A-BABA-8518DB7B5199}">
  <dimension ref="A1:R16"/>
  <sheetViews>
    <sheetView tabSelected="1" workbookViewId="0">
      <selection activeCell="K23" sqref="K23"/>
    </sheetView>
  </sheetViews>
  <sheetFormatPr defaultRowHeight="14.4" x14ac:dyDescent="0.3"/>
  <cols>
    <col min="2" max="2" width="23.6640625" bestFit="1" customWidth="1"/>
    <col min="3" max="3" width="13" customWidth="1"/>
    <col min="4" max="4" width="10.44140625" customWidth="1"/>
    <col min="5" max="5" width="13" customWidth="1"/>
    <col min="6" max="6" width="10.44140625" customWidth="1"/>
    <col min="7" max="7" width="13" customWidth="1"/>
    <col min="8" max="9" width="10.44140625" customWidth="1"/>
    <col min="11" max="11" width="25.6640625" bestFit="1" customWidth="1"/>
    <col min="12" max="12" width="9.33203125" customWidth="1"/>
    <col min="13" max="13" width="10.44140625" customWidth="1"/>
    <col min="14" max="14" width="9.33203125" customWidth="1"/>
    <col min="15" max="15" width="10.44140625" customWidth="1"/>
    <col min="16" max="16" width="9.33203125" customWidth="1"/>
    <col min="17" max="18" width="10.44140625" customWidth="1"/>
  </cols>
  <sheetData>
    <row r="1" spans="1:18" x14ac:dyDescent="0.3">
      <c r="A1" t="s">
        <v>18</v>
      </c>
      <c r="B1" t="s">
        <v>19</v>
      </c>
      <c r="K1" t="s">
        <v>27</v>
      </c>
    </row>
    <row r="3" spans="1:18" x14ac:dyDescent="0.3">
      <c r="C3" t="s">
        <v>20</v>
      </c>
      <c r="D3" t="s">
        <v>5</v>
      </c>
      <c r="E3" t="s">
        <v>21</v>
      </c>
      <c r="F3" t="s">
        <v>6</v>
      </c>
      <c r="G3" t="s">
        <v>22</v>
      </c>
      <c r="H3" t="s">
        <v>7</v>
      </c>
      <c r="I3" t="s">
        <v>8</v>
      </c>
      <c r="L3" t="s">
        <v>28</v>
      </c>
      <c r="M3" t="s">
        <v>5</v>
      </c>
      <c r="N3" t="s">
        <v>29</v>
      </c>
      <c r="O3" t="s">
        <v>6</v>
      </c>
      <c r="P3" t="s">
        <v>30</v>
      </c>
      <c r="Q3" t="s">
        <v>7</v>
      </c>
      <c r="R3" t="s">
        <v>8</v>
      </c>
    </row>
    <row r="4" spans="1:18" x14ac:dyDescent="0.3">
      <c r="C4" t="s">
        <v>23</v>
      </c>
      <c r="D4" t="s">
        <v>24</v>
      </c>
      <c r="E4" t="s">
        <v>23</v>
      </c>
      <c r="F4" t="s">
        <v>24</v>
      </c>
      <c r="G4" t="s">
        <v>25</v>
      </c>
      <c r="H4" t="s">
        <v>24</v>
      </c>
      <c r="I4" t="s">
        <v>26</v>
      </c>
      <c r="L4" t="s">
        <v>31</v>
      </c>
      <c r="M4" t="s">
        <v>32</v>
      </c>
      <c r="N4" t="s">
        <v>31</v>
      </c>
      <c r="O4" t="s">
        <v>33</v>
      </c>
      <c r="P4" t="s">
        <v>31</v>
      </c>
      <c r="Q4" t="s">
        <v>33</v>
      </c>
      <c r="R4" t="s">
        <v>26</v>
      </c>
    </row>
    <row r="5" spans="1:18" x14ac:dyDescent="0.3">
      <c r="C5" s="3">
        <v>45298</v>
      </c>
      <c r="D5" s="4">
        <v>15000</v>
      </c>
      <c r="E5" s="3">
        <v>45299</v>
      </c>
      <c r="F5" s="4">
        <v>17500</v>
      </c>
      <c r="G5" s="3">
        <v>45300</v>
      </c>
      <c r="H5" s="4">
        <v>13000</v>
      </c>
      <c r="I5">
        <f>_xlfn.VAR.P($D$5:$D$16,$F$5:$F$16,$H$5:$H$16)</f>
        <v>6154899.6913580243</v>
      </c>
      <c r="L5" t="s">
        <v>34</v>
      </c>
      <c r="M5">
        <v>176</v>
      </c>
      <c r="N5" t="s">
        <v>42</v>
      </c>
      <c r="O5">
        <v>179</v>
      </c>
      <c r="P5" t="s">
        <v>50</v>
      </c>
      <c r="Q5">
        <v>179</v>
      </c>
      <c r="R5">
        <f>_xlfn.VAR.S($M$5:$M$12,$O$5:$O$12,$Q$5:$Q$12)</f>
        <v>9.2619047619047628</v>
      </c>
    </row>
    <row r="6" spans="1:18" x14ac:dyDescent="0.3">
      <c r="C6" s="3">
        <v>45329</v>
      </c>
      <c r="D6" s="4">
        <v>14500</v>
      </c>
      <c r="E6" s="3">
        <v>45330</v>
      </c>
      <c r="F6" s="4">
        <v>12000</v>
      </c>
      <c r="G6" s="3">
        <v>45331</v>
      </c>
      <c r="H6" s="4">
        <v>15000</v>
      </c>
      <c r="I6">
        <f t="shared" ref="I6:I16" si="0">_xlfn.VAR.P($D$5:$D$16,$F$5:$F$16,$H$5:$H$16)</f>
        <v>6154899.6913580243</v>
      </c>
      <c r="L6" t="s">
        <v>35</v>
      </c>
      <c r="M6">
        <v>174</v>
      </c>
      <c r="N6" t="s">
        <v>43</v>
      </c>
      <c r="O6">
        <v>173</v>
      </c>
      <c r="P6" t="s">
        <v>51</v>
      </c>
      <c r="Q6">
        <v>178</v>
      </c>
      <c r="R6">
        <f t="shared" ref="R6:R12" si="1">_xlfn.VAR.S($M$5:$M$12,$O$5:$O$12,$Q$5:$Q$12)</f>
        <v>9.2619047619047628</v>
      </c>
    </row>
    <row r="7" spans="1:18" x14ac:dyDescent="0.3">
      <c r="C7" s="3">
        <v>45358</v>
      </c>
      <c r="D7" s="4">
        <v>14500</v>
      </c>
      <c r="E7" s="3">
        <v>45359</v>
      </c>
      <c r="F7" s="4">
        <v>16000</v>
      </c>
      <c r="G7" s="3">
        <v>45360</v>
      </c>
      <c r="H7" s="4">
        <v>14000</v>
      </c>
      <c r="I7">
        <f t="shared" si="0"/>
        <v>6154899.6913580243</v>
      </c>
      <c r="L7" t="s">
        <v>36</v>
      </c>
      <c r="M7">
        <v>181</v>
      </c>
      <c r="N7" t="s">
        <v>44</v>
      </c>
      <c r="O7">
        <v>184</v>
      </c>
      <c r="P7" t="s">
        <v>52</v>
      </c>
      <c r="Q7">
        <v>176</v>
      </c>
      <c r="R7">
        <f t="shared" si="1"/>
        <v>9.2619047619047628</v>
      </c>
    </row>
    <row r="8" spans="1:18" x14ac:dyDescent="0.3">
      <c r="C8" s="3">
        <v>45389</v>
      </c>
      <c r="D8" s="4">
        <v>14500</v>
      </c>
      <c r="E8" s="3">
        <v>45390</v>
      </c>
      <c r="F8" s="4">
        <v>19000</v>
      </c>
      <c r="G8" s="3">
        <v>45391</v>
      </c>
      <c r="H8" s="4">
        <v>16500</v>
      </c>
      <c r="I8">
        <f t="shared" si="0"/>
        <v>6154899.6913580243</v>
      </c>
      <c r="L8" t="s">
        <v>37</v>
      </c>
      <c r="M8">
        <v>178</v>
      </c>
      <c r="N8" t="s">
        <v>45</v>
      </c>
      <c r="O8">
        <v>175</v>
      </c>
      <c r="P8" t="s">
        <v>53</v>
      </c>
      <c r="Q8">
        <v>181</v>
      </c>
      <c r="R8">
        <f t="shared" si="1"/>
        <v>9.2619047619047628</v>
      </c>
    </row>
    <row r="9" spans="1:18" x14ac:dyDescent="0.3">
      <c r="C9" s="3">
        <v>45419</v>
      </c>
      <c r="D9" s="4">
        <v>16000</v>
      </c>
      <c r="E9" s="3">
        <v>45420</v>
      </c>
      <c r="F9" s="4">
        <v>17000</v>
      </c>
      <c r="G9" s="3">
        <v>45421</v>
      </c>
      <c r="H9" s="4">
        <v>20000</v>
      </c>
      <c r="I9">
        <f t="shared" si="0"/>
        <v>6154899.6913580243</v>
      </c>
      <c r="L9" t="s">
        <v>38</v>
      </c>
      <c r="M9">
        <v>183</v>
      </c>
      <c r="N9" t="s">
        <v>46</v>
      </c>
      <c r="O9">
        <v>172</v>
      </c>
      <c r="P9" t="s">
        <v>54</v>
      </c>
      <c r="Q9">
        <v>177</v>
      </c>
      <c r="R9">
        <f t="shared" si="1"/>
        <v>9.2619047619047628</v>
      </c>
    </row>
    <row r="10" spans="1:18" x14ac:dyDescent="0.3">
      <c r="C10" s="3">
        <v>45450</v>
      </c>
      <c r="D10" s="4">
        <v>9500</v>
      </c>
      <c r="E10" s="3">
        <v>45451</v>
      </c>
      <c r="F10" s="4">
        <v>10500</v>
      </c>
      <c r="G10" s="3">
        <v>45452</v>
      </c>
      <c r="H10" s="4">
        <v>12500</v>
      </c>
      <c r="I10">
        <f t="shared" si="0"/>
        <v>6154899.6913580243</v>
      </c>
      <c r="L10" t="s">
        <v>39</v>
      </c>
      <c r="M10">
        <v>176</v>
      </c>
      <c r="N10" t="s">
        <v>47</v>
      </c>
      <c r="O10">
        <v>176</v>
      </c>
      <c r="P10" t="s">
        <v>55</v>
      </c>
      <c r="Q10">
        <v>179</v>
      </c>
      <c r="R10">
        <f t="shared" si="1"/>
        <v>9.2619047619047628</v>
      </c>
    </row>
    <row r="11" spans="1:18" x14ac:dyDescent="0.3">
      <c r="C11" s="3">
        <v>45480</v>
      </c>
      <c r="D11" s="4">
        <v>13500</v>
      </c>
      <c r="E11" s="3">
        <v>45481</v>
      </c>
      <c r="F11" s="4">
        <v>11000</v>
      </c>
      <c r="G11" s="3">
        <v>45482</v>
      </c>
      <c r="H11" s="4">
        <v>14000</v>
      </c>
      <c r="I11">
        <f t="shared" si="0"/>
        <v>6154899.6913580243</v>
      </c>
      <c r="L11" t="s">
        <v>40</v>
      </c>
      <c r="M11">
        <v>177</v>
      </c>
      <c r="N11" t="s">
        <v>48</v>
      </c>
      <c r="O11">
        <v>177</v>
      </c>
      <c r="P11" t="s">
        <v>56</v>
      </c>
      <c r="Q11">
        <v>176</v>
      </c>
      <c r="R11">
        <f t="shared" si="1"/>
        <v>9.2619047619047628</v>
      </c>
    </row>
    <row r="12" spans="1:18" x14ac:dyDescent="0.3">
      <c r="C12" s="3">
        <v>45511</v>
      </c>
      <c r="D12" s="4">
        <v>17000</v>
      </c>
      <c r="E12" s="3">
        <v>45512</v>
      </c>
      <c r="F12" s="4">
        <v>12500</v>
      </c>
      <c r="G12" s="3">
        <v>45513</v>
      </c>
      <c r="H12" s="4">
        <v>18500</v>
      </c>
      <c r="I12">
        <f t="shared" si="0"/>
        <v>6154899.6913580243</v>
      </c>
      <c r="L12" t="s">
        <v>41</v>
      </c>
      <c r="M12" t="s">
        <v>58</v>
      </c>
      <c r="N12" t="s">
        <v>49</v>
      </c>
      <c r="O12" t="s">
        <v>58</v>
      </c>
      <c r="P12" t="s">
        <v>57</v>
      </c>
      <c r="Q12" t="s">
        <v>58</v>
      </c>
      <c r="R12">
        <f t="shared" si="1"/>
        <v>9.2619047619047628</v>
      </c>
    </row>
    <row r="13" spans="1:18" x14ac:dyDescent="0.3">
      <c r="C13" s="3">
        <v>45542</v>
      </c>
      <c r="D13" s="4">
        <v>11000</v>
      </c>
      <c r="E13" s="3">
        <v>45543</v>
      </c>
      <c r="F13" s="4">
        <v>13000</v>
      </c>
      <c r="G13" s="3">
        <v>45544</v>
      </c>
      <c r="H13" s="4">
        <v>14500</v>
      </c>
      <c r="I13">
        <f t="shared" si="0"/>
        <v>6154899.6913580243</v>
      </c>
    </row>
    <row r="14" spans="1:18" x14ac:dyDescent="0.3">
      <c r="C14" s="3">
        <v>45572</v>
      </c>
      <c r="D14" s="4">
        <v>15000</v>
      </c>
      <c r="E14" s="3">
        <v>45573</v>
      </c>
      <c r="F14" s="4">
        <v>15500</v>
      </c>
      <c r="G14" s="3">
        <v>45574</v>
      </c>
      <c r="H14" s="4">
        <v>13000</v>
      </c>
      <c r="I14">
        <f t="shared" si="0"/>
        <v>6154899.6913580243</v>
      </c>
    </row>
    <row r="15" spans="1:18" x14ac:dyDescent="0.3">
      <c r="C15" s="3">
        <v>45603</v>
      </c>
      <c r="D15" s="4">
        <v>17500</v>
      </c>
      <c r="E15" s="3">
        <v>45604</v>
      </c>
      <c r="F15" s="4">
        <v>15000</v>
      </c>
      <c r="G15" s="3">
        <v>45605</v>
      </c>
      <c r="H15" s="4">
        <v>13000</v>
      </c>
      <c r="I15">
        <f t="shared" si="0"/>
        <v>6154899.6913580243</v>
      </c>
    </row>
    <row r="16" spans="1:18" x14ac:dyDescent="0.3">
      <c r="C16" s="3">
        <v>45633</v>
      </c>
      <c r="D16" s="4">
        <v>18000</v>
      </c>
      <c r="E16" s="3">
        <v>45634</v>
      </c>
      <c r="F16" s="4">
        <v>17500</v>
      </c>
      <c r="G16" s="3">
        <v>45635</v>
      </c>
      <c r="H16" s="4">
        <v>17000</v>
      </c>
      <c r="I16">
        <f t="shared" si="0"/>
        <v>6154899.6913580243</v>
      </c>
    </row>
  </sheetData>
  <phoneticPr fontId="3"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Devanshu patel</dc:creator>
  <cp:lastModifiedBy>Devanshu patel</cp:lastModifiedBy>
  <dcterms:created xsi:type="dcterms:W3CDTF">2024-10-23T06:25:14Z</dcterms:created>
  <dcterms:modified xsi:type="dcterms:W3CDTF">2024-12-04T16:01:49Z</dcterms:modified>
</cp:coreProperties>
</file>