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166925"/>
  <mc:AlternateContent xmlns:mc="http://schemas.openxmlformats.org/markup-compatibility/2006">
    <mc:Choice Requires="x15">
      <x15ac:absPath xmlns:x15ac="http://schemas.microsoft.com/office/spreadsheetml/2010/11/ac" url="U:\Statistics\Publications\DUKES\Main chapters\Chapter 6 - Renewables\"/>
    </mc:Choice>
  </mc:AlternateContent>
  <xr:revisionPtr revIDLastSave="0" documentId="13_ncr:1_{F00CA9DB-7281-44BC-AE55-B1A486B0BFEB}" xr6:coauthVersionLast="47" xr6:coauthVersionMax="47" xr10:uidLastSave="{00000000-0000-0000-0000-000000000000}"/>
  <bookViews>
    <workbookView xWindow="-110" yWindow="-110" windowWidth="19420" windowHeight="10420" xr2:uid="{C0CC21A2-A373-4ABE-83FC-7A741728DFCD}"/>
  </bookViews>
  <sheets>
    <sheet name="Cover Sheet" sheetId="2" r:id="rId1"/>
    <sheet name="Contents" sheetId="3" r:id="rId2"/>
    <sheet name="Notes" sheetId="4" r:id="rId3"/>
    <sheet name="6.2" sheetId="7"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69" i="7" l="1"/>
  <c r="AH69" i="7"/>
  <c r="AI69" i="7"/>
  <c r="AG51" i="7"/>
  <c r="AH51" i="7"/>
  <c r="AI51" i="7"/>
  <c r="AG52" i="7"/>
  <c r="AH52" i="7"/>
  <c r="AI52" i="7"/>
  <c r="AG53" i="7"/>
  <c r="AH53" i="7"/>
  <c r="AI53" i="7"/>
  <c r="AG54" i="7"/>
  <c r="AH54" i="7"/>
  <c r="AI54" i="7"/>
  <c r="AG55" i="7"/>
  <c r="AH55" i="7"/>
  <c r="AI55" i="7"/>
  <c r="AG56" i="7"/>
  <c r="AH56" i="7"/>
  <c r="AI56" i="7"/>
  <c r="AG57" i="7"/>
  <c r="AH57" i="7"/>
  <c r="AI57" i="7"/>
  <c r="AG58" i="7"/>
  <c r="AH58" i="7"/>
  <c r="AI58" i="7"/>
  <c r="AG59" i="7"/>
  <c r="AH59" i="7"/>
  <c r="AI59" i="7"/>
  <c r="AG60" i="7"/>
  <c r="AH60" i="7"/>
  <c r="AI60" i="7"/>
  <c r="AG61" i="7"/>
  <c r="AH61" i="7"/>
  <c r="AI61" i="7"/>
  <c r="AG62" i="7"/>
  <c r="AH62" i="7"/>
  <c r="AI62" i="7"/>
  <c r="AG63" i="7"/>
  <c r="AH63" i="7"/>
  <c r="AI63" i="7"/>
  <c r="AG64" i="7"/>
  <c r="AH64" i="7"/>
  <c r="AI64" i="7"/>
  <c r="AG65" i="7"/>
  <c r="AH65" i="7"/>
  <c r="AI65" i="7"/>
  <c r="AG66" i="7"/>
  <c r="AH66" i="7"/>
  <c r="AI66" i="7"/>
  <c r="AG67" i="7"/>
  <c r="AH67" i="7"/>
  <c r="AI67" i="7"/>
  <c r="AG68" i="7"/>
  <c r="AH68" i="7"/>
  <c r="AI68" i="7"/>
  <c r="AF66" i="7"/>
  <c r="AF65" i="7"/>
  <c r="AF64" i="7"/>
  <c r="AF63" i="7"/>
  <c r="AF62" i="7"/>
  <c r="AF61" i="7"/>
  <c r="AF60" i="7"/>
  <c r="AF59" i="7"/>
  <c r="AF58" i="7"/>
  <c r="AF57" i="7"/>
  <c r="AF69" i="7"/>
  <c r="AF68" i="7"/>
  <c r="AF67" i="7"/>
  <c r="AF52" i="7"/>
  <c r="AF53" i="7"/>
  <c r="AF54" i="7"/>
  <c r="AF55" i="7"/>
  <c r="AF56" i="7"/>
  <c r="AF51" i="7"/>
</calcChain>
</file>

<file path=xl/sharedStrings.xml><?xml version="1.0" encoding="utf-8"?>
<sst xmlns="http://schemas.openxmlformats.org/spreadsheetml/2006/main" count="248" uniqueCount="146">
  <si>
    <t xml:space="preserve">Publication dates </t>
  </si>
  <si>
    <t>Data period</t>
  </si>
  <si>
    <t xml:space="preserve">Revisions </t>
  </si>
  <si>
    <t xml:space="preserve">Further information </t>
  </si>
  <si>
    <t>Some cells in the tables refer to notes which can be found in the notes worksheet
Note markers are presented in square brackets, for example [Note 1]</t>
  </si>
  <si>
    <t xml:space="preserve">Links to additional further information in cells below </t>
  </si>
  <si>
    <t>Data sources and methodology for gas production and trade (opens in a new window)</t>
  </si>
  <si>
    <t>Energy statistics revisions policy (opens in a new window)</t>
  </si>
  <si>
    <t xml:space="preserve">Contact details </t>
  </si>
  <si>
    <t xml:space="preserve">Statistical enquiries </t>
  </si>
  <si>
    <t xml:space="preserve">Media enquiries </t>
  </si>
  <si>
    <t>020 7215 1000</t>
  </si>
  <si>
    <t xml:space="preserve">Time periods used in this workbook refer to calendar years i.e. January to December </t>
  </si>
  <si>
    <t>Contents</t>
  </si>
  <si>
    <t>This worksheet contains one table</t>
  </si>
  <si>
    <t xml:space="preserve">This table includes a list of worksheets in this workbook with links to those worksheets </t>
  </si>
  <si>
    <t>Worksheet description</t>
  </si>
  <si>
    <t>Link</t>
  </si>
  <si>
    <t>Cover sheet</t>
  </si>
  <si>
    <t>Cover Sheet</t>
  </si>
  <si>
    <t>Notes</t>
  </si>
  <si>
    <t>Note 4</t>
  </si>
  <si>
    <t xml:space="preserve">Note 3 </t>
  </si>
  <si>
    <t>Note 2</t>
  </si>
  <si>
    <t>Note 1</t>
  </si>
  <si>
    <t>Description</t>
  </si>
  <si>
    <t xml:space="preserve">Note </t>
  </si>
  <si>
    <t xml:space="preserve">This worksheet contains one table 
</t>
  </si>
  <si>
    <t>Note 5</t>
  </si>
  <si>
    <t>Note 6</t>
  </si>
  <si>
    <t>DUKES publication (opens in a new window)</t>
  </si>
  <si>
    <t xml:space="preserve">The data tables and accompanying cover sheet, contents, and notes have been edited to meet legal accessibility regulations 
To provide feedback please contact </t>
  </si>
  <si>
    <t>Detailed commentary on renewables is available in accompanying text publication (opens in a new window)</t>
  </si>
  <si>
    <t>Data sources and methodology for renewable and waste statistics (opens in a new window)</t>
  </si>
  <si>
    <t>Note 7</t>
  </si>
  <si>
    <t>Note 8</t>
  </si>
  <si>
    <t>Note 9</t>
  </si>
  <si>
    <t>Note 10</t>
  </si>
  <si>
    <t>Note 11</t>
  </si>
  <si>
    <t>Capacity of, and electricity generation from, renewable sources</t>
  </si>
  <si>
    <t>William Spry</t>
  </si>
  <si>
    <t>Wind:</t>
  </si>
  <si>
    <t>Onshore</t>
  </si>
  <si>
    <t>Offshore</t>
  </si>
  <si>
    <t>Marine energy (wave and tidal stream)</t>
  </si>
  <si>
    <t>Solar photovoltaics</t>
  </si>
  <si>
    <t>Hydro:</t>
  </si>
  <si>
    <t xml:space="preserve">Small scale </t>
  </si>
  <si>
    <t xml:space="preserve">Landfill gas </t>
  </si>
  <si>
    <t>Sewage gas</t>
  </si>
  <si>
    <t>Anaerobic digestion</t>
  </si>
  <si>
    <t>Landfill gas</t>
  </si>
  <si>
    <t>Co-firing with fossil fuels</t>
  </si>
  <si>
    <t xml:space="preserve">Total generation </t>
  </si>
  <si>
    <t>Capacity of, and electricity generated from, renewable sources</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</si>
  <si>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</si>
  <si>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</si>
  <si>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</si>
  <si>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</si>
  <si>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</si>
  <si>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</si>
  <si>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</si>
  <si>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</si>
  <si>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</si>
  <si>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</si>
  <si>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</si>
  <si>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</si>
  <si>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</si>
  <si>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</si>
  <si>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</si>
  <si>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</si>
  <si>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</si>
  <si>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</si>
  <si>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</si>
  <si>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</si>
  <si>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</si>
  <si>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</si>
  <si>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</si>
  <si>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</si>
  <si>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</si>
  <si>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r>
      <t>Large scale [note 2]</t>
    </r>
    <r>
      <rPr>
        <i/>
        <sz val="12"/>
        <rFont val="Calibri"/>
        <family val="2"/>
        <scheme val="minor"/>
      </rPr>
      <t xml:space="preserve"> </t>
    </r>
  </si>
  <si>
    <t xml:space="preserve">Animal biomass [note 4] </t>
  </si>
  <si>
    <t xml:space="preserve">Large scale [note 2] </t>
  </si>
  <si>
    <t>Biodegradable energy from waste [note 9]</t>
  </si>
  <si>
    <t>Animal biomass [note 4]</t>
  </si>
  <si>
    <t>Non-biodegradable wastes [note 10]</t>
  </si>
  <si>
    <t>Excluding pumped storage stations</t>
  </si>
  <si>
    <t>Poultry litter, meat &amp; bone</t>
  </si>
  <si>
    <t>Estimated by applying the ratio of renewable to fossil fuel generation to total co-firing capacity</t>
  </si>
  <si>
    <t>Includes electricity from the EMEC test facility</t>
  </si>
  <si>
    <t>See the Renewables methodology note for the definition and the coverage.</t>
  </si>
  <si>
    <t>[x]</t>
  </si>
  <si>
    <t>2021</t>
  </si>
  <si>
    <t>Some cells refer to notes, which can be found in the "Notes" sheet. The symbol [x] indicates unavailable data.</t>
  </si>
  <si>
    <t>Freeze panes is active on this sheet; to disable this feature, navigate to the "View" ribbon, select "Freeze panes" and click "Unfreeze".</t>
  </si>
  <si>
    <t>This table contains supplementary information supporting table 6.2.</t>
  </si>
  <si>
    <t>Total Installed Capacity</t>
  </si>
  <si>
    <t>1990</t>
  </si>
  <si>
    <t>1991</t>
  </si>
  <si>
    <t>1992</t>
  </si>
  <si>
    <t>1993</t>
  </si>
  <si>
    <t>1994</t>
  </si>
  <si>
    <t>1995</t>
  </si>
  <si>
    <t>Shares of total electricity generation (percent)</t>
  </si>
  <si>
    <t>Hydro</t>
  </si>
  <si>
    <t>All renewables</t>
  </si>
  <si>
    <t>Total electricity generation (GWh) [note 13]</t>
  </si>
  <si>
    <t>Note 12</t>
  </si>
  <si>
    <t>0782 519 4608</t>
  </si>
  <si>
    <t>Solid biomass:</t>
  </si>
  <si>
    <t>Biogas:</t>
  </si>
  <si>
    <t>Total bioenergy</t>
  </si>
  <si>
    <t>As at the end of December</t>
  </si>
  <si>
    <r>
      <t>Plant biomass [note 3]</t>
    </r>
    <r>
      <rPr>
        <i/>
        <sz val="12"/>
        <rFont val="Calibri"/>
        <family val="2"/>
        <scheme val="minor"/>
      </rPr>
      <t xml:space="preserve"> </t>
    </r>
  </si>
  <si>
    <t xml:space="preserve">Energy from waste [note 5] </t>
  </si>
  <si>
    <t>Industrial waste, hospital waste and the non-biodegradable part of municipal solid waste and tyres</t>
  </si>
  <si>
    <t>Actual generation figures are given where available, but otherwise are estimated using a typical load factor</t>
  </si>
  <si>
    <t>Installed Capacity (MW) [note 1]</t>
  </si>
  <si>
    <t>Around half of MSW is biodegradable, and 28 per cent of tyres</t>
  </si>
  <si>
    <t>Co-firing [note 7]</t>
  </si>
  <si>
    <t>Declared Net Capacity (de-rated) [note 6]</t>
  </si>
  <si>
    <t>Generation (GWh) [note 8]</t>
  </si>
  <si>
    <t>Small scale</t>
  </si>
  <si>
    <t>Hydro, wind and solar PV capacity are de-rated to account for intermittency, by factors of 0.365, 0.43 and 0.17 respectively. See section 4.10.2 and 4.10.3 of 'Electricity statistics: data sources and methodologies' for details</t>
  </si>
  <si>
    <t xml:space="preserve">Marine energy (wave and tidal stream) [note 9] </t>
  </si>
  <si>
    <t>Non-biodegradable wastes [note 11]</t>
  </si>
  <si>
    <t>Total generation from sources eligible for the Renewable Obligation [note 12]</t>
  </si>
  <si>
    <t>Wood pellets, straw, short rotation coppice energy crops, olive pellets, sunflower pellets, oat husks and peanut husks</t>
  </si>
  <si>
    <t xml:space="preserve">Energy from waste [note 10] </t>
  </si>
  <si>
    <t>2022</t>
  </si>
  <si>
    <t>This spreadsheet contains three tables arranged one on top of the other and each separated by a blank row.</t>
  </si>
  <si>
    <t>Glossary and acronyms DUKES Annex B (opens in a new window)</t>
  </si>
  <si>
    <t xml:space="preserve">This spreadsheet forms part of the National Statistics publication Digest of UK Energy Statistics (DUKES) produced by the Department for Energy Security &amp; Net Zero (DESNZ).
The data presented are the UK capacity of, and electricity generation from, renewable sources; annual data are published in arrears in MegaWatts (MW) and GigaWatt-hours (GWh). </t>
  </si>
  <si>
    <t>newsdesk@energysecurity.gov.uk</t>
  </si>
  <si>
    <t>Bioliquids</t>
  </si>
  <si>
    <t>renewablesstatistics@energysecurity.gov.uk</t>
  </si>
  <si>
    <t>energy.stats@energysecurity.gov.uk</t>
  </si>
  <si>
    <t>Capacity and electricity generation from renewable sources, 1990-2022</t>
  </si>
  <si>
    <t>Plant biomass [note 3]</t>
  </si>
  <si>
    <t>Around half of waste is non-biodegradable, 72 per cent of tyres, and all hospital and industrial waste</t>
  </si>
  <si>
    <t>Note 13</t>
  </si>
  <si>
    <t>As reported in Chapter 5, see DUKES table 5.6.</t>
  </si>
  <si>
    <t>2023</t>
  </si>
  <si>
    <r>
      <t xml:space="preserve">These data were published on </t>
    </r>
    <r>
      <rPr>
        <b/>
        <sz val="12"/>
        <color theme="1"/>
        <rFont val="Calibri"/>
        <family val="2"/>
        <scheme val="minor"/>
      </rPr>
      <t>Tuesday 30th July 2024</t>
    </r>
    <r>
      <rPr>
        <sz val="12"/>
        <color theme="1"/>
        <rFont val="Calibri"/>
        <family val="2"/>
        <scheme val="minor"/>
      </rPr>
      <t xml:space="preserve">
The next publication date is</t>
    </r>
    <r>
      <rPr>
        <sz val="12"/>
        <color rgb="FFFF0000"/>
        <rFont val="Calibri"/>
        <family val="2"/>
        <scheme val="minor"/>
      </rPr>
      <t xml:space="preserve"> </t>
    </r>
    <r>
      <rPr>
        <b/>
        <sz val="12"/>
        <rFont val="Calibri"/>
        <family val="2"/>
        <scheme val="minor"/>
      </rPr>
      <t>Thursday 31st July 2025</t>
    </r>
  </si>
  <si>
    <r>
      <t xml:space="preserve">This spreadsheet contains annual data including </t>
    </r>
    <r>
      <rPr>
        <b/>
        <sz val="12"/>
        <color theme="1"/>
        <rFont val="Calibri"/>
        <family val="2"/>
        <scheme val="minor"/>
      </rPr>
      <t>new data for 2023.</t>
    </r>
  </si>
  <si>
    <r>
      <t xml:space="preserve">The revisions period is </t>
    </r>
    <r>
      <rPr>
        <b/>
        <sz val="12"/>
        <rFont val="Calibri"/>
        <family val="2"/>
        <scheme val="minor"/>
      </rPr>
      <t>2020 to 2022</t>
    </r>
    <r>
      <rPr>
        <sz val="12"/>
        <rFont val="Calibri"/>
        <family val="2"/>
        <scheme val="minor"/>
      </rPr>
      <t xml:space="preserve">
Revisions are due to updates from data suppliers or the receipt of data replacing estimates unless otherwise stated. Revisions have been made to the way that generation and supply for Major Power Producers (MPP) have been recorded - see chapter 5 for more details.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</si>
</sst>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 ;\-#,##0\ ;&quot;- &quot;\ "/>
    <numFmt numFmtId="165" formatCode="0.0%"/>
    <numFmt numFmtId="166" formatCode="0.00000%"/>
  </numFmts>
  <fonts count="54" x14ac:knownFonts="1">
    <font>
      <sz val="10"/>
      <name val="Arial"/>
      <family val="2"/>
    </font>
    <font>
      <sz val="12"/>
      <color theme="1"/>
      <name val="Calibri"/>
      <family val="2"/>
      <scheme val="minor"/>
    </font>
    <font>
      <sz val="12"/>
      <color theme="1"/>
      <name val="Calibri"/>
      <family val="2"/>
      <scheme val="minor"/>
    </font>
    <font>
      <sz val="11"/>
      <color theme="1"/>
      <name val="Calibri"/>
      <family val="2"/>
      <scheme val="minor"/>
    </font>
    <font>
      <b/>
      <sz val="22"/>
      <name val="Calibri"/>
      <family val="2"/>
      <scheme val="minor"/>
    </font>
    <font>
      <sz val="12"/>
      <color theme="1"/>
      <name val="Calibri"/>
      <family val="2"/>
      <scheme val="minor"/>
    </font>
    <font>
      <b/>
      <sz val="18"/>
      <name val="Calibri"/>
      <family val="2"/>
      <scheme val="minor"/>
    </font>
    <font>
      <b/>
      <sz val="12"/>
      <color theme="1"/>
      <name val="Calibri"/>
      <family val="2"/>
      <scheme val="minor"/>
    </font>
    <font>
      <b/>
      <sz val="14"/>
      <name val="Calibri"/>
      <family val="2"/>
      <scheme val="minor"/>
    </font>
    <font>
      <sz val="10"/>
      <name val="Arial"/>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i/>
      <sz val="10"/>
      <color rgb="FF7F7F7F"/>
      <name val="Arial"/>
      <family val="2"/>
    </font>
    <font>
      <u/>
      <sz val="10"/>
      <color theme="11"/>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Arial"/>
      <family val="2"/>
    </font>
    <font>
      <sz val="10"/>
      <name val="MS Sans Serif"/>
      <family val="2"/>
    </font>
    <font>
      <b/>
      <sz val="10"/>
      <color rgb="FF3F3F3F"/>
      <name val="Arial"/>
      <family val="2"/>
    </font>
    <font>
      <b/>
      <sz val="18"/>
      <color theme="3"/>
      <name val="Calibri Light"/>
      <family val="2"/>
      <scheme val="major"/>
    </font>
    <font>
      <b/>
      <sz val="10"/>
      <color theme="1"/>
      <name val="Arial"/>
      <family val="2"/>
    </font>
    <font>
      <sz val="10"/>
      <color rgb="FFFF0000"/>
      <name val="Arial"/>
      <family val="2"/>
    </font>
    <font>
      <sz val="8"/>
      <name val="Arial"/>
      <family val="2"/>
    </font>
    <font>
      <u/>
      <sz val="12"/>
      <color theme="10"/>
      <name val="Arial"/>
      <family val="2"/>
    </font>
    <font>
      <u/>
      <sz val="12"/>
      <color theme="10"/>
      <name val="Calibri"/>
      <family val="2"/>
      <scheme val="minor"/>
    </font>
    <font>
      <sz val="12"/>
      <name val="Calibri"/>
      <family val="2"/>
      <scheme val="minor"/>
    </font>
    <font>
      <sz val="10"/>
      <name val="Arial"/>
      <family val="2"/>
    </font>
    <font>
      <i/>
      <sz val="12"/>
      <name val="Calibri"/>
      <family val="2"/>
      <scheme val="minor"/>
    </font>
    <font>
      <u/>
      <sz val="12"/>
      <color indexed="12"/>
      <name val="Calibri"/>
      <family val="2"/>
    </font>
    <font>
      <u/>
      <sz val="12"/>
      <color indexed="12"/>
      <name val="Calibri"/>
      <family val="2"/>
      <scheme val="minor"/>
    </font>
    <font>
      <sz val="18"/>
      <color indexed="12"/>
      <name val="Calibri"/>
      <family val="2"/>
      <scheme val="minor"/>
    </font>
    <font>
      <sz val="10"/>
      <color indexed="12"/>
      <name val="Calibri"/>
      <family val="2"/>
      <scheme val="minor"/>
    </font>
    <font>
      <sz val="10"/>
      <color indexed="8"/>
      <name val="Calibri"/>
      <family val="2"/>
      <scheme val="minor"/>
    </font>
    <font>
      <sz val="12"/>
      <color indexed="12"/>
      <name val="Calibri"/>
      <family val="2"/>
      <scheme val="minor"/>
    </font>
    <font>
      <sz val="10"/>
      <name val="Calibri"/>
      <family val="2"/>
      <scheme val="minor"/>
    </font>
    <font>
      <sz val="8"/>
      <name val="Calibri"/>
      <family val="2"/>
      <scheme val="minor"/>
    </font>
    <font>
      <i/>
      <sz val="8"/>
      <name val="Calibri"/>
      <family val="2"/>
      <scheme val="minor"/>
    </font>
    <font>
      <sz val="12"/>
      <color indexed="8"/>
      <name val="Calibri"/>
      <family val="2"/>
      <scheme val="minor"/>
    </font>
    <font>
      <b/>
      <sz val="12"/>
      <name val="Calibri"/>
      <family val="2"/>
      <scheme val="minor"/>
    </font>
    <font>
      <b/>
      <sz val="12"/>
      <color indexed="8"/>
      <name val="Calibri"/>
      <family val="2"/>
      <scheme val="minor"/>
    </font>
    <font>
      <b/>
      <sz val="14"/>
      <color indexed="8"/>
      <name val="Calibri"/>
      <family val="2"/>
      <scheme val="minor"/>
    </font>
    <font>
      <u/>
      <sz val="11"/>
      <color theme="10"/>
      <name val="Calibri"/>
      <family val="2"/>
      <scheme val="minor"/>
    </font>
    <font>
      <sz val="12"/>
      <color rgb="FFFF0000"/>
      <name val="Calibri"/>
      <family val="2"/>
      <scheme val="minor"/>
    </font>
    <font>
      <u/>
      <sz val="12"/>
      <color rgb="FF0000FF"/>
      <name val="Calibri"/>
      <family val="2"/>
      <scheme val="minor"/>
    </font>
    <font>
      <u/>
      <sz val="10"/>
      <color rgb="FF0000FF"/>
      <name val="MS Sans Serif"/>
    </font>
    <font>
      <u/>
      <sz val="12"/>
      <color rgb="FF0000FF"/>
      <name val="Calibr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theme="0"/>
        <bgColor indexed="64"/>
      </patternFill>
    </fill>
    <fill>
      <patternFill patternType="solid">
        <fgColor rgb="FFFFFFFF"/>
        <bgColor rgb="FFFFFFFF"/>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double">
        <color indexed="64"/>
      </top>
      <bottom style="double">
        <color indexed="64"/>
      </bottom>
      <diagonal/>
    </border>
    <border>
      <left/>
      <right/>
      <top style="thin">
        <color indexed="64"/>
      </top>
      <bottom style="thin">
        <color indexed="64"/>
      </bottom>
      <diagonal/>
    </border>
    <border>
      <left/>
      <right/>
      <top style="double">
        <color indexed="64"/>
      </top>
      <bottom style="medium">
        <color indexed="64"/>
      </bottom>
      <diagonal/>
    </border>
    <border>
      <left/>
      <right/>
      <top style="thin">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rgb="FF000000"/>
      </left>
      <right/>
      <top/>
      <bottom style="thin">
        <color rgb="FF000000"/>
      </bottom>
      <diagonal/>
    </border>
    <border>
      <left/>
      <right/>
      <top/>
      <bottom style="thin">
        <color rgb="FF000000"/>
      </bottom>
      <diagonal/>
    </border>
    <border>
      <left/>
      <right/>
      <top style="thin">
        <color rgb="FF000000"/>
      </top>
      <bottom style="thin">
        <color indexed="64"/>
      </bottom>
      <diagonal/>
    </border>
    <border>
      <left/>
      <right/>
      <top style="medium">
        <color indexed="64"/>
      </top>
      <bottom style="thin">
        <color indexed="64"/>
      </bottom>
      <diagonal/>
    </border>
    <border>
      <left/>
      <right/>
      <top/>
      <bottom style="double">
        <color indexed="64"/>
      </bottom>
      <diagonal/>
    </border>
  </borders>
  <cellStyleXfs count="65">
    <xf numFmtId="0" fontId="0" fillId="0" borderId="0"/>
    <xf numFmtId="0" fontId="27" fillId="0" borderId="0" applyNumberFormat="0" applyFill="0" applyBorder="0" applyAlignment="0" applyProtection="0"/>
    <xf numFmtId="0" fontId="18" fillId="0" borderId="1" applyNumberFormat="0" applyFill="0" applyAlignment="0" applyProtection="0"/>
    <xf numFmtId="0" fontId="19" fillId="0" borderId="2" applyNumberFormat="0" applyFill="0" applyAlignment="0" applyProtection="0"/>
    <xf numFmtId="0" fontId="20" fillId="0" borderId="3" applyNumberFormat="0" applyFill="0" applyAlignment="0" applyProtection="0"/>
    <xf numFmtId="0" fontId="20" fillId="0" borderId="0" applyNumberFormat="0" applyFill="0" applyBorder="0" applyAlignment="0" applyProtection="0"/>
    <xf numFmtId="0" fontId="17" fillId="2" borderId="0" applyNumberFormat="0" applyBorder="0" applyAlignment="0" applyProtection="0"/>
    <xf numFmtId="0" fontId="12" fillId="3" borderId="0" applyNumberFormat="0" applyBorder="0" applyAlignment="0" applyProtection="0"/>
    <xf numFmtId="0" fontId="23" fillId="4" borderId="0" applyNumberFormat="0" applyBorder="0" applyAlignment="0" applyProtection="0"/>
    <xf numFmtId="0" fontId="21" fillId="5" borderId="4" applyNumberFormat="0" applyAlignment="0" applyProtection="0"/>
    <xf numFmtId="0" fontId="26" fillId="6" borderId="5" applyNumberFormat="0" applyAlignment="0" applyProtection="0"/>
    <xf numFmtId="0" fontId="13" fillId="6" borderId="4" applyNumberFormat="0" applyAlignment="0" applyProtection="0"/>
    <xf numFmtId="0" fontId="22" fillId="0" borderId="6" applyNumberFormat="0" applyFill="0" applyAlignment="0" applyProtection="0"/>
    <xf numFmtId="0" fontId="14" fillId="7" borderId="7" applyNumberFormat="0" applyAlignment="0" applyProtection="0"/>
    <xf numFmtId="0" fontId="29" fillId="0" borderId="0" applyNumberFormat="0" applyFill="0" applyBorder="0" applyAlignment="0" applyProtection="0"/>
    <xf numFmtId="0" fontId="15" fillId="0" borderId="0" applyNumberFormat="0" applyFill="0" applyBorder="0" applyAlignment="0" applyProtection="0"/>
    <xf numFmtId="0" fontId="28" fillId="0" borderId="8" applyNumberFormat="0" applyFill="0" applyAlignment="0" applyProtection="0"/>
    <xf numFmtId="0" fontId="11"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1" fillId="19" borderId="0" applyNumberFormat="0" applyBorder="0" applyAlignment="0" applyProtection="0"/>
    <xf numFmtId="0" fontId="11" fillId="20" borderId="0" applyNumberFormat="0" applyBorder="0" applyAlignment="0" applyProtection="0"/>
    <xf numFmtId="0" fontId="10" fillId="21" borderId="0" applyNumberFormat="0" applyBorder="0" applyAlignment="0" applyProtection="0"/>
    <xf numFmtId="0" fontId="10" fillId="22" borderId="0" applyNumberFormat="0" applyBorder="0" applyAlignment="0" applyProtection="0"/>
    <xf numFmtId="0" fontId="11" fillId="23" borderId="0" applyNumberFormat="0" applyBorder="0" applyAlignment="0" applyProtection="0"/>
    <xf numFmtId="0" fontId="11" fillId="24" borderId="0" applyNumberFormat="0" applyBorder="0" applyAlignment="0" applyProtection="0"/>
    <xf numFmtId="0" fontId="10" fillId="25" borderId="0" applyNumberFormat="0" applyBorder="0" applyAlignment="0" applyProtection="0"/>
    <xf numFmtId="0" fontId="10" fillId="26" borderId="0" applyNumberFormat="0" applyBorder="0" applyAlignment="0" applyProtection="0"/>
    <xf numFmtId="0" fontId="11" fillId="27" borderId="0" applyNumberFormat="0" applyBorder="0" applyAlignment="0" applyProtection="0"/>
    <xf numFmtId="0" fontId="11" fillId="28"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1" fillId="31" borderId="0" applyNumberFormat="0" applyBorder="0" applyAlignment="0" applyProtection="0"/>
    <xf numFmtId="0" fontId="31" fillId="0" borderId="0" applyNumberFormat="0" applyFill="0" applyBorder="0" applyAlignment="0" applyProtection="0"/>
    <xf numFmtId="0" fontId="16" fillId="0" borderId="0" applyNumberFormat="0" applyFill="0" applyBorder="0" applyAlignment="0" applyProtection="0"/>
    <xf numFmtId="0" fontId="4" fillId="0" borderId="0" applyNumberFormat="0" applyFill="0" applyProtection="0">
      <alignment vertical="center"/>
    </xf>
    <xf numFmtId="0" fontId="5" fillId="0" borderId="0">
      <alignment vertical="center" wrapText="1"/>
    </xf>
    <xf numFmtId="0" fontId="6" fillId="0" borderId="0" applyNumberFormat="0" applyFill="0" applyProtection="0"/>
    <xf numFmtId="0" fontId="37" fillId="0" borderId="0" applyNumberFormat="0" applyFill="0" applyBorder="0" applyAlignment="0" applyProtection="0">
      <alignment vertical="top"/>
      <protection locked="0"/>
    </xf>
    <xf numFmtId="0" fontId="8" fillId="0" borderId="0" applyNumberFormat="0" applyFill="0" applyProtection="0"/>
    <xf numFmtId="0" fontId="24" fillId="0" borderId="0"/>
    <xf numFmtId="0" fontId="36" fillId="0" borderId="0" applyNumberFormat="0" applyFill="0" applyBorder="0" applyAlignment="0" applyProtection="0">
      <alignment vertical="top"/>
      <protection locked="0"/>
    </xf>
    <xf numFmtId="0" fontId="9" fillId="0" borderId="0"/>
    <xf numFmtId="0" fontId="25" fillId="0" borderId="0"/>
    <xf numFmtId="0" fontId="3" fillId="0" borderId="0"/>
    <xf numFmtId="0" fontId="9" fillId="0" borderId="0"/>
    <xf numFmtId="0" fontId="34" fillId="0" borderId="0"/>
    <xf numFmtId="0" fontId="9" fillId="0" borderId="0"/>
    <xf numFmtId="9" fontId="9" fillId="0" borderId="0" applyFont="0" applyFill="0" applyBorder="0" applyAlignment="0" applyProtection="0"/>
    <xf numFmtId="0" fontId="9" fillId="0" borderId="0"/>
    <xf numFmtId="43" fontId="3" fillId="0" borderId="0" applyFont="0" applyFill="0" applyBorder="0" applyAlignment="0" applyProtection="0"/>
    <xf numFmtId="9" fontId="3" fillId="0" borderId="0" applyFont="0" applyFill="0" applyBorder="0" applyAlignment="0" applyProtection="0"/>
    <xf numFmtId="0" fontId="9" fillId="0" borderId="0"/>
    <xf numFmtId="0" fontId="49" fillId="0" borderId="0" applyNumberFormat="0" applyFill="0" applyBorder="0" applyAlignment="0" applyProtection="0"/>
    <xf numFmtId="43" fontId="10" fillId="0" borderId="0" applyFont="0" applyFill="0" applyBorder="0" applyAlignment="0" applyProtection="0"/>
    <xf numFmtId="9" fontId="9" fillId="0" borderId="0" applyFont="0" applyFill="0" applyBorder="0" applyAlignment="0" applyProtection="0"/>
    <xf numFmtId="0" fontId="52" fillId="0" borderId="0" applyNumberFormat="0" applyFill="0" applyBorder="0" applyAlignment="0" applyProtection="0"/>
  </cellStyleXfs>
  <cellXfs count="99">
    <xf numFmtId="0" fontId="0" fillId="0" borderId="0" xfId="0"/>
    <xf numFmtId="0" fontId="5" fillId="0" borderId="0" xfId="44">
      <alignment vertical="center" wrapText="1"/>
    </xf>
    <xf numFmtId="0" fontId="5" fillId="0" borderId="0" xfId="44" applyAlignment="1">
      <alignment vertical="center"/>
    </xf>
    <xf numFmtId="0" fontId="5" fillId="0" borderId="0" xfId="44" applyAlignment="1">
      <alignment wrapText="1"/>
    </xf>
    <xf numFmtId="0" fontId="4" fillId="0" borderId="0" xfId="43">
      <alignment vertical="center"/>
    </xf>
    <xf numFmtId="0" fontId="24" fillId="0" borderId="0" xfId="48"/>
    <xf numFmtId="0" fontId="32" fillId="0" borderId="0" xfId="41" applyFont="1" applyAlignment="1">
      <alignment vertical="center" wrapText="1"/>
    </xf>
    <xf numFmtId="0" fontId="33" fillId="0" borderId="0" xfId="48" applyFont="1"/>
    <xf numFmtId="0" fontId="4" fillId="0" borderId="0" xfId="43" applyAlignment="1">
      <alignment vertical="center" wrapText="1"/>
    </xf>
    <xf numFmtId="0" fontId="6" fillId="0" borderId="0" xfId="45" applyAlignment="1">
      <alignment wrapText="1"/>
    </xf>
    <xf numFmtId="0" fontId="6" fillId="0" borderId="0" xfId="45"/>
    <xf numFmtId="0" fontId="8" fillId="0" borderId="0" xfId="47"/>
    <xf numFmtId="0" fontId="35" fillId="0" borderId="0" xfId="54" applyFont="1"/>
    <xf numFmtId="0" fontId="6" fillId="0" borderId="9" xfId="45" applyBorder="1"/>
    <xf numFmtId="0" fontId="6" fillId="0" borderId="10" xfId="45" applyBorder="1"/>
    <xf numFmtId="0" fontId="36" fillId="0" borderId="0" xfId="49" applyAlignment="1" applyProtection="1">
      <alignment wrapText="1"/>
    </xf>
    <xf numFmtId="0" fontId="32" fillId="0" borderId="0" xfId="41" applyFont="1" applyBorder="1" applyAlignment="1">
      <alignment vertical="center" wrapText="1"/>
    </xf>
    <xf numFmtId="0" fontId="6" fillId="0" borderId="10" xfId="45" applyFill="1" applyBorder="1"/>
    <xf numFmtId="0" fontId="43" fillId="32" borderId="0" xfId="0" applyFont="1" applyFill="1"/>
    <xf numFmtId="0" fontId="44" fillId="33" borderId="0" xfId="0" applyFont="1" applyFill="1"/>
    <xf numFmtId="0" fontId="32" fillId="0" borderId="0" xfId="41" applyFont="1" applyBorder="1" applyAlignment="1">
      <alignment horizontal="left" vertical="center" wrapText="1"/>
    </xf>
    <xf numFmtId="0" fontId="4" fillId="0" borderId="0" xfId="43" applyFill="1">
      <alignment vertical="center"/>
    </xf>
    <xf numFmtId="0" fontId="38" fillId="0" borderId="0" xfId="0" applyFont="1"/>
    <xf numFmtId="0" fontId="39" fillId="0" borderId="0" xfId="0" applyFont="1"/>
    <xf numFmtId="14" fontId="40" fillId="0" borderId="0" xfId="0" applyNumberFormat="1" applyFont="1"/>
    <xf numFmtId="0" fontId="41" fillId="0" borderId="0" xfId="0" applyFont="1"/>
    <xf numFmtId="0" fontId="40" fillId="0" borderId="0" xfId="0" applyFont="1"/>
    <xf numFmtId="0" fontId="33" fillId="0" borderId="0" xfId="0" applyFont="1" applyAlignment="1">
      <alignment vertical="center"/>
    </xf>
    <xf numFmtId="0" fontId="42" fillId="0" borderId="0" xfId="0" applyFont="1"/>
    <xf numFmtId="0" fontId="8" fillId="0" borderId="11" xfId="0" applyFont="1" applyBorder="1" applyAlignment="1">
      <alignment horizontal="left" vertical="center"/>
    </xf>
    <xf numFmtId="0" fontId="33" fillId="0" borderId="13" xfId="0" applyFont="1" applyBorder="1" applyAlignment="1">
      <alignment horizontal="left"/>
    </xf>
    <xf numFmtId="0" fontId="33" fillId="0" borderId="0" xfId="0" applyFont="1" applyAlignment="1">
      <alignment horizontal="left" indent="1"/>
    </xf>
    <xf numFmtId="37" fontId="45" fillId="0" borderId="0" xfId="0" applyNumberFormat="1" applyFont="1" applyAlignment="1">
      <alignment horizontal="right"/>
    </xf>
    <xf numFmtId="0" fontId="33" fillId="0" borderId="0" xfId="0" applyFont="1" applyAlignment="1">
      <alignment horizontal="left"/>
    </xf>
    <xf numFmtId="0" fontId="33" fillId="0" borderId="11" xfId="0" applyFont="1" applyBorder="1" applyAlignment="1">
      <alignment horizontal="left" indent="1"/>
    </xf>
    <xf numFmtId="37" fontId="45" fillId="0" borderId="11" xfId="0" applyNumberFormat="1" applyFont="1" applyBorder="1" applyAlignment="1">
      <alignment horizontal="right"/>
    </xf>
    <xf numFmtId="0" fontId="46" fillId="0" borderId="12" xfId="0" applyFont="1" applyBorder="1"/>
    <xf numFmtId="0" fontId="33" fillId="0" borderId="12" xfId="0" applyFont="1" applyBorder="1"/>
    <xf numFmtId="0" fontId="46" fillId="0" borderId="0" xfId="0" applyFont="1" applyAlignment="1">
      <alignment wrapText="1"/>
    </xf>
    <xf numFmtId="37" fontId="47" fillId="0" borderId="0" xfId="0" applyNumberFormat="1" applyFont="1" applyAlignment="1">
      <alignment horizontal="right" vertical="center"/>
    </xf>
    <xf numFmtId="37" fontId="46" fillId="0" borderId="0" xfId="0" applyNumberFormat="1" applyFont="1" applyAlignment="1">
      <alignment vertical="center" wrapText="1"/>
    </xf>
    <xf numFmtId="0" fontId="33" fillId="0" borderId="0" xfId="0" applyFont="1"/>
    <xf numFmtId="37" fontId="33" fillId="0" borderId="13" xfId="0" applyNumberFormat="1" applyFont="1" applyBorder="1" applyAlignment="1">
      <alignment horizontal="right"/>
    </xf>
    <xf numFmtId="0" fontId="46" fillId="0" borderId="16" xfId="0" applyFont="1" applyBorder="1" applyAlignment="1">
      <alignment horizontal="left"/>
    </xf>
    <xf numFmtId="37" fontId="47" fillId="0" borderId="16" xfId="55" applyNumberFormat="1" applyFont="1" applyBorder="1" applyAlignment="1">
      <alignment horizontal="right"/>
    </xf>
    <xf numFmtId="0" fontId="46" fillId="0" borderId="14" xfId="0" applyFont="1" applyBorder="1"/>
    <xf numFmtId="37" fontId="47" fillId="0" borderId="14" xfId="0" applyNumberFormat="1" applyFont="1" applyBorder="1" applyAlignment="1">
      <alignment horizontal="right"/>
    </xf>
    <xf numFmtId="37" fontId="45" fillId="0" borderId="12" xfId="0" applyNumberFormat="1" applyFont="1" applyBorder="1" applyAlignment="1">
      <alignment horizontal="right"/>
    </xf>
    <xf numFmtId="37" fontId="45" fillId="0" borderId="13" xfId="0" applyNumberFormat="1" applyFont="1" applyBorder="1" applyAlignment="1">
      <alignment horizontal="right"/>
    </xf>
    <xf numFmtId="165" fontId="33" fillId="0" borderId="0" xfId="63" applyNumberFormat="1" applyFont="1" applyFill="1" applyBorder="1"/>
    <xf numFmtId="0" fontId="8" fillId="0" borderId="9" xfId="0" applyFont="1" applyBorder="1" applyAlignment="1">
      <alignment vertical="center"/>
    </xf>
    <xf numFmtId="0" fontId="33" fillId="0" borderId="9" xfId="0" applyFont="1" applyBorder="1"/>
    <xf numFmtId="165" fontId="33" fillId="0" borderId="13" xfId="63" applyNumberFormat="1" applyFont="1" applyFill="1" applyBorder="1"/>
    <xf numFmtId="0" fontId="46" fillId="0" borderId="17" xfId="0" applyFont="1" applyBorder="1"/>
    <xf numFmtId="165" fontId="46" fillId="0" borderId="18" xfId="63" applyNumberFormat="1" applyFont="1" applyFill="1" applyBorder="1"/>
    <xf numFmtId="0" fontId="33" fillId="0" borderId="17" xfId="0" applyFont="1" applyBorder="1"/>
    <xf numFmtId="37" fontId="47" fillId="0" borderId="18" xfId="0" applyNumberFormat="1" applyFont="1" applyBorder="1" applyAlignment="1">
      <alignment horizontal="right" vertical="center"/>
    </xf>
    <xf numFmtId="37" fontId="0" fillId="0" borderId="0" xfId="0" applyNumberFormat="1"/>
    <xf numFmtId="9" fontId="0" fillId="0" borderId="0" xfId="63" applyFont="1" applyFill="1"/>
    <xf numFmtId="165" fontId="0" fillId="0" borderId="0" xfId="63" applyNumberFormat="1" applyFont="1" applyFill="1"/>
    <xf numFmtId="0" fontId="33" fillId="0" borderId="13" xfId="57" applyFont="1" applyBorder="1" applyAlignment="1">
      <alignment horizontal="left"/>
    </xf>
    <xf numFmtId="0" fontId="33" fillId="0" borderId="15" xfId="0" applyFont="1" applyBorder="1" applyAlignment="1">
      <alignment horizontal="left" indent="1"/>
    </xf>
    <xf numFmtId="37" fontId="45" fillId="0" borderId="15" xfId="0" applyNumberFormat="1" applyFont="1" applyBorder="1" applyAlignment="1">
      <alignment horizontal="right"/>
    </xf>
    <xf numFmtId="0" fontId="33" fillId="0" borderId="0" xfId="57" applyFont="1" applyAlignment="1">
      <alignment horizontal="left"/>
    </xf>
    <xf numFmtId="165" fontId="33" fillId="0" borderId="11" xfId="63" applyNumberFormat="1" applyFont="1" applyFill="1" applyBorder="1"/>
    <xf numFmtId="0" fontId="33" fillId="0" borderId="19" xfId="57" applyFont="1" applyBorder="1" applyAlignment="1">
      <alignment horizontal="left"/>
    </xf>
    <xf numFmtId="165" fontId="33" fillId="0" borderId="19" xfId="63" applyNumberFormat="1" applyFont="1" applyFill="1" applyBorder="1"/>
    <xf numFmtId="0" fontId="33" fillId="0" borderId="20" xfId="0" applyFont="1" applyBorder="1" applyAlignment="1">
      <alignment horizontal="left" indent="2"/>
    </xf>
    <xf numFmtId="164" fontId="45" fillId="0" borderId="21" xfId="0" applyNumberFormat="1" applyFont="1" applyBorder="1" applyAlignment="1">
      <alignment horizontal="right"/>
    </xf>
    <xf numFmtId="37" fontId="45" fillId="0" borderId="21" xfId="0" applyNumberFormat="1" applyFont="1" applyBorder="1" applyAlignment="1">
      <alignment horizontal="right"/>
    </xf>
    <xf numFmtId="0" fontId="33" fillId="0" borderId="0" xfId="57" applyFont="1" applyAlignment="1">
      <alignment horizontal="left" indent="1"/>
    </xf>
    <xf numFmtId="0" fontId="5" fillId="33" borderId="0" xfId="44" applyFill="1">
      <alignment vertical="center" wrapText="1"/>
    </xf>
    <xf numFmtId="0" fontId="44" fillId="0" borderId="0" xfId="0" applyFont="1"/>
    <xf numFmtId="10" fontId="0" fillId="0" borderId="0" xfId="63" applyNumberFormat="1" applyFont="1" applyFill="1"/>
    <xf numFmtId="165" fontId="0" fillId="0" borderId="0" xfId="0" applyNumberFormat="1"/>
    <xf numFmtId="0" fontId="33" fillId="0" borderId="23" xfId="0" applyFont="1" applyBorder="1"/>
    <xf numFmtId="37" fontId="45" fillId="0" borderId="23" xfId="0" applyNumberFormat="1" applyFont="1" applyBorder="1" applyAlignment="1">
      <alignment horizontal="right"/>
    </xf>
    <xf numFmtId="37" fontId="45" fillId="0" borderId="22" xfId="0" applyNumberFormat="1" applyFont="1" applyBorder="1" applyAlignment="1">
      <alignment horizontal="right"/>
    </xf>
    <xf numFmtId="37" fontId="45" fillId="0" borderId="24" xfId="0" applyNumberFormat="1" applyFont="1" applyBorder="1" applyAlignment="1">
      <alignment horizontal="right"/>
    </xf>
    <xf numFmtId="37" fontId="47" fillId="0" borderId="12" xfId="0" applyNumberFormat="1" applyFont="1" applyBorder="1" applyAlignment="1">
      <alignment horizontal="right"/>
    </xf>
    <xf numFmtId="0" fontId="51" fillId="0" borderId="0" xfId="49" applyFont="1" applyAlignment="1" applyProtection="1">
      <alignment vertical="center" wrapText="1"/>
    </xf>
    <xf numFmtId="0" fontId="51" fillId="0" borderId="0" xfId="46" applyFont="1" applyAlignment="1" applyProtection="1">
      <alignment vertical="center" wrapText="1"/>
    </xf>
    <xf numFmtId="0" fontId="33" fillId="0" borderId="24" xfId="57" applyFont="1" applyBorder="1" applyAlignment="1">
      <alignment horizontal="left"/>
    </xf>
    <xf numFmtId="0" fontId="33" fillId="0" borderId="15" xfId="57" applyFont="1" applyBorder="1" applyAlignment="1">
      <alignment horizontal="left"/>
    </xf>
    <xf numFmtId="0" fontId="53" fillId="34" borderId="0" xfId="64" applyFont="1" applyFill="1" applyAlignment="1">
      <alignment vertical="center"/>
    </xf>
    <xf numFmtId="0" fontId="8" fillId="0" borderId="11" xfId="0" applyFont="1" applyBorder="1" applyAlignment="1">
      <alignment horizontal="center" vertical="center"/>
    </xf>
    <xf numFmtId="0" fontId="48" fillId="0" borderId="11" xfId="0" applyFont="1" applyBorder="1" applyAlignment="1">
      <alignment horizontal="center" vertical="center"/>
    </xf>
    <xf numFmtId="0" fontId="8" fillId="0" borderId="21" xfId="0" applyFont="1" applyBorder="1" applyAlignment="1">
      <alignment horizontal="center" vertical="center"/>
    </xf>
    <xf numFmtId="0" fontId="8" fillId="0" borderId="13" xfId="0" applyFont="1" applyBorder="1" applyAlignment="1">
      <alignment horizontal="center" vertical="center"/>
    </xf>
    <xf numFmtId="0" fontId="8" fillId="0" borderId="15" xfId="0" applyFont="1" applyBorder="1" applyAlignment="1">
      <alignment horizontal="center" vertical="center"/>
    </xf>
    <xf numFmtId="166" fontId="0" fillId="0" borderId="0" xfId="63" applyNumberFormat="1" applyFont="1" applyFill="1"/>
    <xf numFmtId="0" fontId="2" fillId="0" borderId="0" xfId="44" applyFont="1" applyAlignment="1">
      <alignment vertical="center"/>
    </xf>
    <xf numFmtId="0" fontId="1" fillId="0" borderId="0" xfId="44" applyFont="1">
      <alignment vertical="center" wrapText="1"/>
    </xf>
    <xf numFmtId="0" fontId="33" fillId="0" borderId="0" xfId="44" applyFont="1">
      <alignment vertical="center" wrapText="1"/>
    </xf>
    <xf numFmtId="37" fontId="47" fillId="0" borderId="18" xfId="55" applyNumberFormat="1" applyFont="1" applyBorder="1" applyAlignment="1">
      <alignment horizontal="right"/>
    </xf>
    <xf numFmtId="37" fontId="45" fillId="33" borderId="0" xfId="0" applyNumberFormat="1" applyFont="1" applyFill="1" applyAlignment="1">
      <alignment horizontal="right"/>
    </xf>
    <xf numFmtId="37" fontId="45" fillId="33" borderId="11" xfId="0" applyNumberFormat="1" applyFont="1" applyFill="1" applyBorder="1" applyAlignment="1">
      <alignment horizontal="right"/>
    </xf>
    <xf numFmtId="37" fontId="45" fillId="33" borderId="13" xfId="0" applyNumberFormat="1" applyFont="1" applyFill="1" applyBorder="1" applyAlignment="1">
      <alignment horizontal="right"/>
    </xf>
    <xf numFmtId="2" fontId="0" fillId="0" borderId="0" xfId="63" applyNumberFormat="1" applyFont="1" applyFill="1"/>
  </cellXfs>
  <cellStyles count="65">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Comma 2" xfId="62" xr:uid="{7B28702C-9595-4E31-816A-D16BD725F5D2}"/>
    <cellStyle name="Comma 3" xfId="58" xr:uid="{05EE5F6B-0BBB-47D7-883D-32D3D2586AC1}"/>
    <cellStyle name="Explanatory Text" xfId="15" builtinId="53" customBuiltin="1"/>
    <cellStyle name="Followed Hyperlink" xfId="42" builtinId="9" customBuiltin="1"/>
    <cellStyle name="Good" xfId="6" builtinId="26" customBuiltin="1"/>
    <cellStyle name="Heading 1" xfId="2" builtinId="16" customBuiltin="1"/>
    <cellStyle name="Heading 1 2" xfId="43" xr:uid="{F51B5445-C634-4EBF-B162-C5254DC462D3}"/>
    <cellStyle name="Heading 2" xfId="3" builtinId="17" customBuiltin="1"/>
    <cellStyle name="Heading 2 2" xfId="45" xr:uid="{90DCE223-C8EA-4196-93A4-76487FB26AC2}"/>
    <cellStyle name="Heading 3" xfId="4" builtinId="18" customBuiltin="1"/>
    <cellStyle name="Heading 3 2" xfId="47" xr:uid="{615E3516-3532-401C-A815-D9C57E04BB93}"/>
    <cellStyle name="Heading 4" xfId="5" builtinId="19" customBuiltin="1"/>
    <cellStyle name="Hyperlink" xfId="41" builtinId="8" customBuiltin="1"/>
    <cellStyle name="Hyperlink 2" xfId="46" xr:uid="{74218475-A0BF-43C4-97CB-764B92EB35F7}"/>
    <cellStyle name="Hyperlink 2 3" xfId="64" xr:uid="{528F7A13-9921-484C-B37C-747DF84E8732}"/>
    <cellStyle name="Hyperlink 3" xfId="49" xr:uid="{1CBF9E8C-EB22-4BBA-820E-D1C1BEA63D82}"/>
    <cellStyle name="Hyperlink 4" xfId="61" xr:uid="{7CD653B1-3ADD-4301-A090-5A39EB371AF7}"/>
    <cellStyle name="Input" xfId="9" builtinId="20" customBuiltin="1"/>
    <cellStyle name="Linked Cell" xfId="12" builtinId="24" customBuiltin="1"/>
    <cellStyle name="Neutral" xfId="8" builtinId="28" customBuiltin="1"/>
    <cellStyle name="Normal" xfId="0" builtinId="0" customBuiltin="1"/>
    <cellStyle name="Normal 2" xfId="50" xr:uid="{5B7C7E97-AABC-4558-B2D6-294BABD663CC}"/>
    <cellStyle name="Normal 2 2" xfId="48" xr:uid="{B8E7A6CD-EC50-4DE4-8889-72461847AE0D}"/>
    <cellStyle name="Normal 2 3" xfId="51" xr:uid="{E300200D-9BF4-4574-8384-68D7EEB255A5}"/>
    <cellStyle name="Normal 3" xfId="52" xr:uid="{DAEC608F-ACC2-4612-A7F8-6075522B97AE}"/>
    <cellStyle name="Normal 4" xfId="44" xr:uid="{60B55A3D-6A1E-4074-A45E-C4731E133462}"/>
    <cellStyle name="Normal 5" xfId="54" xr:uid="{C54A5CCF-C110-4B3A-A2AF-5D7DB319E6D7}"/>
    <cellStyle name="Normal 5 2" xfId="57" xr:uid="{B5C4E1A9-4E67-4ED9-B282-873494A82BCE}"/>
    <cellStyle name="Normal 5 2 2" xfId="60" xr:uid="{82D309C5-5692-4E79-B710-EF87214F635B}"/>
    <cellStyle name="Normal 5 3" xfId="55" xr:uid="{60B72130-6945-4EDF-9F08-77EF5C2E5B92}"/>
    <cellStyle name="Normal 8" xfId="53" xr:uid="{2E38186F-561C-4239-8BBF-8CFF9119F772}"/>
    <cellStyle name="Output" xfId="10" builtinId="21" customBuiltin="1"/>
    <cellStyle name="Percent" xfId="63" builtinId="5"/>
    <cellStyle name="Percent 2" xfId="56" xr:uid="{70E0D7D6-2698-42B2-B75C-E4ED3D9C4E5D}"/>
    <cellStyle name="Percent 3" xfId="59" xr:uid="{351943E4-4789-42BB-99E1-C88BB8D79893}"/>
    <cellStyle name="Title" xfId="1" builtinId="15" customBuiltin="1"/>
    <cellStyle name="Total" xfId="16" builtinId="25" customBuiltin="1"/>
    <cellStyle name="Warning Text" xfId="14" builtinId="11" customBuiltin="1"/>
  </cellStyles>
  <dxfs count="95">
    <dxf>
      <font>
        <b val="0"/>
        <i val="0"/>
        <strike val="0"/>
        <condense val="0"/>
        <extend val="0"/>
        <outline val="0"/>
        <shadow val="0"/>
        <u val="none"/>
        <vertAlign val="baseline"/>
        <sz val="12"/>
        <color indexed="8"/>
        <name val="Calibri"/>
        <family val="2"/>
        <scheme val="minor"/>
      </font>
      <numFmt numFmtId="5" formatCode="#,##0;\-#,##0"/>
      <alignment horizontal="right" vertical="bottom"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5" formatCode="#,##0;\-#,##0"/>
      <alignment horizontal="right" vertical="bottom" textRotation="0" wrapText="0" indent="0" justifyLastLine="0" shrinkToFit="0" readingOrder="0"/>
    </dxf>
    <dxf>
      <numFmt numFmtId="5" formatCode="#,##0;\-#,##0"/>
    </dxf>
    <dxf>
      <numFmt numFmtId="5" formatCode="#,##0;\-#,##0"/>
    </dxf>
    <dxf>
      <border outline="0">
        <left style="thin">
          <color rgb="FF000000"/>
        </left>
        <right style="thin">
          <color rgb="FF000000"/>
        </right>
        <top style="thin">
          <color rgb="FF000000"/>
        </top>
      </border>
    </dxf>
    <dxf>
      <border outline="0">
        <bottom style="thin">
          <color indexed="64"/>
        </bottom>
      </border>
    </dxf>
    <dxf>
      <font>
        <b/>
        <i val="0"/>
        <strike val="0"/>
        <condense val="0"/>
        <extend val="0"/>
        <outline val="0"/>
        <shadow val="0"/>
        <u val="none"/>
        <vertAlign val="baseline"/>
        <sz val="14"/>
        <color auto="1"/>
        <name val="Calibri"/>
        <family val="2"/>
        <scheme val="minor"/>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name val="Calibri"/>
        <family val="2"/>
        <scheme val="none"/>
      </font>
      <fill>
        <patternFill patternType="none">
          <fgColor indexed="64"/>
          <bgColor rgb="FFFFFF00"/>
        </patternFill>
      </fill>
    </dxf>
    <dxf>
      <font>
        <strike val="0"/>
        <outline val="0"/>
        <shadow val="0"/>
        <u val="none"/>
        <vertAlign val="baseline"/>
        <sz val="12"/>
        <name val="Calibri"/>
        <family val="2"/>
        <scheme val="none"/>
      </font>
      <fill>
        <patternFill patternType="none">
          <fgColor indexed="64"/>
          <bgColor rgb="FFFFFF00"/>
        </patternFill>
      </fill>
    </dxf>
    <dxf>
      <font>
        <strike val="0"/>
        <outline val="0"/>
        <shadow val="0"/>
        <u val="none"/>
        <vertAlign val="baseline"/>
        <sz val="12"/>
        <name val="Calibri"/>
        <family val="2"/>
        <scheme val="minor"/>
      </font>
      <fill>
        <patternFill patternType="none">
          <fgColor indexed="64"/>
          <bgColor rgb="FFFFFF00"/>
        </patternFill>
      </fill>
    </dxf>
    <dxf>
      <font>
        <strike val="0"/>
        <outline val="0"/>
        <shadow val="0"/>
        <u val="none"/>
        <vertAlign val="baseline"/>
        <sz val="12"/>
        <name val="Calibri"/>
        <family val="2"/>
        <scheme val="minor"/>
      </font>
      <fill>
        <patternFill patternType="none">
          <fgColor indexed="64"/>
          <bgColor rgb="FFFFFF00"/>
        </patternFill>
      </fill>
    </dxf>
    <dxf>
      <font>
        <strike val="0"/>
        <outline val="0"/>
        <shadow val="0"/>
        <u val="none"/>
        <vertAlign val="baseline"/>
        <sz val="12"/>
        <name val="Calibri"/>
        <family val="2"/>
        <scheme val="minor"/>
      </font>
      <fill>
        <patternFill patternType="none">
          <fgColor indexed="64"/>
          <bgColor indexed="65"/>
        </patternFill>
      </fill>
    </dxf>
    <dxf>
      <font>
        <strike val="0"/>
        <outline val="0"/>
        <shadow val="0"/>
        <u val="none"/>
        <vertAlign val="baseline"/>
        <sz val="12"/>
        <name val="Calibri"/>
        <family val="2"/>
        <scheme val="minor"/>
      </font>
      <fill>
        <patternFill patternType="none">
          <fgColor indexed="64"/>
          <bgColor indexed="65"/>
        </patternFill>
      </fill>
    </dxf>
    <dxf>
      <font>
        <strike val="0"/>
        <outline val="0"/>
        <shadow val="0"/>
        <u val="none"/>
        <vertAlign val="baseline"/>
        <sz val="12"/>
        <name val="Calibri"/>
        <family val="2"/>
        <scheme val="minor"/>
      </font>
      <fill>
        <patternFill patternType="none">
          <fgColor indexed="64"/>
          <bgColor indexed="65"/>
        </patternFill>
      </fill>
    </dxf>
    <dxf>
      <font>
        <strike val="0"/>
        <outline val="0"/>
        <shadow val="0"/>
        <u val="none"/>
        <vertAlign val="baseline"/>
        <sz val="12"/>
        <name val="Calibri"/>
        <family val="2"/>
        <scheme val="minor"/>
      </font>
      <fill>
        <patternFill patternType="none">
          <fgColor indexed="64"/>
          <bgColor indexed="65"/>
        </patternFill>
      </fill>
    </dxf>
    <dxf>
      <font>
        <strike val="0"/>
        <outline val="0"/>
        <shadow val="0"/>
        <u val="none"/>
        <vertAlign val="baseline"/>
        <sz val="12"/>
        <name val="Calibri"/>
        <family val="2"/>
        <scheme val="minor"/>
      </font>
      <fill>
        <patternFill patternType="none">
          <fgColor indexed="64"/>
          <bgColor indexed="65"/>
        </patternFill>
      </fill>
    </dxf>
    <dxf>
      <font>
        <strike val="0"/>
        <outline val="0"/>
        <shadow val="0"/>
        <u val="none"/>
        <vertAlign val="baseline"/>
        <sz val="12"/>
        <name val="Calibri"/>
        <family val="2"/>
        <scheme val="minor"/>
      </font>
      <fill>
        <patternFill patternType="none">
          <fgColor indexed="64"/>
          <bgColor indexed="65"/>
        </patternFill>
      </fill>
    </dxf>
    <dxf>
      <font>
        <strike val="0"/>
        <outline val="0"/>
        <shadow val="0"/>
        <u val="none"/>
        <vertAlign val="baseline"/>
        <sz val="12"/>
        <name val="Calibri"/>
        <family val="2"/>
        <scheme val="minor"/>
      </font>
      <fill>
        <patternFill patternType="none">
          <fgColor indexed="64"/>
          <bgColor indexed="65"/>
        </patternFill>
      </fill>
    </dxf>
    <dxf>
      <font>
        <strike val="0"/>
        <outline val="0"/>
        <shadow val="0"/>
        <u val="none"/>
        <vertAlign val="baseline"/>
        <sz val="12"/>
        <name val="Calibri"/>
        <family val="2"/>
        <scheme val="minor"/>
      </font>
      <fill>
        <patternFill patternType="none">
          <fgColor indexed="64"/>
          <bgColor indexed="65"/>
        </patternFill>
      </fill>
    </dxf>
    <dxf>
      <font>
        <strike val="0"/>
        <outline val="0"/>
        <shadow val="0"/>
        <u val="none"/>
        <vertAlign val="baseline"/>
        <sz val="12"/>
        <name val="Calibri"/>
        <family val="2"/>
        <scheme val="minor"/>
      </font>
      <fill>
        <patternFill patternType="none">
          <fgColor indexed="64"/>
          <bgColor indexed="65"/>
        </patternFill>
      </fill>
    </dxf>
    <dxf>
      <font>
        <strike val="0"/>
        <outline val="0"/>
        <shadow val="0"/>
        <u val="none"/>
        <vertAlign val="baseline"/>
        <sz val="12"/>
        <name val="Calibri"/>
        <family val="2"/>
        <scheme val="minor"/>
      </font>
      <fill>
        <patternFill patternType="none">
          <fgColor indexed="64"/>
          <bgColor indexed="65"/>
        </patternFill>
      </fill>
    </dxf>
    <dxf>
      <font>
        <strike val="0"/>
        <outline val="0"/>
        <shadow val="0"/>
        <u val="none"/>
        <vertAlign val="baseline"/>
        <sz val="12"/>
        <name val="Calibri"/>
        <family val="2"/>
        <scheme val="minor"/>
      </font>
      <fill>
        <patternFill patternType="none">
          <fgColor indexed="64"/>
          <bgColor indexed="65"/>
        </patternFill>
      </fill>
    </dxf>
    <dxf>
      <font>
        <strike val="0"/>
        <outline val="0"/>
        <shadow val="0"/>
        <u val="none"/>
        <vertAlign val="baseline"/>
        <sz val="12"/>
        <name val="Calibri"/>
        <family val="2"/>
        <scheme val="minor"/>
      </font>
      <fill>
        <patternFill patternType="none">
          <fgColor indexed="64"/>
          <bgColor indexed="65"/>
        </patternFill>
      </fill>
    </dxf>
    <dxf>
      <font>
        <strike val="0"/>
        <outline val="0"/>
        <shadow val="0"/>
        <u val="none"/>
        <vertAlign val="baseline"/>
        <sz val="12"/>
        <name val="Calibri"/>
        <family val="2"/>
        <scheme val="minor"/>
      </font>
      <fill>
        <patternFill patternType="none">
          <fgColor indexed="64"/>
          <bgColor indexed="65"/>
        </patternFill>
      </fill>
    </dxf>
    <dxf>
      <font>
        <strike val="0"/>
        <outline val="0"/>
        <shadow val="0"/>
        <u val="none"/>
        <vertAlign val="baseline"/>
        <sz val="12"/>
        <name val="Calibri"/>
        <family val="2"/>
        <scheme val="minor"/>
      </font>
      <fill>
        <patternFill patternType="none">
          <fgColor indexed="64"/>
          <bgColor indexed="65"/>
        </patternFill>
      </fill>
    </dxf>
    <dxf>
      <font>
        <strike val="0"/>
        <outline val="0"/>
        <shadow val="0"/>
        <u val="none"/>
        <vertAlign val="baseline"/>
        <sz val="12"/>
        <name val="Calibri"/>
        <family val="2"/>
        <scheme val="minor"/>
      </font>
      <fill>
        <patternFill patternType="none">
          <fgColor indexed="64"/>
          <bgColor indexed="65"/>
        </patternFill>
      </fill>
    </dxf>
    <dxf>
      <font>
        <strike val="0"/>
        <outline val="0"/>
        <shadow val="0"/>
        <u val="none"/>
        <vertAlign val="baseline"/>
        <sz val="12"/>
        <name val="Calibri"/>
        <family val="2"/>
        <scheme val="minor"/>
      </font>
      <fill>
        <patternFill patternType="none">
          <fgColor indexed="64"/>
          <bgColor indexed="65"/>
        </patternFill>
      </fill>
    </dxf>
    <dxf>
      <font>
        <strike val="0"/>
        <outline val="0"/>
        <shadow val="0"/>
        <u val="none"/>
        <vertAlign val="baseline"/>
        <sz val="12"/>
        <name val="Calibri"/>
        <family val="2"/>
        <scheme val="minor"/>
      </font>
      <fill>
        <patternFill patternType="none">
          <fgColor indexed="64"/>
          <bgColor indexed="65"/>
        </patternFill>
      </fill>
    </dxf>
    <dxf>
      <font>
        <strike val="0"/>
        <outline val="0"/>
        <shadow val="0"/>
        <u val="none"/>
        <vertAlign val="baseline"/>
        <sz val="12"/>
        <name val="Calibri"/>
        <family val="2"/>
        <scheme val="minor"/>
      </font>
      <fill>
        <patternFill patternType="none">
          <fgColor indexed="64"/>
          <bgColor indexed="65"/>
        </patternFill>
      </fill>
    </dxf>
    <dxf>
      <font>
        <strike val="0"/>
        <outline val="0"/>
        <shadow val="0"/>
        <u val="none"/>
        <vertAlign val="baseline"/>
        <sz val="12"/>
        <name val="Calibri"/>
        <family val="2"/>
        <scheme val="minor"/>
      </font>
      <fill>
        <patternFill patternType="none">
          <fgColor indexed="64"/>
          <bgColor indexed="65"/>
        </patternFill>
      </fill>
    </dxf>
    <dxf>
      <font>
        <strike val="0"/>
        <outline val="0"/>
        <shadow val="0"/>
        <u val="none"/>
        <vertAlign val="baseline"/>
        <sz val="12"/>
        <name val="Calibri"/>
        <family val="2"/>
        <scheme val="minor"/>
      </font>
      <fill>
        <patternFill patternType="none">
          <fgColor indexed="64"/>
          <bgColor indexed="65"/>
        </patternFill>
      </fill>
    </dxf>
    <dxf>
      <font>
        <strike val="0"/>
        <outline val="0"/>
        <shadow val="0"/>
        <u val="none"/>
        <vertAlign val="baseline"/>
        <sz val="12"/>
        <name val="Calibri"/>
        <family val="2"/>
        <scheme val="minor"/>
      </font>
      <fill>
        <patternFill patternType="none">
          <fgColor indexed="64"/>
          <bgColor indexed="65"/>
        </patternFill>
      </fill>
    </dxf>
    <dxf>
      <font>
        <strike val="0"/>
        <outline val="0"/>
        <shadow val="0"/>
        <u val="none"/>
        <vertAlign val="baseline"/>
        <sz val="12"/>
        <name val="Calibri"/>
        <family val="2"/>
        <scheme val="minor"/>
      </font>
      <fill>
        <patternFill patternType="none">
          <fgColor indexed="64"/>
          <bgColor indexed="65"/>
        </patternFill>
      </fill>
    </dxf>
    <dxf>
      <font>
        <strike val="0"/>
        <outline val="0"/>
        <shadow val="0"/>
        <u val="none"/>
        <vertAlign val="baseline"/>
        <sz val="12"/>
        <name val="Calibri"/>
        <family val="2"/>
        <scheme val="minor"/>
      </font>
      <fill>
        <patternFill patternType="none">
          <fgColor indexed="64"/>
          <bgColor indexed="65"/>
        </patternFill>
      </fill>
    </dxf>
    <dxf>
      <font>
        <strike val="0"/>
        <outline val="0"/>
        <shadow val="0"/>
        <u val="none"/>
        <vertAlign val="baseline"/>
        <sz val="12"/>
        <name val="Calibri"/>
        <family val="2"/>
        <scheme val="minor"/>
      </font>
      <fill>
        <patternFill patternType="none">
          <fgColor indexed="64"/>
          <bgColor indexed="65"/>
        </patternFill>
      </fill>
    </dxf>
    <dxf>
      <font>
        <strike val="0"/>
        <outline val="0"/>
        <shadow val="0"/>
        <u val="none"/>
        <vertAlign val="baseline"/>
        <sz val="12"/>
        <name val="Calibri"/>
        <family val="2"/>
        <scheme val="minor"/>
      </font>
      <fill>
        <patternFill patternType="none">
          <fgColor indexed="64"/>
          <bgColor indexed="65"/>
        </patternFill>
      </fill>
    </dxf>
    <dxf>
      <font>
        <strike val="0"/>
        <outline val="0"/>
        <shadow val="0"/>
        <u val="none"/>
        <vertAlign val="baseline"/>
        <sz val="12"/>
        <name val="Calibri"/>
        <family val="2"/>
        <scheme val="minor"/>
      </font>
      <fill>
        <patternFill patternType="none">
          <fgColor indexed="64"/>
          <bgColor indexed="65"/>
        </patternFill>
      </fill>
    </dxf>
    <dxf>
      <font>
        <strike val="0"/>
        <outline val="0"/>
        <shadow val="0"/>
        <u val="none"/>
        <vertAlign val="baseline"/>
        <sz val="12"/>
        <name val="Calibri"/>
        <family val="2"/>
        <scheme val="minor"/>
      </font>
      <fill>
        <patternFill patternType="none">
          <fgColor indexed="64"/>
          <bgColor indexed="65"/>
        </patternFill>
      </fill>
    </dxf>
    <dxf>
      <font>
        <strike val="0"/>
        <outline val="0"/>
        <shadow val="0"/>
        <u val="none"/>
        <vertAlign val="baseline"/>
        <sz val="12"/>
        <name val="Calibri"/>
        <family val="2"/>
        <scheme val="minor"/>
      </font>
      <fill>
        <patternFill patternType="none">
          <fgColor indexed="64"/>
          <bgColor indexed="65"/>
        </patternFill>
      </fill>
    </dxf>
    <dxf>
      <font>
        <strike val="0"/>
        <outline val="0"/>
        <shadow val="0"/>
        <u val="none"/>
        <vertAlign val="baseline"/>
        <sz val="12"/>
        <name val="Calibri"/>
        <family val="2"/>
        <scheme val="minor"/>
      </font>
      <fill>
        <patternFill patternType="none">
          <fgColor indexed="64"/>
          <bgColor indexed="65"/>
        </patternFill>
      </fill>
    </dxf>
    <dxf>
      <font>
        <strike val="0"/>
        <outline val="0"/>
        <shadow val="0"/>
        <u val="none"/>
        <vertAlign val="baseline"/>
        <sz val="12"/>
        <name val="Calibri"/>
        <family val="2"/>
        <scheme val="minor"/>
      </font>
      <fill>
        <patternFill patternType="none">
          <fgColor indexed="64"/>
          <bgColor indexed="65"/>
        </patternFill>
      </fill>
    </dxf>
    <dxf>
      <font>
        <strike val="0"/>
        <outline val="0"/>
        <shadow val="0"/>
        <u val="none"/>
        <vertAlign val="baseline"/>
        <sz val="12"/>
        <name val="Calibri"/>
        <family val="2"/>
        <scheme val="minor"/>
      </font>
      <fill>
        <patternFill patternType="none">
          <fgColor indexed="64"/>
          <bgColor indexed="65"/>
        </patternFill>
      </fill>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2"/>
        <name val="Calibri"/>
        <family val="2"/>
        <scheme val="none"/>
      </font>
      <fill>
        <patternFill patternType="none">
          <fgColor rgb="FF000000"/>
          <bgColor rgb="FFFFFFFF"/>
        </patternFill>
      </fill>
    </dxf>
    <dxf>
      <border>
        <bottom style="thin">
          <color rgb="FF000000"/>
        </bottom>
      </border>
    </dxf>
    <dxf>
      <font>
        <b/>
        <strike val="0"/>
        <outline val="0"/>
        <shadow val="0"/>
        <u val="none"/>
        <vertAlign val="baseline"/>
        <sz val="14"/>
        <color auto="1"/>
        <name val="Calibri"/>
        <family val="2"/>
        <scheme val="minor"/>
      </font>
      <fill>
        <patternFill patternType="none">
          <fgColor indexed="64"/>
          <bgColor indexed="65"/>
        </patternFill>
      </fill>
      <border diagonalUp="0" diagonalDown="0">
        <left/>
        <right/>
        <top/>
        <bottom/>
        <vertical/>
        <horizontal/>
      </border>
    </dxf>
    <dxf>
      <numFmt numFmtId="5" formatCode="#,##0;\-#,##0"/>
      <fill>
        <patternFill patternType="none">
          <fgColor rgb="FF000000"/>
          <bgColor auto="1"/>
        </patternFill>
      </fill>
    </dxf>
    <dxf>
      <numFmt numFmtId="5" formatCode="#,##0;\-#,##0"/>
      <fill>
        <patternFill patternType="none">
          <fgColor rgb="FF000000"/>
          <bgColor auto="1"/>
        </patternFill>
      </fill>
    </dxf>
    <dxf>
      <numFmt numFmtId="5" formatCode="#,##0;\-#,##0"/>
      <fill>
        <patternFill patternType="none">
          <fgColor indexed="64"/>
          <bgColor auto="1"/>
        </patternFill>
      </fill>
    </dxf>
    <dxf>
      <numFmt numFmtId="5" formatCode="#,##0;\-#,##0"/>
      <fill>
        <patternFill patternType="none">
          <fgColor indexed="64"/>
          <bgColor auto="1"/>
        </patternFill>
      </fill>
    </dxf>
    <dxf>
      <numFmt numFmtId="5" formatCode="#,##0;\-#,##0"/>
      <fill>
        <patternFill patternType="none">
          <fgColor indexed="64"/>
          <bgColor auto="1"/>
        </patternFill>
      </fill>
    </dxf>
    <dxf>
      <numFmt numFmtId="5" formatCode="#,##0;\-#,##0"/>
      <fill>
        <patternFill patternType="none">
          <fgColor indexed="64"/>
          <bgColor auto="1"/>
        </patternFill>
      </fill>
    </dxf>
    <dxf>
      <numFmt numFmtId="5" formatCode="#,##0;\-#,##0"/>
      <fill>
        <patternFill patternType="none">
          <fgColor indexed="64"/>
          <bgColor auto="1"/>
        </patternFill>
      </fill>
    </dxf>
    <dxf>
      <numFmt numFmtId="5" formatCode="#,##0;\-#,##0"/>
      <fill>
        <patternFill patternType="none">
          <fgColor indexed="64"/>
          <bgColor auto="1"/>
        </patternFill>
      </fill>
    </dxf>
    <dxf>
      <numFmt numFmtId="5" formatCode="#,##0;\-#,##0"/>
      <fill>
        <patternFill patternType="none">
          <fgColor indexed="64"/>
          <bgColor auto="1"/>
        </patternFill>
      </fill>
    </dxf>
    <dxf>
      <numFmt numFmtId="5" formatCode="#,##0;\-#,##0"/>
      <fill>
        <patternFill patternType="none">
          <fgColor indexed="64"/>
          <bgColor auto="1"/>
        </patternFill>
      </fill>
    </dxf>
    <dxf>
      <numFmt numFmtId="5" formatCode="#,##0;\-#,##0"/>
      <fill>
        <patternFill patternType="none">
          <fgColor indexed="64"/>
          <bgColor auto="1"/>
        </patternFill>
      </fill>
    </dxf>
    <dxf>
      <numFmt numFmtId="5" formatCode="#,##0;\-#,##0"/>
      <fill>
        <patternFill patternType="none">
          <fgColor indexed="64"/>
          <bgColor auto="1"/>
        </patternFill>
      </fill>
    </dxf>
    <dxf>
      <numFmt numFmtId="5" formatCode="#,##0;\-#,##0"/>
      <fill>
        <patternFill patternType="none">
          <fgColor indexed="64"/>
          <bgColor auto="1"/>
        </patternFill>
      </fill>
    </dxf>
    <dxf>
      <numFmt numFmtId="5" formatCode="#,##0;\-#,##0"/>
      <fill>
        <patternFill patternType="none">
          <fgColor indexed="64"/>
          <bgColor auto="1"/>
        </patternFill>
      </fill>
    </dxf>
    <dxf>
      <numFmt numFmtId="5" formatCode="#,##0;\-#,##0"/>
      <fill>
        <patternFill patternType="none">
          <fgColor indexed="64"/>
          <bgColor auto="1"/>
        </patternFill>
      </fill>
    </dxf>
    <dxf>
      <numFmt numFmtId="5" formatCode="#,##0;\-#,##0"/>
      <fill>
        <patternFill patternType="none">
          <fgColor indexed="64"/>
          <bgColor auto="1"/>
        </patternFill>
      </fill>
    </dxf>
    <dxf>
      <numFmt numFmtId="5" formatCode="#,##0;\-#,##0"/>
      <fill>
        <patternFill patternType="none">
          <fgColor indexed="64"/>
          <bgColor auto="1"/>
        </patternFill>
      </fill>
    </dxf>
    <dxf>
      <numFmt numFmtId="5" formatCode="#,##0;\-#,##0"/>
      <fill>
        <patternFill patternType="none">
          <fgColor indexed="64"/>
          <bgColor auto="1"/>
        </patternFill>
      </fill>
    </dxf>
    <dxf>
      <numFmt numFmtId="5" formatCode="#,##0;\-#,##0"/>
      <fill>
        <patternFill patternType="none">
          <fgColor indexed="64"/>
          <bgColor auto="1"/>
        </patternFill>
      </fill>
    </dxf>
    <dxf>
      <numFmt numFmtId="5" formatCode="#,##0;\-#,##0"/>
      <fill>
        <patternFill patternType="none">
          <fgColor indexed="64"/>
          <bgColor auto="1"/>
        </patternFill>
      </fill>
    </dxf>
    <dxf>
      <numFmt numFmtId="5" formatCode="#,##0;\-#,##0"/>
      <fill>
        <patternFill patternType="none">
          <fgColor indexed="64"/>
          <bgColor auto="1"/>
        </patternFill>
      </fill>
    </dxf>
    <dxf>
      <numFmt numFmtId="5" formatCode="#,##0;\-#,##0"/>
      <fill>
        <patternFill patternType="none">
          <fgColor indexed="64"/>
          <bgColor auto="1"/>
        </patternFill>
      </fill>
    </dxf>
    <dxf>
      <numFmt numFmtId="5" formatCode="#,##0;\-#,##0"/>
      <fill>
        <patternFill patternType="none">
          <fgColor indexed="64"/>
          <bgColor auto="1"/>
        </patternFill>
      </fill>
    </dxf>
    <dxf>
      <numFmt numFmtId="5" formatCode="#,##0;\-#,##0"/>
      <fill>
        <patternFill patternType="none">
          <fgColor indexed="64"/>
          <bgColor auto="1"/>
        </patternFill>
      </fill>
    </dxf>
    <dxf>
      <numFmt numFmtId="5" formatCode="#,##0;\-#,##0"/>
      <fill>
        <patternFill patternType="none">
          <fgColor indexed="64"/>
          <bgColor auto="1"/>
        </patternFill>
      </fill>
    </dxf>
    <dxf>
      <numFmt numFmtId="5" formatCode="#,##0;\-#,##0"/>
      <fill>
        <patternFill patternType="none">
          <fgColor indexed="64"/>
          <bgColor auto="1"/>
        </patternFill>
      </fill>
    </dxf>
    <dxf>
      <numFmt numFmtId="5" formatCode="#,##0;\-#,##0"/>
      <fill>
        <patternFill patternType="none">
          <fgColor indexed="64"/>
          <bgColor auto="1"/>
        </patternFill>
      </fill>
    </dxf>
    <dxf>
      <numFmt numFmtId="5" formatCode="#,##0;\-#,##0"/>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left style="thin">
          <color rgb="FF000000"/>
        </left>
        <right style="thin">
          <color rgb="FF000000"/>
        </right>
        <top style="thin">
          <color rgb="FF000000"/>
        </top>
        <bottom style="thin">
          <color rgb="FF000000"/>
        </bottom>
      </border>
    </dxf>
    <dxf>
      <fill>
        <patternFill patternType="none">
          <fgColor rgb="FF000000"/>
          <bgColor auto="1"/>
        </patternFill>
      </fill>
    </dxf>
    <dxf>
      <border outline="0">
        <bottom style="thin">
          <color rgb="FF000000"/>
        </bottom>
      </border>
    </dxf>
    <dxf>
      <font>
        <b/>
        <i val="0"/>
        <strike val="0"/>
        <condense val="0"/>
        <extend val="0"/>
        <outline val="0"/>
        <shadow val="0"/>
        <u val="none"/>
        <vertAlign val="baseline"/>
        <sz val="14"/>
        <color auto="1"/>
        <name val="Calibri"/>
        <family val="2"/>
        <scheme val="minor"/>
      </font>
      <fill>
        <patternFill patternType="none">
          <fgColor indexed="64"/>
          <bgColor auto="1"/>
        </patternFill>
      </fill>
      <alignment horizontal="right" vertical="center" textRotation="0" wrapText="0" indent="0" justifyLastLine="0" shrinkToFit="0" readingOrder="0"/>
    </dxf>
    <dxf>
      <alignment horizontal="general" vertical="center"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right/>
        <top/>
        <bottom/>
        <vertical/>
        <horizontal/>
      </border>
    </dxf>
    <dxf>
      <font>
        <strike val="0"/>
        <outline val="0"/>
        <shadow val="0"/>
        <vertAlign val="baseline"/>
        <sz val="12"/>
        <name val="Calibri"/>
        <family val="2"/>
        <scheme val="minor"/>
      </font>
      <alignment horizontal="general" vertical="center" textRotation="0" wrapText="1" indent="0" justifyLastLine="0" shrinkToFit="0" readingOrder="0"/>
      <protection locked="1" hidden="0"/>
    </dxf>
    <dxf>
      <alignment horizontal="general" vertical="center" textRotation="0" wrapText="0" indent="0" justifyLastLine="0" shrinkToFit="0" readingOrder="0"/>
      <protection locked="1" hidden="0"/>
    </dxf>
    <dxf>
      <border diagonalUp="0" diagonalDown="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protection locked="1" hidden="0"/>
    </dxf>
    <dxf>
      <border>
        <bottom style="thin">
          <color indexed="64"/>
        </bottom>
      </border>
    </dxf>
    <dxf>
      <border diagonalUp="0" diagonalDown="0">
        <left/>
        <right/>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C3C84F-7FA4-4ECB-8006-E054080A3972}" name="Contents" displayName="Contents" ref="A4:B8" totalsRowShown="0" headerRowDxfId="94" dataDxfId="92" headerRowBorderDxfId="93" tableBorderDxfId="91" headerRowCellStyle="Heading 2" dataCellStyle="Hyperlink">
  <tableColumns count="2">
    <tableColumn id="1" xr3:uid="{F7B669A5-8D7A-44E4-93CC-194AF9996ED5}" name="Worksheet description" dataDxfId="90" dataCellStyle="Normal 4"/>
    <tableColumn id="2" xr3:uid="{ABE5F3D0-11D9-4127-B38D-1FF9CDA4BBF5}" name="Link" dataDxfId="89" dataCellStyle="Hyperlink"/>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E591162-DAD6-48B9-962C-C27406ADA990}" name="Notes" displayName="Notes" ref="A4:B17" totalsRowShown="0" headerRowDxfId="88" headerRowBorderDxfId="87" tableBorderDxfId="86" headerRowCellStyle="Heading 2">
  <tableColumns count="2">
    <tableColumn id="1" xr3:uid="{E73411F6-2B10-411A-82E2-E45751637631}" name="Note " dataCellStyle="Normal 4"/>
    <tableColumn id="2" xr3:uid="{AB7E3A94-D1BD-4408-812E-F623143B5DD4}" name="Description" dataDxfId="85" dataCellStyle="Normal 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4827459-6D58-4394-A744-F04286CE4EC7}" name="Renewables_generation_GWh" displayName="Renewables_generation_GWh" ref="A27:AI48" totalsRowShown="0" headerRowDxfId="84" dataDxfId="82" headerRowBorderDxfId="83" tableBorderDxfId="81">
  <autoFilter ref="A27:AI48" xr:uid="{B41E16CF-A9CD-4C49-B31C-A90F4F6C543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autoFilter>
  <tableColumns count="35">
    <tableColumn id="1" xr3:uid="{E99FA094-3C5C-4C16-BC27-E133E1DE2D28}" name="Generation (GWh) [note 8]" dataDxfId="80"/>
    <tableColumn id="32" xr3:uid="{F9F67E41-3A49-41B6-B39E-A65D5F009638}" name="1990" dataDxfId="79"/>
    <tableColumn id="31" xr3:uid="{03548B28-CC92-40BA-9DA8-F90EADB3C534}" name="1991" dataDxfId="78"/>
    <tableColumn id="30" xr3:uid="{0C53458F-CC07-49E4-B961-4A4AAC37C66F}" name="1992" dataDxfId="77"/>
    <tableColumn id="29" xr3:uid="{39287949-E8B8-428F-A0A2-D692AE8D8C56}" name="1993" dataDxfId="76"/>
    <tableColumn id="28" xr3:uid="{15176C86-E478-499E-8F02-F6E1EDBDFCA1}" name="1994" dataDxfId="75"/>
    <tableColumn id="33" xr3:uid="{96F9FAF0-3B34-45AA-A5B3-68B6A13E45D9}" name="1995" dataDxfId="74"/>
    <tableColumn id="2" xr3:uid="{A35E089B-A2A4-4A50-887F-6AB0B4AEB610}" name="1996" dataDxfId="73"/>
    <tableColumn id="3" xr3:uid="{A2C71038-9975-4740-8C31-1EEBA20C719B}" name="1997" dataDxfId="72"/>
    <tableColumn id="4" xr3:uid="{6DD78BD1-843D-4A05-AE77-B38332CC7A55}" name="1998" dataDxfId="71"/>
    <tableColumn id="5" xr3:uid="{CCFD76D0-1DDB-4E02-9F0C-2A0679734B9E}" name="1999" dataDxfId="70"/>
    <tableColumn id="6" xr3:uid="{6C88720C-475E-4530-9DEE-A111B9D330E5}" name="2000" dataDxfId="69"/>
    <tableColumn id="7" xr3:uid="{36D3EC66-70B1-4689-A87F-1FEAE2CA90C4}" name="2001" dataDxfId="68"/>
    <tableColumn id="8" xr3:uid="{CD160A5A-689D-4EEC-A825-62B924B9530C}" name="2002" dataDxfId="67"/>
    <tableColumn id="9" xr3:uid="{1C1E1A9D-F42B-40E3-B6C1-E7F36F1E3647}" name="2003" dataDxfId="66"/>
    <tableColumn id="10" xr3:uid="{776B6CC4-6F82-4816-AAF4-DBAEA9BB2FAE}" name="2004" dataDxfId="65"/>
    <tableColumn id="11" xr3:uid="{72441188-1A36-4623-A07E-E35B8D63D29D}" name="2005" dataDxfId="64"/>
    <tableColumn id="12" xr3:uid="{5B41F79D-BCBE-4839-9919-0D24E74B982B}" name="2006" dataDxfId="63"/>
    <tableColumn id="13" xr3:uid="{04BE798B-FCFD-471F-AD97-1736E13B539F}" name="2007" dataDxfId="62"/>
    <tableColumn id="14" xr3:uid="{D0E3D0AC-7640-4327-B057-5FF2567F758B}" name="2008" dataDxfId="61"/>
    <tableColumn id="15" xr3:uid="{D4D5D4C4-3086-49FC-84CF-CD86646BB835}" name="2009" dataDxfId="60"/>
    <tableColumn id="16" xr3:uid="{226BC0C9-6D2A-4B36-B52A-8BD84EC5D5BE}" name="2010" dataDxfId="59"/>
    <tableColumn id="17" xr3:uid="{ED4CC954-33B1-4A6C-BBC9-8A48A39D9874}" name="2011" dataDxfId="58"/>
    <tableColumn id="18" xr3:uid="{33D25A10-E02C-4624-8BFE-E668BBE33FF6}" name="2012" dataDxfId="57"/>
    <tableColumn id="19" xr3:uid="{48CB8CA5-AF95-4775-8381-149FC4A2210D}" name="2013" dataDxfId="56"/>
    <tableColumn id="20" xr3:uid="{7BEADD38-A725-491C-A98A-5795861B4DE0}" name="2014" dataDxfId="55"/>
    <tableColumn id="21" xr3:uid="{2E2F7C81-ACDC-462C-89E7-32BDF589335C}" name="2015" dataDxfId="54"/>
    <tableColumn id="22" xr3:uid="{3CF44657-6AFB-4420-9A72-DA49B5084689}" name="2016" dataDxfId="53"/>
    <tableColumn id="23" xr3:uid="{C2E1D2AA-3D1E-4AB5-B1B2-3E4FB17D6309}" name="2017" dataDxfId="52"/>
    <tableColumn id="24" xr3:uid="{FDD8B32B-36F7-40CE-B6BD-E3E62B35EBD3}" name="2018" dataDxfId="51"/>
    <tableColumn id="25" xr3:uid="{986490E6-E0E1-4EC5-A74F-C7D1C87935D1}" name="2019" dataDxfId="50"/>
    <tableColumn id="26" xr3:uid="{2CAED55B-C61D-48F3-A588-8ACBF100640C}" name="2020" dataDxfId="49"/>
    <tableColumn id="27" xr3:uid="{DD776694-AE4E-481A-9E88-845FAA16C842}" name="2021" dataDxfId="48"/>
    <tableColumn id="34" xr3:uid="{79D1CD68-ECE5-46AE-8E0F-94D9AC209618}" name="2022" dataDxfId="47"/>
    <tableColumn id="35" xr3:uid="{CB6547B6-BEBC-4213-8174-E1DE2A18BDBD}" name="2023" dataDxfId="46"/>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928118A-D6CD-4959-9A2A-FE591393A46A}" name="Shares_of_total_electricity_generation" displayName="Shares_of_total_electricity_generation" ref="A50:AI70" totalsRowShown="0" headerRowDxfId="45" dataDxfId="43" headerRowBorderDxfId="44" tableBorderDxfId="42">
  <autoFilter ref="A50:AI70" xr:uid="{A58D3E76-D5E5-4C1B-A21C-F0BF878CF36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autoFilter>
  <tableColumns count="35">
    <tableColumn id="1" xr3:uid="{519D9871-D2AE-4664-BF99-1627F8B1BA0B}" name="Shares of total electricity generation (percent)" dataDxfId="41"/>
    <tableColumn id="2" xr3:uid="{49674CE2-46EF-4D7D-824E-7F82EBA884F0}" name="1990" dataDxfId="40"/>
    <tableColumn id="3" xr3:uid="{2501AFAE-39B5-4F1C-826A-F4B70119523B}" name="1991" dataDxfId="39"/>
    <tableColumn id="4" xr3:uid="{E82CA183-A704-4F9D-820C-413086E01D6B}" name="1992" dataDxfId="38"/>
    <tableColumn id="5" xr3:uid="{79B95EAA-7112-440F-9509-6BE59A3A090B}" name="1993" dataDxfId="37"/>
    <tableColumn id="6" xr3:uid="{A7BA1B86-B5F4-4346-8534-8791764A01CB}" name="1994" dataDxfId="36"/>
    <tableColumn id="7" xr3:uid="{214E44E1-644F-459E-8955-AA94D320CC26}" name="1995" dataDxfId="35"/>
    <tableColumn id="8" xr3:uid="{B76D0E07-0FCF-4147-A0D0-BF773EA7F0DF}" name="1996" dataDxfId="34"/>
    <tableColumn id="9" xr3:uid="{E6057EBF-E9FB-4F6A-A31C-153CC1DF6385}" name="1997" dataDxfId="33"/>
    <tableColumn id="10" xr3:uid="{8D07AAF7-3AF8-42B3-B335-B5F59E9370B3}" name="1998" dataDxfId="32"/>
    <tableColumn id="11" xr3:uid="{092AA835-D34A-4AFA-ABD0-69B999049B22}" name="1999" dataDxfId="31"/>
    <tableColumn id="12" xr3:uid="{028495CD-3E71-406A-9321-1C4D8F5A1295}" name="2000" dataDxfId="30"/>
    <tableColumn id="13" xr3:uid="{3B6BE003-39CD-4C6F-86D4-EAE32F3283C0}" name="2001" dataDxfId="29"/>
    <tableColumn id="14" xr3:uid="{7632D5EA-D504-41CD-BD7F-DFAD48B1A1F3}" name="2002" dataDxfId="28"/>
    <tableColumn id="15" xr3:uid="{0865D046-31EC-4286-9574-540D46FB19AE}" name="2003" dataDxfId="27"/>
    <tableColumn id="16" xr3:uid="{295CF1B9-BE0A-47A2-BAB3-6A30A3670657}" name="2004" dataDxfId="26"/>
    <tableColumn id="17" xr3:uid="{4C045FEA-0938-4562-B090-556A918F9F50}" name="2005" dataDxfId="25"/>
    <tableColumn id="18" xr3:uid="{F237B53E-C318-4E3F-802C-5EDE1CB0A421}" name="2006" dataDxfId="24"/>
    <tableColumn id="19" xr3:uid="{B195B919-7611-43CB-9AB4-193DE4835B54}" name="2007" dataDxfId="23"/>
    <tableColumn id="20" xr3:uid="{CC7D8FBF-834F-4D28-9C5F-58F763912559}" name="2008" dataDxfId="22"/>
    <tableColumn id="21" xr3:uid="{9102CD00-21E7-4DCC-B015-C6E482112A9C}" name="2009" dataDxfId="21"/>
    <tableColumn id="22" xr3:uid="{D782ECC7-FA85-4A89-8E32-99245F37BFE5}" name="2010" dataDxfId="20"/>
    <tableColumn id="23" xr3:uid="{DB9558F0-9834-4BC9-BACD-6E27F7404040}" name="2011" dataDxfId="19"/>
    <tableColumn id="24" xr3:uid="{C4B6C36C-3A44-49C9-9053-D550BC4FEAD3}" name="2012" dataDxfId="18"/>
    <tableColumn id="25" xr3:uid="{63860A85-96EA-42DD-8BDF-8C5F4227B0FF}" name="2013" dataDxfId="17"/>
    <tableColumn id="26" xr3:uid="{ADD89B22-6BFC-4E17-8F9D-0F67D2C1BE3F}" name="2014" dataDxfId="16"/>
    <tableColumn id="27" xr3:uid="{EEA24C3B-DEF0-4652-B0A3-7A81A99975E0}" name="2015" dataDxfId="15"/>
    <tableColumn id="28" xr3:uid="{48999616-084B-4D7C-B832-DA7C31264749}" name="2016" dataDxfId="14"/>
    <tableColumn id="29" xr3:uid="{2506CB5D-DD61-4579-A7F2-62D15C2B579D}" name="2017" dataDxfId="13"/>
    <tableColumn id="30" xr3:uid="{A0C0FD6C-A43B-47BB-A3B7-7727E48A4917}" name="2018" dataDxfId="12"/>
    <tableColumn id="31" xr3:uid="{E262CAEE-6FA6-4AB7-89D1-10E13189560F}" name="2019" dataDxfId="11"/>
    <tableColumn id="32" xr3:uid="{D73837A2-D903-4DF3-8330-DBAD7F1F114A}" name="2020" dataDxfId="10"/>
    <tableColumn id="33" xr3:uid="{646C4589-BF32-4E9E-BF6D-7BD044CF6C9E}" name="2021" dataDxfId="9"/>
    <tableColumn id="34" xr3:uid="{025E948E-A7D4-4EAD-885D-6767CBE310E9}" name="2022" dataDxfId="8"/>
    <tableColumn id="35" xr3:uid="{4D18A482-8178-4799-B947-7C51E8D52828}" name="2023" dataDxfId="7"/>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3CE47CA-97C5-437D-B66E-415F4B828F31}" name="Renewable_installed_capacity_MW" displayName="Renewable_installed_capacity_MW" ref="A5:AI25" totalsRowShown="0" headerRowDxfId="6" headerRowBorderDxfId="5" tableBorderDxfId="4">
  <autoFilter ref="A5:AI25" xr:uid="{03CE47CA-97C5-437D-B66E-415F4B828F3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autoFilter>
  <tableColumns count="35">
    <tableColumn id="1" xr3:uid="{00F546FB-34D4-4312-9D7D-949990546680}" name="Installed Capacity (MW) [note 1]"/>
    <tableColumn id="2" xr3:uid="{1F33B218-1398-4F53-9BED-6E1BD3C83763}" name="1990"/>
    <tableColumn id="3" xr3:uid="{4D9A6FFC-D06A-405D-8E90-820E7A58984D}" name="1991"/>
    <tableColumn id="4" xr3:uid="{58520C8F-1CB8-4AC9-81BA-395EECEBEFE6}" name="1992"/>
    <tableColumn id="5" xr3:uid="{7046809E-8C35-4219-BC8B-E10687996C62}" name="1993"/>
    <tableColumn id="6" xr3:uid="{3B9BE657-A435-4F3B-B0A9-03137B2F68C9}" name="1994"/>
    <tableColumn id="7" xr3:uid="{0DE53FE5-897B-4A88-9A4C-47879A9B3F51}" name="1995"/>
    <tableColumn id="8" xr3:uid="{45ACCC99-3CBF-42EA-8031-1A6E4D98DE21}" name="1996"/>
    <tableColumn id="9" xr3:uid="{6981C83E-9880-4EC6-B8E1-CD1F4C689755}" name="1997"/>
    <tableColumn id="10" xr3:uid="{CD50FE7D-2EAD-48C3-A880-D00D81332680}" name="1998"/>
    <tableColumn id="11" xr3:uid="{2D89297A-1B0B-478D-98E0-789EA7E6DC4F}" name="1999"/>
    <tableColumn id="12" xr3:uid="{2A859582-D84F-46EE-B283-3A8458FD456D}" name="2000"/>
    <tableColumn id="13" xr3:uid="{230D659B-3ED9-47B8-96F4-BE5043801E1C}" name="2001"/>
    <tableColumn id="14" xr3:uid="{BEEBC3C9-F272-459E-A752-0F10E21BE8BF}" name="2002"/>
    <tableColumn id="15" xr3:uid="{EB1CD474-568B-44F1-B508-495D77165611}" name="2003"/>
    <tableColumn id="16" xr3:uid="{B3F6DAC8-37B5-44BD-A91B-70136DAA03DB}" name="2004"/>
    <tableColumn id="17" xr3:uid="{D729B584-21D4-421B-BEE3-44E3764AAD7D}" name="2005"/>
    <tableColumn id="18" xr3:uid="{B70E4F33-A8D7-4E5B-AD20-AC797543EBC4}" name="2006"/>
    <tableColumn id="19" xr3:uid="{00F70440-CE87-40AE-A8AD-13776169E102}" name="2007"/>
    <tableColumn id="20" xr3:uid="{B946F77B-A099-48F2-80AE-1CCDC7530ED2}" name="2008"/>
    <tableColumn id="21" xr3:uid="{3AA457AA-53BB-4282-9BA8-EEFC0AC2B268}" name="2009"/>
    <tableColumn id="22" xr3:uid="{24728701-AEDB-4711-8E26-4F3DB02ACCB7}" name="2010"/>
    <tableColumn id="23" xr3:uid="{D5AB0F5F-95C5-4FE7-BC87-435BA6D5C74E}" name="2011"/>
    <tableColumn id="24" xr3:uid="{176FEF1D-B4D0-4F16-94AC-334538EC009D}" name="2012"/>
    <tableColumn id="25" xr3:uid="{15A8C6E9-5D4A-4041-90E7-1A2B2078DBBF}" name="2013"/>
    <tableColumn id="26" xr3:uid="{88AEA569-8F13-40B0-8609-465715D4DC42}" name="2014"/>
    <tableColumn id="27" xr3:uid="{378B409C-B7F0-486B-AFC4-E3EA0ACE2967}" name="2015"/>
    <tableColumn id="28" xr3:uid="{284CED11-C05B-4337-BA93-D27CDFE378E2}" name="2016"/>
    <tableColumn id="29" xr3:uid="{1BE34B9B-3BEC-4A4E-9D5D-164A85F5D15D}" name="2017"/>
    <tableColumn id="30" xr3:uid="{8F2D7216-437E-40B0-A814-FF164DC95328}" name="2018"/>
    <tableColumn id="31" xr3:uid="{DC0B4124-FA8E-4A29-90C2-79386CC920E3}" name="2019"/>
    <tableColumn id="32" xr3:uid="{5967F253-CBE8-445B-8F90-9C675B0536D3}" name="2020" dataDxfId="3"/>
    <tableColumn id="33" xr3:uid="{426124D4-B482-4511-BB25-BD92193093CD}" name="2021" dataDxfId="2"/>
    <tableColumn id="34" xr3:uid="{0D05E942-04DE-4AC3-91C3-DC12E9468197}" name="2022" dataDxfId="1"/>
    <tableColumn id="35" xr3:uid="{931D0A1E-AF38-4092-9617-DCD57EB6C643}" name="2023" dataDxfId="0"/>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renewablesstatistics@energysecurity.gov.uk" TargetMode="External"/><Relationship Id="rId3" Type="http://schemas.openxmlformats.org/officeDocument/2006/relationships/hyperlink" Target="https://www.gov.uk/government/statistics/renewable-sources-of-energy-chapter-6-digest-of-united-kingdom-energy-statistics-dukes" TargetMode="External"/><Relationship Id="rId7" Type="http://schemas.openxmlformats.org/officeDocument/2006/relationships/hyperlink" Target="mailto:newsdesk@energysecurity.gov.uk" TargetMode="External"/><Relationship Id="rId2" Type="http://schemas.openxmlformats.org/officeDocument/2006/relationships/hyperlink" Target="https://www.gov.uk/government/collections/digest-of-uk-energy-statistics-dukes" TargetMode="External"/><Relationship Id="rId1" Type="http://schemas.openxmlformats.org/officeDocument/2006/relationships/hyperlink" Target="https://www.gov.uk/government/publications/renewable-energy-statistics-data-sources-and-methodologies" TargetMode="External"/><Relationship Id="rId6" Type="http://schemas.openxmlformats.org/officeDocument/2006/relationships/hyperlink" Target="https://www.gov.uk/government/publications/desnz-standards-for-official-statistics/statistical-revisions-policy" TargetMode="External"/><Relationship Id="rId5" Type="http://schemas.openxmlformats.org/officeDocument/2006/relationships/hyperlink" Target="https://www.gov.uk/government/collections/digest-of-uk-energy-statistics-dukes" TargetMode="External"/><Relationship Id="rId10" Type="http://schemas.openxmlformats.org/officeDocument/2006/relationships/printerSettings" Target="../printerSettings/printerSettings1.bin"/><Relationship Id="rId4" Type="http://schemas.openxmlformats.org/officeDocument/2006/relationships/hyperlink" Target="https://www.gov.uk/government/publications/natural-gas-statistics-data-sources-and-methodologies" TargetMode="External"/><Relationship Id="rId9" Type="http://schemas.openxmlformats.org/officeDocument/2006/relationships/hyperlink" Target="mailto:energy.stats@energysecurity.gov.uk"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4.bin"/><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285CF-1482-45C3-9851-DA847C6E4C48}">
  <sheetPr codeName="Sheet1"/>
  <dimension ref="A1:A31"/>
  <sheetViews>
    <sheetView showGridLines="0" tabSelected="1" zoomScaleNormal="100" zoomScaleSheetLayoutView="100" workbookViewId="0"/>
  </sheetViews>
  <sheetFormatPr defaultColWidth="8.81640625" defaultRowHeight="15.5" x14ac:dyDescent="0.35"/>
  <cols>
    <col min="1" max="1" width="155.453125" style="3" customWidth="1"/>
    <col min="2" max="256" width="9.1796875" customWidth="1"/>
  </cols>
  <sheetData>
    <row r="1" spans="1:1" ht="45" customHeight="1" x14ac:dyDescent="0.25">
      <c r="A1" s="8" t="s">
        <v>39</v>
      </c>
    </row>
    <row r="2" spans="1:1" ht="60" customHeight="1" x14ac:dyDescent="0.25">
      <c r="A2" s="1" t="s">
        <v>132</v>
      </c>
    </row>
    <row r="3" spans="1:1" ht="30" customHeight="1" x14ac:dyDescent="0.55000000000000004">
      <c r="A3" s="9" t="s">
        <v>0</v>
      </c>
    </row>
    <row r="4" spans="1:1" ht="45" customHeight="1" x14ac:dyDescent="0.25">
      <c r="A4" s="1" t="s">
        <v>143</v>
      </c>
    </row>
    <row r="5" spans="1:1" ht="30" customHeight="1" x14ac:dyDescent="0.55000000000000004">
      <c r="A5" s="9" t="s">
        <v>1</v>
      </c>
    </row>
    <row r="6" spans="1:1" ht="20.149999999999999" customHeight="1" x14ac:dyDescent="0.25">
      <c r="A6" s="92" t="s">
        <v>144</v>
      </c>
    </row>
    <row r="7" spans="1:1" ht="30" customHeight="1" x14ac:dyDescent="0.55000000000000004">
      <c r="A7" s="9" t="s">
        <v>2</v>
      </c>
    </row>
    <row r="8" spans="1:1" ht="48" customHeight="1" x14ac:dyDescent="0.25">
      <c r="A8" s="93" t="s">
        <v>145</v>
      </c>
    </row>
    <row r="9" spans="1:1" ht="30" customHeight="1" x14ac:dyDescent="0.55000000000000004">
      <c r="A9" s="10" t="s">
        <v>3</v>
      </c>
    </row>
    <row r="10" spans="1:1" ht="45" customHeight="1" x14ac:dyDescent="0.25">
      <c r="A10" s="1" t="s">
        <v>31</v>
      </c>
    </row>
    <row r="11" spans="1:1" ht="20.149999999999999" customHeight="1" x14ac:dyDescent="0.25">
      <c r="A11" s="84" t="s">
        <v>136</v>
      </c>
    </row>
    <row r="12" spans="1:1" ht="45" customHeight="1" x14ac:dyDescent="0.25">
      <c r="A12" s="1" t="s">
        <v>4</v>
      </c>
    </row>
    <row r="13" spans="1:1" ht="20.149999999999999" customHeight="1" x14ac:dyDescent="0.25">
      <c r="A13" s="1" t="s">
        <v>12</v>
      </c>
    </row>
    <row r="14" spans="1:1" ht="20.149999999999999" customHeight="1" x14ac:dyDescent="0.25">
      <c r="A14" s="6" t="s">
        <v>32</v>
      </c>
    </row>
    <row r="15" spans="1:1" ht="20.149999999999999" customHeight="1" x14ac:dyDescent="0.25">
      <c r="A15" s="1" t="s">
        <v>5</v>
      </c>
    </row>
    <row r="16" spans="1:1" ht="20.149999999999999" customHeight="1" x14ac:dyDescent="0.25">
      <c r="A16" s="6" t="s">
        <v>30</v>
      </c>
    </row>
    <row r="17" spans="1:1" ht="20.149999999999999" customHeight="1" x14ac:dyDescent="0.25">
      <c r="A17" s="6" t="s">
        <v>6</v>
      </c>
    </row>
    <row r="18" spans="1:1" ht="20.149999999999999" customHeight="1" x14ac:dyDescent="0.25">
      <c r="A18" s="6" t="s">
        <v>33</v>
      </c>
    </row>
    <row r="19" spans="1:1" ht="20.149999999999999" customHeight="1" x14ac:dyDescent="0.25">
      <c r="A19" s="80" t="s">
        <v>7</v>
      </c>
    </row>
    <row r="20" spans="1:1" ht="20.149999999999999" customHeight="1" x14ac:dyDescent="0.25">
      <c r="A20" s="6" t="s">
        <v>131</v>
      </c>
    </row>
    <row r="21" spans="1:1" ht="30" customHeight="1" x14ac:dyDescent="0.55000000000000004">
      <c r="A21" s="10" t="s">
        <v>8</v>
      </c>
    </row>
    <row r="22" spans="1:1" ht="20.149999999999999" customHeight="1" x14ac:dyDescent="0.45">
      <c r="A22" s="11" t="s">
        <v>9</v>
      </c>
    </row>
    <row r="23" spans="1:1" ht="20.149999999999999" customHeight="1" x14ac:dyDescent="0.25">
      <c r="A23" s="1" t="s">
        <v>40</v>
      </c>
    </row>
    <row r="24" spans="1:1" ht="20.149999999999999" customHeight="1" x14ac:dyDescent="0.25">
      <c r="A24" s="84" t="s">
        <v>135</v>
      </c>
    </row>
    <row r="25" spans="1:1" ht="20.149999999999999" customHeight="1" x14ac:dyDescent="0.25">
      <c r="A25" s="2" t="s">
        <v>108</v>
      </c>
    </row>
    <row r="26" spans="1:1" ht="20.149999999999999" customHeight="1" x14ac:dyDescent="0.45">
      <c r="A26" s="11" t="s">
        <v>10</v>
      </c>
    </row>
    <row r="27" spans="1:1" ht="20.149999999999999" customHeight="1" x14ac:dyDescent="0.25">
      <c r="A27" s="81" t="s">
        <v>133</v>
      </c>
    </row>
    <row r="28" spans="1:1" ht="20.149999999999999" customHeight="1" x14ac:dyDescent="0.25">
      <c r="A28" s="2" t="s">
        <v>11</v>
      </c>
    </row>
    <row r="31" spans="1:1" x14ac:dyDescent="0.35">
      <c r="A31" s="15"/>
    </row>
  </sheetData>
  <hyperlinks>
    <hyperlink ref="A18" r:id="rId1" display="Data sources and methodology for downstream gas statistics" xr:uid="{36629E77-5314-4AA8-B827-FEA53BB75723}"/>
    <hyperlink ref="A20" r:id="rId2" xr:uid="{AEF787F8-7D97-43AB-866A-1A62839B602E}"/>
    <hyperlink ref="A14" r:id="rId3" xr:uid="{DF2AADA6-C27A-4C26-9E1A-98C4F7AADB06}"/>
    <hyperlink ref="A17" r:id="rId4" xr:uid="{2667217E-E51C-4F0C-805D-635076B4D28F}"/>
    <hyperlink ref="A16" r:id="rId5" xr:uid="{74C322D8-3026-4004-90D3-500B396B2F41}"/>
    <hyperlink ref="A19" r:id="rId6" xr:uid="{1F62BF65-3ABB-4EAA-BB2F-40F9F268A82A}"/>
    <hyperlink ref="A27" r:id="rId7" xr:uid="{E5E06776-156D-4A87-8F5B-77F172147A43}"/>
    <hyperlink ref="A24" r:id="rId8" xr:uid="{5290A90A-201C-465D-917E-1C5D61C4DD56}"/>
    <hyperlink ref="A11" r:id="rId9" xr:uid="{D3F9CAC4-D1D2-46B4-8508-CEF1CA9CA039}"/>
  </hyperlinks>
  <pageMargins left="0.7" right="0.7" top="0.75" bottom="0.75" header="0.3" footer="0.3"/>
  <pageSetup paperSize="9" scale="46" orientation="portrait" verticalDpi="4"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C6F02-16AB-4B2E-9D03-5F90222B5046}">
  <sheetPr codeName="Sheet2"/>
  <dimension ref="A1:B30"/>
  <sheetViews>
    <sheetView showGridLines="0" zoomScaleNormal="100" zoomScaleSheetLayoutView="100" workbookViewId="0"/>
  </sheetViews>
  <sheetFormatPr defaultColWidth="9.1796875" defaultRowHeight="15" customHeight="1" x14ac:dyDescent="0.35"/>
  <cols>
    <col min="1" max="1" width="84.81640625" style="5" customWidth="1"/>
    <col min="2" max="2" width="30.81640625" style="5" customWidth="1"/>
    <col min="3" max="16384" width="9.1796875" style="5"/>
  </cols>
  <sheetData>
    <row r="1" spans="1:2" ht="45" customHeight="1" x14ac:dyDescent="0.35">
      <c r="A1" s="4" t="s">
        <v>13</v>
      </c>
    </row>
    <row r="2" spans="1:2" ht="20.149999999999999" customHeight="1" x14ac:dyDescent="0.35">
      <c r="A2" s="1" t="s">
        <v>14</v>
      </c>
    </row>
    <row r="3" spans="1:2" ht="20.149999999999999" customHeight="1" x14ac:dyDescent="0.35">
      <c r="A3" s="2" t="s">
        <v>15</v>
      </c>
    </row>
    <row r="4" spans="1:2" ht="30" customHeight="1" x14ac:dyDescent="0.55000000000000004">
      <c r="A4" s="13" t="s">
        <v>16</v>
      </c>
      <c r="B4" s="17" t="s">
        <v>17</v>
      </c>
    </row>
    <row r="5" spans="1:2" ht="20.149999999999999" customHeight="1" x14ac:dyDescent="0.35">
      <c r="A5" s="2" t="s">
        <v>18</v>
      </c>
      <c r="B5" s="16" t="s">
        <v>19</v>
      </c>
    </row>
    <row r="6" spans="1:2" ht="20.149999999999999" customHeight="1" x14ac:dyDescent="0.35">
      <c r="A6" s="2" t="s">
        <v>13</v>
      </c>
      <c r="B6" s="16" t="s">
        <v>13</v>
      </c>
    </row>
    <row r="7" spans="1:2" ht="20.149999999999999" customHeight="1" x14ac:dyDescent="0.35">
      <c r="A7" s="2" t="s">
        <v>20</v>
      </c>
      <c r="B7" s="16" t="s">
        <v>20</v>
      </c>
    </row>
    <row r="8" spans="1:2" ht="20.149999999999999" customHeight="1" x14ac:dyDescent="0.35">
      <c r="A8" s="91" t="s">
        <v>137</v>
      </c>
      <c r="B8" s="20">
        <v>6.2</v>
      </c>
    </row>
    <row r="9" spans="1:2" ht="20.149999999999999" customHeight="1" x14ac:dyDescent="0.35">
      <c r="B9" s="7"/>
    </row>
    <row r="10" spans="1:2" ht="20.149999999999999" customHeight="1" x14ac:dyDescent="0.35"/>
    <row r="11" spans="1:2" ht="20.149999999999999" customHeight="1" x14ac:dyDescent="0.35"/>
    <row r="12" spans="1:2" ht="20.149999999999999" customHeight="1" x14ac:dyDescent="0.35"/>
    <row r="13" spans="1:2" ht="20.149999999999999" customHeight="1" x14ac:dyDescent="0.35"/>
    <row r="14" spans="1:2" ht="20.149999999999999" customHeight="1" x14ac:dyDescent="0.35"/>
    <row r="15" spans="1:2" ht="20.149999999999999" customHeight="1" x14ac:dyDescent="0.35"/>
    <row r="16" spans="1:2" ht="20.149999999999999" customHeight="1" x14ac:dyDescent="0.35"/>
    <row r="17" ht="20.149999999999999" customHeight="1" x14ac:dyDescent="0.35"/>
    <row r="18" ht="20.149999999999999" customHeight="1" x14ac:dyDescent="0.35"/>
    <row r="19" ht="20.149999999999999" customHeight="1" x14ac:dyDescent="0.35"/>
    <row r="20" ht="20.149999999999999" customHeight="1" x14ac:dyDescent="0.35"/>
    <row r="21" ht="20.149999999999999" customHeight="1" x14ac:dyDescent="0.35"/>
    <row r="22" ht="20.149999999999999" customHeight="1" x14ac:dyDescent="0.35"/>
    <row r="23" ht="20.149999999999999" customHeight="1" x14ac:dyDescent="0.35"/>
    <row r="24" ht="20.149999999999999" customHeight="1" x14ac:dyDescent="0.35"/>
    <row r="25" ht="20.149999999999999" customHeight="1" x14ac:dyDescent="0.35"/>
    <row r="26" ht="20.149999999999999" customHeight="1" x14ac:dyDescent="0.35"/>
    <row r="27" ht="20.149999999999999" customHeight="1" x14ac:dyDescent="0.35"/>
    <row r="28" ht="20.149999999999999" customHeight="1" x14ac:dyDescent="0.35"/>
    <row r="29" ht="20.149999999999999" customHeight="1" x14ac:dyDescent="0.35"/>
    <row r="30" ht="20.149999999999999" customHeight="1" x14ac:dyDescent="0.35"/>
  </sheetData>
  <phoneticPr fontId="30" type="noConversion"/>
  <hyperlinks>
    <hyperlink ref="B5" location="'Cover Sheet'!A1" display="Cover Sheet" xr:uid="{9F7CC682-41A3-4E61-B54B-E1D13175C7EB}"/>
    <hyperlink ref="B6" location="Contents!A1" display="Contents " xr:uid="{317A980F-02A5-48DC-8DF3-8CE30B473F58}"/>
    <hyperlink ref="B8" location="'6.2'!A1" display="'6.2'!A1" xr:uid="{EB559F9D-1B0C-499A-B803-CAEBDF0FA6A3}"/>
    <hyperlink ref="B7" location="Notes!A1" display="Notes" xr:uid="{8538EB71-DEAA-49C5-8E1A-FF2F92BF7637}"/>
  </hyperlinks>
  <pageMargins left="0.7" right="0.7" top="0.75" bottom="0.75" header="0.3" footer="0.3"/>
  <pageSetup paperSize="9" scale="46" orientation="portrait" verticalDpi="4"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95301-6038-484E-9A2F-034CE796E79B}">
  <sheetPr codeName="Sheet3"/>
  <dimension ref="A1:B36"/>
  <sheetViews>
    <sheetView showGridLines="0" zoomScaleNormal="100" workbookViewId="0"/>
  </sheetViews>
  <sheetFormatPr defaultColWidth="9.1796875" defaultRowHeight="15.5" x14ac:dyDescent="0.25"/>
  <cols>
    <col min="1" max="1" width="10" style="1" customWidth="1"/>
    <col min="2" max="2" width="150.81640625" style="1" customWidth="1"/>
    <col min="3" max="16384" width="9.1796875" style="1"/>
  </cols>
  <sheetData>
    <row r="1" spans="1:2" ht="45" customHeight="1" x14ac:dyDescent="0.25">
      <c r="A1" s="4" t="s">
        <v>20</v>
      </c>
    </row>
    <row r="2" spans="1:2" s="2" customFormat="1" ht="20.149999999999999" customHeight="1" x14ac:dyDescent="0.25">
      <c r="A2" s="2" t="s">
        <v>27</v>
      </c>
    </row>
    <row r="3" spans="1:2" s="2" customFormat="1" ht="20.149999999999999" customHeight="1" x14ac:dyDescent="0.25">
      <c r="A3" s="2" t="s">
        <v>95</v>
      </c>
    </row>
    <row r="4" spans="1:2" s="2" customFormat="1" ht="30" customHeight="1" x14ac:dyDescent="0.55000000000000004">
      <c r="A4" s="13" t="s">
        <v>26</v>
      </c>
      <c r="B4" s="14" t="s">
        <v>25</v>
      </c>
    </row>
    <row r="5" spans="1:2" x14ac:dyDescent="0.25">
      <c r="A5" s="1" t="s">
        <v>24</v>
      </c>
      <c r="B5" s="1" t="s">
        <v>112</v>
      </c>
    </row>
    <row r="6" spans="1:2" x14ac:dyDescent="0.25">
      <c r="A6" s="1" t="s">
        <v>23</v>
      </c>
      <c r="B6" s="1" t="s">
        <v>86</v>
      </c>
    </row>
    <row r="7" spans="1:2" x14ac:dyDescent="0.25">
      <c r="A7" s="1" t="s">
        <v>22</v>
      </c>
      <c r="B7" s="1" t="s">
        <v>127</v>
      </c>
    </row>
    <row r="8" spans="1:2" x14ac:dyDescent="0.25">
      <c r="A8" s="1" t="s">
        <v>21</v>
      </c>
      <c r="B8" s="1" t="s">
        <v>87</v>
      </c>
    </row>
    <row r="9" spans="1:2" x14ac:dyDescent="0.25">
      <c r="A9" s="1" t="s">
        <v>28</v>
      </c>
      <c r="B9" s="1" t="s">
        <v>115</v>
      </c>
    </row>
    <row r="10" spans="1:2" ht="31" x14ac:dyDescent="0.25">
      <c r="A10" s="1" t="s">
        <v>29</v>
      </c>
      <c r="B10" s="1" t="s">
        <v>123</v>
      </c>
    </row>
    <row r="11" spans="1:2" x14ac:dyDescent="0.25">
      <c r="A11" s="1" t="s">
        <v>34</v>
      </c>
      <c r="B11" s="1" t="s">
        <v>88</v>
      </c>
    </row>
    <row r="12" spans="1:2" x14ac:dyDescent="0.25">
      <c r="A12" s="1" t="s">
        <v>35</v>
      </c>
      <c r="B12" s="1" t="s">
        <v>116</v>
      </c>
    </row>
    <row r="13" spans="1:2" x14ac:dyDescent="0.25">
      <c r="A13" s="1" t="s">
        <v>36</v>
      </c>
      <c r="B13" s="1" t="s">
        <v>89</v>
      </c>
    </row>
    <row r="14" spans="1:2" x14ac:dyDescent="0.25">
      <c r="A14" s="1" t="s">
        <v>37</v>
      </c>
      <c r="B14" s="1" t="s">
        <v>118</v>
      </c>
    </row>
    <row r="15" spans="1:2" x14ac:dyDescent="0.25">
      <c r="A15" s="1" t="s">
        <v>38</v>
      </c>
      <c r="B15" s="92" t="s">
        <v>139</v>
      </c>
    </row>
    <row r="16" spans="1:2" x14ac:dyDescent="0.25">
      <c r="A16" s="1" t="s">
        <v>107</v>
      </c>
      <c r="B16" s="1" t="s">
        <v>90</v>
      </c>
    </row>
    <row r="17" spans="1:2" x14ac:dyDescent="0.25">
      <c r="A17" s="92" t="s">
        <v>140</v>
      </c>
      <c r="B17" s="92" t="s">
        <v>141</v>
      </c>
    </row>
    <row r="20" spans="1:2" x14ac:dyDescent="0.35">
      <c r="A20" s="12"/>
    </row>
    <row r="21" spans="1:2" x14ac:dyDescent="0.35">
      <c r="A21" s="12"/>
    </row>
    <row r="22" spans="1:2" x14ac:dyDescent="0.35">
      <c r="A22" s="12"/>
      <c r="B22" s="19"/>
    </row>
    <row r="23" spans="1:2" x14ac:dyDescent="0.35">
      <c r="A23" s="12"/>
      <c r="B23" s="19"/>
    </row>
    <row r="24" spans="1:2" x14ac:dyDescent="0.35">
      <c r="A24" s="12"/>
      <c r="B24" s="19"/>
    </row>
    <row r="25" spans="1:2" x14ac:dyDescent="0.35">
      <c r="A25" s="12"/>
      <c r="B25" s="19"/>
    </row>
    <row r="26" spans="1:2" x14ac:dyDescent="0.35">
      <c r="A26" s="12"/>
      <c r="B26" s="19"/>
    </row>
    <row r="27" spans="1:2" x14ac:dyDescent="0.25">
      <c r="B27" s="19"/>
    </row>
    <row r="28" spans="1:2" x14ac:dyDescent="0.25">
      <c r="B28" s="19"/>
    </row>
    <row r="29" spans="1:2" x14ac:dyDescent="0.25">
      <c r="B29" s="19"/>
    </row>
    <row r="30" spans="1:2" x14ac:dyDescent="0.25">
      <c r="A30" s="71"/>
      <c r="B30" s="19"/>
    </row>
    <row r="31" spans="1:2" x14ac:dyDescent="0.25">
      <c r="A31" s="71"/>
      <c r="B31" s="19"/>
    </row>
    <row r="32" spans="1:2" x14ac:dyDescent="0.25">
      <c r="A32" s="71"/>
      <c r="B32" s="19"/>
    </row>
    <row r="33" spans="2:2" x14ac:dyDescent="0.25">
      <c r="B33" s="72"/>
    </row>
    <row r="34" spans="2:2" x14ac:dyDescent="0.25">
      <c r="B34" s="19"/>
    </row>
    <row r="35" spans="2:2" x14ac:dyDescent="0.25">
      <c r="B35" s="18"/>
    </row>
    <row r="36" spans="2:2" x14ac:dyDescent="0.25">
      <c r="B36" s="18"/>
    </row>
  </sheetData>
  <phoneticPr fontId="30" type="noConversion"/>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E67E6-D8DF-4FC2-B196-4E2915897CA8}">
  <sheetPr codeName="Sheet4"/>
  <dimension ref="A1:BB71"/>
  <sheetViews>
    <sheetView showGridLines="0" zoomScaleNormal="100" workbookViewId="0">
      <pane xSplit="1" topLeftCell="AD1" activePane="topRight" state="frozen"/>
      <selection activeCell="A2" sqref="A2"/>
      <selection pane="topRight" activeCell="AD5" sqref="AD5"/>
    </sheetView>
  </sheetViews>
  <sheetFormatPr defaultColWidth="9.1796875" defaultRowHeight="12.5" x14ac:dyDescent="0.25"/>
  <cols>
    <col min="1" max="1" width="50" customWidth="1"/>
    <col min="20" max="33" width="10.54296875" customWidth="1"/>
    <col min="34" max="35" width="10.7265625" bestFit="1" customWidth="1"/>
    <col min="37" max="37" width="9.81640625" bestFit="1" customWidth="1"/>
    <col min="38" max="41" width="12.453125" customWidth="1"/>
  </cols>
  <sheetData>
    <row r="1" spans="1:51" ht="45" customHeight="1" x14ac:dyDescent="0.55000000000000004">
      <c r="A1" s="21" t="s">
        <v>54</v>
      </c>
      <c r="B1" s="22"/>
      <c r="C1" s="22"/>
      <c r="D1" s="22"/>
      <c r="E1" s="22"/>
      <c r="F1" s="22"/>
      <c r="G1" s="23"/>
      <c r="H1" s="23"/>
      <c r="I1" s="23"/>
      <c r="J1" s="24"/>
      <c r="K1" s="23"/>
      <c r="L1" s="23"/>
      <c r="M1" s="23"/>
      <c r="N1" s="23"/>
      <c r="O1" s="23"/>
      <c r="P1" s="23"/>
      <c r="Q1" s="23"/>
      <c r="R1" s="23"/>
      <c r="S1" s="23"/>
      <c r="T1" s="23"/>
      <c r="U1" s="23"/>
      <c r="V1" s="23"/>
      <c r="W1" s="23"/>
      <c r="X1" s="23"/>
      <c r="Y1" s="23"/>
      <c r="Z1" s="23"/>
      <c r="AA1" s="23"/>
      <c r="AB1" s="23"/>
      <c r="AC1" s="23"/>
      <c r="AD1" s="23"/>
      <c r="AE1" s="23"/>
      <c r="AF1" s="23"/>
      <c r="AG1" s="23"/>
    </row>
    <row r="2" spans="1:51" ht="23.5" x14ac:dyDescent="0.55000000000000004">
      <c r="A2" s="27" t="s">
        <v>130</v>
      </c>
      <c r="B2" s="22"/>
      <c r="C2" s="22"/>
      <c r="D2" s="22"/>
      <c r="E2" s="25"/>
      <c r="F2" s="25"/>
      <c r="G2" s="25"/>
      <c r="H2" s="23"/>
      <c r="I2" s="23"/>
      <c r="J2" s="26"/>
      <c r="K2" s="23"/>
      <c r="L2" s="23"/>
      <c r="M2" s="23"/>
      <c r="N2" s="23"/>
      <c r="O2" s="23"/>
      <c r="P2" s="23"/>
      <c r="Q2" s="23"/>
      <c r="R2" s="23"/>
      <c r="S2" s="23"/>
      <c r="T2" s="23"/>
      <c r="U2" s="23"/>
      <c r="V2" s="23"/>
      <c r="W2" s="23"/>
      <c r="X2" s="23"/>
      <c r="Y2" s="23"/>
      <c r="Z2" s="23"/>
      <c r="AA2" s="23"/>
      <c r="AB2" s="23"/>
      <c r="AC2" s="23"/>
      <c r="AD2" s="23"/>
      <c r="AE2" s="23"/>
      <c r="AF2" s="23"/>
      <c r="AG2" s="23"/>
    </row>
    <row r="3" spans="1:51" ht="23.5" x14ac:dyDescent="0.55000000000000004">
      <c r="A3" s="27" t="s">
        <v>93</v>
      </c>
      <c r="B3" s="22"/>
      <c r="C3" s="22"/>
      <c r="D3" s="22"/>
      <c r="E3" s="25"/>
      <c r="F3" s="25"/>
      <c r="G3" s="25"/>
      <c r="H3" s="23"/>
      <c r="I3" s="23"/>
      <c r="J3" s="26"/>
      <c r="K3" s="23"/>
      <c r="L3" s="23"/>
      <c r="M3" s="23"/>
      <c r="N3" s="23"/>
      <c r="O3" s="23"/>
      <c r="P3" s="23"/>
      <c r="Q3" s="23"/>
      <c r="R3" s="23"/>
      <c r="S3" s="23"/>
      <c r="T3" s="23"/>
      <c r="U3" s="23"/>
      <c r="V3" s="23"/>
      <c r="W3" s="23"/>
      <c r="X3" s="23"/>
      <c r="Y3" s="23"/>
      <c r="Z3" s="23"/>
      <c r="AA3" s="23"/>
      <c r="AB3" s="23"/>
      <c r="AC3" s="23"/>
      <c r="AD3" s="23"/>
      <c r="AE3" s="23"/>
      <c r="AF3" s="23"/>
      <c r="AG3" s="23"/>
    </row>
    <row r="4" spans="1:51" ht="15.5" x14ac:dyDescent="0.3">
      <c r="A4" s="27" t="s">
        <v>94</v>
      </c>
      <c r="B4" s="28"/>
      <c r="C4" s="28"/>
      <c r="D4" s="28"/>
      <c r="E4" s="28"/>
      <c r="F4" s="28"/>
      <c r="G4" s="28"/>
      <c r="H4" s="28"/>
      <c r="I4" s="28"/>
      <c r="J4" s="26"/>
      <c r="K4" s="28"/>
      <c r="L4" s="28"/>
      <c r="M4" s="28"/>
      <c r="N4" s="28"/>
      <c r="O4" s="28"/>
      <c r="P4" s="28"/>
      <c r="Q4" s="28"/>
      <c r="R4" s="28"/>
      <c r="S4" s="28"/>
      <c r="T4" s="28"/>
      <c r="U4" s="28"/>
      <c r="V4" s="28"/>
      <c r="W4" s="28"/>
      <c r="X4" s="28"/>
      <c r="Y4" s="28"/>
      <c r="Z4" s="28"/>
      <c r="AA4" s="28"/>
      <c r="AB4" s="28"/>
      <c r="AC4" s="28"/>
      <c r="AD4" s="28"/>
      <c r="AE4" s="28"/>
      <c r="AF4" s="28"/>
      <c r="AG4" s="28"/>
    </row>
    <row r="5" spans="1:51" ht="30" customHeight="1" x14ac:dyDescent="0.25">
      <c r="A5" s="29" t="s">
        <v>117</v>
      </c>
      <c r="B5" s="85" t="s">
        <v>97</v>
      </c>
      <c r="C5" s="85" t="s">
        <v>98</v>
      </c>
      <c r="D5" s="85" t="s">
        <v>99</v>
      </c>
      <c r="E5" s="85" t="s">
        <v>100</v>
      </c>
      <c r="F5" s="85" t="s">
        <v>101</v>
      </c>
      <c r="G5" s="85" t="s">
        <v>102</v>
      </c>
      <c r="H5" s="85" t="s">
        <v>55</v>
      </c>
      <c r="I5" s="85" t="s">
        <v>56</v>
      </c>
      <c r="J5" s="85" t="s">
        <v>57</v>
      </c>
      <c r="K5" s="85" t="s">
        <v>58</v>
      </c>
      <c r="L5" s="85" t="s">
        <v>59</v>
      </c>
      <c r="M5" s="85" t="s">
        <v>60</v>
      </c>
      <c r="N5" s="85" t="s">
        <v>61</v>
      </c>
      <c r="O5" s="85" t="s">
        <v>62</v>
      </c>
      <c r="P5" s="86" t="s">
        <v>63</v>
      </c>
      <c r="Q5" s="86" t="s">
        <v>64</v>
      </c>
      <c r="R5" s="86" t="s">
        <v>65</v>
      </c>
      <c r="S5" s="85" t="s">
        <v>66</v>
      </c>
      <c r="T5" s="85" t="s">
        <v>67</v>
      </c>
      <c r="U5" s="85" t="s">
        <v>68</v>
      </c>
      <c r="V5" s="85" t="s">
        <v>69</v>
      </c>
      <c r="W5" s="85" t="s">
        <v>70</v>
      </c>
      <c r="X5" s="85" t="s">
        <v>71</v>
      </c>
      <c r="Y5" s="85" t="s">
        <v>72</v>
      </c>
      <c r="Z5" s="85" t="s">
        <v>73</v>
      </c>
      <c r="AA5" s="85" t="s">
        <v>74</v>
      </c>
      <c r="AB5" s="85" t="s">
        <v>75</v>
      </c>
      <c r="AC5" s="85" t="s">
        <v>76</v>
      </c>
      <c r="AD5" s="85" t="s">
        <v>77</v>
      </c>
      <c r="AE5" s="85" t="s">
        <v>78</v>
      </c>
      <c r="AF5" s="85" t="s">
        <v>79</v>
      </c>
      <c r="AG5" s="85" t="s">
        <v>92</v>
      </c>
      <c r="AH5" s="85" t="s">
        <v>129</v>
      </c>
      <c r="AI5" s="85" t="s">
        <v>142</v>
      </c>
    </row>
    <row r="6" spans="1:51" ht="15.5" x14ac:dyDescent="0.35">
      <c r="A6" s="30" t="s">
        <v>41</v>
      </c>
      <c r="B6" s="42">
        <v>9.93</v>
      </c>
      <c r="C6" s="42">
        <v>14.09</v>
      </c>
      <c r="D6" s="42">
        <v>50.18</v>
      </c>
      <c r="E6" s="42">
        <v>131.30000000000001</v>
      </c>
      <c r="F6" s="42">
        <v>153.32</v>
      </c>
      <c r="G6" s="42">
        <v>200.3</v>
      </c>
      <c r="H6" s="42">
        <v>237.68</v>
      </c>
      <c r="I6" s="42">
        <v>321.68</v>
      </c>
      <c r="J6" s="42">
        <v>331.32</v>
      </c>
      <c r="K6" s="42">
        <v>356.99</v>
      </c>
      <c r="L6" s="42">
        <v>435.13</v>
      </c>
      <c r="M6" s="42">
        <v>493.34</v>
      </c>
      <c r="N6" s="42">
        <v>534.44000000000005</v>
      </c>
      <c r="O6" s="42">
        <v>742.18</v>
      </c>
      <c r="P6" s="48">
        <v>933.16</v>
      </c>
      <c r="Q6" s="48">
        <v>1565</v>
      </c>
      <c r="R6" s="48">
        <v>1954.52</v>
      </c>
      <c r="S6" s="48">
        <v>2477.1799999999998</v>
      </c>
      <c r="T6" s="48">
        <v>3446.51</v>
      </c>
      <c r="U6" s="48">
        <v>4419.57</v>
      </c>
      <c r="V6" s="48">
        <v>5421.23</v>
      </c>
      <c r="W6" s="48">
        <v>6596.28</v>
      </c>
      <c r="X6" s="48">
        <v>9030.42</v>
      </c>
      <c r="Y6" s="48">
        <v>11282.27</v>
      </c>
      <c r="Z6" s="48">
        <v>13073.95</v>
      </c>
      <c r="AA6" s="48">
        <v>14305.63</v>
      </c>
      <c r="AB6" s="48">
        <v>16125.93</v>
      </c>
      <c r="AC6" s="48">
        <v>19585</v>
      </c>
      <c r="AD6" s="48">
        <v>21605.62</v>
      </c>
      <c r="AE6" s="48">
        <v>23886.91</v>
      </c>
      <c r="AF6" s="48">
        <v>24457.93</v>
      </c>
      <c r="AG6" s="48">
        <v>25748.239999999998</v>
      </c>
      <c r="AH6" s="48">
        <v>28761.29</v>
      </c>
      <c r="AI6" s="48">
        <v>30162.95</v>
      </c>
      <c r="AK6" s="57"/>
      <c r="AL6" s="59"/>
      <c r="AM6" s="59"/>
      <c r="AN6" s="59"/>
      <c r="AO6" s="59"/>
      <c r="AP6" s="59"/>
      <c r="AQ6" s="59"/>
      <c r="AR6" s="59"/>
      <c r="AS6" s="59"/>
      <c r="AT6" s="59"/>
      <c r="AU6" s="59"/>
      <c r="AV6" s="59"/>
      <c r="AW6" s="59"/>
      <c r="AX6" s="59"/>
      <c r="AY6" s="59"/>
    </row>
    <row r="7" spans="1:51" ht="15.5" x14ac:dyDescent="0.35">
      <c r="A7" s="31" t="s">
        <v>42</v>
      </c>
      <c r="B7" s="32">
        <v>9.93</v>
      </c>
      <c r="C7" s="32">
        <v>14.09</v>
      </c>
      <c r="D7" s="32">
        <v>50.18</v>
      </c>
      <c r="E7" s="32">
        <v>131.30000000000001</v>
      </c>
      <c r="F7" s="32">
        <v>153.32</v>
      </c>
      <c r="G7" s="32">
        <v>200.3</v>
      </c>
      <c r="H7" s="32">
        <v>237.68</v>
      </c>
      <c r="I7" s="32">
        <v>321.68</v>
      </c>
      <c r="J7" s="32">
        <v>331.32</v>
      </c>
      <c r="K7" s="32">
        <v>356.99</v>
      </c>
      <c r="L7" s="32">
        <v>431.33</v>
      </c>
      <c r="M7" s="32">
        <v>489.54</v>
      </c>
      <c r="N7" s="32">
        <v>530.64</v>
      </c>
      <c r="O7" s="32">
        <v>678.38</v>
      </c>
      <c r="P7" s="32">
        <v>809.36</v>
      </c>
      <c r="Q7" s="32">
        <v>1351.2</v>
      </c>
      <c r="R7" s="32">
        <v>1650.72</v>
      </c>
      <c r="S7" s="32">
        <v>2083.38</v>
      </c>
      <c r="T7" s="32">
        <v>2850.31</v>
      </c>
      <c r="U7" s="32">
        <v>3468.37</v>
      </c>
      <c r="V7" s="32">
        <v>4079.78</v>
      </c>
      <c r="W7" s="32">
        <v>4758.03</v>
      </c>
      <c r="X7" s="32">
        <v>6034.97</v>
      </c>
      <c r="Y7" s="32">
        <v>7586.32</v>
      </c>
      <c r="Z7" s="32">
        <v>8572.65</v>
      </c>
      <c r="AA7" s="32">
        <v>9212.23</v>
      </c>
      <c r="AB7" s="32">
        <v>10832.53</v>
      </c>
      <c r="AC7" s="32">
        <v>12597.15</v>
      </c>
      <c r="AD7" s="32">
        <v>13425.12</v>
      </c>
      <c r="AE7" s="32">
        <v>13998.81</v>
      </c>
      <c r="AF7" s="32">
        <v>14075.08</v>
      </c>
      <c r="AG7" s="32">
        <v>14492.76</v>
      </c>
      <c r="AH7" s="32">
        <v>14833.81</v>
      </c>
      <c r="AI7" s="32">
        <v>15417.87</v>
      </c>
      <c r="AK7" s="57"/>
      <c r="AL7" s="59"/>
      <c r="AM7" s="59"/>
      <c r="AN7" s="59"/>
      <c r="AO7" s="59"/>
      <c r="AP7" s="59"/>
      <c r="AQ7" s="59"/>
      <c r="AR7" s="59"/>
      <c r="AS7" s="59"/>
      <c r="AT7" s="59"/>
      <c r="AU7" s="59"/>
      <c r="AV7" s="59"/>
      <c r="AW7" s="59"/>
      <c r="AX7" s="59"/>
      <c r="AY7" s="59"/>
    </row>
    <row r="8" spans="1:51" ht="15.5" x14ac:dyDescent="0.35">
      <c r="A8" s="31" t="s">
        <v>43</v>
      </c>
      <c r="B8" s="32">
        <v>0</v>
      </c>
      <c r="C8" s="32">
        <v>0</v>
      </c>
      <c r="D8" s="32">
        <v>0</v>
      </c>
      <c r="E8" s="32">
        <v>0</v>
      </c>
      <c r="F8" s="32">
        <v>0</v>
      </c>
      <c r="G8" s="32">
        <v>0</v>
      </c>
      <c r="H8" s="32">
        <v>0</v>
      </c>
      <c r="I8" s="32">
        <v>0</v>
      </c>
      <c r="J8" s="32">
        <v>0</v>
      </c>
      <c r="K8" s="32">
        <v>0</v>
      </c>
      <c r="L8" s="32">
        <v>3.8</v>
      </c>
      <c r="M8" s="32">
        <v>3.8</v>
      </c>
      <c r="N8" s="32">
        <v>3.8</v>
      </c>
      <c r="O8" s="32">
        <v>63.8</v>
      </c>
      <c r="P8" s="32">
        <v>123.8</v>
      </c>
      <c r="Q8" s="32">
        <v>213.8</v>
      </c>
      <c r="R8" s="32">
        <v>303.8</v>
      </c>
      <c r="S8" s="32">
        <v>393.8</v>
      </c>
      <c r="T8" s="32">
        <v>596.20000000000005</v>
      </c>
      <c r="U8" s="32">
        <v>951.2</v>
      </c>
      <c r="V8" s="32">
        <v>1341.45</v>
      </c>
      <c r="W8" s="32">
        <v>1838.25</v>
      </c>
      <c r="X8" s="32">
        <v>2995.45</v>
      </c>
      <c r="Y8" s="32">
        <v>3695.95</v>
      </c>
      <c r="Z8" s="32">
        <v>4501.3</v>
      </c>
      <c r="AA8" s="32">
        <v>5093.3999999999996</v>
      </c>
      <c r="AB8" s="32">
        <v>5293.4</v>
      </c>
      <c r="AC8" s="32">
        <v>6987.85</v>
      </c>
      <c r="AD8" s="32">
        <v>8180.5</v>
      </c>
      <c r="AE8" s="32">
        <v>9888.1</v>
      </c>
      <c r="AF8" s="95">
        <v>10382.85</v>
      </c>
      <c r="AG8" s="95">
        <v>11255.48</v>
      </c>
      <c r="AH8" s="95">
        <v>13927.48</v>
      </c>
      <c r="AI8" s="95">
        <v>14745.08</v>
      </c>
      <c r="AK8" s="57"/>
      <c r="AL8" s="59"/>
      <c r="AM8" s="59"/>
      <c r="AN8" s="59"/>
      <c r="AO8" s="59"/>
      <c r="AP8" s="59"/>
      <c r="AQ8" s="59"/>
      <c r="AR8" s="59"/>
      <c r="AS8" s="59"/>
      <c r="AT8" s="59"/>
      <c r="AU8" s="59"/>
      <c r="AV8" s="59"/>
      <c r="AW8" s="59"/>
      <c r="AX8" s="59"/>
      <c r="AY8" s="59"/>
    </row>
    <row r="9" spans="1:51" ht="15.5" x14ac:dyDescent="0.35">
      <c r="A9" s="33" t="s">
        <v>44</v>
      </c>
      <c r="B9" s="32">
        <v>0</v>
      </c>
      <c r="C9" s="32">
        <v>0</v>
      </c>
      <c r="D9" s="32">
        <v>0</v>
      </c>
      <c r="E9" s="32">
        <v>0</v>
      </c>
      <c r="F9" s="32">
        <v>0</v>
      </c>
      <c r="G9" s="32">
        <v>0</v>
      </c>
      <c r="H9" s="32">
        <v>0</v>
      </c>
      <c r="I9" s="32">
        <v>0</v>
      </c>
      <c r="J9" s="32">
        <v>0</v>
      </c>
      <c r="K9" s="32">
        <v>0</v>
      </c>
      <c r="L9" s="32">
        <v>0.5</v>
      </c>
      <c r="M9" s="32">
        <v>0.5</v>
      </c>
      <c r="N9" s="32">
        <v>0.5</v>
      </c>
      <c r="O9" s="32">
        <v>0.5</v>
      </c>
      <c r="P9" s="32">
        <v>0.5</v>
      </c>
      <c r="Q9" s="32">
        <v>0.5</v>
      </c>
      <c r="R9" s="32">
        <v>0.5</v>
      </c>
      <c r="S9" s="32">
        <v>0.5</v>
      </c>
      <c r="T9" s="32">
        <v>0.5</v>
      </c>
      <c r="U9" s="32">
        <v>2.4500000000000002</v>
      </c>
      <c r="V9" s="32">
        <v>3.75</v>
      </c>
      <c r="W9" s="32">
        <v>3.86</v>
      </c>
      <c r="X9" s="32">
        <v>8.5500000000000007</v>
      </c>
      <c r="Y9" s="32">
        <v>8.0500000000000007</v>
      </c>
      <c r="Z9" s="32">
        <v>8.69</v>
      </c>
      <c r="AA9" s="32">
        <v>8.94</v>
      </c>
      <c r="AB9" s="32">
        <v>13.49</v>
      </c>
      <c r="AC9" s="32">
        <v>18.399999999999999</v>
      </c>
      <c r="AD9" s="32">
        <v>20.399999999999999</v>
      </c>
      <c r="AE9" s="32">
        <v>22.4</v>
      </c>
      <c r="AF9" s="95">
        <v>9.8000000000000007</v>
      </c>
      <c r="AG9" s="95">
        <v>9.8000000000000007</v>
      </c>
      <c r="AH9" s="95">
        <v>9.8000000000000007</v>
      </c>
      <c r="AI9" s="95">
        <v>9.8000000000000007</v>
      </c>
      <c r="AK9" s="57"/>
      <c r="AL9" s="59"/>
      <c r="AM9" s="59"/>
      <c r="AN9" s="59"/>
      <c r="AO9" s="59"/>
      <c r="AP9" s="59"/>
      <c r="AQ9" s="59"/>
      <c r="AR9" s="59"/>
      <c r="AS9" s="59"/>
      <c r="AT9" s="59"/>
      <c r="AU9" s="59"/>
      <c r="AV9" s="59"/>
      <c r="AW9" s="59"/>
      <c r="AX9" s="59"/>
      <c r="AY9" s="59"/>
    </row>
    <row r="10" spans="1:51" ht="15.5" x14ac:dyDescent="0.35">
      <c r="A10" s="33" t="s">
        <v>45</v>
      </c>
      <c r="B10" s="32">
        <v>0</v>
      </c>
      <c r="C10" s="32">
        <v>0</v>
      </c>
      <c r="D10" s="32">
        <v>0.17</v>
      </c>
      <c r="E10" s="32">
        <v>0.27</v>
      </c>
      <c r="F10" s="32">
        <v>0.34</v>
      </c>
      <c r="G10" s="32">
        <v>0.37</v>
      </c>
      <c r="H10" s="32">
        <v>0.42</v>
      </c>
      <c r="I10" s="32">
        <v>0.59</v>
      </c>
      <c r="J10" s="32">
        <v>0.69</v>
      </c>
      <c r="K10" s="32">
        <v>1.1299999999999999</v>
      </c>
      <c r="L10" s="32">
        <v>1.93</v>
      </c>
      <c r="M10" s="32">
        <v>2.75</v>
      </c>
      <c r="N10" s="32">
        <v>4.1399999999999997</v>
      </c>
      <c r="O10" s="32">
        <v>6</v>
      </c>
      <c r="P10" s="32">
        <v>8.16</v>
      </c>
      <c r="Q10" s="32">
        <v>10.9</v>
      </c>
      <c r="R10" s="32">
        <v>14.26</v>
      </c>
      <c r="S10" s="32">
        <v>18.100000000000001</v>
      </c>
      <c r="T10" s="32">
        <v>22.51</v>
      </c>
      <c r="U10" s="32">
        <v>26.5</v>
      </c>
      <c r="V10" s="32">
        <v>95.05</v>
      </c>
      <c r="W10" s="32">
        <v>1000.23</v>
      </c>
      <c r="X10" s="32">
        <v>1753.49</v>
      </c>
      <c r="Y10" s="32">
        <v>2937.25</v>
      </c>
      <c r="Z10" s="32">
        <v>5528.07</v>
      </c>
      <c r="AA10" s="32">
        <v>9601.2199999999993</v>
      </c>
      <c r="AB10" s="32">
        <v>11914.03</v>
      </c>
      <c r="AC10" s="32">
        <v>12760.03</v>
      </c>
      <c r="AD10" s="32">
        <v>13059.07</v>
      </c>
      <c r="AE10" s="32">
        <v>13344.84</v>
      </c>
      <c r="AF10" s="95">
        <v>13746.55</v>
      </c>
      <c r="AG10" s="95">
        <v>14150.76</v>
      </c>
      <c r="AH10" s="96">
        <v>14892.57</v>
      </c>
      <c r="AI10" s="96">
        <v>16237.85</v>
      </c>
      <c r="AK10" s="57"/>
      <c r="AL10" s="59"/>
      <c r="AM10" s="59"/>
      <c r="AN10" s="59"/>
      <c r="AO10" s="59"/>
      <c r="AP10" s="59"/>
      <c r="AQ10" s="59"/>
      <c r="AR10" s="59"/>
      <c r="AS10" s="59"/>
      <c r="AT10" s="59"/>
      <c r="AU10" s="59"/>
      <c r="AV10" s="59"/>
      <c r="AW10" s="59"/>
      <c r="AX10" s="59"/>
      <c r="AY10" s="59"/>
    </row>
    <row r="11" spans="1:51" ht="15.5" x14ac:dyDescent="0.35">
      <c r="A11" s="30" t="s">
        <v>46</v>
      </c>
      <c r="B11" s="48">
        <v>1131.76</v>
      </c>
      <c r="C11" s="48">
        <v>1446.06</v>
      </c>
      <c r="D11" s="48">
        <v>1456.2</v>
      </c>
      <c r="E11" s="48">
        <v>1459.75</v>
      </c>
      <c r="F11" s="48">
        <v>1459.75</v>
      </c>
      <c r="G11" s="48">
        <v>1471.29</v>
      </c>
      <c r="H11" s="48">
        <v>1580.98</v>
      </c>
      <c r="I11" s="48">
        <v>1591.33</v>
      </c>
      <c r="J11" s="48">
        <v>1584.08</v>
      </c>
      <c r="K11" s="48">
        <v>1589.69</v>
      </c>
      <c r="L11" s="48">
        <v>1602.56</v>
      </c>
      <c r="M11" s="48">
        <v>1628.7</v>
      </c>
      <c r="N11" s="48">
        <v>1583.05</v>
      </c>
      <c r="O11" s="48">
        <v>1484.5</v>
      </c>
      <c r="P11" s="48">
        <v>1498.78</v>
      </c>
      <c r="Q11" s="48">
        <v>1501.09</v>
      </c>
      <c r="R11" s="48">
        <v>1514.75</v>
      </c>
      <c r="S11" s="48">
        <v>1521.6</v>
      </c>
      <c r="T11" s="48">
        <v>1623.45</v>
      </c>
      <c r="U11" s="48">
        <v>1634.32</v>
      </c>
      <c r="V11" s="48">
        <v>1646.44</v>
      </c>
      <c r="W11" s="48">
        <v>1678.31</v>
      </c>
      <c r="X11" s="48">
        <v>1692.75</v>
      </c>
      <c r="Y11" s="48">
        <v>1708.71</v>
      </c>
      <c r="Z11" s="48">
        <v>1729.35</v>
      </c>
      <c r="AA11" s="48">
        <v>1776.98</v>
      </c>
      <c r="AB11" s="48">
        <v>1832.52</v>
      </c>
      <c r="AC11" s="48">
        <v>1869.64</v>
      </c>
      <c r="AD11" s="48">
        <v>1877.19</v>
      </c>
      <c r="AE11" s="48">
        <v>1879.86</v>
      </c>
      <c r="AF11" s="97">
        <v>1885.27</v>
      </c>
      <c r="AG11" s="97">
        <v>1890.16</v>
      </c>
      <c r="AH11" s="97">
        <v>1890.44</v>
      </c>
      <c r="AI11" s="97">
        <v>1890.44</v>
      </c>
      <c r="AK11" s="57"/>
      <c r="AL11" s="59"/>
      <c r="AM11" s="59"/>
      <c r="AN11" s="59"/>
      <c r="AO11" s="59"/>
      <c r="AP11" s="59"/>
      <c r="AQ11" s="59"/>
      <c r="AR11" s="59"/>
      <c r="AS11" s="59"/>
      <c r="AT11" s="59"/>
      <c r="AU11" s="59"/>
      <c r="AV11" s="59"/>
      <c r="AW11" s="59"/>
      <c r="AX11" s="59"/>
      <c r="AY11" s="59"/>
    </row>
    <row r="12" spans="1:51" ht="15.5" x14ac:dyDescent="0.35">
      <c r="A12" s="31" t="s">
        <v>47</v>
      </c>
      <c r="B12" s="32">
        <v>47.76</v>
      </c>
      <c r="C12" s="32">
        <v>68.959999999999994</v>
      </c>
      <c r="D12" s="32">
        <v>73.2</v>
      </c>
      <c r="E12" s="32">
        <v>76.75</v>
      </c>
      <c r="F12" s="32">
        <v>76.75</v>
      </c>
      <c r="G12" s="32">
        <v>88.29</v>
      </c>
      <c r="H12" s="32">
        <v>175.18</v>
      </c>
      <c r="I12" s="32">
        <v>162.53</v>
      </c>
      <c r="J12" s="32">
        <v>171.08</v>
      </c>
      <c r="K12" s="32">
        <v>176.69</v>
      </c>
      <c r="L12" s="32">
        <v>183.56</v>
      </c>
      <c r="M12" s="32">
        <v>188.7</v>
      </c>
      <c r="N12" s="32">
        <v>194.25</v>
      </c>
      <c r="O12" s="32">
        <v>129.97999999999999</v>
      </c>
      <c r="P12" s="32">
        <v>142.93</v>
      </c>
      <c r="Q12" s="32">
        <v>157.94</v>
      </c>
      <c r="R12" s="32">
        <v>153.36000000000001</v>
      </c>
      <c r="S12" s="32">
        <v>162.91999999999999</v>
      </c>
      <c r="T12" s="32">
        <v>166.97</v>
      </c>
      <c r="U12" s="32">
        <v>175.81</v>
      </c>
      <c r="V12" s="32">
        <v>187.66</v>
      </c>
      <c r="W12" s="32">
        <v>201.53</v>
      </c>
      <c r="X12" s="32">
        <v>215.97</v>
      </c>
      <c r="Y12" s="32">
        <v>231.93</v>
      </c>
      <c r="Z12" s="32">
        <v>252.57</v>
      </c>
      <c r="AA12" s="32">
        <v>300.2</v>
      </c>
      <c r="AB12" s="32">
        <v>359.24</v>
      </c>
      <c r="AC12" s="32">
        <v>396.46</v>
      </c>
      <c r="AD12" s="32">
        <v>404.01</v>
      </c>
      <c r="AE12" s="32">
        <v>406.69</v>
      </c>
      <c r="AF12" s="95">
        <v>414.59</v>
      </c>
      <c r="AG12" s="95">
        <v>419.48</v>
      </c>
      <c r="AH12" s="95">
        <v>419.76</v>
      </c>
      <c r="AI12" s="95">
        <v>419.76</v>
      </c>
      <c r="AK12" s="57"/>
      <c r="AL12" s="59"/>
      <c r="AM12" s="59"/>
      <c r="AN12" s="59"/>
      <c r="AO12" s="59"/>
      <c r="AP12" s="59"/>
      <c r="AQ12" s="59"/>
      <c r="AR12" s="59"/>
      <c r="AS12" s="59"/>
      <c r="AT12" s="59"/>
      <c r="AU12" s="59"/>
      <c r="AV12" s="59"/>
      <c r="AW12" s="59"/>
      <c r="AX12" s="59"/>
      <c r="AY12" s="59"/>
    </row>
    <row r="13" spans="1:51" ht="15.5" x14ac:dyDescent="0.35">
      <c r="A13" s="31" t="s">
        <v>80</v>
      </c>
      <c r="B13" s="32">
        <v>1084</v>
      </c>
      <c r="C13" s="32">
        <v>1377.1</v>
      </c>
      <c r="D13" s="32">
        <v>1383</v>
      </c>
      <c r="E13" s="32">
        <v>1383</v>
      </c>
      <c r="F13" s="32">
        <v>1383</v>
      </c>
      <c r="G13" s="32">
        <v>1383</v>
      </c>
      <c r="H13" s="32">
        <v>1405.8</v>
      </c>
      <c r="I13" s="32">
        <v>1428.8</v>
      </c>
      <c r="J13" s="32">
        <v>1413</v>
      </c>
      <c r="K13" s="32">
        <v>1413</v>
      </c>
      <c r="L13" s="32">
        <v>1419</v>
      </c>
      <c r="M13" s="32">
        <v>1440</v>
      </c>
      <c r="N13" s="32">
        <v>1388.8</v>
      </c>
      <c r="O13" s="32">
        <v>1354.52</v>
      </c>
      <c r="P13" s="32">
        <v>1355.85</v>
      </c>
      <c r="Q13" s="32">
        <v>1343.15</v>
      </c>
      <c r="R13" s="32">
        <v>1361.39</v>
      </c>
      <c r="S13" s="32">
        <v>1358.68</v>
      </c>
      <c r="T13" s="32">
        <v>1456.48</v>
      </c>
      <c r="U13" s="32">
        <v>1458.51</v>
      </c>
      <c r="V13" s="32">
        <v>1458.78</v>
      </c>
      <c r="W13" s="32">
        <v>1476.78</v>
      </c>
      <c r="X13" s="32">
        <v>1476.78</v>
      </c>
      <c r="Y13" s="32">
        <v>1476.78</v>
      </c>
      <c r="Z13" s="32">
        <v>1476.78</v>
      </c>
      <c r="AA13" s="32">
        <v>1476.78</v>
      </c>
      <c r="AB13" s="32">
        <v>1473.28</v>
      </c>
      <c r="AC13" s="32">
        <v>1473.18</v>
      </c>
      <c r="AD13" s="32">
        <v>1473.18</v>
      </c>
      <c r="AE13" s="32">
        <v>1473.18</v>
      </c>
      <c r="AF13" s="32">
        <v>1470.68</v>
      </c>
      <c r="AG13" s="32">
        <v>1470.68</v>
      </c>
      <c r="AH13" s="35">
        <v>1470.68</v>
      </c>
      <c r="AI13" s="35">
        <v>1470.68</v>
      </c>
      <c r="AK13" s="57"/>
      <c r="AL13" s="59"/>
      <c r="AM13" s="59"/>
      <c r="AN13" s="59"/>
      <c r="AO13" s="59"/>
      <c r="AP13" s="59"/>
      <c r="AQ13" s="59"/>
      <c r="AR13" s="59"/>
      <c r="AS13" s="59"/>
      <c r="AT13" s="59"/>
      <c r="AU13" s="59"/>
      <c r="AV13" s="59"/>
      <c r="AW13" s="59"/>
      <c r="AX13" s="59"/>
      <c r="AY13" s="59"/>
    </row>
    <row r="14" spans="1:51" ht="15.5" x14ac:dyDescent="0.35">
      <c r="A14" s="30" t="s">
        <v>109</v>
      </c>
      <c r="B14" s="48">
        <v>0</v>
      </c>
      <c r="C14" s="48">
        <v>0.15</v>
      </c>
      <c r="D14" s="48">
        <v>13.65</v>
      </c>
      <c r="E14" s="48">
        <v>27.15</v>
      </c>
      <c r="F14" s="48">
        <v>27.15</v>
      </c>
      <c r="G14" s="48">
        <v>27</v>
      </c>
      <c r="H14" s="48">
        <v>27</v>
      </c>
      <c r="I14" s="48">
        <v>27.1</v>
      </c>
      <c r="J14" s="48">
        <v>83</v>
      </c>
      <c r="K14" s="48">
        <v>83</v>
      </c>
      <c r="L14" s="48">
        <v>132</v>
      </c>
      <c r="M14" s="48">
        <v>132</v>
      </c>
      <c r="N14" s="48">
        <v>151.46</v>
      </c>
      <c r="O14" s="48">
        <v>157.49</v>
      </c>
      <c r="P14" s="48">
        <v>149.81</v>
      </c>
      <c r="Q14" s="48">
        <v>159.53</v>
      </c>
      <c r="R14" s="48">
        <v>192.28</v>
      </c>
      <c r="S14" s="48">
        <v>321.81</v>
      </c>
      <c r="T14" s="48">
        <v>321.44</v>
      </c>
      <c r="U14" s="48">
        <v>394.7</v>
      </c>
      <c r="V14" s="48">
        <v>431.41</v>
      </c>
      <c r="W14" s="48">
        <v>1274.02</v>
      </c>
      <c r="X14" s="48">
        <v>1276.44</v>
      </c>
      <c r="Y14" s="48">
        <v>2065.29</v>
      </c>
      <c r="Z14" s="48">
        <v>2368.5500000000002</v>
      </c>
      <c r="AA14" s="48">
        <v>2714.59</v>
      </c>
      <c r="AB14" s="48">
        <v>2962.87</v>
      </c>
      <c r="AC14" s="48">
        <v>3149.51</v>
      </c>
      <c r="AD14" s="48">
        <v>4592.59</v>
      </c>
      <c r="AE14" s="48">
        <v>4683.8100000000004</v>
      </c>
      <c r="AF14" s="48">
        <v>4693.42</v>
      </c>
      <c r="AG14" s="48">
        <v>4702.17</v>
      </c>
      <c r="AH14" s="35">
        <v>4714.21</v>
      </c>
      <c r="AI14" s="35">
        <v>4714.21</v>
      </c>
      <c r="AK14" s="57"/>
      <c r="AL14" s="59"/>
      <c r="AM14" s="59"/>
      <c r="AN14" s="59"/>
      <c r="AO14" s="59"/>
      <c r="AP14" s="59"/>
      <c r="AQ14" s="59"/>
      <c r="AR14" s="59"/>
      <c r="AS14" s="59"/>
      <c r="AT14" s="59"/>
      <c r="AU14" s="59"/>
      <c r="AV14" s="59"/>
      <c r="AW14" s="59"/>
      <c r="AX14" s="59"/>
      <c r="AY14" s="59"/>
    </row>
    <row r="15" spans="1:51" ht="15.5" x14ac:dyDescent="0.35">
      <c r="A15" s="61" t="s">
        <v>113</v>
      </c>
      <c r="B15" s="62">
        <v>0</v>
      </c>
      <c r="C15" s="62">
        <v>0</v>
      </c>
      <c r="D15" s="62">
        <v>0</v>
      </c>
      <c r="E15" s="62">
        <v>0</v>
      </c>
      <c r="F15" s="62">
        <v>0</v>
      </c>
      <c r="G15" s="62">
        <v>0</v>
      </c>
      <c r="H15" s="62">
        <v>0</v>
      </c>
      <c r="I15" s="62">
        <v>0.1</v>
      </c>
      <c r="J15" s="62">
        <v>0.3</v>
      </c>
      <c r="K15" s="62">
        <v>0.3</v>
      </c>
      <c r="L15" s="62">
        <v>39.299999999999997</v>
      </c>
      <c r="M15" s="62">
        <v>39.299999999999997</v>
      </c>
      <c r="N15" s="62">
        <v>58.46</v>
      </c>
      <c r="O15" s="62">
        <v>64.489999999999995</v>
      </c>
      <c r="P15" s="62">
        <v>64.790000000000006</v>
      </c>
      <c r="Q15" s="62">
        <v>74.510000000000005</v>
      </c>
      <c r="R15" s="62">
        <v>107.26</v>
      </c>
      <c r="S15" s="62">
        <v>211.29</v>
      </c>
      <c r="T15" s="62">
        <v>210.92</v>
      </c>
      <c r="U15" s="62">
        <v>284.18</v>
      </c>
      <c r="V15" s="62">
        <v>320.89</v>
      </c>
      <c r="W15" s="62">
        <v>1163.5</v>
      </c>
      <c r="X15" s="62">
        <v>1165.92</v>
      </c>
      <c r="Y15" s="62">
        <v>1954.77</v>
      </c>
      <c r="Z15" s="62">
        <v>2258.0300000000002</v>
      </c>
      <c r="AA15" s="62">
        <v>2604.0700000000002</v>
      </c>
      <c r="AB15" s="62">
        <v>2833.55</v>
      </c>
      <c r="AC15" s="62">
        <v>3020.19</v>
      </c>
      <c r="AD15" s="62">
        <v>4463.2700000000004</v>
      </c>
      <c r="AE15" s="62">
        <v>4554.5</v>
      </c>
      <c r="AF15" s="62">
        <v>4564.1000000000004</v>
      </c>
      <c r="AG15" s="62">
        <v>4572.8500000000004</v>
      </c>
      <c r="AH15" s="32">
        <v>4584.8900000000003</v>
      </c>
      <c r="AI15" s="32">
        <v>4584.8900000000003</v>
      </c>
      <c r="AK15" s="57"/>
      <c r="AL15" s="59"/>
      <c r="AM15" s="59"/>
      <c r="AN15" s="59"/>
      <c r="AO15" s="59"/>
      <c r="AP15" s="59"/>
      <c r="AQ15" s="59"/>
      <c r="AR15" s="59"/>
      <c r="AS15" s="59"/>
      <c r="AT15" s="59"/>
      <c r="AU15" s="59"/>
      <c r="AV15" s="59"/>
      <c r="AW15" s="59"/>
      <c r="AX15" s="59"/>
      <c r="AY15" s="59"/>
    </row>
    <row r="16" spans="1:51" ht="15.5" x14ac:dyDescent="0.35">
      <c r="A16" s="34" t="s">
        <v>81</v>
      </c>
      <c r="B16" s="35">
        <v>0</v>
      </c>
      <c r="C16" s="35">
        <v>0.15</v>
      </c>
      <c r="D16" s="35">
        <v>13.65</v>
      </c>
      <c r="E16" s="35">
        <v>27.15</v>
      </c>
      <c r="F16" s="35">
        <v>27.15</v>
      </c>
      <c r="G16" s="35">
        <v>27</v>
      </c>
      <c r="H16" s="35">
        <v>27</v>
      </c>
      <c r="I16" s="35">
        <v>27</v>
      </c>
      <c r="J16" s="35">
        <v>82.7</v>
      </c>
      <c r="K16" s="35">
        <v>82.7</v>
      </c>
      <c r="L16" s="35">
        <v>92.7</v>
      </c>
      <c r="M16" s="35">
        <v>92.7</v>
      </c>
      <c r="N16" s="35">
        <v>93</v>
      </c>
      <c r="O16" s="35">
        <v>93</v>
      </c>
      <c r="P16" s="35">
        <v>85.02</v>
      </c>
      <c r="Q16" s="35">
        <v>85.02</v>
      </c>
      <c r="R16" s="35">
        <v>85.02</v>
      </c>
      <c r="S16" s="35">
        <v>110.52</v>
      </c>
      <c r="T16" s="35">
        <v>110.52</v>
      </c>
      <c r="U16" s="35">
        <v>110.52</v>
      </c>
      <c r="V16" s="35">
        <v>110.52</v>
      </c>
      <c r="W16" s="35">
        <v>110.52</v>
      </c>
      <c r="X16" s="35">
        <v>110.52</v>
      </c>
      <c r="Y16" s="35">
        <v>110.52</v>
      </c>
      <c r="Z16" s="35">
        <v>110.52</v>
      </c>
      <c r="AA16" s="35">
        <v>110.52</v>
      </c>
      <c r="AB16" s="35">
        <v>129.32</v>
      </c>
      <c r="AC16" s="35">
        <v>129.32</v>
      </c>
      <c r="AD16" s="35">
        <v>129.32</v>
      </c>
      <c r="AE16" s="35">
        <v>129.32</v>
      </c>
      <c r="AF16" s="35">
        <v>129.32</v>
      </c>
      <c r="AG16" s="35">
        <v>129.32</v>
      </c>
      <c r="AH16" s="35">
        <v>129.32</v>
      </c>
      <c r="AI16" s="35">
        <v>129.32</v>
      </c>
      <c r="AK16" s="57"/>
      <c r="AL16" s="59"/>
      <c r="AM16" s="59"/>
      <c r="AN16" s="59"/>
      <c r="AO16" s="59"/>
      <c r="AP16" s="59"/>
      <c r="AQ16" s="59"/>
      <c r="AR16" s="59"/>
      <c r="AS16" s="59"/>
      <c r="AT16" s="59"/>
      <c r="AU16" s="59"/>
      <c r="AV16" s="59"/>
      <c r="AW16" s="59"/>
      <c r="AX16" s="59"/>
      <c r="AY16" s="59"/>
    </row>
    <row r="17" spans="1:54" ht="15.5" x14ac:dyDescent="0.35">
      <c r="A17" s="60" t="s">
        <v>110</v>
      </c>
      <c r="B17" s="48">
        <v>91.16</v>
      </c>
      <c r="C17" s="48">
        <v>123.41</v>
      </c>
      <c r="D17" s="48">
        <v>148.24</v>
      </c>
      <c r="E17" s="48">
        <v>175.9</v>
      </c>
      <c r="F17" s="48">
        <v>181.5</v>
      </c>
      <c r="G17" s="48">
        <v>192.56</v>
      </c>
      <c r="H17" s="48">
        <v>249.18</v>
      </c>
      <c r="I17" s="48">
        <v>275.10000000000002</v>
      </c>
      <c r="J17" s="48">
        <v>334.91</v>
      </c>
      <c r="K17" s="48">
        <v>434.6</v>
      </c>
      <c r="L17" s="48">
        <v>510.43</v>
      </c>
      <c r="M17" s="48">
        <v>549.75</v>
      </c>
      <c r="N17" s="48">
        <v>568.96</v>
      </c>
      <c r="O17" s="48">
        <v>744.21</v>
      </c>
      <c r="P17" s="48">
        <v>855.63</v>
      </c>
      <c r="Q17" s="48">
        <v>957.23</v>
      </c>
      <c r="R17" s="48">
        <v>1003.83</v>
      </c>
      <c r="S17" s="48">
        <v>1054.72</v>
      </c>
      <c r="T17" s="48">
        <v>1052.2</v>
      </c>
      <c r="U17" s="48">
        <v>1137.32</v>
      </c>
      <c r="V17" s="48">
        <v>1244.6400000000001</v>
      </c>
      <c r="W17" s="48">
        <v>1326.74</v>
      </c>
      <c r="X17" s="48">
        <v>1374.29</v>
      </c>
      <c r="Y17" s="48">
        <v>1414.41</v>
      </c>
      <c r="Z17" s="48">
        <v>1530.57</v>
      </c>
      <c r="AA17" s="48">
        <v>1628.37</v>
      </c>
      <c r="AB17" s="48">
        <v>1773.63</v>
      </c>
      <c r="AC17" s="48">
        <v>1819.05</v>
      </c>
      <c r="AD17" s="48">
        <v>1837.13</v>
      </c>
      <c r="AE17" s="48">
        <v>1843.65</v>
      </c>
      <c r="AF17" s="48">
        <v>1848.29</v>
      </c>
      <c r="AG17" s="48">
        <v>1926.69</v>
      </c>
      <c r="AH17" s="48">
        <v>1957.44</v>
      </c>
      <c r="AI17" s="48">
        <v>1958.52</v>
      </c>
      <c r="AK17" s="57"/>
      <c r="AL17" s="59"/>
      <c r="AM17" s="59"/>
      <c r="AN17" s="59"/>
      <c r="AO17" s="59"/>
      <c r="AP17" s="59"/>
      <c r="AQ17" s="59"/>
      <c r="AR17" s="59"/>
      <c r="AS17" s="59"/>
      <c r="AT17" s="59"/>
      <c r="AU17" s="59"/>
      <c r="AV17" s="59"/>
      <c r="AW17" s="59"/>
      <c r="AX17" s="59"/>
      <c r="AY17" s="59"/>
    </row>
    <row r="18" spans="1:54" ht="15.5" x14ac:dyDescent="0.35">
      <c r="A18" s="70" t="s">
        <v>48</v>
      </c>
      <c r="B18" s="32">
        <v>18.36</v>
      </c>
      <c r="C18" s="32">
        <v>31.91</v>
      </c>
      <c r="D18" s="32">
        <v>56.74</v>
      </c>
      <c r="E18" s="32">
        <v>87.4</v>
      </c>
      <c r="F18" s="32">
        <v>94.3</v>
      </c>
      <c r="G18" s="32">
        <v>105.26</v>
      </c>
      <c r="H18" s="32">
        <v>161.88</v>
      </c>
      <c r="I18" s="32">
        <v>188.2</v>
      </c>
      <c r="J18" s="32">
        <v>245.11</v>
      </c>
      <c r="K18" s="32">
        <v>343.3</v>
      </c>
      <c r="L18" s="32">
        <v>425.13</v>
      </c>
      <c r="M18" s="32">
        <v>464.75</v>
      </c>
      <c r="N18" s="32">
        <v>472.93</v>
      </c>
      <c r="O18" s="32">
        <v>619.05999999999995</v>
      </c>
      <c r="P18" s="32">
        <v>722.22</v>
      </c>
      <c r="Q18" s="32">
        <v>817.8</v>
      </c>
      <c r="R18" s="32">
        <v>856.18</v>
      </c>
      <c r="S18" s="32">
        <v>900.64</v>
      </c>
      <c r="T18" s="32">
        <v>891.92</v>
      </c>
      <c r="U18" s="32">
        <v>968.47</v>
      </c>
      <c r="V18" s="32">
        <v>1020.92</v>
      </c>
      <c r="W18" s="32">
        <v>1053.5</v>
      </c>
      <c r="X18" s="32">
        <v>1042.1400000000001</v>
      </c>
      <c r="Y18" s="32">
        <v>1050.46</v>
      </c>
      <c r="Z18" s="32">
        <v>1057.54</v>
      </c>
      <c r="AA18" s="32">
        <v>1061.33</v>
      </c>
      <c r="AB18" s="32">
        <v>1061.92</v>
      </c>
      <c r="AC18" s="32">
        <v>1066.1199999999999</v>
      </c>
      <c r="AD18" s="32">
        <v>1063.07</v>
      </c>
      <c r="AE18" s="32">
        <v>1055.5</v>
      </c>
      <c r="AF18" s="32">
        <v>1054.57</v>
      </c>
      <c r="AG18" s="32">
        <v>1055.57</v>
      </c>
      <c r="AH18" s="32">
        <v>1059.4100000000001</v>
      </c>
      <c r="AI18" s="32">
        <v>1059.4100000000001</v>
      </c>
      <c r="AK18" s="57"/>
      <c r="AL18" s="59"/>
      <c r="AM18" s="59"/>
      <c r="AN18" s="59"/>
      <c r="AO18" s="59"/>
      <c r="AP18" s="59"/>
      <c r="AQ18" s="59"/>
      <c r="AR18" s="59"/>
      <c r="AS18" s="59"/>
      <c r="AT18" s="59"/>
      <c r="AU18" s="59"/>
      <c r="AV18" s="59"/>
      <c r="AW18" s="59"/>
      <c r="AX18" s="59"/>
      <c r="AY18" s="59"/>
    </row>
    <row r="19" spans="1:54" ht="15.5" x14ac:dyDescent="0.35">
      <c r="A19" s="70" t="s">
        <v>49</v>
      </c>
      <c r="B19" s="32">
        <v>72.7</v>
      </c>
      <c r="C19" s="32">
        <v>91.4</v>
      </c>
      <c r="D19" s="32">
        <v>91.4</v>
      </c>
      <c r="E19" s="32">
        <v>88.4</v>
      </c>
      <c r="F19" s="32">
        <v>87.1</v>
      </c>
      <c r="G19" s="32">
        <v>87.2</v>
      </c>
      <c r="H19" s="32">
        <v>87.2</v>
      </c>
      <c r="I19" s="32">
        <v>86.8</v>
      </c>
      <c r="J19" s="32">
        <v>89.8</v>
      </c>
      <c r="K19" s="32">
        <v>91.3</v>
      </c>
      <c r="L19" s="32">
        <v>85.3</v>
      </c>
      <c r="M19" s="32">
        <v>85</v>
      </c>
      <c r="N19" s="32">
        <v>96.03</v>
      </c>
      <c r="O19" s="32">
        <v>123.72</v>
      </c>
      <c r="P19" s="32">
        <v>131.94</v>
      </c>
      <c r="Q19" s="32">
        <v>137.83000000000001</v>
      </c>
      <c r="R19" s="32">
        <v>143.76</v>
      </c>
      <c r="S19" s="32">
        <v>150.19</v>
      </c>
      <c r="T19" s="32">
        <v>153.1</v>
      </c>
      <c r="U19" s="32">
        <v>156.84</v>
      </c>
      <c r="V19" s="32">
        <v>193.25</v>
      </c>
      <c r="W19" s="32">
        <v>199.3</v>
      </c>
      <c r="X19" s="32">
        <v>211.63</v>
      </c>
      <c r="Y19" s="32">
        <v>201.37</v>
      </c>
      <c r="Z19" s="32">
        <v>230.42</v>
      </c>
      <c r="AA19" s="32">
        <v>231.3</v>
      </c>
      <c r="AB19" s="32">
        <v>257.33</v>
      </c>
      <c r="AC19" s="32">
        <v>245.49</v>
      </c>
      <c r="AD19" s="32">
        <v>246.51</v>
      </c>
      <c r="AE19" s="32">
        <v>246.51</v>
      </c>
      <c r="AF19" s="32">
        <v>246.51</v>
      </c>
      <c r="AG19" s="32">
        <v>256.97000000000003</v>
      </c>
      <c r="AH19" s="32">
        <v>267.69</v>
      </c>
      <c r="AI19" s="32">
        <v>267.74</v>
      </c>
      <c r="AK19" s="57"/>
      <c r="AL19" s="59"/>
      <c r="AM19" s="59"/>
      <c r="AN19" s="59"/>
      <c r="AO19" s="59"/>
      <c r="AP19" s="59"/>
      <c r="AQ19" s="59"/>
      <c r="AR19" s="59"/>
      <c r="AS19" s="59"/>
      <c r="AT19" s="59"/>
      <c r="AU19" s="59"/>
      <c r="AV19" s="59"/>
      <c r="AW19" s="59"/>
      <c r="AX19" s="59"/>
      <c r="AY19" s="59"/>
    </row>
    <row r="20" spans="1:54" ht="15.5" x14ac:dyDescent="0.35">
      <c r="A20" s="70" t="s">
        <v>50</v>
      </c>
      <c r="B20" s="32">
        <v>0.1</v>
      </c>
      <c r="C20" s="32">
        <v>0.1</v>
      </c>
      <c r="D20" s="32">
        <v>0.1</v>
      </c>
      <c r="E20" s="32">
        <v>0.1</v>
      </c>
      <c r="F20" s="32">
        <v>0.1</v>
      </c>
      <c r="G20" s="32">
        <v>0.1</v>
      </c>
      <c r="H20" s="32">
        <v>0.1</v>
      </c>
      <c r="I20" s="32">
        <v>0.1</v>
      </c>
      <c r="J20" s="32">
        <v>0</v>
      </c>
      <c r="K20" s="32">
        <v>0</v>
      </c>
      <c r="L20" s="32">
        <v>0</v>
      </c>
      <c r="M20" s="32">
        <v>0</v>
      </c>
      <c r="N20" s="32">
        <v>0</v>
      </c>
      <c r="O20" s="32">
        <v>1.43</v>
      </c>
      <c r="P20" s="32">
        <v>1.47</v>
      </c>
      <c r="Q20" s="32">
        <v>1.6</v>
      </c>
      <c r="R20" s="32">
        <v>3.89</v>
      </c>
      <c r="S20" s="32">
        <v>3.89</v>
      </c>
      <c r="T20" s="32">
        <v>7.18</v>
      </c>
      <c r="U20" s="32">
        <v>12.01</v>
      </c>
      <c r="V20" s="32">
        <v>30.47</v>
      </c>
      <c r="W20" s="32">
        <v>73.94</v>
      </c>
      <c r="X20" s="32">
        <v>120.52</v>
      </c>
      <c r="Y20" s="32">
        <v>162.58000000000001</v>
      </c>
      <c r="Z20" s="32">
        <v>242.61</v>
      </c>
      <c r="AA20" s="32">
        <v>335.74</v>
      </c>
      <c r="AB20" s="32">
        <v>454.38</v>
      </c>
      <c r="AC20" s="32">
        <v>507.44</v>
      </c>
      <c r="AD20" s="32">
        <v>527.54999999999995</v>
      </c>
      <c r="AE20" s="32">
        <v>541.64</v>
      </c>
      <c r="AF20" s="32">
        <v>547.20000000000005</v>
      </c>
      <c r="AG20" s="32">
        <v>614.15</v>
      </c>
      <c r="AH20" s="32">
        <v>630.34</v>
      </c>
      <c r="AI20" s="32">
        <v>631.37</v>
      </c>
      <c r="AK20" s="57"/>
      <c r="AL20" s="59"/>
      <c r="AM20" s="59"/>
      <c r="AN20" s="59"/>
      <c r="AO20" s="59"/>
      <c r="AP20" s="59"/>
      <c r="AQ20" s="59"/>
      <c r="AR20" s="59"/>
      <c r="AS20" s="59"/>
      <c r="AT20" s="59"/>
      <c r="AU20" s="59"/>
      <c r="AV20" s="59"/>
      <c r="AW20" s="59"/>
      <c r="AX20" s="59"/>
      <c r="AY20" s="59"/>
    </row>
    <row r="21" spans="1:54" ht="15.5" x14ac:dyDescent="0.35">
      <c r="A21" s="83" t="s">
        <v>134</v>
      </c>
      <c r="B21" s="62">
        <v>0</v>
      </c>
      <c r="C21" s="62">
        <v>0</v>
      </c>
      <c r="D21" s="62">
        <v>0</v>
      </c>
      <c r="E21" s="62">
        <v>0</v>
      </c>
      <c r="F21" s="62">
        <v>0</v>
      </c>
      <c r="G21" s="62">
        <v>0</v>
      </c>
      <c r="H21" s="62">
        <v>0</v>
      </c>
      <c r="I21" s="62">
        <v>0</v>
      </c>
      <c r="J21" s="62">
        <v>0</v>
      </c>
      <c r="K21" s="62">
        <v>0</v>
      </c>
      <c r="L21" s="62">
        <v>0</v>
      </c>
      <c r="M21" s="62">
        <v>0</v>
      </c>
      <c r="N21" s="62">
        <v>0</v>
      </c>
      <c r="O21" s="62">
        <v>0</v>
      </c>
      <c r="P21" s="62">
        <v>0</v>
      </c>
      <c r="Q21" s="62">
        <v>0</v>
      </c>
      <c r="R21" s="62">
        <v>0</v>
      </c>
      <c r="S21" s="62">
        <v>0</v>
      </c>
      <c r="T21" s="62">
        <v>0</v>
      </c>
      <c r="U21" s="62">
        <v>0</v>
      </c>
      <c r="V21" s="62">
        <v>0</v>
      </c>
      <c r="W21" s="62">
        <v>0</v>
      </c>
      <c r="X21" s="62">
        <v>0</v>
      </c>
      <c r="Y21" s="62">
        <v>0</v>
      </c>
      <c r="Z21" s="62">
        <v>0</v>
      </c>
      <c r="AA21" s="62">
        <v>0</v>
      </c>
      <c r="AB21" s="62">
        <v>0</v>
      </c>
      <c r="AC21" s="62">
        <v>0</v>
      </c>
      <c r="AD21" s="62">
        <v>45.44</v>
      </c>
      <c r="AE21" s="62">
        <v>47.29</v>
      </c>
      <c r="AF21" s="62">
        <v>46.07</v>
      </c>
      <c r="AG21" s="62">
        <v>36.46</v>
      </c>
      <c r="AH21" s="62">
        <v>36.29</v>
      </c>
      <c r="AI21" s="62">
        <v>36.51</v>
      </c>
      <c r="AK21" s="57"/>
      <c r="AL21" s="59"/>
      <c r="AM21" s="59"/>
      <c r="AN21" s="59"/>
      <c r="AO21" s="59"/>
      <c r="AP21" s="59"/>
      <c r="AQ21" s="59"/>
      <c r="AR21" s="59"/>
      <c r="AS21" s="59"/>
      <c r="AT21" s="59"/>
      <c r="AU21" s="59"/>
      <c r="AV21" s="59"/>
      <c r="AW21" s="59"/>
      <c r="AX21" s="59"/>
      <c r="AY21" s="59"/>
    </row>
    <row r="22" spans="1:54" ht="16" thickBot="1" x14ac:dyDescent="0.4">
      <c r="A22" s="82" t="s">
        <v>114</v>
      </c>
      <c r="B22" s="78">
        <v>38</v>
      </c>
      <c r="C22" s="78">
        <v>38</v>
      </c>
      <c r="D22" s="78">
        <v>56.45</v>
      </c>
      <c r="E22" s="78">
        <v>90.45</v>
      </c>
      <c r="F22" s="78">
        <v>136.94999999999999</v>
      </c>
      <c r="G22" s="78">
        <v>136.94999999999999</v>
      </c>
      <c r="H22" s="78">
        <v>175.58</v>
      </c>
      <c r="I22" s="78">
        <v>175.58</v>
      </c>
      <c r="J22" s="78">
        <v>229.08</v>
      </c>
      <c r="K22" s="78">
        <v>254.63</v>
      </c>
      <c r="L22" s="78">
        <v>271.41000000000003</v>
      </c>
      <c r="M22" s="78">
        <v>278.20999999999998</v>
      </c>
      <c r="N22" s="78">
        <v>297.10000000000002</v>
      </c>
      <c r="O22" s="78">
        <v>323.77999999999997</v>
      </c>
      <c r="P22" s="78">
        <v>325.60000000000002</v>
      </c>
      <c r="Q22" s="78">
        <v>339.6</v>
      </c>
      <c r="R22" s="78">
        <v>351.64</v>
      </c>
      <c r="S22" s="78">
        <v>351.59</v>
      </c>
      <c r="T22" s="78">
        <v>368.08</v>
      </c>
      <c r="U22" s="78">
        <v>384.14</v>
      </c>
      <c r="V22" s="78">
        <v>413.36</v>
      </c>
      <c r="W22" s="78">
        <v>501.82</v>
      </c>
      <c r="X22" s="78">
        <v>512.66</v>
      </c>
      <c r="Y22" s="78">
        <v>544.91</v>
      </c>
      <c r="Z22" s="78">
        <v>680.36</v>
      </c>
      <c r="AA22" s="78">
        <v>929.94</v>
      </c>
      <c r="AB22" s="78">
        <v>1028.29</v>
      </c>
      <c r="AC22" s="78">
        <v>1090.93</v>
      </c>
      <c r="AD22" s="78">
        <v>1136.73</v>
      </c>
      <c r="AE22" s="78">
        <v>1309.77</v>
      </c>
      <c r="AF22" s="78">
        <v>1434.74</v>
      </c>
      <c r="AG22" s="78">
        <v>1450.71</v>
      </c>
      <c r="AH22" s="78">
        <v>1510.71</v>
      </c>
      <c r="AI22" s="78">
        <v>1558.06</v>
      </c>
      <c r="AK22" s="57"/>
      <c r="AL22" s="59"/>
      <c r="AM22" s="59"/>
      <c r="AN22" s="59"/>
      <c r="AO22" s="59"/>
      <c r="AP22" s="59"/>
      <c r="AQ22" s="59"/>
      <c r="AR22" s="59"/>
      <c r="AS22" s="59"/>
      <c r="AT22" s="59"/>
      <c r="AU22" s="59"/>
      <c r="AV22" s="59"/>
      <c r="AW22" s="59"/>
      <c r="AX22" s="59"/>
      <c r="AY22" s="59"/>
    </row>
    <row r="23" spans="1:54" ht="16.5" thickTop="1" thickBot="1" x14ac:dyDescent="0.4">
      <c r="A23" s="45" t="s">
        <v>96</v>
      </c>
      <c r="B23" s="46">
        <v>1270.8499999999999</v>
      </c>
      <c r="C23" s="46">
        <v>1621.71</v>
      </c>
      <c r="D23" s="46">
        <v>1724.89</v>
      </c>
      <c r="E23" s="46">
        <v>1884.82</v>
      </c>
      <c r="F23" s="46">
        <v>1959.01</v>
      </c>
      <c r="G23" s="46">
        <v>2028.47</v>
      </c>
      <c r="H23" s="46">
        <v>2270.84</v>
      </c>
      <c r="I23" s="46">
        <v>2391.38</v>
      </c>
      <c r="J23" s="46">
        <v>2563.08</v>
      </c>
      <c r="K23" s="46">
        <v>2720.04</v>
      </c>
      <c r="L23" s="46">
        <v>2953.96</v>
      </c>
      <c r="M23" s="46">
        <v>3085.25</v>
      </c>
      <c r="N23" s="46">
        <v>3139.65</v>
      </c>
      <c r="O23" s="46">
        <v>3458.66</v>
      </c>
      <c r="P23" s="46">
        <v>3771.64</v>
      </c>
      <c r="Q23" s="46">
        <v>4533.8500000000004</v>
      </c>
      <c r="R23" s="46">
        <v>5031.78</v>
      </c>
      <c r="S23" s="46">
        <v>5745.5</v>
      </c>
      <c r="T23" s="46">
        <v>6834.69</v>
      </c>
      <c r="U23" s="46">
        <v>7999</v>
      </c>
      <c r="V23" s="46">
        <v>9255.8799999999992</v>
      </c>
      <c r="W23" s="46">
        <v>12381.26</v>
      </c>
      <c r="X23" s="46">
        <v>15648.6</v>
      </c>
      <c r="Y23" s="46">
        <v>19960.89</v>
      </c>
      <c r="Z23" s="46">
        <v>24919.54</v>
      </c>
      <c r="AA23" s="46">
        <v>30965.67</v>
      </c>
      <c r="AB23" s="46">
        <v>35650.76</v>
      </c>
      <c r="AC23" s="46">
        <v>40292.559999999998</v>
      </c>
      <c r="AD23" s="46">
        <v>44174.17</v>
      </c>
      <c r="AE23" s="46">
        <v>47018.54</v>
      </c>
      <c r="AF23" s="46">
        <v>48122.07</v>
      </c>
      <c r="AG23" s="46">
        <v>49914.99</v>
      </c>
      <c r="AH23" s="46">
        <v>53772.75</v>
      </c>
      <c r="AI23" s="46">
        <v>56568.34</v>
      </c>
      <c r="AK23" s="57"/>
      <c r="AL23" s="98"/>
      <c r="AM23" s="59"/>
      <c r="AN23" s="59"/>
      <c r="AO23" s="59"/>
      <c r="AP23" s="59"/>
      <c r="AQ23" s="59"/>
      <c r="AR23" s="59"/>
      <c r="AS23" s="59"/>
      <c r="AT23" s="59"/>
      <c r="AU23" s="59"/>
      <c r="AV23" s="59"/>
      <c r="AW23" s="59"/>
      <c r="AX23" s="59"/>
      <c r="AY23" s="59"/>
    </row>
    <row r="24" spans="1:54" ht="16" thickBot="1" x14ac:dyDescent="0.4">
      <c r="A24" s="43" t="s">
        <v>120</v>
      </c>
      <c r="B24" s="44">
        <v>1234.8</v>
      </c>
      <c r="C24" s="44">
        <v>1572.67</v>
      </c>
      <c r="D24" s="44">
        <v>1644.53</v>
      </c>
      <c r="E24" s="44">
        <v>1742.96</v>
      </c>
      <c r="F24" s="44">
        <v>1795.32</v>
      </c>
      <c r="G24" s="44">
        <v>1831.13</v>
      </c>
      <c r="H24" s="44">
        <v>1961.63</v>
      </c>
      <c r="I24" s="44">
        <v>2039.93</v>
      </c>
      <c r="J24" s="44">
        <v>2171.3200000000002</v>
      </c>
      <c r="K24" s="44">
        <v>2273.4</v>
      </c>
      <c r="L24" s="44">
        <v>2448.6999999999998</v>
      </c>
      <c r="M24" s="44">
        <v>2519.5</v>
      </c>
      <c r="N24" s="44">
        <v>2573.0100000000002</v>
      </c>
      <c r="O24" s="44">
        <v>2793.65</v>
      </c>
      <c r="P24" s="44">
        <v>2979.6</v>
      </c>
      <c r="Q24" s="44">
        <v>3353.23</v>
      </c>
      <c r="R24" s="44">
        <v>3619.15</v>
      </c>
      <c r="S24" s="44">
        <v>4015.94</v>
      </c>
      <c r="T24" s="44">
        <v>4535.8100000000004</v>
      </c>
      <c r="U24" s="44">
        <v>5115.7</v>
      </c>
      <c r="V24" s="44">
        <v>5709.26</v>
      </c>
      <c r="W24" s="44">
        <v>7365.67</v>
      </c>
      <c r="X24" s="44">
        <v>8579.64</v>
      </c>
      <c r="Y24" s="44">
        <v>10583.5</v>
      </c>
      <c r="Z24" s="44">
        <v>12300.14</v>
      </c>
      <c r="AA24" s="44">
        <v>14151.1</v>
      </c>
      <c r="AB24" s="44">
        <v>15793.32</v>
      </c>
      <c r="AC24" s="44">
        <v>17679.28</v>
      </c>
      <c r="AD24" s="44">
        <v>20074.43</v>
      </c>
      <c r="AE24" s="44">
        <v>21302.46</v>
      </c>
      <c r="AF24" s="44">
        <v>21682.53</v>
      </c>
      <c r="AG24" s="44">
        <v>22388.18</v>
      </c>
      <c r="AH24" s="94">
        <v>23889.94</v>
      </c>
      <c r="AI24" s="94">
        <v>24755.01</v>
      </c>
      <c r="AK24" s="57"/>
      <c r="AL24" s="59"/>
      <c r="AM24" s="59"/>
      <c r="AN24" s="59"/>
      <c r="AO24" s="59"/>
      <c r="AP24" s="59"/>
      <c r="AQ24" s="59"/>
      <c r="AR24" s="59"/>
      <c r="AS24" s="59"/>
      <c r="AT24" s="59"/>
      <c r="AU24" s="59"/>
      <c r="AV24" s="59"/>
      <c r="AW24" s="59"/>
      <c r="AX24" s="59"/>
      <c r="AY24" s="59"/>
      <c r="BA24" s="74"/>
    </row>
    <row r="25" spans="1:54" ht="15.5" x14ac:dyDescent="0.35">
      <c r="A25" s="75" t="s">
        <v>119</v>
      </c>
      <c r="B25" s="76">
        <v>0</v>
      </c>
      <c r="C25" s="76">
        <v>0</v>
      </c>
      <c r="D25" s="76">
        <v>0</v>
      </c>
      <c r="E25" s="76">
        <v>0</v>
      </c>
      <c r="F25" s="76">
        <v>0</v>
      </c>
      <c r="G25" s="76">
        <v>0</v>
      </c>
      <c r="H25" s="76">
        <v>0</v>
      </c>
      <c r="I25" s="76">
        <v>0</v>
      </c>
      <c r="J25" s="76">
        <v>0</v>
      </c>
      <c r="K25" s="76">
        <v>0</v>
      </c>
      <c r="L25" s="76">
        <v>0</v>
      </c>
      <c r="M25" s="76">
        <v>0</v>
      </c>
      <c r="N25" s="76" t="s">
        <v>91</v>
      </c>
      <c r="O25" s="76">
        <v>92.4</v>
      </c>
      <c r="P25" s="76">
        <v>146.16</v>
      </c>
      <c r="Q25" s="76">
        <v>308.79000000000002</v>
      </c>
      <c r="R25" s="76">
        <v>310.22000000000003</v>
      </c>
      <c r="S25" s="76">
        <v>200.61</v>
      </c>
      <c r="T25" s="76">
        <v>179.85</v>
      </c>
      <c r="U25" s="76">
        <v>207.65</v>
      </c>
      <c r="V25" s="76">
        <v>277.68</v>
      </c>
      <c r="W25" s="76">
        <v>353.09</v>
      </c>
      <c r="X25" s="76">
        <v>208.16</v>
      </c>
      <c r="Y25" s="76">
        <v>38.5</v>
      </c>
      <c r="Z25" s="76">
        <v>14.16</v>
      </c>
      <c r="AA25" s="76">
        <v>20.93</v>
      </c>
      <c r="AB25" s="76">
        <v>13.41</v>
      </c>
      <c r="AC25" s="76">
        <v>6.15</v>
      </c>
      <c r="AD25" s="76">
        <v>0.12</v>
      </c>
      <c r="AE25" s="76">
        <v>0.19</v>
      </c>
      <c r="AF25" s="76">
        <v>0</v>
      </c>
      <c r="AG25" s="76">
        <v>0</v>
      </c>
      <c r="AH25" s="76">
        <v>0</v>
      </c>
      <c r="AI25" s="76">
        <v>0</v>
      </c>
      <c r="AK25" s="57"/>
      <c r="AL25" s="59"/>
      <c r="AM25" s="59"/>
      <c r="AN25" s="59"/>
      <c r="AO25" s="59"/>
      <c r="AP25" s="59"/>
      <c r="AQ25" s="59"/>
      <c r="AR25" s="59"/>
      <c r="AS25" s="59"/>
      <c r="AT25" s="59"/>
      <c r="AU25" s="59"/>
      <c r="AV25" s="59"/>
      <c r="AW25" s="59"/>
      <c r="AX25" s="59"/>
      <c r="AY25" s="59"/>
    </row>
    <row r="26" spans="1:54" ht="15.5" x14ac:dyDescent="0.35">
      <c r="A26" s="67"/>
      <c r="B26" s="68"/>
      <c r="C26" s="68"/>
      <c r="D26" s="68"/>
      <c r="E26" s="68"/>
      <c r="F26" s="68"/>
      <c r="G26" s="68"/>
      <c r="H26" s="69"/>
      <c r="I26" s="69"/>
      <c r="J26" s="69"/>
      <c r="K26" s="69"/>
      <c r="L26" s="69"/>
      <c r="M26" s="69"/>
      <c r="N26" s="69"/>
      <c r="O26" s="69"/>
      <c r="P26" s="69"/>
      <c r="Q26" s="69"/>
      <c r="R26" s="69"/>
      <c r="S26" s="69"/>
      <c r="T26" s="69"/>
      <c r="U26" s="69"/>
      <c r="V26" s="69"/>
      <c r="W26" s="69"/>
      <c r="X26" s="69"/>
      <c r="Y26" s="69"/>
      <c r="Z26" s="69"/>
      <c r="AA26" s="69"/>
      <c r="AB26" s="69"/>
      <c r="AC26" s="69"/>
      <c r="AD26" s="69"/>
      <c r="AE26" s="69"/>
      <c r="AF26" s="69"/>
      <c r="AG26" s="32"/>
      <c r="AJ26" s="59"/>
      <c r="AK26" s="59"/>
      <c r="AL26" s="59"/>
      <c r="AM26" s="59"/>
      <c r="AN26" s="59"/>
      <c r="AO26" s="59"/>
      <c r="AP26" s="59"/>
      <c r="AQ26" s="59"/>
      <c r="AR26" s="59"/>
      <c r="AS26" s="59"/>
      <c r="AT26" s="59"/>
      <c r="AU26" s="59"/>
      <c r="AV26" s="59"/>
      <c r="AW26" s="59"/>
    </row>
    <row r="27" spans="1:54" ht="30" customHeight="1" x14ac:dyDescent="0.25">
      <c r="A27" s="29" t="s">
        <v>121</v>
      </c>
      <c r="B27" s="85" t="s">
        <v>97</v>
      </c>
      <c r="C27" s="85" t="s">
        <v>98</v>
      </c>
      <c r="D27" s="85" t="s">
        <v>99</v>
      </c>
      <c r="E27" s="85" t="s">
        <v>100</v>
      </c>
      <c r="F27" s="85" t="s">
        <v>101</v>
      </c>
      <c r="G27" s="85" t="s">
        <v>102</v>
      </c>
      <c r="H27" s="85" t="s">
        <v>55</v>
      </c>
      <c r="I27" s="85" t="s">
        <v>56</v>
      </c>
      <c r="J27" s="85" t="s">
        <v>57</v>
      </c>
      <c r="K27" s="85" t="s">
        <v>58</v>
      </c>
      <c r="L27" s="85" t="s">
        <v>59</v>
      </c>
      <c r="M27" s="85" t="s">
        <v>60</v>
      </c>
      <c r="N27" s="85" t="s">
        <v>61</v>
      </c>
      <c r="O27" s="85" t="s">
        <v>62</v>
      </c>
      <c r="P27" s="86" t="s">
        <v>63</v>
      </c>
      <c r="Q27" s="86" t="s">
        <v>64</v>
      </c>
      <c r="R27" s="86" t="s">
        <v>65</v>
      </c>
      <c r="S27" s="85" t="s">
        <v>66</v>
      </c>
      <c r="T27" s="85" t="s">
        <v>67</v>
      </c>
      <c r="U27" s="85" t="s">
        <v>68</v>
      </c>
      <c r="V27" s="85" t="s">
        <v>69</v>
      </c>
      <c r="W27" s="85" t="s">
        <v>70</v>
      </c>
      <c r="X27" s="85" t="s">
        <v>71</v>
      </c>
      <c r="Y27" s="85" t="s">
        <v>72</v>
      </c>
      <c r="Z27" s="85" t="s">
        <v>73</v>
      </c>
      <c r="AA27" s="85" t="s">
        <v>74</v>
      </c>
      <c r="AB27" s="85" t="s">
        <v>75</v>
      </c>
      <c r="AC27" s="85" t="s">
        <v>76</v>
      </c>
      <c r="AD27" s="85" t="s">
        <v>77</v>
      </c>
      <c r="AE27" s="85" t="s">
        <v>78</v>
      </c>
      <c r="AF27" s="85" t="s">
        <v>79</v>
      </c>
      <c r="AG27" s="85" t="s">
        <v>92</v>
      </c>
      <c r="AH27" s="87" t="s">
        <v>129</v>
      </c>
      <c r="AI27" s="87" t="s">
        <v>142</v>
      </c>
      <c r="AL27" s="59"/>
      <c r="AM27" s="59"/>
      <c r="AN27" s="59"/>
      <c r="AO27" s="59"/>
      <c r="AP27" s="59"/>
      <c r="AQ27" s="59"/>
      <c r="AR27" s="59"/>
      <c r="AS27" s="59"/>
      <c r="AT27" s="59"/>
      <c r="AU27" s="59"/>
      <c r="AV27" s="59"/>
      <c r="AW27" s="59"/>
      <c r="AX27" s="59"/>
      <c r="AY27" s="59"/>
    </row>
    <row r="28" spans="1:54" ht="15.5" x14ac:dyDescent="0.35">
      <c r="A28" s="30" t="s">
        <v>41</v>
      </c>
      <c r="B28" s="35">
        <v>9.2200000000000006</v>
      </c>
      <c r="C28" s="35">
        <v>8.58</v>
      </c>
      <c r="D28" s="35">
        <v>32.51</v>
      </c>
      <c r="E28" s="35">
        <v>217.43</v>
      </c>
      <c r="F28" s="35">
        <v>343.5</v>
      </c>
      <c r="G28" s="35">
        <v>392.3</v>
      </c>
      <c r="H28" s="35">
        <v>487.72</v>
      </c>
      <c r="I28" s="35">
        <v>666.98</v>
      </c>
      <c r="J28" s="35">
        <v>876.86</v>
      </c>
      <c r="K28" s="35">
        <v>850.17</v>
      </c>
      <c r="L28" s="35">
        <v>945.82999999999993</v>
      </c>
      <c r="M28" s="35">
        <v>965.08</v>
      </c>
      <c r="N28" s="35">
        <v>1256.02</v>
      </c>
      <c r="O28" s="35">
        <v>1285.3499999999999</v>
      </c>
      <c r="P28" s="35">
        <v>1935.0700000000002</v>
      </c>
      <c r="Q28" s="35">
        <v>2903.9</v>
      </c>
      <c r="R28" s="35">
        <v>4225.05</v>
      </c>
      <c r="S28" s="35">
        <v>5273.82</v>
      </c>
      <c r="T28" s="35">
        <v>7123.42</v>
      </c>
      <c r="U28" s="35">
        <v>9283.2099999999991</v>
      </c>
      <c r="V28" s="35">
        <v>10285.64</v>
      </c>
      <c r="W28" s="35">
        <v>15962.960000000001</v>
      </c>
      <c r="X28" s="35">
        <v>19847.12</v>
      </c>
      <c r="Y28" s="35">
        <v>28397.02</v>
      </c>
      <c r="Z28" s="35">
        <v>31959.32</v>
      </c>
      <c r="AA28" s="35">
        <v>40274.720000000001</v>
      </c>
      <c r="AB28" s="35">
        <v>37159.43</v>
      </c>
      <c r="AC28" s="35">
        <v>49641.119999999995</v>
      </c>
      <c r="AD28" s="35">
        <v>56907.61</v>
      </c>
      <c r="AE28" s="35">
        <v>63834.9</v>
      </c>
      <c r="AF28" s="35">
        <v>75623.16</v>
      </c>
      <c r="AG28" s="35">
        <v>64923.94</v>
      </c>
      <c r="AH28" s="77">
        <v>80542.490000000005</v>
      </c>
      <c r="AI28" s="77">
        <v>82308.639999999999</v>
      </c>
      <c r="AK28" s="57"/>
      <c r="AL28" s="73"/>
      <c r="AM28" s="73"/>
      <c r="AN28" s="73"/>
      <c r="AO28" s="73"/>
      <c r="AP28" s="73"/>
      <c r="AQ28" s="73"/>
      <c r="AR28" s="73"/>
      <c r="AS28" s="73"/>
      <c r="AT28" s="73"/>
      <c r="AU28" s="73"/>
      <c r="AV28" s="73"/>
      <c r="AW28" s="73"/>
      <c r="AX28" s="73"/>
      <c r="AY28" s="73"/>
    </row>
    <row r="29" spans="1:54" ht="15.5" x14ac:dyDescent="0.35">
      <c r="A29" s="31" t="s">
        <v>42</v>
      </c>
      <c r="B29" s="32">
        <v>9.2200000000000006</v>
      </c>
      <c r="C29" s="32">
        <v>8.58</v>
      </c>
      <c r="D29" s="32">
        <v>32.51</v>
      </c>
      <c r="E29" s="32">
        <v>217.43</v>
      </c>
      <c r="F29" s="32">
        <v>343.5</v>
      </c>
      <c r="G29" s="32">
        <v>392.3</v>
      </c>
      <c r="H29" s="32">
        <v>487.72</v>
      </c>
      <c r="I29" s="32">
        <v>666.98</v>
      </c>
      <c r="J29" s="32">
        <v>876.86</v>
      </c>
      <c r="K29" s="32">
        <v>850.17</v>
      </c>
      <c r="L29" s="32">
        <v>944.93</v>
      </c>
      <c r="M29" s="32">
        <v>960.14</v>
      </c>
      <c r="N29" s="32">
        <v>1251.24</v>
      </c>
      <c r="O29" s="32">
        <v>1275.51</v>
      </c>
      <c r="P29" s="32">
        <v>1736.39</v>
      </c>
      <c r="Q29" s="32">
        <v>2501.19</v>
      </c>
      <c r="R29" s="32">
        <v>3573.65</v>
      </c>
      <c r="S29" s="32">
        <v>4491.28</v>
      </c>
      <c r="T29" s="32">
        <v>5788.02</v>
      </c>
      <c r="U29" s="32">
        <v>7529.32</v>
      </c>
      <c r="V29" s="32">
        <v>7225.97</v>
      </c>
      <c r="W29" s="32">
        <v>10813.94</v>
      </c>
      <c r="X29" s="32">
        <v>12243.98</v>
      </c>
      <c r="Y29" s="32">
        <v>16925.38</v>
      </c>
      <c r="Z29" s="32">
        <v>18554.72</v>
      </c>
      <c r="AA29" s="32">
        <v>22851.98</v>
      </c>
      <c r="AB29" s="32">
        <v>20753.689999999999</v>
      </c>
      <c r="AC29" s="32">
        <v>28725.21</v>
      </c>
      <c r="AD29" s="32">
        <v>30382.400000000001</v>
      </c>
      <c r="AE29" s="32">
        <v>31859.75</v>
      </c>
      <c r="AF29" s="32">
        <v>34872.9</v>
      </c>
      <c r="AG29" s="32">
        <v>29326.65</v>
      </c>
      <c r="AH29" s="32">
        <v>35429.81</v>
      </c>
      <c r="AI29" s="32">
        <v>32648.49</v>
      </c>
      <c r="AK29" s="57"/>
      <c r="AL29" s="59"/>
      <c r="AM29" s="59"/>
      <c r="AN29" s="59"/>
      <c r="AO29" s="59"/>
      <c r="AP29" s="59"/>
      <c r="AQ29" s="59"/>
      <c r="AR29" s="59"/>
      <c r="AS29" s="59"/>
      <c r="AT29" s="59"/>
      <c r="AU29" s="59"/>
      <c r="AV29" s="59"/>
      <c r="AW29" s="59"/>
      <c r="AX29" s="59"/>
      <c r="AY29" s="59"/>
      <c r="BB29" s="58"/>
    </row>
    <row r="30" spans="1:54" ht="15.5" x14ac:dyDescent="0.35">
      <c r="A30" s="31" t="s">
        <v>43</v>
      </c>
      <c r="B30" s="32">
        <v>0</v>
      </c>
      <c r="C30" s="32">
        <v>0</v>
      </c>
      <c r="D30" s="32">
        <v>0</v>
      </c>
      <c r="E30" s="32">
        <v>0</v>
      </c>
      <c r="F30" s="32">
        <v>0</v>
      </c>
      <c r="G30" s="32">
        <v>0</v>
      </c>
      <c r="H30" s="32">
        <v>0</v>
      </c>
      <c r="I30" s="32">
        <v>0</v>
      </c>
      <c r="J30" s="32">
        <v>0</v>
      </c>
      <c r="K30" s="32">
        <v>0</v>
      </c>
      <c r="L30" s="32">
        <v>0.9</v>
      </c>
      <c r="M30" s="32">
        <v>4.9400000000000004</v>
      </c>
      <c r="N30" s="32">
        <v>4.78</v>
      </c>
      <c r="O30" s="32">
        <v>9.84</v>
      </c>
      <c r="P30" s="32">
        <v>198.68</v>
      </c>
      <c r="Q30" s="32">
        <v>402.71</v>
      </c>
      <c r="R30" s="32">
        <v>651.4</v>
      </c>
      <c r="S30" s="32">
        <v>782.54</v>
      </c>
      <c r="T30" s="32">
        <v>1335.4</v>
      </c>
      <c r="U30" s="32">
        <v>1753.89</v>
      </c>
      <c r="V30" s="32">
        <v>3059.67</v>
      </c>
      <c r="W30" s="32">
        <v>5149.0200000000004</v>
      </c>
      <c r="X30" s="32">
        <v>7603.14</v>
      </c>
      <c r="Y30" s="32">
        <v>11471.64</v>
      </c>
      <c r="Z30" s="32">
        <v>13404.6</v>
      </c>
      <c r="AA30" s="32">
        <v>17422.740000000002</v>
      </c>
      <c r="AB30" s="32">
        <v>16405.740000000002</v>
      </c>
      <c r="AC30" s="32">
        <v>20915.91</v>
      </c>
      <c r="AD30" s="32">
        <v>26525.21</v>
      </c>
      <c r="AE30" s="32">
        <v>31975.15</v>
      </c>
      <c r="AF30" s="32">
        <v>40750.26</v>
      </c>
      <c r="AG30" s="32">
        <v>35597.29</v>
      </c>
      <c r="AH30" s="32">
        <v>45112.68</v>
      </c>
      <c r="AI30" s="32">
        <v>49660.15</v>
      </c>
      <c r="AK30" s="57"/>
      <c r="AL30" s="59"/>
      <c r="AM30" s="59"/>
      <c r="AN30" s="59"/>
      <c r="AO30" s="59"/>
      <c r="AP30" s="59"/>
      <c r="AQ30" s="59"/>
      <c r="AR30" s="59"/>
      <c r="AS30" s="59"/>
      <c r="AT30" s="59"/>
      <c r="AU30" s="59"/>
      <c r="AV30" s="59"/>
      <c r="AW30" s="59"/>
      <c r="AX30" s="59"/>
      <c r="AY30" s="59"/>
      <c r="BB30" s="58"/>
    </row>
    <row r="31" spans="1:54" ht="15.5" x14ac:dyDescent="0.35">
      <c r="A31" s="33" t="s">
        <v>124</v>
      </c>
      <c r="B31" s="32">
        <v>0</v>
      </c>
      <c r="C31" s="32">
        <v>0</v>
      </c>
      <c r="D31" s="32">
        <v>0</v>
      </c>
      <c r="E31" s="32">
        <v>0</v>
      </c>
      <c r="F31" s="32">
        <v>0</v>
      </c>
      <c r="G31" s="32">
        <v>0</v>
      </c>
      <c r="H31" s="32">
        <v>0</v>
      </c>
      <c r="I31" s="32">
        <v>0</v>
      </c>
      <c r="J31" s="32">
        <v>0</v>
      </c>
      <c r="K31" s="32">
        <v>0</v>
      </c>
      <c r="L31" s="32">
        <v>0</v>
      </c>
      <c r="M31" s="32">
        <v>0.02</v>
      </c>
      <c r="N31" s="32">
        <v>0.05</v>
      </c>
      <c r="O31" s="32">
        <v>0.03</v>
      </c>
      <c r="P31" s="32">
        <v>0.03</v>
      </c>
      <c r="Q31" s="32">
        <v>0.03</v>
      </c>
      <c r="R31" s="32">
        <v>0</v>
      </c>
      <c r="S31" s="32">
        <v>0.02</v>
      </c>
      <c r="T31" s="32">
        <v>0.04</v>
      </c>
      <c r="U31" s="32">
        <v>0.63</v>
      </c>
      <c r="V31" s="32">
        <v>1.88</v>
      </c>
      <c r="W31" s="32">
        <v>0.94</v>
      </c>
      <c r="X31" s="32">
        <v>4.2</v>
      </c>
      <c r="Y31" s="32">
        <v>4.76</v>
      </c>
      <c r="Z31" s="32">
        <v>2.2200000000000002</v>
      </c>
      <c r="AA31" s="32">
        <v>2</v>
      </c>
      <c r="AB31" s="32">
        <v>0.01</v>
      </c>
      <c r="AC31" s="32">
        <v>4.1900000000000004</v>
      </c>
      <c r="AD31" s="32">
        <v>9.3000000000000007</v>
      </c>
      <c r="AE31" s="32">
        <v>13.99</v>
      </c>
      <c r="AF31" s="32">
        <v>11.28</v>
      </c>
      <c r="AG31" s="32">
        <v>5.47</v>
      </c>
      <c r="AH31" s="32">
        <v>11.21</v>
      </c>
      <c r="AI31" s="32">
        <v>11.72</v>
      </c>
      <c r="AK31" s="57"/>
      <c r="AL31" s="59"/>
      <c r="AM31" s="59"/>
      <c r="AN31" s="59"/>
      <c r="AO31" s="59"/>
      <c r="AP31" s="59"/>
      <c r="AQ31" s="59"/>
      <c r="AR31" s="59"/>
      <c r="AS31" s="59"/>
      <c r="AT31" s="59"/>
      <c r="AU31" s="59"/>
      <c r="AV31" s="59"/>
      <c r="AW31" s="59"/>
      <c r="AX31" s="59"/>
      <c r="AY31" s="59"/>
      <c r="BB31" s="58"/>
    </row>
    <row r="32" spans="1:54" ht="15.5" x14ac:dyDescent="0.35">
      <c r="A32" s="33" t="s">
        <v>45</v>
      </c>
      <c r="B32" s="32">
        <v>0</v>
      </c>
      <c r="C32" s="32">
        <v>0</v>
      </c>
      <c r="D32" s="32">
        <v>0</v>
      </c>
      <c r="E32" s="32">
        <v>0</v>
      </c>
      <c r="F32" s="32">
        <v>0</v>
      </c>
      <c r="G32" s="32">
        <v>7.0000000000000007E-2</v>
      </c>
      <c r="H32" s="32">
        <v>0</v>
      </c>
      <c r="I32" s="32">
        <v>0</v>
      </c>
      <c r="J32" s="32">
        <v>0</v>
      </c>
      <c r="K32" s="32">
        <v>0.67</v>
      </c>
      <c r="L32" s="32">
        <v>1.27</v>
      </c>
      <c r="M32" s="32">
        <v>1.82</v>
      </c>
      <c r="N32" s="32">
        <v>2.7</v>
      </c>
      <c r="O32" s="32">
        <v>2.94</v>
      </c>
      <c r="P32" s="32">
        <v>4.01</v>
      </c>
      <c r="Q32" s="32">
        <v>8.18</v>
      </c>
      <c r="R32" s="32">
        <v>10.7</v>
      </c>
      <c r="S32" s="32">
        <v>14</v>
      </c>
      <c r="T32" s="32">
        <v>17</v>
      </c>
      <c r="U32" s="32">
        <v>20</v>
      </c>
      <c r="V32" s="32">
        <v>40.28</v>
      </c>
      <c r="W32" s="32">
        <v>243.62</v>
      </c>
      <c r="X32" s="32">
        <v>1353.75</v>
      </c>
      <c r="Y32" s="32">
        <v>2010.16</v>
      </c>
      <c r="Z32" s="32">
        <v>4054.09</v>
      </c>
      <c r="AA32" s="32">
        <v>7532.86</v>
      </c>
      <c r="AB32" s="32">
        <v>10395.11</v>
      </c>
      <c r="AC32" s="32">
        <v>11457.27</v>
      </c>
      <c r="AD32" s="32">
        <v>12668.39</v>
      </c>
      <c r="AE32" s="32">
        <v>12418.06</v>
      </c>
      <c r="AF32" s="32">
        <v>12546.98</v>
      </c>
      <c r="AG32" s="32">
        <v>12128.46</v>
      </c>
      <c r="AH32" s="35">
        <v>13338.99</v>
      </c>
      <c r="AI32" s="35">
        <v>13884.36</v>
      </c>
      <c r="AK32" s="57"/>
      <c r="AL32" s="59"/>
      <c r="AM32" s="59"/>
      <c r="AN32" s="59"/>
      <c r="AO32" s="59"/>
      <c r="AP32" s="59"/>
      <c r="AQ32" s="59"/>
      <c r="AR32" s="59"/>
      <c r="AS32" s="59"/>
      <c r="AT32" s="59"/>
      <c r="AU32" s="59"/>
      <c r="AV32" s="59"/>
      <c r="AW32" s="59"/>
      <c r="AX32" s="59"/>
      <c r="AY32" s="59"/>
      <c r="BB32" s="58"/>
    </row>
    <row r="33" spans="1:54" ht="15.5" x14ac:dyDescent="0.35">
      <c r="A33" s="30" t="s">
        <v>46</v>
      </c>
      <c r="B33" s="48">
        <v>5206.57</v>
      </c>
      <c r="C33" s="48">
        <v>4623.92</v>
      </c>
      <c r="D33" s="48">
        <v>5431.38</v>
      </c>
      <c r="E33" s="48">
        <v>4301.75</v>
      </c>
      <c r="F33" s="48">
        <v>5093.75</v>
      </c>
      <c r="G33" s="48">
        <v>4837.58</v>
      </c>
      <c r="H33" s="48">
        <v>3392.21</v>
      </c>
      <c r="I33" s="48">
        <v>4168.67</v>
      </c>
      <c r="J33" s="48">
        <v>5117.25</v>
      </c>
      <c r="K33" s="48">
        <v>5335.7699999999995</v>
      </c>
      <c r="L33" s="48">
        <v>5085.25</v>
      </c>
      <c r="M33" s="48">
        <v>4055.71</v>
      </c>
      <c r="N33" s="48">
        <v>4787.92</v>
      </c>
      <c r="O33" s="48">
        <v>3137.5099999999998</v>
      </c>
      <c r="P33" s="48">
        <v>4843.95</v>
      </c>
      <c r="Q33" s="48">
        <v>4921.4799999999996</v>
      </c>
      <c r="R33" s="48">
        <v>4593.07</v>
      </c>
      <c r="S33" s="48">
        <v>5077.2999999999993</v>
      </c>
      <c r="T33" s="48">
        <v>5144.84</v>
      </c>
      <c r="U33" s="48">
        <v>5230.57</v>
      </c>
      <c r="V33" s="48">
        <v>3591.37</v>
      </c>
      <c r="W33" s="48">
        <v>5691.75</v>
      </c>
      <c r="X33" s="48">
        <v>5309.6500000000005</v>
      </c>
      <c r="Y33" s="48">
        <v>4701.4799999999996</v>
      </c>
      <c r="Z33" s="48">
        <v>5887.8</v>
      </c>
      <c r="AA33" s="48">
        <v>6297.2699999999995</v>
      </c>
      <c r="AB33" s="48">
        <v>5370.42</v>
      </c>
      <c r="AC33" s="48">
        <v>5881.87</v>
      </c>
      <c r="AD33" s="48">
        <v>5443.27</v>
      </c>
      <c r="AE33" s="48">
        <v>5932.9</v>
      </c>
      <c r="AF33" s="48">
        <v>6878.2</v>
      </c>
      <c r="AG33" s="48">
        <v>5418.37</v>
      </c>
      <c r="AH33" s="48">
        <v>5660.82</v>
      </c>
      <c r="AI33" s="48">
        <v>5537.55</v>
      </c>
      <c r="AK33" s="57"/>
      <c r="AL33" s="59"/>
      <c r="AM33" s="59"/>
      <c r="AN33" s="59"/>
      <c r="AO33" s="59"/>
      <c r="AP33" s="59"/>
      <c r="AQ33" s="59"/>
      <c r="AR33" s="59"/>
      <c r="AS33" s="59"/>
      <c r="AT33" s="59"/>
      <c r="AU33" s="59"/>
      <c r="AV33" s="59"/>
      <c r="AW33" s="59"/>
      <c r="AX33" s="59"/>
      <c r="AY33" s="59"/>
      <c r="BB33" s="58"/>
    </row>
    <row r="34" spans="1:54" ht="15.5" x14ac:dyDescent="0.35">
      <c r="A34" s="31" t="s">
        <v>122</v>
      </c>
      <c r="B34" s="32">
        <v>126.57</v>
      </c>
      <c r="C34" s="32">
        <v>141.91999999999999</v>
      </c>
      <c r="D34" s="32">
        <v>149.38</v>
      </c>
      <c r="E34" s="32">
        <v>158.75</v>
      </c>
      <c r="F34" s="32">
        <v>158.75</v>
      </c>
      <c r="G34" s="32">
        <v>165.58</v>
      </c>
      <c r="H34" s="32">
        <v>117.58</v>
      </c>
      <c r="I34" s="32">
        <v>163.56</v>
      </c>
      <c r="J34" s="32">
        <v>206.38</v>
      </c>
      <c r="K34" s="32">
        <v>207.33</v>
      </c>
      <c r="L34" s="32">
        <v>214.21</v>
      </c>
      <c r="M34" s="32">
        <v>210.23</v>
      </c>
      <c r="N34" s="32">
        <v>203.5</v>
      </c>
      <c r="O34" s="32">
        <v>150.1</v>
      </c>
      <c r="P34" s="32">
        <v>282.64999999999998</v>
      </c>
      <c r="Q34" s="32">
        <v>443.83</v>
      </c>
      <c r="R34" s="32">
        <v>477.57</v>
      </c>
      <c r="S34" s="32">
        <v>523.30999999999995</v>
      </c>
      <c r="T34" s="32">
        <v>544.91</v>
      </c>
      <c r="U34" s="32">
        <v>566.9</v>
      </c>
      <c r="V34" s="32">
        <v>499.53</v>
      </c>
      <c r="W34" s="32">
        <v>704.13</v>
      </c>
      <c r="X34" s="32">
        <v>678.13</v>
      </c>
      <c r="Y34" s="32">
        <v>675.06</v>
      </c>
      <c r="Z34" s="32">
        <v>834.54</v>
      </c>
      <c r="AA34" s="32">
        <v>983.2</v>
      </c>
      <c r="AB34" s="32">
        <v>1016.13</v>
      </c>
      <c r="AC34" s="32">
        <v>1297.47</v>
      </c>
      <c r="AD34" s="32">
        <v>1295.05</v>
      </c>
      <c r="AE34" s="32">
        <v>1392.59</v>
      </c>
      <c r="AF34" s="32">
        <v>1559.12</v>
      </c>
      <c r="AG34" s="32">
        <v>1289.08</v>
      </c>
      <c r="AH34" s="32">
        <v>1412.27</v>
      </c>
      <c r="AI34" s="32">
        <v>1377.45</v>
      </c>
      <c r="AK34" s="57"/>
      <c r="AL34" s="59"/>
      <c r="AM34" s="59"/>
      <c r="AN34" s="59"/>
      <c r="AO34" s="59"/>
      <c r="AP34" s="59"/>
      <c r="AQ34" s="59"/>
      <c r="AR34" s="59"/>
      <c r="AS34" s="59"/>
      <c r="AT34" s="59"/>
      <c r="AU34" s="59"/>
      <c r="AV34" s="59"/>
      <c r="AW34" s="59"/>
      <c r="AX34" s="59"/>
      <c r="AY34" s="59"/>
      <c r="BB34" s="58"/>
    </row>
    <row r="35" spans="1:54" ht="15.5" x14ac:dyDescent="0.35">
      <c r="A35" s="31" t="s">
        <v>82</v>
      </c>
      <c r="B35" s="32">
        <v>5080</v>
      </c>
      <c r="C35" s="32">
        <v>4482</v>
      </c>
      <c r="D35" s="32">
        <v>5282</v>
      </c>
      <c r="E35" s="32">
        <v>4143</v>
      </c>
      <c r="F35" s="32">
        <v>4935</v>
      </c>
      <c r="G35" s="32">
        <v>4672</v>
      </c>
      <c r="H35" s="32">
        <v>3274.63</v>
      </c>
      <c r="I35" s="32">
        <v>4005.11</v>
      </c>
      <c r="J35" s="32">
        <v>4910.87</v>
      </c>
      <c r="K35" s="32">
        <v>5128.4399999999996</v>
      </c>
      <c r="L35" s="32">
        <v>4871.04</v>
      </c>
      <c r="M35" s="32">
        <v>3845.48</v>
      </c>
      <c r="N35" s="32">
        <v>4584.42</v>
      </c>
      <c r="O35" s="32">
        <v>2987.41</v>
      </c>
      <c r="P35" s="32">
        <v>4561.3</v>
      </c>
      <c r="Q35" s="32">
        <v>4477.6499999999996</v>
      </c>
      <c r="R35" s="32">
        <v>4115.5</v>
      </c>
      <c r="S35" s="32">
        <v>4553.99</v>
      </c>
      <c r="T35" s="32">
        <v>4599.93</v>
      </c>
      <c r="U35" s="32">
        <v>4663.67</v>
      </c>
      <c r="V35" s="32">
        <v>3091.84</v>
      </c>
      <c r="W35" s="32">
        <v>4987.62</v>
      </c>
      <c r="X35" s="32">
        <v>4631.5200000000004</v>
      </c>
      <c r="Y35" s="32">
        <v>4026.42</v>
      </c>
      <c r="Z35" s="32">
        <v>5053.26</v>
      </c>
      <c r="AA35" s="32">
        <v>5314.07</v>
      </c>
      <c r="AB35" s="32">
        <v>4354.29</v>
      </c>
      <c r="AC35" s="32">
        <v>4584.3999999999996</v>
      </c>
      <c r="AD35" s="32">
        <v>4148.22</v>
      </c>
      <c r="AE35" s="32">
        <v>4540.3100000000004</v>
      </c>
      <c r="AF35" s="32">
        <v>5319.08</v>
      </c>
      <c r="AG35" s="32">
        <v>4129.29</v>
      </c>
      <c r="AH35" s="35">
        <v>4248.55</v>
      </c>
      <c r="AI35" s="35">
        <v>4160.1000000000004</v>
      </c>
      <c r="AK35" s="57"/>
      <c r="AL35" s="59"/>
      <c r="AM35" s="59"/>
      <c r="AN35" s="59"/>
      <c r="AO35" s="59"/>
      <c r="AP35" s="59"/>
      <c r="AQ35" s="59"/>
      <c r="AR35" s="59"/>
      <c r="AS35" s="59"/>
      <c r="AT35" s="59"/>
      <c r="AU35" s="59"/>
      <c r="AV35" s="59"/>
      <c r="AW35" s="59"/>
      <c r="AX35" s="59"/>
      <c r="AY35" s="59"/>
      <c r="BB35" s="58"/>
    </row>
    <row r="36" spans="1:54" ht="15.5" x14ac:dyDescent="0.35">
      <c r="A36" s="30" t="s">
        <v>109</v>
      </c>
      <c r="B36" s="48">
        <v>0</v>
      </c>
      <c r="C36" s="48">
        <v>1.04</v>
      </c>
      <c r="D36" s="48">
        <v>51.8</v>
      </c>
      <c r="E36" s="48">
        <v>121.42</v>
      </c>
      <c r="F36" s="48">
        <v>191.7</v>
      </c>
      <c r="G36" s="48">
        <v>198.3</v>
      </c>
      <c r="H36" s="48">
        <v>196.96</v>
      </c>
      <c r="I36" s="48">
        <v>198.55</v>
      </c>
      <c r="J36" s="48">
        <v>234.32999999999998</v>
      </c>
      <c r="K36" s="48">
        <v>459.71999999999997</v>
      </c>
      <c r="L36" s="48">
        <v>487.13</v>
      </c>
      <c r="M36" s="48">
        <v>776.41000000000008</v>
      </c>
      <c r="N36" s="48">
        <v>840.15000000000009</v>
      </c>
      <c r="O36" s="48">
        <v>927.31</v>
      </c>
      <c r="P36" s="48">
        <v>918.66</v>
      </c>
      <c r="Q36" s="48">
        <v>841.39</v>
      </c>
      <c r="R36" s="48">
        <v>785.42000000000007</v>
      </c>
      <c r="S36" s="48">
        <v>1192.29</v>
      </c>
      <c r="T36" s="48">
        <v>1426.9299999999998</v>
      </c>
      <c r="U36" s="48">
        <v>1963.1</v>
      </c>
      <c r="V36" s="48">
        <v>2242.25</v>
      </c>
      <c r="W36" s="48">
        <v>2385.8200000000002</v>
      </c>
      <c r="X36" s="48">
        <v>4690.74</v>
      </c>
      <c r="Y36" s="48">
        <v>9460.75</v>
      </c>
      <c r="Z36" s="48">
        <v>13699.2</v>
      </c>
      <c r="AA36" s="48">
        <v>19240.009999999998</v>
      </c>
      <c r="AB36" s="48">
        <v>19397.52</v>
      </c>
      <c r="AC36" s="48">
        <v>20571.670000000002</v>
      </c>
      <c r="AD36" s="48">
        <v>23769.11</v>
      </c>
      <c r="AE36" s="48">
        <v>25966.5</v>
      </c>
      <c r="AF36" s="48">
        <v>26538.6</v>
      </c>
      <c r="AG36" s="48">
        <v>27607.100000000002</v>
      </c>
      <c r="AH36" s="48">
        <v>23361.489999999998</v>
      </c>
      <c r="AI36" s="48">
        <v>21423.030000000002</v>
      </c>
      <c r="AK36" s="57"/>
      <c r="AL36" s="59"/>
      <c r="AM36" s="59"/>
      <c r="AN36" s="59"/>
      <c r="AO36" s="59"/>
      <c r="AP36" s="59"/>
      <c r="AQ36" s="59"/>
      <c r="AR36" s="59"/>
      <c r="AS36" s="59"/>
      <c r="AT36" s="59"/>
      <c r="AU36" s="59"/>
      <c r="AV36" s="59"/>
      <c r="AW36" s="59"/>
      <c r="AX36" s="59"/>
      <c r="AY36" s="59"/>
    </row>
    <row r="37" spans="1:54" ht="15.5" x14ac:dyDescent="0.35">
      <c r="A37" s="61" t="s">
        <v>138</v>
      </c>
      <c r="B37" s="62">
        <v>0</v>
      </c>
      <c r="C37" s="62">
        <v>0</v>
      </c>
      <c r="D37" s="62">
        <v>0</v>
      </c>
      <c r="E37" s="62">
        <v>0</v>
      </c>
      <c r="F37" s="62">
        <v>0</v>
      </c>
      <c r="G37" s="62">
        <v>0</v>
      </c>
      <c r="H37" s="62">
        <v>0</v>
      </c>
      <c r="I37" s="62">
        <v>0.05</v>
      </c>
      <c r="J37" s="62">
        <v>0.23</v>
      </c>
      <c r="K37" s="62">
        <v>0.76</v>
      </c>
      <c r="L37" s="62">
        <v>31.43</v>
      </c>
      <c r="M37" s="62">
        <v>234.31</v>
      </c>
      <c r="N37" s="62">
        <v>271.91000000000003</v>
      </c>
      <c r="O37" s="62">
        <v>401.96</v>
      </c>
      <c r="P37" s="62">
        <v>362.26</v>
      </c>
      <c r="Q37" s="62">
        <v>381.71</v>
      </c>
      <c r="R37" s="62">
        <v>362.76</v>
      </c>
      <c r="S37" s="62">
        <v>607.14</v>
      </c>
      <c r="T37" s="62">
        <v>806.66</v>
      </c>
      <c r="U37" s="62">
        <v>1326.52</v>
      </c>
      <c r="V37" s="62">
        <v>1614.76</v>
      </c>
      <c r="W37" s="62">
        <v>1771.2</v>
      </c>
      <c r="X37" s="62">
        <v>4047.82</v>
      </c>
      <c r="Y37" s="62">
        <v>8832.39</v>
      </c>
      <c r="Z37" s="62">
        <v>13085.61</v>
      </c>
      <c r="AA37" s="62">
        <v>18592.21</v>
      </c>
      <c r="AB37" s="62">
        <v>18747.28</v>
      </c>
      <c r="AC37" s="62">
        <v>19922.490000000002</v>
      </c>
      <c r="AD37" s="62">
        <v>23135.16</v>
      </c>
      <c r="AE37" s="62">
        <v>25305.66</v>
      </c>
      <c r="AF37" s="62">
        <v>25883.34</v>
      </c>
      <c r="AG37" s="62">
        <v>26959.24</v>
      </c>
      <c r="AH37" s="32">
        <v>22726.76</v>
      </c>
      <c r="AI37" s="32">
        <v>20799.54</v>
      </c>
      <c r="AK37" s="57"/>
      <c r="AL37" s="59"/>
      <c r="AM37" s="59"/>
      <c r="AN37" s="59"/>
      <c r="AO37" s="59"/>
      <c r="AP37" s="59"/>
      <c r="AQ37" s="59"/>
      <c r="AR37" s="59"/>
      <c r="AS37" s="59"/>
      <c r="AT37" s="59"/>
      <c r="AU37" s="59"/>
      <c r="AV37" s="59"/>
      <c r="AW37" s="59"/>
      <c r="AX37" s="59"/>
      <c r="AY37" s="59"/>
    </row>
    <row r="38" spans="1:54" ht="15.5" x14ac:dyDescent="0.35">
      <c r="A38" s="34" t="s">
        <v>84</v>
      </c>
      <c r="B38" s="35">
        <v>0</v>
      </c>
      <c r="C38" s="35">
        <v>1.04</v>
      </c>
      <c r="D38" s="35">
        <v>51.8</v>
      </c>
      <c r="E38" s="35">
        <v>121.42</v>
      </c>
      <c r="F38" s="35">
        <v>191.7</v>
      </c>
      <c r="G38" s="35">
        <v>198.3</v>
      </c>
      <c r="H38" s="35">
        <v>196.96</v>
      </c>
      <c r="I38" s="35">
        <v>198.5</v>
      </c>
      <c r="J38" s="35">
        <v>234.1</v>
      </c>
      <c r="K38" s="35">
        <v>458.96</v>
      </c>
      <c r="L38" s="35">
        <v>455.7</v>
      </c>
      <c r="M38" s="35">
        <v>542.1</v>
      </c>
      <c r="N38" s="35">
        <v>568.24</v>
      </c>
      <c r="O38" s="35">
        <v>525.35</v>
      </c>
      <c r="P38" s="35">
        <v>556.4</v>
      </c>
      <c r="Q38" s="35">
        <v>459.68</v>
      </c>
      <c r="R38" s="35">
        <v>422.66</v>
      </c>
      <c r="S38" s="35">
        <v>585.15</v>
      </c>
      <c r="T38" s="35">
        <v>620.27</v>
      </c>
      <c r="U38" s="35">
        <v>636.58000000000004</v>
      </c>
      <c r="V38" s="35">
        <v>627.49</v>
      </c>
      <c r="W38" s="35">
        <v>614.62</v>
      </c>
      <c r="X38" s="35">
        <v>642.91999999999996</v>
      </c>
      <c r="Y38" s="35">
        <v>628.36</v>
      </c>
      <c r="Z38" s="35">
        <v>613.59</v>
      </c>
      <c r="AA38" s="35">
        <v>647.79999999999995</v>
      </c>
      <c r="AB38" s="35">
        <v>650.24</v>
      </c>
      <c r="AC38" s="35">
        <v>649.17999999999995</v>
      </c>
      <c r="AD38" s="35">
        <v>633.95000000000005</v>
      </c>
      <c r="AE38" s="35">
        <v>660.84</v>
      </c>
      <c r="AF38" s="35">
        <v>655.26</v>
      </c>
      <c r="AG38" s="35">
        <v>647.86</v>
      </c>
      <c r="AH38" s="35">
        <v>634.73</v>
      </c>
      <c r="AI38" s="35">
        <v>623.49</v>
      </c>
      <c r="AK38" s="57"/>
      <c r="AL38" s="59"/>
      <c r="AM38" s="59"/>
      <c r="AN38" s="59"/>
      <c r="AO38" s="59"/>
      <c r="AP38" s="59"/>
      <c r="AQ38" s="59"/>
      <c r="AR38" s="59"/>
      <c r="AS38" s="59"/>
      <c r="AT38" s="59"/>
      <c r="AU38" s="59"/>
      <c r="AV38" s="59"/>
      <c r="AW38" s="59"/>
      <c r="AX38" s="59"/>
      <c r="AY38" s="59"/>
    </row>
    <row r="39" spans="1:54" ht="15.5" x14ac:dyDescent="0.35">
      <c r="A39" s="63" t="s">
        <v>110</v>
      </c>
      <c r="B39" s="32">
        <v>455.11</v>
      </c>
      <c r="C39" s="32">
        <v>536.39</v>
      </c>
      <c r="D39" s="32">
        <v>705.54</v>
      </c>
      <c r="E39" s="32">
        <v>825.01</v>
      </c>
      <c r="F39" s="32">
        <v>878.16</v>
      </c>
      <c r="G39" s="32">
        <v>972.51</v>
      </c>
      <c r="H39" s="32">
        <v>1118.19</v>
      </c>
      <c r="I39" s="32">
        <v>1325.75</v>
      </c>
      <c r="J39" s="32">
        <v>1570.9599999999998</v>
      </c>
      <c r="K39" s="32">
        <v>2113</v>
      </c>
      <c r="L39" s="32">
        <v>2554.92</v>
      </c>
      <c r="M39" s="32">
        <v>2869.92</v>
      </c>
      <c r="N39" s="32">
        <v>3046.19</v>
      </c>
      <c r="O39" s="32">
        <v>3679.7400000000002</v>
      </c>
      <c r="P39" s="32">
        <v>4452.58</v>
      </c>
      <c r="Q39" s="32">
        <v>4764.3899999999994</v>
      </c>
      <c r="R39" s="32">
        <v>4880.8600000000006</v>
      </c>
      <c r="S39" s="32">
        <v>5185.3500000000004</v>
      </c>
      <c r="T39" s="32">
        <v>5292.83</v>
      </c>
      <c r="U39" s="32">
        <v>5576.22</v>
      </c>
      <c r="V39" s="32">
        <v>6057.8099999999995</v>
      </c>
      <c r="W39" s="32">
        <v>6330.2000000000007</v>
      </c>
      <c r="X39" s="32">
        <v>6441.67</v>
      </c>
      <c r="Y39" s="32">
        <v>6653.6799999999994</v>
      </c>
      <c r="Z39" s="32">
        <v>6895.93</v>
      </c>
      <c r="AA39" s="32">
        <v>7251.24</v>
      </c>
      <c r="AB39" s="32">
        <v>7810.94</v>
      </c>
      <c r="AC39" s="32">
        <v>7883.02</v>
      </c>
      <c r="AD39" s="32">
        <v>7705.37</v>
      </c>
      <c r="AE39" s="32">
        <v>7621.93</v>
      </c>
      <c r="AF39" s="32">
        <v>7522.23</v>
      </c>
      <c r="AG39" s="32">
        <v>7609.44</v>
      </c>
      <c r="AH39" s="48">
        <v>7500.29</v>
      </c>
      <c r="AI39" s="48">
        <v>7472.6</v>
      </c>
      <c r="AK39" s="57"/>
      <c r="AL39" s="59"/>
      <c r="AM39" s="59"/>
      <c r="AN39" s="59"/>
      <c r="AO39" s="59"/>
      <c r="AP39" s="59"/>
      <c r="AQ39" s="59"/>
      <c r="AR39" s="59"/>
      <c r="AS39" s="59"/>
      <c r="AT39" s="59"/>
      <c r="AU39" s="59"/>
      <c r="AV39" s="59"/>
      <c r="AW39" s="59"/>
      <c r="AX39" s="59"/>
      <c r="AY39" s="59"/>
    </row>
    <row r="40" spans="1:54" ht="15.5" x14ac:dyDescent="0.35">
      <c r="A40" s="61" t="s">
        <v>51</v>
      </c>
      <c r="B40" s="62">
        <v>139</v>
      </c>
      <c r="C40" s="62">
        <v>208</v>
      </c>
      <c r="D40" s="62">
        <v>377</v>
      </c>
      <c r="E40" s="62">
        <v>446.93</v>
      </c>
      <c r="F40" s="62">
        <v>516.96</v>
      </c>
      <c r="G40" s="62">
        <v>561.86</v>
      </c>
      <c r="H40" s="62">
        <v>707.54</v>
      </c>
      <c r="I40" s="62">
        <v>917.91</v>
      </c>
      <c r="J40" s="62">
        <v>1185.3699999999999</v>
      </c>
      <c r="K40" s="62">
        <v>1702.6</v>
      </c>
      <c r="L40" s="62">
        <v>2187.8200000000002</v>
      </c>
      <c r="M40" s="62">
        <v>2507.02</v>
      </c>
      <c r="N40" s="62">
        <v>2678.63</v>
      </c>
      <c r="O40" s="62">
        <v>3276.21</v>
      </c>
      <c r="P40" s="62">
        <v>4003.74</v>
      </c>
      <c r="Q40" s="62">
        <v>4290.4799999999996</v>
      </c>
      <c r="R40" s="62">
        <v>4424.47</v>
      </c>
      <c r="S40" s="62">
        <v>4676.8100000000004</v>
      </c>
      <c r="T40" s="62">
        <v>4728.59</v>
      </c>
      <c r="U40" s="62">
        <v>4929.3</v>
      </c>
      <c r="V40" s="62">
        <v>5216.8599999999997</v>
      </c>
      <c r="W40" s="62">
        <v>5318.02</v>
      </c>
      <c r="X40" s="62">
        <v>5208.5</v>
      </c>
      <c r="Y40" s="62">
        <v>5174.6499999999996</v>
      </c>
      <c r="Z40" s="62">
        <v>5033.22</v>
      </c>
      <c r="AA40" s="62">
        <v>4872.1899999999996</v>
      </c>
      <c r="AB40" s="62">
        <v>4702.87</v>
      </c>
      <c r="AC40" s="62">
        <v>4283.78</v>
      </c>
      <c r="AD40" s="62">
        <v>3915.78</v>
      </c>
      <c r="AE40" s="62">
        <v>3624.32</v>
      </c>
      <c r="AF40" s="62">
        <v>3496.0838143525066</v>
      </c>
      <c r="AG40" s="62">
        <v>3312.8901497221559</v>
      </c>
      <c r="AH40" s="32">
        <v>3101.1420052940975</v>
      </c>
      <c r="AI40" s="32">
        <v>2993.9954232849777</v>
      </c>
      <c r="AK40" s="57"/>
      <c r="AL40" s="59"/>
      <c r="AM40" s="59"/>
      <c r="AN40" s="59"/>
      <c r="AO40" s="59"/>
      <c r="AP40" s="59"/>
      <c r="AQ40" s="59"/>
      <c r="AR40" s="59"/>
      <c r="AS40" s="59"/>
      <c r="AT40" s="59"/>
      <c r="AU40" s="59"/>
      <c r="AV40" s="59"/>
      <c r="AW40" s="59"/>
      <c r="AX40" s="59"/>
      <c r="AY40" s="59"/>
    </row>
    <row r="41" spans="1:54" ht="15.5" x14ac:dyDescent="0.35">
      <c r="A41" s="31" t="s">
        <v>49</v>
      </c>
      <c r="B41" s="32">
        <v>316</v>
      </c>
      <c r="C41" s="32">
        <v>328</v>
      </c>
      <c r="D41" s="32">
        <v>328</v>
      </c>
      <c r="E41" s="32">
        <v>377.58</v>
      </c>
      <c r="F41" s="32">
        <v>360.77</v>
      </c>
      <c r="G41" s="32">
        <v>410.4</v>
      </c>
      <c r="H41" s="32">
        <v>410.4</v>
      </c>
      <c r="I41" s="32">
        <v>407.7</v>
      </c>
      <c r="J41" s="32">
        <v>385.59</v>
      </c>
      <c r="K41" s="32">
        <v>410.4</v>
      </c>
      <c r="L41" s="32">
        <v>367.1</v>
      </c>
      <c r="M41" s="32">
        <v>362.9</v>
      </c>
      <c r="N41" s="32">
        <v>367.56</v>
      </c>
      <c r="O41" s="32">
        <v>394.27</v>
      </c>
      <c r="P41" s="32">
        <v>440.01</v>
      </c>
      <c r="Q41" s="32">
        <v>465.91</v>
      </c>
      <c r="R41" s="32">
        <v>444.89</v>
      </c>
      <c r="S41" s="32">
        <v>493.55</v>
      </c>
      <c r="T41" s="32">
        <v>548.59</v>
      </c>
      <c r="U41" s="32">
        <v>603.42999999999995</v>
      </c>
      <c r="V41" s="32">
        <v>723.46</v>
      </c>
      <c r="W41" s="32">
        <v>775</v>
      </c>
      <c r="X41" s="32">
        <v>738.54</v>
      </c>
      <c r="Y41" s="32">
        <v>765.98</v>
      </c>
      <c r="Z41" s="32">
        <v>840.14</v>
      </c>
      <c r="AA41" s="32">
        <v>894.38</v>
      </c>
      <c r="AB41" s="32">
        <v>950.28</v>
      </c>
      <c r="AC41" s="32">
        <v>967.35</v>
      </c>
      <c r="AD41" s="32">
        <v>992.03</v>
      </c>
      <c r="AE41" s="32">
        <v>1048.6099999999999</v>
      </c>
      <c r="AF41" s="32">
        <v>1066.8021702392348</v>
      </c>
      <c r="AG41" s="32">
        <v>1046.7050689282471</v>
      </c>
      <c r="AH41" s="32">
        <v>1008.2298516257034</v>
      </c>
      <c r="AI41" s="32">
        <v>995.00676691236856</v>
      </c>
      <c r="AK41" s="57"/>
      <c r="AL41" s="59"/>
      <c r="AM41" s="59"/>
      <c r="AN41" s="59"/>
      <c r="AO41" s="59"/>
      <c r="AP41" s="59"/>
      <c r="AQ41" s="59"/>
      <c r="AR41" s="59"/>
      <c r="AS41" s="59"/>
      <c r="AT41" s="59"/>
      <c r="AU41" s="59"/>
      <c r="AV41" s="59"/>
      <c r="AW41" s="59"/>
      <c r="AX41" s="59"/>
      <c r="AY41" s="59"/>
    </row>
    <row r="42" spans="1:54" ht="15.5" x14ac:dyDescent="0.35">
      <c r="A42" s="34" t="s">
        <v>50</v>
      </c>
      <c r="B42" s="35">
        <v>0.11</v>
      </c>
      <c r="C42" s="35">
        <v>0.39</v>
      </c>
      <c r="D42" s="35">
        <v>0.54</v>
      </c>
      <c r="E42" s="35">
        <v>0.5</v>
      </c>
      <c r="F42" s="35">
        <v>0.43</v>
      </c>
      <c r="G42" s="35">
        <v>0.25</v>
      </c>
      <c r="H42" s="35">
        <v>0.25</v>
      </c>
      <c r="I42" s="35">
        <v>0.14000000000000001</v>
      </c>
      <c r="J42" s="35">
        <v>0</v>
      </c>
      <c r="K42" s="35">
        <v>0</v>
      </c>
      <c r="L42" s="35">
        <v>0</v>
      </c>
      <c r="M42" s="35">
        <v>0</v>
      </c>
      <c r="N42" s="35">
        <v>0</v>
      </c>
      <c r="O42" s="35">
        <v>9.26</v>
      </c>
      <c r="P42" s="35">
        <v>8.83</v>
      </c>
      <c r="Q42" s="35">
        <v>8</v>
      </c>
      <c r="R42" s="35">
        <v>11.5</v>
      </c>
      <c r="S42" s="35">
        <v>14.99</v>
      </c>
      <c r="T42" s="35">
        <v>15.65</v>
      </c>
      <c r="U42" s="35">
        <v>43.49</v>
      </c>
      <c r="V42" s="35">
        <v>117.49</v>
      </c>
      <c r="W42" s="35">
        <v>237.18</v>
      </c>
      <c r="X42" s="35">
        <v>494.63</v>
      </c>
      <c r="Y42" s="35">
        <v>713.05</v>
      </c>
      <c r="Z42" s="35">
        <v>1022.57</v>
      </c>
      <c r="AA42" s="35">
        <v>1484.67</v>
      </c>
      <c r="AB42" s="35">
        <v>2157.79</v>
      </c>
      <c r="AC42" s="35">
        <v>2631.89</v>
      </c>
      <c r="AD42" s="35">
        <v>2797.56</v>
      </c>
      <c r="AE42" s="35">
        <v>2948.99</v>
      </c>
      <c r="AF42" s="35">
        <v>2959.3488301537122</v>
      </c>
      <c r="AG42" s="35">
        <v>3249.8456582728595</v>
      </c>
      <c r="AH42" s="35">
        <v>3390.9170028427288</v>
      </c>
      <c r="AI42" s="35">
        <v>3483.5990381244578</v>
      </c>
      <c r="AK42" s="57"/>
      <c r="AL42" s="59"/>
      <c r="AM42" s="59"/>
      <c r="AN42" s="59"/>
      <c r="AO42" s="59"/>
      <c r="AP42" s="59"/>
      <c r="AQ42" s="59"/>
      <c r="AR42" s="59"/>
      <c r="AS42" s="59"/>
      <c r="AT42" s="59"/>
      <c r="AU42" s="59"/>
      <c r="AV42" s="59"/>
      <c r="AW42" s="59"/>
      <c r="AX42" s="59"/>
      <c r="AY42" s="59"/>
    </row>
    <row r="43" spans="1:54" ht="15.5" x14ac:dyDescent="0.35">
      <c r="A43" s="33" t="s">
        <v>134</v>
      </c>
      <c r="B43" s="32">
        <v>0</v>
      </c>
      <c r="C43" s="32">
        <v>0</v>
      </c>
      <c r="D43" s="32">
        <v>0</v>
      </c>
      <c r="E43" s="32">
        <v>0</v>
      </c>
      <c r="F43" s="32">
        <v>0</v>
      </c>
      <c r="G43" s="32">
        <v>0</v>
      </c>
      <c r="H43" s="32">
        <v>0</v>
      </c>
      <c r="I43" s="32">
        <v>0</v>
      </c>
      <c r="J43" s="32">
        <v>0</v>
      </c>
      <c r="K43" s="32">
        <v>0</v>
      </c>
      <c r="L43" s="32">
        <v>0</v>
      </c>
      <c r="M43" s="32">
        <v>0</v>
      </c>
      <c r="N43" s="32">
        <v>0</v>
      </c>
      <c r="O43" s="32">
        <v>0</v>
      </c>
      <c r="P43" s="32">
        <v>0</v>
      </c>
      <c r="Q43" s="32">
        <v>0</v>
      </c>
      <c r="R43" s="32">
        <v>0</v>
      </c>
      <c r="S43" s="32">
        <v>0</v>
      </c>
      <c r="T43" s="32">
        <v>0</v>
      </c>
      <c r="U43" s="32">
        <v>0</v>
      </c>
      <c r="V43" s="32">
        <v>0</v>
      </c>
      <c r="W43" s="32">
        <v>0</v>
      </c>
      <c r="X43" s="32">
        <v>0</v>
      </c>
      <c r="Y43" s="32">
        <v>0</v>
      </c>
      <c r="Z43" s="32">
        <v>0</v>
      </c>
      <c r="AA43" s="32">
        <v>0</v>
      </c>
      <c r="AB43" s="32">
        <v>0</v>
      </c>
      <c r="AC43" s="32">
        <v>0</v>
      </c>
      <c r="AD43" s="32">
        <v>134.91</v>
      </c>
      <c r="AE43" s="32">
        <v>144.46</v>
      </c>
      <c r="AF43" s="32">
        <v>146.19999999999999</v>
      </c>
      <c r="AG43" s="32">
        <v>148.79</v>
      </c>
      <c r="AH43" s="32">
        <v>147.27000000000001</v>
      </c>
      <c r="AI43" s="32">
        <v>147.28</v>
      </c>
      <c r="AK43" s="57"/>
      <c r="AL43" s="59"/>
      <c r="AM43" s="59"/>
      <c r="AN43" s="59"/>
      <c r="AO43" s="59"/>
      <c r="AP43" s="59"/>
      <c r="AQ43" s="59"/>
      <c r="AR43" s="59"/>
      <c r="AS43" s="59"/>
      <c r="AT43" s="59"/>
      <c r="AU43" s="59"/>
      <c r="AV43" s="59"/>
      <c r="AW43" s="59"/>
      <c r="AX43" s="59"/>
      <c r="AY43" s="59"/>
    </row>
    <row r="44" spans="1:54" ht="15.5" x14ac:dyDescent="0.35">
      <c r="A44" s="63" t="s">
        <v>128</v>
      </c>
      <c r="B44" s="32">
        <v>140.72</v>
      </c>
      <c r="C44" s="32">
        <v>150.47</v>
      </c>
      <c r="D44" s="32">
        <v>176.85</v>
      </c>
      <c r="E44" s="32">
        <v>251.52</v>
      </c>
      <c r="F44" s="32">
        <v>448.6</v>
      </c>
      <c r="G44" s="32">
        <v>470.76</v>
      </c>
      <c r="H44" s="32">
        <v>489.43</v>
      </c>
      <c r="I44" s="32">
        <v>585.49</v>
      </c>
      <c r="J44" s="32">
        <v>848.95</v>
      </c>
      <c r="K44" s="32">
        <v>856.4</v>
      </c>
      <c r="L44" s="32">
        <v>839.78</v>
      </c>
      <c r="M44" s="32">
        <v>879.7</v>
      </c>
      <c r="N44" s="32">
        <v>907.29</v>
      </c>
      <c r="O44" s="32">
        <v>964.96</v>
      </c>
      <c r="P44" s="32">
        <v>971.07</v>
      </c>
      <c r="Q44" s="32">
        <v>963.83</v>
      </c>
      <c r="R44" s="32">
        <v>1083.0899999999999</v>
      </c>
      <c r="S44" s="32">
        <v>1189.49</v>
      </c>
      <c r="T44" s="32">
        <v>1239.3699999999999</v>
      </c>
      <c r="U44" s="32">
        <v>1509.31</v>
      </c>
      <c r="V44" s="32">
        <v>1528.76</v>
      </c>
      <c r="W44" s="32">
        <v>1503.99</v>
      </c>
      <c r="X44" s="32">
        <v>1772.92</v>
      </c>
      <c r="Y44" s="32">
        <v>1648.16</v>
      </c>
      <c r="Z44" s="32">
        <v>1899.89</v>
      </c>
      <c r="AA44" s="32">
        <v>2582.4299999999998</v>
      </c>
      <c r="AB44" s="32">
        <v>2739.75</v>
      </c>
      <c r="AC44" s="32">
        <v>3385.6</v>
      </c>
      <c r="AD44" s="32">
        <v>3490.46</v>
      </c>
      <c r="AE44" s="32">
        <v>3791.57</v>
      </c>
      <c r="AF44" s="95">
        <v>4358.2299999999996</v>
      </c>
      <c r="AG44" s="95">
        <v>4635.7299999999996</v>
      </c>
      <c r="AH44" s="95">
        <v>4831.88</v>
      </c>
      <c r="AI44" s="95">
        <v>5045.92</v>
      </c>
      <c r="AK44" s="57"/>
      <c r="AL44" s="59"/>
      <c r="AM44" s="59"/>
      <c r="AN44" s="59"/>
      <c r="AO44" s="59"/>
      <c r="AP44" s="59"/>
      <c r="AQ44" s="59"/>
      <c r="AR44" s="59"/>
      <c r="AS44" s="59"/>
      <c r="AT44" s="59"/>
      <c r="AU44" s="59"/>
      <c r="AV44" s="59"/>
      <c r="AW44" s="59"/>
      <c r="AX44" s="59"/>
      <c r="AY44" s="59"/>
    </row>
    <row r="45" spans="1:54" ht="16" thickBot="1" x14ac:dyDescent="0.4">
      <c r="A45" s="63" t="s">
        <v>52</v>
      </c>
      <c r="B45" s="32">
        <v>0</v>
      </c>
      <c r="C45" s="32">
        <v>0</v>
      </c>
      <c r="D45" s="32">
        <v>0</v>
      </c>
      <c r="E45" s="32">
        <v>0</v>
      </c>
      <c r="F45" s="32">
        <v>0</v>
      </c>
      <c r="G45" s="32">
        <v>0</v>
      </c>
      <c r="H45" s="32">
        <v>0</v>
      </c>
      <c r="I45" s="32">
        <v>0</v>
      </c>
      <c r="J45" s="32">
        <v>0</v>
      </c>
      <c r="K45" s="32">
        <v>0</v>
      </c>
      <c r="L45" s="32">
        <v>0</v>
      </c>
      <c r="M45" s="32">
        <v>0</v>
      </c>
      <c r="N45" s="32">
        <v>286.49</v>
      </c>
      <c r="O45" s="32">
        <v>601.70000000000005</v>
      </c>
      <c r="P45" s="32">
        <v>1021.57</v>
      </c>
      <c r="Q45" s="32">
        <v>2532.69</v>
      </c>
      <c r="R45" s="32">
        <v>2527.5100000000002</v>
      </c>
      <c r="S45" s="32">
        <v>1757.36</v>
      </c>
      <c r="T45" s="32">
        <v>1575.49</v>
      </c>
      <c r="U45" s="32">
        <v>1625.02</v>
      </c>
      <c r="V45" s="32">
        <v>2432.44</v>
      </c>
      <c r="W45" s="32">
        <v>3093.03</v>
      </c>
      <c r="X45" s="32">
        <v>1828.51</v>
      </c>
      <c r="Y45" s="32">
        <v>337.26</v>
      </c>
      <c r="Z45" s="32">
        <v>124.05</v>
      </c>
      <c r="AA45" s="32">
        <v>183.31</v>
      </c>
      <c r="AB45" s="32">
        <v>117.46</v>
      </c>
      <c r="AC45" s="32">
        <v>53.88</v>
      </c>
      <c r="AD45" s="32">
        <v>1.07</v>
      </c>
      <c r="AE45" s="32">
        <v>1.67</v>
      </c>
      <c r="AF45" s="32">
        <v>0</v>
      </c>
      <c r="AG45" s="32">
        <v>0</v>
      </c>
      <c r="AH45" s="78">
        <v>0</v>
      </c>
      <c r="AI45" s="78">
        <v>0</v>
      </c>
      <c r="AK45" s="57"/>
      <c r="AL45" s="59"/>
      <c r="AM45" s="59"/>
      <c r="AN45" s="59"/>
      <c r="AO45" s="59"/>
      <c r="AP45" s="59"/>
      <c r="AQ45" s="59"/>
      <c r="AR45" s="59"/>
      <c r="AS45" s="59"/>
      <c r="AT45" s="59"/>
      <c r="AU45" s="59"/>
      <c r="AV45" s="59"/>
      <c r="AW45" s="59"/>
      <c r="AX45" s="59"/>
      <c r="AY45" s="59"/>
    </row>
    <row r="46" spans="1:54" ht="16.5" thickTop="1" thickBot="1" x14ac:dyDescent="0.4">
      <c r="A46" s="36" t="s">
        <v>53</v>
      </c>
      <c r="B46" s="46">
        <v>5811.62</v>
      </c>
      <c r="C46" s="46">
        <v>5320.4000000000005</v>
      </c>
      <c r="D46" s="46">
        <v>6398.0800000000008</v>
      </c>
      <c r="E46" s="46">
        <v>5717.130000000001</v>
      </c>
      <c r="F46" s="46">
        <v>6955.71</v>
      </c>
      <c r="G46" s="46">
        <v>6871.52</v>
      </c>
      <c r="H46" s="46">
        <v>5684.51</v>
      </c>
      <c r="I46" s="46">
        <v>6945.44</v>
      </c>
      <c r="J46" s="46">
        <v>8648.35</v>
      </c>
      <c r="K46" s="46">
        <v>9615.73</v>
      </c>
      <c r="L46" s="46">
        <v>9914.1800000000021</v>
      </c>
      <c r="M46" s="46">
        <v>9548.66</v>
      </c>
      <c r="N46" s="46">
        <v>11126.81</v>
      </c>
      <c r="O46" s="46">
        <v>10599.54</v>
      </c>
      <c r="P46" s="46">
        <v>14146.939999999999</v>
      </c>
      <c r="Q46" s="46">
        <v>16935.89</v>
      </c>
      <c r="R46" s="46">
        <v>18105.7</v>
      </c>
      <c r="S46" s="46">
        <v>19689.63</v>
      </c>
      <c r="T46" s="46">
        <v>21819.919999999998</v>
      </c>
      <c r="U46" s="46">
        <v>25208.06</v>
      </c>
      <c r="V46" s="46">
        <v>26180.429999999993</v>
      </c>
      <c r="W46" s="46">
        <v>35212.310000000005</v>
      </c>
      <c r="X46" s="46">
        <v>41248.559999999998</v>
      </c>
      <c r="Y46" s="46">
        <v>53213.270000000004</v>
      </c>
      <c r="Z46" s="46">
        <v>64522.500000000007</v>
      </c>
      <c r="AA46" s="46">
        <v>83363.839999999997</v>
      </c>
      <c r="AB46" s="46">
        <v>82990.640000000014</v>
      </c>
      <c r="AC46" s="46">
        <v>98878.62000000001</v>
      </c>
      <c r="AD46" s="46">
        <v>110129.49</v>
      </c>
      <c r="AE46" s="46">
        <v>119725.97</v>
      </c>
      <c r="AF46" s="46">
        <v>133624.88</v>
      </c>
      <c r="AG46" s="46">
        <v>122477.31</v>
      </c>
      <c r="AH46" s="79">
        <v>135394.45000000001</v>
      </c>
      <c r="AI46" s="79">
        <v>135831.09</v>
      </c>
      <c r="AK46" s="57"/>
      <c r="AL46" s="59"/>
      <c r="AM46" s="59"/>
      <c r="AN46" s="59"/>
      <c r="AO46" s="59"/>
      <c r="AP46" s="59"/>
      <c r="AQ46" s="59"/>
      <c r="AR46" s="59"/>
      <c r="AS46" s="59"/>
      <c r="AT46" s="59"/>
      <c r="AU46" s="59"/>
      <c r="AV46" s="59"/>
      <c r="AW46" s="59"/>
      <c r="AX46" s="59"/>
      <c r="AY46" s="59"/>
    </row>
    <row r="47" spans="1:54" ht="16.5" thickTop="1" thickBot="1" x14ac:dyDescent="0.4">
      <c r="A47" s="37" t="s">
        <v>125</v>
      </c>
      <c r="B47" s="47">
        <v>82.65</v>
      </c>
      <c r="C47" s="47">
        <v>88.37</v>
      </c>
      <c r="D47" s="47">
        <v>103.86</v>
      </c>
      <c r="E47" s="47">
        <v>165.4</v>
      </c>
      <c r="F47" s="47">
        <v>351.64</v>
      </c>
      <c r="G47" s="47">
        <v>411.86</v>
      </c>
      <c r="H47" s="47">
        <v>416.7</v>
      </c>
      <c r="I47" s="47">
        <v>482.9</v>
      </c>
      <c r="J47" s="47">
        <v>582.94000000000005</v>
      </c>
      <c r="K47" s="47">
        <v>558.71</v>
      </c>
      <c r="L47" s="47">
        <v>519.27</v>
      </c>
      <c r="M47" s="47">
        <v>528.21</v>
      </c>
      <c r="N47" s="47">
        <v>544.76</v>
      </c>
      <c r="O47" s="47">
        <v>579.07000000000005</v>
      </c>
      <c r="P47" s="47">
        <v>582.73</v>
      </c>
      <c r="Q47" s="47">
        <v>578.39</v>
      </c>
      <c r="R47" s="47">
        <v>650.63</v>
      </c>
      <c r="S47" s="47">
        <v>714.47</v>
      </c>
      <c r="T47" s="47">
        <v>744.4</v>
      </c>
      <c r="U47" s="47">
        <v>868.33</v>
      </c>
      <c r="V47" s="47">
        <v>986.42</v>
      </c>
      <c r="W47" s="47">
        <v>1085.4100000000001</v>
      </c>
      <c r="X47" s="47">
        <v>1428.07</v>
      </c>
      <c r="Y47" s="47">
        <v>1480.05</v>
      </c>
      <c r="Z47" s="47">
        <v>1900.67</v>
      </c>
      <c r="AA47" s="47">
        <v>2583.9</v>
      </c>
      <c r="AB47" s="47">
        <v>2741.23</v>
      </c>
      <c r="AC47" s="47">
        <v>3387.07</v>
      </c>
      <c r="AD47" s="47">
        <v>3491.93</v>
      </c>
      <c r="AE47" s="47">
        <v>3793.05</v>
      </c>
      <c r="AF47" s="47">
        <v>4359.7</v>
      </c>
      <c r="AG47" s="47">
        <v>4637.2</v>
      </c>
      <c r="AH47" s="47">
        <v>4833.3599999999997</v>
      </c>
      <c r="AI47" s="47">
        <v>5047.3900000000003</v>
      </c>
      <c r="AK47" s="57"/>
      <c r="AL47" s="59"/>
      <c r="AM47" s="59"/>
      <c r="AN47" s="59"/>
      <c r="AO47" s="59"/>
      <c r="AP47" s="59"/>
      <c r="AQ47" s="59"/>
      <c r="AR47" s="59"/>
      <c r="AS47" s="59"/>
      <c r="AT47" s="59"/>
      <c r="AU47" s="59"/>
      <c r="AV47" s="59"/>
      <c r="AW47" s="59"/>
      <c r="AX47" s="59"/>
      <c r="AY47" s="59"/>
    </row>
    <row r="48" spans="1:54" ht="31.5" thickTop="1" x14ac:dyDescent="0.35">
      <c r="A48" s="38" t="s">
        <v>126</v>
      </c>
      <c r="B48" s="39" t="s">
        <v>91</v>
      </c>
      <c r="C48" s="39" t="s">
        <v>91</v>
      </c>
      <c r="D48" s="39" t="s">
        <v>91</v>
      </c>
      <c r="E48" s="39" t="s">
        <v>91</v>
      </c>
      <c r="F48" s="39" t="s">
        <v>91</v>
      </c>
      <c r="G48" s="39" t="s">
        <v>91</v>
      </c>
      <c r="H48" s="39">
        <v>1920.44</v>
      </c>
      <c r="I48" s="39">
        <v>2354.84</v>
      </c>
      <c r="J48" s="39">
        <v>2888.54</v>
      </c>
      <c r="K48" s="39">
        <v>3630.89</v>
      </c>
      <c r="L48" s="39">
        <v>4203.3500000000004</v>
      </c>
      <c r="M48" s="39">
        <v>4884.49</v>
      </c>
      <c r="N48" s="39">
        <v>5755.11</v>
      </c>
      <c r="O48" s="39">
        <v>7207.17</v>
      </c>
      <c r="P48" s="39">
        <v>9967.57</v>
      </c>
      <c r="Q48" s="39">
        <v>13036.4</v>
      </c>
      <c r="R48" s="39">
        <v>14876.1</v>
      </c>
      <c r="S48" s="39">
        <v>15966.6</v>
      </c>
      <c r="T48" s="40">
        <v>17906.73</v>
      </c>
      <c r="U48" s="40">
        <v>21050.67</v>
      </c>
      <c r="V48" s="39">
        <v>22924.560000000001</v>
      </c>
      <c r="W48" s="39">
        <v>30843.65</v>
      </c>
      <c r="X48" s="39">
        <v>36967.07</v>
      </c>
      <c r="Y48" s="39">
        <v>47538.68</v>
      </c>
      <c r="Z48" s="39">
        <v>57569.34</v>
      </c>
      <c r="AA48" s="39">
        <v>68066.080000000002</v>
      </c>
      <c r="AB48" s="39">
        <v>65694.78</v>
      </c>
      <c r="AC48" s="39">
        <v>73227.850000000006</v>
      </c>
      <c r="AD48" s="39">
        <v>77910.460000000006</v>
      </c>
      <c r="AE48" s="39">
        <v>79799.98</v>
      </c>
      <c r="AF48" s="39">
        <v>85384.91</v>
      </c>
      <c r="AG48" s="39">
        <v>76720.399999999994</v>
      </c>
      <c r="AH48" s="39">
        <v>82002.570000000007</v>
      </c>
      <c r="AI48" s="39">
        <v>77940.2</v>
      </c>
      <c r="AL48" s="59"/>
      <c r="AM48" s="59"/>
      <c r="AN48" s="59"/>
      <c r="AO48" s="59"/>
      <c r="AP48" s="59"/>
      <c r="AQ48" s="59"/>
      <c r="AR48" s="59"/>
      <c r="AS48" s="59"/>
      <c r="AT48" s="59"/>
      <c r="AU48" s="59"/>
      <c r="AV48" s="59"/>
      <c r="AW48" s="59"/>
      <c r="AX48" s="59"/>
      <c r="AY48" s="59"/>
    </row>
    <row r="49" spans="1:47" x14ac:dyDescent="0.25">
      <c r="AJ49" s="59"/>
      <c r="AK49" s="59"/>
      <c r="AL49" s="59"/>
      <c r="AM49" s="59"/>
      <c r="AN49" s="59"/>
      <c r="AO49" s="59"/>
      <c r="AP49" s="59"/>
      <c r="AQ49" s="59"/>
      <c r="AR49" s="59"/>
      <c r="AS49" s="59"/>
    </row>
    <row r="50" spans="1:47" ht="30" customHeight="1" x14ac:dyDescent="0.25">
      <c r="A50" s="50" t="s">
        <v>103</v>
      </c>
      <c r="B50" s="88" t="s">
        <v>97</v>
      </c>
      <c r="C50" s="88" t="s">
        <v>98</v>
      </c>
      <c r="D50" s="88" t="s">
        <v>99</v>
      </c>
      <c r="E50" s="88" t="s">
        <v>100</v>
      </c>
      <c r="F50" s="88" t="s">
        <v>101</v>
      </c>
      <c r="G50" s="88" t="s">
        <v>102</v>
      </c>
      <c r="H50" s="88" t="s">
        <v>55</v>
      </c>
      <c r="I50" s="88" t="s">
        <v>56</v>
      </c>
      <c r="J50" s="88" t="s">
        <v>57</v>
      </c>
      <c r="K50" s="88" t="s">
        <v>58</v>
      </c>
      <c r="L50" s="88" t="s">
        <v>59</v>
      </c>
      <c r="M50" s="88" t="s">
        <v>60</v>
      </c>
      <c r="N50" s="88" t="s">
        <v>61</v>
      </c>
      <c r="O50" s="88" t="s">
        <v>62</v>
      </c>
      <c r="P50" s="88" t="s">
        <v>63</v>
      </c>
      <c r="Q50" s="88" t="s">
        <v>64</v>
      </c>
      <c r="R50" s="88" t="s">
        <v>65</v>
      </c>
      <c r="S50" s="88" t="s">
        <v>66</v>
      </c>
      <c r="T50" s="88" t="s">
        <v>67</v>
      </c>
      <c r="U50" s="88" t="s">
        <v>68</v>
      </c>
      <c r="V50" s="88" t="s">
        <v>69</v>
      </c>
      <c r="W50" s="88" t="s">
        <v>70</v>
      </c>
      <c r="X50" s="88" t="s">
        <v>71</v>
      </c>
      <c r="Y50" s="88" t="s">
        <v>72</v>
      </c>
      <c r="Z50" s="88" t="s">
        <v>73</v>
      </c>
      <c r="AA50" s="88" t="s">
        <v>74</v>
      </c>
      <c r="AB50" s="88" t="s">
        <v>75</v>
      </c>
      <c r="AC50" s="88" t="s">
        <v>76</v>
      </c>
      <c r="AD50" s="88" t="s">
        <v>77</v>
      </c>
      <c r="AE50" s="88" t="s">
        <v>78</v>
      </c>
      <c r="AF50" s="88" t="s">
        <v>79</v>
      </c>
      <c r="AG50" s="89" t="s">
        <v>92</v>
      </c>
      <c r="AH50" s="87" t="s">
        <v>129</v>
      </c>
      <c r="AI50" s="87" t="s">
        <v>142</v>
      </c>
      <c r="AK50" s="59"/>
      <c r="AL50" s="59"/>
      <c r="AM50" s="59"/>
      <c r="AN50" s="59"/>
      <c r="AO50" s="59"/>
      <c r="AP50" s="59"/>
      <c r="AQ50" s="59"/>
      <c r="AR50" s="59"/>
      <c r="AS50" s="59"/>
      <c r="AT50" s="59"/>
      <c r="AU50" s="59"/>
    </row>
    <row r="51" spans="1:47" ht="15.5" x14ac:dyDescent="0.35">
      <c r="A51" s="51" t="s">
        <v>41</v>
      </c>
      <c r="B51" s="52">
        <v>0</v>
      </c>
      <c r="C51" s="52">
        <v>0</v>
      </c>
      <c r="D51" s="52">
        <v>1E-4</v>
      </c>
      <c r="E51" s="52">
        <v>6.9999999999999999E-4</v>
      </c>
      <c r="F51" s="52">
        <v>1.1000000000000001E-3</v>
      </c>
      <c r="G51" s="52">
        <v>1.1999999999999999E-3</v>
      </c>
      <c r="H51" s="52">
        <v>1.4E-3</v>
      </c>
      <c r="I51" s="52">
        <v>1.9E-3</v>
      </c>
      <c r="J51" s="52">
        <v>2.3999999999999998E-3</v>
      </c>
      <c r="K51" s="52">
        <v>2.3E-3</v>
      </c>
      <c r="L51" s="52">
        <v>2.5000000000000001E-3</v>
      </c>
      <c r="M51" s="52">
        <v>2.5000000000000001E-3</v>
      </c>
      <c r="N51" s="52">
        <v>3.2000000000000002E-3</v>
      </c>
      <c r="O51" s="52">
        <v>3.2000000000000002E-3</v>
      </c>
      <c r="P51" s="52">
        <v>4.8999999999999998E-3</v>
      </c>
      <c r="Q51" s="52">
        <v>7.3000000000000001E-3</v>
      </c>
      <c r="R51" s="52">
        <v>1.06E-2</v>
      </c>
      <c r="S51" s="52">
        <v>1.3299999999999999E-2</v>
      </c>
      <c r="T51" s="52">
        <v>1.83E-2</v>
      </c>
      <c r="U51" s="52">
        <v>2.46E-2</v>
      </c>
      <c r="V51" s="52">
        <v>2.69E-2</v>
      </c>
      <c r="W51" s="52">
        <v>4.3400000000000001E-2</v>
      </c>
      <c r="X51" s="52">
        <v>5.45E-2</v>
      </c>
      <c r="Y51" s="52">
        <v>7.9299999999999995E-2</v>
      </c>
      <c r="Z51" s="52">
        <v>9.4500000000000001E-2</v>
      </c>
      <c r="AA51" s="52">
        <v>0.1188</v>
      </c>
      <c r="AB51" s="52">
        <v>0.1096</v>
      </c>
      <c r="AC51" s="52">
        <v>0.14680000000000001</v>
      </c>
      <c r="AD51" s="52">
        <v>0.17050000000000001</v>
      </c>
      <c r="AE51" s="52">
        <v>0.19520000000000001</v>
      </c>
      <c r="AF51" s="52">
        <f>ROUND(AF28/AF$70,4)</f>
        <v>0.2437</v>
      </c>
      <c r="AG51" s="52">
        <f t="shared" ref="AG51:AI51" si="0">ROUND(AG28/AG$70,4)</f>
        <v>0.2109</v>
      </c>
      <c r="AH51" s="52">
        <f t="shared" si="0"/>
        <v>0.24790000000000001</v>
      </c>
      <c r="AI51" s="52">
        <f t="shared" si="0"/>
        <v>0.28120000000000001</v>
      </c>
      <c r="AK51" s="90"/>
      <c r="AL51" s="90"/>
      <c r="AM51" s="90"/>
      <c r="AN51" s="90"/>
      <c r="AO51" s="59"/>
      <c r="AP51" s="59"/>
      <c r="AQ51" s="59"/>
      <c r="AR51" s="59"/>
      <c r="AS51" s="59"/>
      <c r="AT51" s="59"/>
      <c r="AU51" s="59"/>
    </row>
    <row r="52" spans="1:47" ht="15.5" x14ac:dyDescent="0.35">
      <c r="A52" s="31" t="s">
        <v>42</v>
      </c>
      <c r="B52" s="49">
        <v>0</v>
      </c>
      <c r="C52" s="49">
        <v>0</v>
      </c>
      <c r="D52" s="49">
        <v>1E-4</v>
      </c>
      <c r="E52" s="49">
        <v>6.9999999999999999E-4</v>
      </c>
      <c r="F52" s="49">
        <v>1.1000000000000001E-3</v>
      </c>
      <c r="G52" s="49">
        <v>1.1999999999999999E-3</v>
      </c>
      <c r="H52" s="49">
        <v>1.4E-3</v>
      </c>
      <c r="I52" s="49">
        <v>1.9E-3</v>
      </c>
      <c r="J52" s="49">
        <v>2.3999999999999998E-3</v>
      </c>
      <c r="K52" s="49">
        <v>2.3E-3</v>
      </c>
      <c r="L52" s="49">
        <v>2.5000000000000001E-3</v>
      </c>
      <c r="M52" s="49">
        <v>2.5000000000000001E-3</v>
      </c>
      <c r="N52" s="49">
        <v>3.2000000000000002E-3</v>
      </c>
      <c r="O52" s="49">
        <v>3.2000000000000002E-3</v>
      </c>
      <c r="P52" s="49">
        <v>4.4000000000000003E-3</v>
      </c>
      <c r="Q52" s="49">
        <v>6.3E-3</v>
      </c>
      <c r="R52" s="49">
        <v>8.9999999999999993E-3</v>
      </c>
      <c r="S52" s="49">
        <v>1.1299999999999999E-2</v>
      </c>
      <c r="T52" s="49">
        <v>1.49E-2</v>
      </c>
      <c r="U52" s="49">
        <v>0.02</v>
      </c>
      <c r="V52" s="49">
        <v>1.89E-2</v>
      </c>
      <c r="W52" s="49">
        <v>2.9399999999999999E-2</v>
      </c>
      <c r="X52" s="49">
        <v>3.3599999999999998E-2</v>
      </c>
      <c r="Y52" s="49">
        <v>4.7199999999999999E-2</v>
      </c>
      <c r="Z52" s="49">
        <v>5.4899999999999997E-2</v>
      </c>
      <c r="AA52" s="49">
        <v>6.7400000000000002E-2</v>
      </c>
      <c r="AB52" s="49">
        <v>6.1199999999999997E-2</v>
      </c>
      <c r="AC52" s="49">
        <v>8.4900000000000003E-2</v>
      </c>
      <c r="AD52" s="49">
        <v>9.0999999999999998E-2</v>
      </c>
      <c r="AE52" s="49">
        <v>9.74E-2</v>
      </c>
      <c r="AF52" s="49">
        <f t="shared" ref="AF52" si="1">ROUND(AF29/AF$70,4)</f>
        <v>0.1124</v>
      </c>
      <c r="AG52" s="49">
        <f t="shared" ref="AG52:AI52" si="2">ROUND(AG29/AG$70,4)</f>
        <v>9.5299999999999996E-2</v>
      </c>
      <c r="AH52" s="49">
        <f t="shared" si="2"/>
        <v>0.109</v>
      </c>
      <c r="AI52" s="49">
        <f t="shared" si="2"/>
        <v>0.1115</v>
      </c>
      <c r="AK52" s="90"/>
      <c r="AL52" s="90"/>
      <c r="AM52" s="59"/>
      <c r="AN52" s="59"/>
      <c r="AO52" s="59"/>
      <c r="AP52" s="59"/>
      <c r="AQ52" s="59"/>
      <c r="AR52" s="59"/>
      <c r="AS52" s="59"/>
      <c r="AT52" s="59"/>
      <c r="AU52" s="59"/>
    </row>
    <row r="53" spans="1:47" ht="15.5" x14ac:dyDescent="0.35">
      <c r="A53" s="31" t="s">
        <v>43</v>
      </c>
      <c r="B53" s="49">
        <v>0</v>
      </c>
      <c r="C53" s="49">
        <v>0</v>
      </c>
      <c r="D53" s="49">
        <v>0</v>
      </c>
      <c r="E53" s="49">
        <v>0</v>
      </c>
      <c r="F53" s="49">
        <v>0</v>
      </c>
      <c r="G53" s="49">
        <v>0</v>
      </c>
      <c r="H53" s="49">
        <v>0</v>
      </c>
      <c r="I53" s="49">
        <v>0</v>
      </c>
      <c r="J53" s="49">
        <v>0</v>
      </c>
      <c r="K53" s="49">
        <v>0</v>
      </c>
      <c r="L53" s="49">
        <v>0</v>
      </c>
      <c r="M53" s="49">
        <v>0</v>
      </c>
      <c r="N53" s="49">
        <v>0</v>
      </c>
      <c r="O53" s="49">
        <v>0</v>
      </c>
      <c r="P53" s="49">
        <v>5.0000000000000001E-4</v>
      </c>
      <c r="Q53" s="49">
        <v>1E-3</v>
      </c>
      <c r="R53" s="49">
        <v>1.6000000000000001E-3</v>
      </c>
      <c r="S53" s="49">
        <v>2E-3</v>
      </c>
      <c r="T53" s="49">
        <v>3.3999999999999998E-3</v>
      </c>
      <c r="U53" s="49">
        <v>4.7000000000000002E-3</v>
      </c>
      <c r="V53" s="49">
        <v>8.0000000000000002E-3</v>
      </c>
      <c r="W53" s="49">
        <v>1.4E-2</v>
      </c>
      <c r="X53" s="49">
        <v>2.0899999999999998E-2</v>
      </c>
      <c r="Y53" s="49">
        <v>3.2000000000000001E-2</v>
      </c>
      <c r="Z53" s="49">
        <v>3.9600000000000003E-2</v>
      </c>
      <c r="AA53" s="49">
        <v>5.1400000000000001E-2</v>
      </c>
      <c r="AB53" s="49">
        <v>4.8399999999999999E-2</v>
      </c>
      <c r="AC53" s="49">
        <v>6.1800000000000001E-2</v>
      </c>
      <c r="AD53" s="49">
        <v>7.9500000000000001E-2</v>
      </c>
      <c r="AE53" s="49">
        <v>9.7799999999999998E-2</v>
      </c>
      <c r="AF53" s="49">
        <f t="shared" ref="AF53" si="3">ROUND(AF30/AF$70,4)</f>
        <v>0.1313</v>
      </c>
      <c r="AG53" s="49">
        <f t="shared" ref="AG53:AI53" si="4">ROUND(AG30/AG$70,4)</f>
        <v>0.11559999999999999</v>
      </c>
      <c r="AH53" s="49">
        <f t="shared" si="4"/>
        <v>0.13880000000000001</v>
      </c>
      <c r="AI53" s="49">
        <f t="shared" si="4"/>
        <v>0.16969999999999999</v>
      </c>
      <c r="AK53" s="90"/>
      <c r="AL53" s="90"/>
      <c r="AM53" s="59"/>
      <c r="AN53" s="59"/>
      <c r="AO53" s="59"/>
      <c r="AP53" s="59"/>
      <c r="AQ53" s="59"/>
      <c r="AR53" s="59"/>
      <c r="AS53" s="59"/>
      <c r="AT53" s="59"/>
      <c r="AU53" s="59"/>
    </row>
    <row r="54" spans="1:47" ht="15.5" x14ac:dyDescent="0.35">
      <c r="A54" s="41" t="s">
        <v>44</v>
      </c>
      <c r="B54" s="49">
        <v>0</v>
      </c>
      <c r="C54" s="49">
        <v>0</v>
      </c>
      <c r="D54" s="49">
        <v>0</v>
      </c>
      <c r="E54" s="49">
        <v>0</v>
      </c>
      <c r="F54" s="49">
        <v>0</v>
      </c>
      <c r="G54" s="49">
        <v>0</v>
      </c>
      <c r="H54" s="49">
        <v>0</v>
      </c>
      <c r="I54" s="49">
        <v>0</v>
      </c>
      <c r="J54" s="49">
        <v>0</v>
      </c>
      <c r="K54" s="49">
        <v>0</v>
      </c>
      <c r="L54" s="49">
        <v>0</v>
      </c>
      <c r="M54" s="49">
        <v>0</v>
      </c>
      <c r="N54" s="49">
        <v>0</v>
      </c>
      <c r="O54" s="49">
        <v>0</v>
      </c>
      <c r="P54" s="49">
        <v>0</v>
      </c>
      <c r="Q54" s="49">
        <v>0</v>
      </c>
      <c r="R54" s="49">
        <v>0</v>
      </c>
      <c r="S54" s="49">
        <v>0</v>
      </c>
      <c r="T54" s="49">
        <v>0</v>
      </c>
      <c r="U54" s="49">
        <v>0</v>
      </c>
      <c r="V54" s="49">
        <v>0</v>
      </c>
      <c r="W54" s="49">
        <v>0</v>
      </c>
      <c r="X54" s="49">
        <v>0</v>
      </c>
      <c r="Y54" s="49">
        <v>0</v>
      </c>
      <c r="Z54" s="49">
        <v>0</v>
      </c>
      <c r="AA54" s="49">
        <v>0</v>
      </c>
      <c r="AB54" s="49">
        <v>0</v>
      </c>
      <c r="AC54" s="49">
        <v>0</v>
      </c>
      <c r="AD54" s="49">
        <v>0</v>
      </c>
      <c r="AE54" s="49">
        <v>0</v>
      </c>
      <c r="AF54" s="49">
        <f t="shared" ref="AF54" si="5">ROUND(AF31/AF$70,4)</f>
        <v>0</v>
      </c>
      <c r="AG54" s="49">
        <f t="shared" ref="AG54:AI54" si="6">ROUND(AG31/AG$70,4)</f>
        <v>0</v>
      </c>
      <c r="AH54" s="49">
        <f t="shared" si="6"/>
        <v>0</v>
      </c>
      <c r="AI54" s="49">
        <f t="shared" si="6"/>
        <v>0</v>
      </c>
      <c r="AK54" s="90"/>
      <c r="AL54" s="90"/>
      <c r="AM54" s="59"/>
      <c r="AN54" s="59"/>
      <c r="AO54" s="59"/>
      <c r="AP54" s="59"/>
      <c r="AQ54" s="59"/>
      <c r="AR54" s="59"/>
      <c r="AS54" s="59"/>
      <c r="AT54" s="59"/>
      <c r="AU54" s="59"/>
    </row>
    <row r="55" spans="1:47" ht="15.5" x14ac:dyDescent="0.35">
      <c r="A55" s="41" t="s">
        <v>45</v>
      </c>
      <c r="B55" s="49">
        <v>0</v>
      </c>
      <c r="C55" s="49">
        <v>0</v>
      </c>
      <c r="D55" s="49">
        <v>0</v>
      </c>
      <c r="E55" s="49">
        <v>0</v>
      </c>
      <c r="F55" s="49">
        <v>0</v>
      </c>
      <c r="G55" s="49">
        <v>0</v>
      </c>
      <c r="H55" s="49">
        <v>0</v>
      </c>
      <c r="I55" s="49">
        <v>0</v>
      </c>
      <c r="J55" s="49">
        <v>0</v>
      </c>
      <c r="K55" s="49">
        <v>0</v>
      </c>
      <c r="L55" s="49">
        <v>0</v>
      </c>
      <c r="M55" s="49">
        <v>0</v>
      </c>
      <c r="N55" s="49">
        <v>0</v>
      </c>
      <c r="O55" s="49">
        <v>0</v>
      </c>
      <c r="P55" s="49">
        <v>0</v>
      </c>
      <c r="Q55" s="49">
        <v>0</v>
      </c>
      <c r="R55" s="49">
        <v>0</v>
      </c>
      <c r="S55" s="49">
        <v>0</v>
      </c>
      <c r="T55" s="49">
        <v>0</v>
      </c>
      <c r="U55" s="49">
        <v>1E-4</v>
      </c>
      <c r="V55" s="49">
        <v>1E-4</v>
      </c>
      <c r="W55" s="49">
        <v>6.9999999999999999E-4</v>
      </c>
      <c r="X55" s="49">
        <v>3.7000000000000002E-3</v>
      </c>
      <c r="Y55" s="49">
        <v>5.5999999999999999E-3</v>
      </c>
      <c r="Z55" s="49">
        <v>1.2E-2</v>
      </c>
      <c r="AA55" s="49">
        <v>2.2200000000000001E-2</v>
      </c>
      <c r="AB55" s="49">
        <v>3.0599999999999999E-2</v>
      </c>
      <c r="AC55" s="49">
        <v>3.39E-2</v>
      </c>
      <c r="AD55" s="49">
        <v>3.7999999999999999E-2</v>
      </c>
      <c r="AE55" s="49">
        <v>3.7999999999999999E-2</v>
      </c>
      <c r="AF55" s="49">
        <f t="shared" ref="AF55" si="7">ROUND(AF32/AF$70,4)</f>
        <v>4.0399999999999998E-2</v>
      </c>
      <c r="AG55" s="49">
        <f t="shared" ref="AG55:AI55" si="8">ROUND(AG32/AG$70,4)</f>
        <v>3.9399999999999998E-2</v>
      </c>
      <c r="AH55" s="49">
        <f t="shared" si="8"/>
        <v>4.1099999999999998E-2</v>
      </c>
      <c r="AI55" s="49">
        <f t="shared" si="8"/>
        <v>4.7399999999999998E-2</v>
      </c>
      <c r="AK55" s="90"/>
      <c r="AL55" s="90"/>
      <c r="AM55" s="59"/>
      <c r="AN55" s="59"/>
      <c r="AO55" s="59"/>
      <c r="AP55" s="59"/>
      <c r="AQ55" s="59"/>
      <c r="AR55" s="59"/>
      <c r="AS55" s="59"/>
      <c r="AT55" s="59"/>
      <c r="AU55" s="59"/>
    </row>
    <row r="56" spans="1:47" ht="15.5" x14ac:dyDescent="0.35">
      <c r="A56" s="41" t="s">
        <v>104</v>
      </c>
      <c r="B56" s="49">
        <v>1.6299999999999999E-2</v>
      </c>
      <c r="C56" s="49">
        <v>1.43E-2</v>
      </c>
      <c r="D56" s="49">
        <v>1.6899999999999998E-2</v>
      </c>
      <c r="E56" s="49">
        <v>1.3299999999999999E-2</v>
      </c>
      <c r="F56" s="49">
        <v>1.5599999999999999E-2</v>
      </c>
      <c r="G56" s="49">
        <v>1.43E-2</v>
      </c>
      <c r="H56" s="49">
        <v>9.7000000000000003E-3</v>
      </c>
      <c r="I56" s="49">
        <v>1.1900000000000001E-2</v>
      </c>
      <c r="J56" s="49">
        <v>1.41E-2</v>
      </c>
      <c r="K56" s="49">
        <v>1.4500000000000001E-2</v>
      </c>
      <c r="L56" s="49">
        <v>1.35E-2</v>
      </c>
      <c r="M56" s="49">
        <v>1.0500000000000001E-2</v>
      </c>
      <c r="N56" s="49">
        <v>1.24E-2</v>
      </c>
      <c r="O56" s="49">
        <v>7.9000000000000008E-3</v>
      </c>
      <c r="P56" s="49">
        <v>1.23E-2</v>
      </c>
      <c r="Q56" s="49">
        <v>1.24E-2</v>
      </c>
      <c r="R56" s="49">
        <v>1.1599999999999999E-2</v>
      </c>
      <c r="S56" s="49">
        <v>1.2800000000000001E-2</v>
      </c>
      <c r="T56" s="49">
        <v>1.32E-2</v>
      </c>
      <c r="U56" s="49">
        <v>1.3899999999999999E-2</v>
      </c>
      <c r="V56" s="49">
        <v>9.4000000000000004E-3</v>
      </c>
      <c r="W56" s="49">
        <v>1.55E-2</v>
      </c>
      <c r="X56" s="49">
        <v>1.46E-2</v>
      </c>
      <c r="Y56" s="49">
        <v>1.3100000000000001E-2</v>
      </c>
      <c r="Z56" s="49">
        <v>1.7399999999999999E-2</v>
      </c>
      <c r="AA56" s="49">
        <v>1.8599999999999998E-2</v>
      </c>
      <c r="AB56" s="49">
        <v>1.5800000000000002E-2</v>
      </c>
      <c r="AC56" s="49">
        <v>1.7399999999999999E-2</v>
      </c>
      <c r="AD56" s="49">
        <v>1.6299999999999999E-2</v>
      </c>
      <c r="AE56" s="49">
        <v>1.8100000000000002E-2</v>
      </c>
      <c r="AF56" s="49">
        <f t="shared" ref="AF56" si="9">ROUND(AF33/AF$70,4)</f>
        <v>2.2200000000000001E-2</v>
      </c>
      <c r="AG56" s="49">
        <f t="shared" ref="AG56:AI56" si="10">ROUND(AG33/AG$70,4)</f>
        <v>1.7600000000000001E-2</v>
      </c>
      <c r="AH56" s="49">
        <f t="shared" si="10"/>
        <v>1.7399999999999999E-2</v>
      </c>
      <c r="AI56" s="49">
        <f t="shared" si="10"/>
        <v>1.89E-2</v>
      </c>
      <c r="AK56" s="90"/>
      <c r="AL56" s="90"/>
      <c r="AM56" s="59"/>
      <c r="AN56" s="59"/>
      <c r="AO56" s="59"/>
      <c r="AP56" s="59"/>
      <c r="AQ56" s="59"/>
      <c r="AR56" s="59"/>
      <c r="AS56" s="59"/>
      <c r="AT56" s="59"/>
      <c r="AU56" s="59"/>
    </row>
    <row r="57" spans="1:47" ht="15.5" x14ac:dyDescent="0.35">
      <c r="A57" s="60" t="s">
        <v>109</v>
      </c>
      <c r="B57" s="52">
        <v>0</v>
      </c>
      <c r="C57" s="52">
        <v>0</v>
      </c>
      <c r="D57" s="52">
        <v>2.0000000000000001E-4</v>
      </c>
      <c r="E57" s="52">
        <v>4.0000000000000002E-4</v>
      </c>
      <c r="F57" s="52">
        <v>5.9999999999999995E-4</v>
      </c>
      <c r="G57" s="52">
        <v>5.9999999999999995E-4</v>
      </c>
      <c r="H57" s="52">
        <v>5.9999999999999995E-4</v>
      </c>
      <c r="I57" s="52">
        <v>5.9999999999999995E-4</v>
      </c>
      <c r="J57" s="52">
        <v>5.9999999999999995E-4</v>
      </c>
      <c r="K57" s="52">
        <v>1.1999999999999999E-3</v>
      </c>
      <c r="L57" s="52">
        <v>1.2999999999999999E-3</v>
      </c>
      <c r="M57" s="52">
        <v>2E-3</v>
      </c>
      <c r="N57" s="52">
        <v>2.2000000000000001E-3</v>
      </c>
      <c r="O57" s="52">
        <v>2.3E-3</v>
      </c>
      <c r="P57" s="52">
        <v>2.3E-3</v>
      </c>
      <c r="Q57" s="52">
        <v>2.0999999999999999E-3</v>
      </c>
      <c r="R57" s="52">
        <v>2E-3</v>
      </c>
      <c r="S57" s="52">
        <v>3.0000000000000001E-3</v>
      </c>
      <c r="T57" s="52">
        <v>3.7000000000000002E-3</v>
      </c>
      <c r="U57" s="52">
        <v>5.1999999999999998E-3</v>
      </c>
      <c r="V57" s="52">
        <v>5.8999999999999999E-3</v>
      </c>
      <c r="W57" s="52">
        <v>6.4999999999999997E-3</v>
      </c>
      <c r="X57" s="52">
        <v>1.29E-2</v>
      </c>
      <c r="Y57" s="52">
        <v>2.64E-2</v>
      </c>
      <c r="Z57" s="52">
        <v>4.0500000000000001E-2</v>
      </c>
      <c r="AA57" s="52">
        <v>5.6800000000000003E-2</v>
      </c>
      <c r="AB57" s="52">
        <v>5.7200000000000001E-2</v>
      </c>
      <c r="AC57" s="52">
        <v>6.08E-2</v>
      </c>
      <c r="AD57" s="52">
        <v>7.1199999999999999E-2</v>
      </c>
      <c r="AE57" s="52">
        <v>7.9399999999999998E-2</v>
      </c>
      <c r="AF57" s="52">
        <f t="shared" ref="AF57:AF66" si="11">ROUND(AF36/AF$70,4)</f>
        <v>8.5500000000000007E-2</v>
      </c>
      <c r="AG57" s="52">
        <f t="shared" ref="AG57:AI57" si="12">ROUND(AG36/AG$70,4)</f>
        <v>8.9700000000000002E-2</v>
      </c>
      <c r="AH57" s="52">
        <f t="shared" si="12"/>
        <v>7.1900000000000006E-2</v>
      </c>
      <c r="AI57" s="52">
        <f t="shared" si="12"/>
        <v>7.3200000000000001E-2</v>
      </c>
      <c r="AK57" s="90"/>
      <c r="AL57" s="90"/>
      <c r="AM57" s="59"/>
      <c r="AN57" s="59"/>
      <c r="AO57" s="59"/>
      <c r="AP57" s="59"/>
      <c r="AQ57" s="59"/>
      <c r="AR57" s="59"/>
      <c r="AS57" s="59"/>
      <c r="AT57" s="59"/>
      <c r="AU57" s="59"/>
    </row>
    <row r="58" spans="1:47" ht="15.5" x14ac:dyDescent="0.35">
      <c r="A58" s="31" t="s">
        <v>138</v>
      </c>
      <c r="B58" s="49">
        <v>0</v>
      </c>
      <c r="C58" s="49">
        <v>0</v>
      </c>
      <c r="D58" s="49">
        <v>0</v>
      </c>
      <c r="E58" s="49">
        <v>0</v>
      </c>
      <c r="F58" s="49">
        <v>0</v>
      </c>
      <c r="G58" s="49">
        <v>0</v>
      </c>
      <c r="H58" s="49">
        <v>0</v>
      </c>
      <c r="I58" s="49">
        <v>0</v>
      </c>
      <c r="J58" s="49">
        <v>0</v>
      </c>
      <c r="K58" s="49">
        <v>0</v>
      </c>
      <c r="L58" s="49">
        <v>1E-4</v>
      </c>
      <c r="M58" s="49">
        <v>5.9999999999999995E-4</v>
      </c>
      <c r="N58" s="49">
        <v>6.9999999999999999E-4</v>
      </c>
      <c r="O58" s="49">
        <v>1E-3</v>
      </c>
      <c r="P58" s="49">
        <v>8.9999999999999998E-4</v>
      </c>
      <c r="Q58" s="49">
        <v>1E-3</v>
      </c>
      <c r="R58" s="49">
        <v>8.9999999999999998E-4</v>
      </c>
      <c r="S58" s="49">
        <v>1.5E-3</v>
      </c>
      <c r="T58" s="49">
        <v>2.0999999999999999E-3</v>
      </c>
      <c r="U58" s="49">
        <v>3.5000000000000001E-3</v>
      </c>
      <c r="V58" s="49">
        <v>4.1999999999999997E-3</v>
      </c>
      <c r="W58" s="49">
        <v>4.7999999999999996E-3</v>
      </c>
      <c r="X58" s="49">
        <v>1.11E-2</v>
      </c>
      <c r="Y58" s="49">
        <v>2.47E-2</v>
      </c>
      <c r="Z58" s="49">
        <v>3.8699999999999998E-2</v>
      </c>
      <c r="AA58" s="49">
        <v>5.4899999999999997E-2</v>
      </c>
      <c r="AB58" s="49">
        <v>5.5300000000000002E-2</v>
      </c>
      <c r="AC58" s="49">
        <v>5.8900000000000001E-2</v>
      </c>
      <c r="AD58" s="49">
        <v>6.93E-2</v>
      </c>
      <c r="AE58" s="49">
        <v>7.7399999999999997E-2</v>
      </c>
      <c r="AF58" s="49">
        <f t="shared" si="11"/>
        <v>8.3400000000000002E-2</v>
      </c>
      <c r="AG58" s="49">
        <f t="shared" ref="AG58:AI58" si="13">ROUND(AG37/AG$70,4)</f>
        <v>8.7599999999999997E-2</v>
      </c>
      <c r="AH58" s="49">
        <f t="shared" si="13"/>
        <v>6.9900000000000004E-2</v>
      </c>
      <c r="AI58" s="49">
        <f t="shared" si="13"/>
        <v>7.1099999999999997E-2</v>
      </c>
      <c r="AK58" s="90"/>
      <c r="AL58" s="90"/>
      <c r="AM58" s="59"/>
      <c r="AN58" s="59"/>
      <c r="AO58" s="59"/>
      <c r="AP58" s="59"/>
      <c r="AQ58" s="59"/>
      <c r="AR58" s="59"/>
      <c r="AS58" s="59"/>
      <c r="AT58" s="59"/>
      <c r="AU58" s="59"/>
    </row>
    <row r="59" spans="1:47" ht="15.5" x14ac:dyDescent="0.35">
      <c r="A59" s="31" t="s">
        <v>84</v>
      </c>
      <c r="B59" s="49">
        <v>0</v>
      </c>
      <c r="C59" s="49">
        <v>0</v>
      </c>
      <c r="D59" s="49">
        <v>2.0000000000000001E-4</v>
      </c>
      <c r="E59" s="49">
        <v>4.0000000000000002E-4</v>
      </c>
      <c r="F59" s="49">
        <v>5.9999999999999995E-4</v>
      </c>
      <c r="G59" s="49">
        <v>5.9999999999999995E-4</v>
      </c>
      <c r="H59" s="49">
        <v>5.9999999999999995E-4</v>
      </c>
      <c r="I59" s="49">
        <v>5.9999999999999995E-4</v>
      </c>
      <c r="J59" s="49">
        <v>5.9999999999999995E-4</v>
      </c>
      <c r="K59" s="49">
        <v>1.1999999999999999E-3</v>
      </c>
      <c r="L59" s="49">
        <v>1.1999999999999999E-3</v>
      </c>
      <c r="M59" s="49">
        <v>1.4E-3</v>
      </c>
      <c r="N59" s="49">
        <v>1.5E-3</v>
      </c>
      <c r="O59" s="49">
        <v>1.2999999999999999E-3</v>
      </c>
      <c r="P59" s="49">
        <v>1.4E-3</v>
      </c>
      <c r="Q59" s="49">
        <v>1.1999999999999999E-3</v>
      </c>
      <c r="R59" s="49">
        <v>1.1000000000000001E-3</v>
      </c>
      <c r="S59" s="49">
        <v>1.5E-3</v>
      </c>
      <c r="T59" s="49">
        <v>1.6000000000000001E-3</v>
      </c>
      <c r="U59" s="49">
        <v>1.6999999999999999E-3</v>
      </c>
      <c r="V59" s="49">
        <v>1.6000000000000001E-3</v>
      </c>
      <c r="W59" s="49">
        <v>1.6999999999999999E-3</v>
      </c>
      <c r="X59" s="49">
        <v>1.8E-3</v>
      </c>
      <c r="Y59" s="49">
        <v>1.8E-3</v>
      </c>
      <c r="Z59" s="49">
        <v>1.8E-3</v>
      </c>
      <c r="AA59" s="49">
        <v>1.9E-3</v>
      </c>
      <c r="AB59" s="49">
        <v>1.9E-3</v>
      </c>
      <c r="AC59" s="49">
        <v>1.9E-3</v>
      </c>
      <c r="AD59" s="49">
        <v>1.9E-3</v>
      </c>
      <c r="AE59" s="49">
        <v>2E-3</v>
      </c>
      <c r="AF59" s="49">
        <f t="shared" si="11"/>
        <v>2.0999999999999999E-3</v>
      </c>
      <c r="AG59" s="49">
        <f t="shared" ref="AG59:AI59" si="14">ROUND(AG38/AG$70,4)</f>
        <v>2.0999999999999999E-3</v>
      </c>
      <c r="AH59" s="49">
        <f t="shared" si="14"/>
        <v>2E-3</v>
      </c>
      <c r="AI59" s="49">
        <f t="shared" si="14"/>
        <v>2.0999999999999999E-3</v>
      </c>
      <c r="AK59" s="90"/>
      <c r="AL59" s="90"/>
      <c r="AM59" s="59"/>
      <c r="AN59" s="59"/>
      <c r="AO59" s="59"/>
      <c r="AP59" s="59"/>
      <c r="AQ59" s="59"/>
      <c r="AR59" s="59"/>
      <c r="AS59" s="59"/>
      <c r="AT59" s="59"/>
      <c r="AU59" s="59"/>
    </row>
    <row r="60" spans="1:47" ht="15.5" x14ac:dyDescent="0.35">
      <c r="A60" s="60" t="s">
        <v>110</v>
      </c>
      <c r="B60" s="52">
        <v>1.4E-3</v>
      </c>
      <c r="C60" s="52">
        <v>1.6999999999999999E-3</v>
      </c>
      <c r="D60" s="52">
        <v>2.2000000000000001E-3</v>
      </c>
      <c r="E60" s="52">
        <v>2.5999999999999999E-3</v>
      </c>
      <c r="F60" s="52">
        <v>2.7000000000000001E-3</v>
      </c>
      <c r="G60" s="52">
        <v>2.8999999999999998E-3</v>
      </c>
      <c r="H60" s="52">
        <v>3.2000000000000002E-3</v>
      </c>
      <c r="I60" s="52">
        <v>3.8E-3</v>
      </c>
      <c r="J60" s="52">
        <v>4.3E-3</v>
      </c>
      <c r="K60" s="52">
        <v>5.7000000000000002E-3</v>
      </c>
      <c r="L60" s="52">
        <v>6.7999999999999996E-3</v>
      </c>
      <c r="M60" s="52">
        <v>7.4999999999999997E-3</v>
      </c>
      <c r="N60" s="52">
        <v>7.9000000000000008E-3</v>
      </c>
      <c r="O60" s="52">
        <v>9.1999999999999998E-3</v>
      </c>
      <c r="P60" s="52">
        <v>1.1299999999999999E-2</v>
      </c>
      <c r="Q60" s="52">
        <v>1.2E-2</v>
      </c>
      <c r="R60" s="52">
        <v>1.23E-2</v>
      </c>
      <c r="S60" s="52">
        <v>1.3100000000000001E-2</v>
      </c>
      <c r="T60" s="52">
        <v>1.3599999999999999E-2</v>
      </c>
      <c r="U60" s="52">
        <v>1.4800000000000001E-2</v>
      </c>
      <c r="V60" s="52">
        <v>1.5900000000000001E-2</v>
      </c>
      <c r="W60" s="52">
        <v>1.72E-2</v>
      </c>
      <c r="X60" s="52">
        <v>1.77E-2</v>
      </c>
      <c r="Y60" s="52">
        <v>1.8599999999999998E-2</v>
      </c>
      <c r="Z60" s="52">
        <v>2.0400000000000001E-2</v>
      </c>
      <c r="AA60" s="52">
        <v>2.1399999999999999E-2</v>
      </c>
      <c r="AB60" s="52">
        <v>2.3E-2</v>
      </c>
      <c r="AC60" s="52">
        <v>2.3300000000000001E-2</v>
      </c>
      <c r="AD60" s="52">
        <v>2.3099999999999999E-2</v>
      </c>
      <c r="AE60" s="52">
        <v>2.3300000000000001E-2</v>
      </c>
      <c r="AF60" s="52">
        <f t="shared" si="11"/>
        <v>2.4199999999999999E-2</v>
      </c>
      <c r="AG60" s="52">
        <f t="shared" ref="AG60:AI60" si="15">ROUND(AG39/AG$70,4)</f>
        <v>2.47E-2</v>
      </c>
      <c r="AH60" s="52">
        <f t="shared" si="15"/>
        <v>2.3099999999999999E-2</v>
      </c>
      <c r="AI60" s="52">
        <f t="shared" si="15"/>
        <v>2.5499999999999998E-2</v>
      </c>
      <c r="AK60" s="90"/>
      <c r="AL60" s="90"/>
      <c r="AM60" s="59"/>
      <c r="AN60" s="59"/>
      <c r="AO60" s="59"/>
      <c r="AP60" s="59"/>
      <c r="AQ60" s="59"/>
      <c r="AR60" s="59"/>
      <c r="AS60" s="59"/>
      <c r="AT60" s="59"/>
      <c r="AU60" s="59"/>
    </row>
    <row r="61" spans="1:47" ht="15.5" x14ac:dyDescent="0.35">
      <c r="A61" s="31" t="s">
        <v>51</v>
      </c>
      <c r="B61" s="49">
        <v>4.0000000000000002E-4</v>
      </c>
      <c r="C61" s="49">
        <v>5.9999999999999995E-4</v>
      </c>
      <c r="D61" s="49">
        <v>1.1999999999999999E-3</v>
      </c>
      <c r="E61" s="49">
        <v>1.4E-3</v>
      </c>
      <c r="F61" s="49">
        <v>1.6000000000000001E-3</v>
      </c>
      <c r="G61" s="49">
        <v>1.6999999999999999E-3</v>
      </c>
      <c r="H61" s="49">
        <v>2E-3</v>
      </c>
      <c r="I61" s="49">
        <v>2.5999999999999999E-3</v>
      </c>
      <c r="J61" s="49">
        <v>3.3E-3</v>
      </c>
      <c r="K61" s="49">
        <v>4.5999999999999999E-3</v>
      </c>
      <c r="L61" s="49">
        <v>5.7999999999999996E-3</v>
      </c>
      <c r="M61" s="49">
        <v>6.4999999999999997E-3</v>
      </c>
      <c r="N61" s="49">
        <v>6.8999999999999999E-3</v>
      </c>
      <c r="O61" s="49">
        <v>8.2000000000000007E-3</v>
      </c>
      <c r="P61" s="49">
        <v>1.0200000000000001E-2</v>
      </c>
      <c r="Q61" s="49">
        <v>1.0800000000000001E-2</v>
      </c>
      <c r="R61" s="49">
        <v>1.11E-2</v>
      </c>
      <c r="S61" s="49">
        <v>1.18E-2</v>
      </c>
      <c r="T61" s="49">
        <v>1.2200000000000001E-2</v>
      </c>
      <c r="U61" s="49">
        <v>1.3100000000000001E-2</v>
      </c>
      <c r="V61" s="49">
        <v>1.37E-2</v>
      </c>
      <c r="W61" s="49">
        <v>1.4500000000000001E-2</v>
      </c>
      <c r="X61" s="49">
        <v>1.43E-2</v>
      </c>
      <c r="Y61" s="49">
        <v>1.44E-2</v>
      </c>
      <c r="Z61" s="49">
        <v>1.49E-2</v>
      </c>
      <c r="AA61" s="49">
        <v>1.44E-2</v>
      </c>
      <c r="AB61" s="49">
        <v>1.3899999999999999E-2</v>
      </c>
      <c r="AC61" s="49">
        <v>1.2699999999999999E-2</v>
      </c>
      <c r="AD61" s="49">
        <v>1.17E-2</v>
      </c>
      <c r="AE61" s="49">
        <v>1.11E-2</v>
      </c>
      <c r="AF61" s="49">
        <f t="shared" si="11"/>
        <v>1.1299999999999999E-2</v>
      </c>
      <c r="AG61" s="49">
        <f t="shared" ref="AG61:AI61" si="16">ROUND(AG40/AG$70,4)</f>
        <v>1.0800000000000001E-2</v>
      </c>
      <c r="AH61" s="49">
        <f t="shared" si="16"/>
        <v>9.4999999999999998E-3</v>
      </c>
      <c r="AI61" s="49">
        <f t="shared" si="16"/>
        <v>1.0200000000000001E-2</v>
      </c>
      <c r="AK61" s="90"/>
      <c r="AL61" s="90"/>
      <c r="AM61" s="59"/>
      <c r="AN61" s="59"/>
      <c r="AO61" s="59"/>
      <c r="AP61" s="59"/>
      <c r="AQ61" s="59"/>
      <c r="AR61" s="59"/>
      <c r="AS61" s="59"/>
      <c r="AT61" s="59"/>
      <c r="AU61" s="59"/>
    </row>
    <row r="62" spans="1:47" ht="15.5" x14ac:dyDescent="0.35">
      <c r="A62" s="31" t="s">
        <v>49</v>
      </c>
      <c r="B62" s="49">
        <v>1E-3</v>
      </c>
      <c r="C62" s="49">
        <v>1E-3</v>
      </c>
      <c r="D62" s="49">
        <v>1E-3</v>
      </c>
      <c r="E62" s="49">
        <v>1.1999999999999999E-3</v>
      </c>
      <c r="F62" s="49">
        <v>1.1000000000000001E-3</v>
      </c>
      <c r="G62" s="49">
        <v>1.1999999999999999E-3</v>
      </c>
      <c r="H62" s="49">
        <v>1.1999999999999999E-3</v>
      </c>
      <c r="I62" s="49">
        <v>1.1999999999999999E-3</v>
      </c>
      <c r="J62" s="49">
        <v>1.1000000000000001E-3</v>
      </c>
      <c r="K62" s="49">
        <v>1.1000000000000001E-3</v>
      </c>
      <c r="L62" s="49">
        <v>1E-3</v>
      </c>
      <c r="M62" s="49">
        <v>8.9999999999999998E-4</v>
      </c>
      <c r="N62" s="49">
        <v>8.9999999999999998E-4</v>
      </c>
      <c r="O62" s="49">
        <v>1E-3</v>
      </c>
      <c r="P62" s="49">
        <v>1.1000000000000001E-3</v>
      </c>
      <c r="Q62" s="49">
        <v>1.1999999999999999E-3</v>
      </c>
      <c r="R62" s="49">
        <v>1.1000000000000001E-3</v>
      </c>
      <c r="S62" s="49">
        <v>1.1999999999999999E-3</v>
      </c>
      <c r="T62" s="49">
        <v>1.4E-3</v>
      </c>
      <c r="U62" s="49">
        <v>1.6000000000000001E-3</v>
      </c>
      <c r="V62" s="49">
        <v>1.9E-3</v>
      </c>
      <c r="W62" s="49">
        <v>2.0999999999999999E-3</v>
      </c>
      <c r="X62" s="49">
        <v>2E-3</v>
      </c>
      <c r="Y62" s="49">
        <v>2.0999999999999999E-3</v>
      </c>
      <c r="Z62" s="49">
        <v>2.5000000000000001E-3</v>
      </c>
      <c r="AA62" s="49">
        <v>2.5999999999999999E-3</v>
      </c>
      <c r="AB62" s="49">
        <v>2.8E-3</v>
      </c>
      <c r="AC62" s="49">
        <v>2.8999999999999998E-3</v>
      </c>
      <c r="AD62" s="49">
        <v>3.0000000000000001E-3</v>
      </c>
      <c r="AE62" s="49">
        <v>3.2000000000000002E-3</v>
      </c>
      <c r="AF62" s="49">
        <f t="shared" si="11"/>
        <v>3.3999999999999998E-3</v>
      </c>
      <c r="AG62" s="49">
        <f t="shared" ref="AG62:AI62" si="17">ROUND(AG41/AG$70,4)</f>
        <v>3.3999999999999998E-3</v>
      </c>
      <c r="AH62" s="49">
        <f t="shared" si="17"/>
        <v>3.0999999999999999E-3</v>
      </c>
      <c r="AI62" s="49">
        <f t="shared" si="17"/>
        <v>3.3999999999999998E-3</v>
      </c>
      <c r="AK62" s="90"/>
      <c r="AL62" s="90"/>
      <c r="AM62" s="59"/>
      <c r="AN62" s="59"/>
      <c r="AO62" s="59"/>
      <c r="AP62" s="59"/>
      <c r="AQ62" s="59"/>
      <c r="AR62" s="59"/>
      <c r="AS62" s="59"/>
      <c r="AT62" s="59"/>
      <c r="AU62" s="59"/>
    </row>
    <row r="63" spans="1:47" ht="15.5" x14ac:dyDescent="0.35">
      <c r="A63" s="34" t="s">
        <v>50</v>
      </c>
      <c r="B63" s="64">
        <v>0</v>
      </c>
      <c r="C63" s="64">
        <v>0</v>
      </c>
      <c r="D63" s="64">
        <v>0</v>
      </c>
      <c r="E63" s="64">
        <v>0</v>
      </c>
      <c r="F63" s="64">
        <v>0</v>
      </c>
      <c r="G63" s="64">
        <v>0</v>
      </c>
      <c r="H63" s="64">
        <v>0</v>
      </c>
      <c r="I63" s="64">
        <v>0</v>
      </c>
      <c r="J63" s="64">
        <v>0</v>
      </c>
      <c r="K63" s="64">
        <v>0</v>
      </c>
      <c r="L63" s="64">
        <v>0</v>
      </c>
      <c r="M63" s="64">
        <v>0</v>
      </c>
      <c r="N63" s="64">
        <v>0</v>
      </c>
      <c r="O63" s="64">
        <v>0</v>
      </c>
      <c r="P63" s="64">
        <v>0</v>
      </c>
      <c r="Q63" s="64">
        <v>0</v>
      </c>
      <c r="R63" s="64">
        <v>0</v>
      </c>
      <c r="S63" s="64">
        <v>0</v>
      </c>
      <c r="T63" s="64">
        <v>0</v>
      </c>
      <c r="U63" s="64">
        <v>1E-4</v>
      </c>
      <c r="V63" s="64">
        <v>2.9999999999999997E-4</v>
      </c>
      <c r="W63" s="64">
        <v>5.9999999999999995E-4</v>
      </c>
      <c r="X63" s="64">
        <v>1.4E-3</v>
      </c>
      <c r="Y63" s="64">
        <v>2E-3</v>
      </c>
      <c r="Z63" s="64">
        <v>3.0000000000000001E-3</v>
      </c>
      <c r="AA63" s="64">
        <v>4.4000000000000003E-3</v>
      </c>
      <c r="AB63" s="64">
        <v>6.4000000000000003E-3</v>
      </c>
      <c r="AC63" s="64">
        <v>7.7999999999999996E-3</v>
      </c>
      <c r="AD63" s="64">
        <v>8.3999999999999995E-3</v>
      </c>
      <c r="AE63" s="64">
        <v>8.9999999999999993E-3</v>
      </c>
      <c r="AF63" s="64">
        <f t="shared" si="11"/>
        <v>9.4999999999999998E-3</v>
      </c>
      <c r="AG63" s="64">
        <f t="shared" ref="AG63:AI63" si="18">ROUND(AG42/AG$70,4)</f>
        <v>1.06E-2</v>
      </c>
      <c r="AH63" s="64">
        <f t="shared" si="18"/>
        <v>1.04E-2</v>
      </c>
      <c r="AI63" s="64">
        <f t="shared" si="18"/>
        <v>1.1900000000000001E-2</v>
      </c>
      <c r="AK63" s="90"/>
      <c r="AL63" s="90"/>
      <c r="AM63" s="59"/>
      <c r="AN63" s="59"/>
      <c r="AO63" s="59"/>
      <c r="AP63" s="59"/>
      <c r="AQ63" s="59"/>
      <c r="AR63" s="59"/>
      <c r="AS63" s="59"/>
      <c r="AT63" s="59"/>
      <c r="AU63" s="59"/>
    </row>
    <row r="64" spans="1:47" ht="15.5" x14ac:dyDescent="0.35">
      <c r="A64" s="33" t="s">
        <v>134</v>
      </c>
      <c r="B64" s="49">
        <v>0</v>
      </c>
      <c r="C64" s="49">
        <v>0</v>
      </c>
      <c r="D64" s="49">
        <v>0</v>
      </c>
      <c r="E64" s="49">
        <v>0</v>
      </c>
      <c r="F64" s="49">
        <v>0</v>
      </c>
      <c r="G64" s="49">
        <v>0</v>
      </c>
      <c r="H64" s="49">
        <v>0</v>
      </c>
      <c r="I64" s="49">
        <v>0</v>
      </c>
      <c r="J64" s="49">
        <v>0</v>
      </c>
      <c r="K64" s="49">
        <v>0</v>
      </c>
      <c r="L64" s="49">
        <v>0</v>
      </c>
      <c r="M64" s="49">
        <v>0</v>
      </c>
      <c r="N64" s="49">
        <v>0</v>
      </c>
      <c r="O64" s="49">
        <v>0</v>
      </c>
      <c r="P64" s="49">
        <v>0</v>
      </c>
      <c r="Q64" s="49">
        <v>0</v>
      </c>
      <c r="R64" s="49">
        <v>0</v>
      </c>
      <c r="S64" s="49">
        <v>0</v>
      </c>
      <c r="T64" s="49">
        <v>0</v>
      </c>
      <c r="U64" s="49">
        <v>0</v>
      </c>
      <c r="V64" s="49">
        <v>0</v>
      </c>
      <c r="W64" s="49">
        <v>0</v>
      </c>
      <c r="X64" s="49">
        <v>0</v>
      </c>
      <c r="Y64" s="49">
        <v>0</v>
      </c>
      <c r="Z64" s="49">
        <v>0</v>
      </c>
      <c r="AA64" s="49">
        <v>0</v>
      </c>
      <c r="AB64" s="49">
        <v>0</v>
      </c>
      <c r="AC64" s="49">
        <v>0</v>
      </c>
      <c r="AD64" s="49">
        <v>4.0000000000000002E-4</v>
      </c>
      <c r="AE64" s="49">
        <v>4.0000000000000002E-4</v>
      </c>
      <c r="AF64" s="49">
        <f t="shared" si="11"/>
        <v>5.0000000000000001E-4</v>
      </c>
      <c r="AG64" s="49">
        <f t="shared" ref="AG64:AI64" si="19">ROUND(AG43/AG$70,4)</f>
        <v>5.0000000000000001E-4</v>
      </c>
      <c r="AH64" s="49">
        <f t="shared" si="19"/>
        <v>5.0000000000000001E-4</v>
      </c>
      <c r="AI64" s="49">
        <f t="shared" si="19"/>
        <v>5.0000000000000001E-4</v>
      </c>
      <c r="AK64" s="90"/>
      <c r="AL64" s="90"/>
      <c r="AM64" s="59"/>
      <c r="AN64" s="59"/>
      <c r="AO64" s="59"/>
      <c r="AP64" s="59"/>
      <c r="AQ64" s="59"/>
      <c r="AR64" s="59"/>
      <c r="AS64" s="59"/>
      <c r="AT64" s="59"/>
      <c r="AU64" s="59"/>
    </row>
    <row r="65" spans="1:47" ht="15.5" x14ac:dyDescent="0.35">
      <c r="A65" s="63" t="s">
        <v>83</v>
      </c>
      <c r="B65" s="49">
        <v>4.0000000000000002E-4</v>
      </c>
      <c r="C65" s="49">
        <v>5.0000000000000001E-4</v>
      </c>
      <c r="D65" s="49">
        <v>5.9999999999999995E-4</v>
      </c>
      <c r="E65" s="49">
        <v>8.0000000000000004E-4</v>
      </c>
      <c r="F65" s="49">
        <v>1.4E-3</v>
      </c>
      <c r="G65" s="49">
        <v>1.4E-3</v>
      </c>
      <c r="H65" s="49">
        <v>1.4E-3</v>
      </c>
      <c r="I65" s="49">
        <v>1.6999999999999999E-3</v>
      </c>
      <c r="J65" s="49">
        <v>2.3E-3</v>
      </c>
      <c r="K65" s="49">
        <v>2.3E-3</v>
      </c>
      <c r="L65" s="49">
        <v>2.2000000000000001E-3</v>
      </c>
      <c r="M65" s="49">
        <v>2.3E-3</v>
      </c>
      <c r="N65" s="49">
        <v>2.3E-3</v>
      </c>
      <c r="O65" s="49">
        <v>2.3999999999999998E-3</v>
      </c>
      <c r="P65" s="49">
        <v>2.5000000000000001E-3</v>
      </c>
      <c r="Q65" s="49">
        <v>2.3999999999999998E-3</v>
      </c>
      <c r="R65" s="49">
        <v>2.7000000000000001E-3</v>
      </c>
      <c r="S65" s="49">
        <v>3.0000000000000001E-3</v>
      </c>
      <c r="T65" s="49">
        <v>3.2000000000000002E-3</v>
      </c>
      <c r="U65" s="49">
        <v>4.0000000000000001E-3</v>
      </c>
      <c r="V65" s="49">
        <v>4.0000000000000001E-3</v>
      </c>
      <c r="W65" s="49">
        <v>4.1000000000000003E-3</v>
      </c>
      <c r="X65" s="49">
        <v>4.8999999999999998E-3</v>
      </c>
      <c r="Y65" s="49">
        <v>4.5999999999999999E-3</v>
      </c>
      <c r="Z65" s="49">
        <v>5.5999999999999999E-3</v>
      </c>
      <c r="AA65" s="49">
        <v>7.6E-3</v>
      </c>
      <c r="AB65" s="49">
        <v>8.0999999999999996E-3</v>
      </c>
      <c r="AC65" s="49">
        <v>0.01</v>
      </c>
      <c r="AD65" s="49">
        <v>1.0500000000000001E-2</v>
      </c>
      <c r="AE65" s="49">
        <v>1.1599999999999999E-2</v>
      </c>
      <c r="AF65" s="49">
        <f t="shared" si="11"/>
        <v>1.4E-2</v>
      </c>
      <c r="AG65" s="49">
        <f t="shared" ref="AG65:AI65" si="20">ROUND(AG44/AG$70,4)</f>
        <v>1.5100000000000001E-2</v>
      </c>
      <c r="AH65" s="49">
        <f t="shared" si="20"/>
        <v>1.49E-2</v>
      </c>
      <c r="AI65" s="49">
        <f t="shared" si="20"/>
        <v>1.72E-2</v>
      </c>
      <c r="AK65" s="90"/>
      <c r="AL65" s="90"/>
      <c r="AM65" s="59"/>
      <c r="AN65" s="59"/>
      <c r="AO65" s="59"/>
      <c r="AP65" s="59"/>
      <c r="AQ65" s="59"/>
      <c r="AR65" s="59"/>
      <c r="AS65" s="59"/>
      <c r="AT65" s="59"/>
      <c r="AU65" s="59"/>
    </row>
    <row r="66" spans="1:47" ht="15.5" x14ac:dyDescent="0.35">
      <c r="A66" s="63" t="s">
        <v>52</v>
      </c>
      <c r="B66" s="49">
        <v>0</v>
      </c>
      <c r="C66" s="49">
        <v>0</v>
      </c>
      <c r="D66" s="49">
        <v>0</v>
      </c>
      <c r="E66" s="49">
        <v>0</v>
      </c>
      <c r="F66" s="49">
        <v>0</v>
      </c>
      <c r="G66" s="49">
        <v>0</v>
      </c>
      <c r="H66" s="49">
        <v>0</v>
      </c>
      <c r="I66" s="49">
        <v>0</v>
      </c>
      <c r="J66" s="49">
        <v>0</v>
      </c>
      <c r="K66" s="49">
        <v>0</v>
      </c>
      <c r="L66" s="49">
        <v>0</v>
      </c>
      <c r="M66" s="49">
        <v>0</v>
      </c>
      <c r="N66" s="49">
        <v>6.9999999999999999E-4</v>
      </c>
      <c r="O66" s="49">
        <v>1.5E-3</v>
      </c>
      <c r="P66" s="49">
        <v>2.5999999999999999E-3</v>
      </c>
      <c r="Q66" s="49">
        <v>6.4000000000000003E-3</v>
      </c>
      <c r="R66" s="49">
        <v>6.4000000000000003E-3</v>
      </c>
      <c r="S66" s="49">
        <v>4.4000000000000003E-3</v>
      </c>
      <c r="T66" s="49">
        <v>4.1000000000000003E-3</v>
      </c>
      <c r="U66" s="49">
        <v>4.3E-3</v>
      </c>
      <c r="V66" s="49">
        <v>6.4000000000000003E-3</v>
      </c>
      <c r="W66" s="49">
        <v>8.3999999999999995E-3</v>
      </c>
      <c r="X66" s="49">
        <v>5.0000000000000001E-3</v>
      </c>
      <c r="Y66" s="49">
        <v>8.9999999999999998E-4</v>
      </c>
      <c r="Z66" s="49">
        <v>4.0000000000000002E-4</v>
      </c>
      <c r="AA66" s="49">
        <v>5.0000000000000001E-4</v>
      </c>
      <c r="AB66" s="49">
        <v>2.9999999999999997E-4</v>
      </c>
      <c r="AC66" s="49">
        <v>2.0000000000000001E-4</v>
      </c>
      <c r="AD66" s="49">
        <v>0</v>
      </c>
      <c r="AE66" s="49">
        <v>0</v>
      </c>
      <c r="AF66" s="49">
        <f t="shared" si="11"/>
        <v>0</v>
      </c>
      <c r="AG66" s="49">
        <f t="shared" ref="AG66:AI66" si="21">ROUND(AG45/AG$70,4)</f>
        <v>0</v>
      </c>
      <c r="AH66" s="49">
        <f t="shared" si="21"/>
        <v>0</v>
      </c>
      <c r="AI66" s="49">
        <f t="shared" si="21"/>
        <v>0</v>
      </c>
      <c r="AK66" s="90"/>
      <c r="AL66" s="90"/>
      <c r="AM66" s="59"/>
      <c r="AN66" s="59"/>
      <c r="AO66" s="59"/>
      <c r="AP66" s="59"/>
      <c r="AQ66" s="59"/>
      <c r="AR66" s="59"/>
      <c r="AS66" s="59"/>
      <c r="AT66" s="59"/>
      <c r="AU66" s="59"/>
    </row>
    <row r="67" spans="1:47" ht="16" thickBot="1" x14ac:dyDescent="0.4">
      <c r="A67" s="65" t="s">
        <v>111</v>
      </c>
      <c r="B67" s="66">
        <v>1.9E-3</v>
      </c>
      <c r="C67" s="66">
        <v>2.2000000000000001E-3</v>
      </c>
      <c r="D67" s="66">
        <v>2.8999999999999998E-3</v>
      </c>
      <c r="E67" s="66">
        <v>3.7000000000000002E-3</v>
      </c>
      <c r="F67" s="66">
        <v>4.7000000000000002E-3</v>
      </c>
      <c r="G67" s="66">
        <v>5.1000000000000004E-3</v>
      </c>
      <c r="H67" s="66">
        <v>5.5999999999999999E-3</v>
      </c>
      <c r="I67" s="66">
        <v>6.6E-3</v>
      </c>
      <c r="J67" s="66">
        <v>8.3000000000000001E-3</v>
      </c>
      <c r="K67" s="66">
        <v>1.0699999999999999E-2</v>
      </c>
      <c r="L67" s="66">
        <v>1.21E-2</v>
      </c>
      <c r="M67" s="66">
        <v>1.4200000000000001E-2</v>
      </c>
      <c r="N67" s="66">
        <v>1.5900000000000001E-2</v>
      </c>
      <c r="O67" s="66">
        <v>1.9300000000000001E-2</v>
      </c>
      <c r="P67" s="66">
        <v>2.3E-2</v>
      </c>
      <c r="Q67" s="66">
        <v>2.8500000000000001E-2</v>
      </c>
      <c r="R67" s="66">
        <v>2.9000000000000001E-2</v>
      </c>
      <c r="S67" s="66">
        <v>2.92E-2</v>
      </c>
      <c r="T67" s="66">
        <v>2.98E-2</v>
      </c>
      <c r="U67" s="66">
        <v>3.3399999999999999E-2</v>
      </c>
      <c r="V67" s="66">
        <v>3.8300000000000001E-2</v>
      </c>
      <c r="W67" s="66">
        <v>4.1599999999999998E-2</v>
      </c>
      <c r="X67" s="66">
        <v>4.6100000000000002E-2</v>
      </c>
      <c r="Y67" s="66">
        <v>5.6599999999999998E-2</v>
      </c>
      <c r="Z67" s="66">
        <v>7.0699999999999999E-2</v>
      </c>
      <c r="AA67" s="66">
        <v>9.1499999999999998E-2</v>
      </c>
      <c r="AB67" s="66">
        <v>9.4E-2</v>
      </c>
      <c r="AC67" s="66">
        <v>9.98E-2</v>
      </c>
      <c r="AD67" s="66">
        <v>0.10979999999999999</v>
      </c>
      <c r="AE67" s="66">
        <v>0.1174</v>
      </c>
      <c r="AF67" s="66">
        <f>ROUND(SUM(AF36,AF39,AF43:AF45)/AF$70,4)</f>
        <v>0.12429999999999999</v>
      </c>
      <c r="AG67" s="66">
        <f t="shared" ref="AG67:AI67" si="22">ROUND(SUM(AG36,AG39,AG43:AG45)/AG$70,4)</f>
        <v>0.12989999999999999</v>
      </c>
      <c r="AH67" s="66">
        <f t="shared" si="22"/>
        <v>0.1103</v>
      </c>
      <c r="AI67" s="66">
        <f t="shared" si="22"/>
        <v>0.11650000000000001</v>
      </c>
      <c r="AK67" s="90"/>
      <c r="AL67" s="90"/>
      <c r="AM67" s="59"/>
      <c r="AN67" s="59"/>
      <c r="AO67" s="59"/>
      <c r="AP67" s="59"/>
      <c r="AQ67" s="59"/>
      <c r="AR67" s="59"/>
      <c r="AS67" s="59"/>
      <c r="AT67" s="59"/>
      <c r="AU67" s="59"/>
    </row>
    <row r="68" spans="1:47" ht="16" thickBot="1" x14ac:dyDescent="0.4">
      <c r="A68" s="53" t="s">
        <v>105</v>
      </c>
      <c r="B68" s="54">
        <v>1.8200000000000001E-2</v>
      </c>
      <c r="C68" s="54">
        <v>1.6500000000000001E-2</v>
      </c>
      <c r="D68" s="54">
        <v>1.9900000000000001E-2</v>
      </c>
      <c r="E68" s="54">
        <v>1.77E-2</v>
      </c>
      <c r="F68" s="54">
        <v>2.1299999999999999E-2</v>
      </c>
      <c r="G68" s="54">
        <v>2.0400000000000001E-2</v>
      </c>
      <c r="H68" s="54">
        <v>1.6199999999999999E-2</v>
      </c>
      <c r="I68" s="54">
        <v>1.9800000000000002E-2</v>
      </c>
      <c r="J68" s="54">
        <v>2.3800000000000002E-2</v>
      </c>
      <c r="K68" s="54">
        <v>2.6100000000000002E-2</v>
      </c>
      <c r="L68" s="54">
        <v>2.63E-2</v>
      </c>
      <c r="M68" s="54">
        <v>2.4799999999999999E-2</v>
      </c>
      <c r="N68" s="54">
        <v>2.87E-2</v>
      </c>
      <c r="O68" s="54">
        <v>2.6599999999999999E-2</v>
      </c>
      <c r="P68" s="54">
        <v>3.5900000000000001E-2</v>
      </c>
      <c r="Q68" s="54">
        <v>4.2500000000000003E-2</v>
      </c>
      <c r="R68" s="54">
        <v>4.5600000000000002E-2</v>
      </c>
      <c r="S68" s="54">
        <v>4.9599999999999998E-2</v>
      </c>
      <c r="T68" s="54">
        <v>5.6099999999999997E-2</v>
      </c>
      <c r="U68" s="54">
        <v>6.6900000000000001E-2</v>
      </c>
      <c r="V68" s="54">
        <v>6.8500000000000005E-2</v>
      </c>
      <c r="W68" s="54">
        <v>9.5699999999999993E-2</v>
      </c>
      <c r="X68" s="54">
        <v>0.1134</v>
      </c>
      <c r="Y68" s="54">
        <v>0.14849999999999999</v>
      </c>
      <c r="Z68" s="54">
        <v>0.1908</v>
      </c>
      <c r="AA68" s="54">
        <v>0.246</v>
      </c>
      <c r="AB68" s="54">
        <v>0.2447</v>
      </c>
      <c r="AC68" s="54">
        <v>0.29239999999999999</v>
      </c>
      <c r="AD68" s="54">
        <v>0.33</v>
      </c>
      <c r="AE68" s="54">
        <v>0.36599999999999999</v>
      </c>
      <c r="AF68" s="54">
        <f>ROUND(AF46/AF70,4)</f>
        <v>0.43059999999999998</v>
      </c>
      <c r="AG68" s="54">
        <f t="shared" ref="AG68:AI68" si="23">ROUND(AG46/AG70,4)</f>
        <v>0.39779999999999999</v>
      </c>
      <c r="AH68" s="54">
        <f t="shared" si="23"/>
        <v>0.41670000000000001</v>
      </c>
      <c r="AI68" s="54">
        <f t="shared" si="23"/>
        <v>0.46410000000000001</v>
      </c>
      <c r="AK68" s="98"/>
      <c r="AL68" s="90"/>
      <c r="AM68" s="59"/>
      <c r="AN68" s="59"/>
      <c r="AO68" s="59"/>
      <c r="AP68" s="59"/>
      <c r="AQ68" s="59"/>
      <c r="AR68" s="59"/>
      <c r="AS68" s="59"/>
      <c r="AT68" s="59"/>
      <c r="AU68" s="59"/>
    </row>
    <row r="69" spans="1:47" ht="16" thickBot="1" x14ac:dyDescent="0.4">
      <c r="A69" s="41" t="s">
        <v>85</v>
      </c>
      <c r="B69" s="49">
        <v>2.9999999999999997E-4</v>
      </c>
      <c r="C69" s="49">
        <v>2.9999999999999997E-4</v>
      </c>
      <c r="D69" s="49">
        <v>2.9999999999999997E-4</v>
      </c>
      <c r="E69" s="49">
        <v>5.0000000000000001E-4</v>
      </c>
      <c r="F69" s="49">
        <v>1.1000000000000001E-3</v>
      </c>
      <c r="G69" s="49">
        <v>1.1999999999999999E-3</v>
      </c>
      <c r="H69" s="49">
        <v>1.1999999999999999E-3</v>
      </c>
      <c r="I69" s="49">
        <v>1.4E-3</v>
      </c>
      <c r="J69" s="49">
        <v>1.6000000000000001E-3</v>
      </c>
      <c r="K69" s="49">
        <v>1.5E-3</v>
      </c>
      <c r="L69" s="49">
        <v>1.4E-3</v>
      </c>
      <c r="M69" s="49">
        <v>1.4E-3</v>
      </c>
      <c r="N69" s="49">
        <v>1.4E-3</v>
      </c>
      <c r="O69" s="49">
        <v>1.5E-3</v>
      </c>
      <c r="P69" s="49">
        <v>1.5E-3</v>
      </c>
      <c r="Q69" s="49">
        <v>1.5E-3</v>
      </c>
      <c r="R69" s="49">
        <v>1.6000000000000001E-3</v>
      </c>
      <c r="S69" s="49">
        <v>1.8E-3</v>
      </c>
      <c r="T69" s="49">
        <v>1.9E-3</v>
      </c>
      <c r="U69" s="49">
        <v>2.3E-3</v>
      </c>
      <c r="V69" s="49">
        <v>2.5999999999999999E-3</v>
      </c>
      <c r="W69" s="49">
        <v>2.8999999999999998E-3</v>
      </c>
      <c r="X69" s="49">
        <v>3.8999999999999998E-3</v>
      </c>
      <c r="Y69" s="49">
        <v>4.1000000000000003E-3</v>
      </c>
      <c r="Z69" s="49">
        <v>5.5999999999999999E-3</v>
      </c>
      <c r="AA69" s="49">
        <v>7.6E-3</v>
      </c>
      <c r="AB69" s="49">
        <v>8.0999999999999996E-3</v>
      </c>
      <c r="AC69" s="49">
        <v>0.01</v>
      </c>
      <c r="AD69" s="49">
        <v>1.0500000000000001E-2</v>
      </c>
      <c r="AE69" s="49">
        <v>1.1599999999999999E-2</v>
      </c>
      <c r="AF69" s="49">
        <f>AF47/AF70</f>
        <v>1.4050123720496736E-2</v>
      </c>
      <c r="AG69" s="49">
        <f t="shared" ref="AG69:AI69" si="24">AG47/AG70</f>
        <v>1.5061678111034565E-2</v>
      </c>
      <c r="AH69" s="49">
        <f t="shared" si="24"/>
        <v>1.4875914017280997E-2</v>
      </c>
      <c r="AI69" s="49">
        <f t="shared" si="24"/>
        <v>1.7245309668961425E-2</v>
      </c>
      <c r="AK69" s="90"/>
      <c r="AL69" s="90"/>
      <c r="AM69" s="59"/>
      <c r="AN69" s="59"/>
      <c r="AO69" s="59"/>
      <c r="AP69" s="59"/>
      <c r="AQ69" s="59"/>
      <c r="AR69" s="59"/>
      <c r="AS69" s="59"/>
      <c r="AT69" s="59"/>
      <c r="AU69" s="59"/>
    </row>
    <row r="70" spans="1:47" ht="16" thickBot="1" x14ac:dyDescent="0.4">
      <c r="A70" s="55" t="s">
        <v>106</v>
      </c>
      <c r="B70" s="56">
        <v>319739</v>
      </c>
      <c r="C70" s="56">
        <v>322875</v>
      </c>
      <c r="D70" s="56">
        <v>321041</v>
      </c>
      <c r="E70" s="56">
        <v>323102</v>
      </c>
      <c r="F70" s="56">
        <v>326478</v>
      </c>
      <c r="G70" s="56">
        <v>337320</v>
      </c>
      <c r="H70" s="56">
        <v>350865.5</v>
      </c>
      <c r="I70" s="56">
        <v>350666.45</v>
      </c>
      <c r="J70" s="56">
        <v>362702</v>
      </c>
      <c r="K70" s="56">
        <v>368153</v>
      </c>
      <c r="L70" s="56">
        <v>377070</v>
      </c>
      <c r="M70" s="56">
        <v>384787</v>
      </c>
      <c r="N70" s="56">
        <v>387245</v>
      </c>
      <c r="O70" s="56">
        <v>398207</v>
      </c>
      <c r="P70" s="56">
        <v>393928.75</v>
      </c>
      <c r="Q70" s="56">
        <v>398359.68</v>
      </c>
      <c r="R70" s="56">
        <v>397281.95</v>
      </c>
      <c r="S70" s="56">
        <v>396829.96</v>
      </c>
      <c r="T70" s="56">
        <v>388892</v>
      </c>
      <c r="U70" s="56">
        <v>376718.25</v>
      </c>
      <c r="V70" s="56">
        <v>382068.25</v>
      </c>
      <c r="W70" s="56">
        <v>367982.02</v>
      </c>
      <c r="X70" s="56">
        <v>363873.55</v>
      </c>
      <c r="Y70" s="56">
        <v>358283.36</v>
      </c>
      <c r="Z70" s="56">
        <v>338096.11</v>
      </c>
      <c r="AA70" s="56">
        <v>338875.31</v>
      </c>
      <c r="AB70" s="56">
        <v>339164.41</v>
      </c>
      <c r="AC70" s="56">
        <v>338197.33</v>
      </c>
      <c r="AD70" s="56">
        <v>333716.3</v>
      </c>
      <c r="AE70" s="56">
        <v>327091.40000000002</v>
      </c>
      <c r="AF70" s="56">
        <v>310296.2</v>
      </c>
      <c r="AG70" s="56">
        <v>307880.7</v>
      </c>
      <c r="AH70" s="56">
        <v>324911.8</v>
      </c>
      <c r="AI70" s="56">
        <v>292681.89999999997</v>
      </c>
      <c r="AK70" s="59"/>
      <c r="AL70" s="59"/>
      <c r="AM70" s="59"/>
      <c r="AN70" s="59"/>
      <c r="AO70" s="59"/>
      <c r="AP70" s="59"/>
      <c r="AQ70" s="59"/>
      <c r="AR70" s="59"/>
      <c r="AS70" s="59"/>
      <c r="AT70" s="59"/>
      <c r="AU70" s="59"/>
    </row>
    <row r="71" spans="1:47" x14ac:dyDescent="0.25">
      <c r="AS71" s="59"/>
    </row>
  </sheetData>
  <phoneticPr fontId="30" type="noConversion"/>
  <pageMargins left="0.7" right="0.7" top="0.75" bottom="0.75" header="0.3" footer="0.3"/>
  <pageSetup paperSize="9" orientation="portrait" verticalDpi="0"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Contents</vt:lpstr>
      <vt:lpstr>Notes</vt:lpstr>
      <vt:lpstr>6.2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Capacity of, and electricity generation from, renewable sources</dc:title>
  <dc:creator>energy.stats@beis.gov.uk</dc:creator>
  <cp:keywords>Capacity, electricity generation, renewable sources</cp:keywords>
  <cp:lastModifiedBy>Harris, Kevin (Energy Security)</cp:lastModifiedBy>
  <dcterms:created xsi:type="dcterms:W3CDTF">2022-01-26T14:32:08Z</dcterms:created>
  <dcterms:modified xsi:type="dcterms:W3CDTF">2024-07-29T17:36:29Z</dcterms:modified>
  <cp:category>Renewables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2022-01-26T14:32:09Z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d67a7d0a-a9d0-4909-a0e8-1b536375b984</vt:lpwstr>
  </property>
  <property fmtid="{D5CDD505-2E9C-101B-9397-08002B2CF9AE}" pid="8" name="MSIP_Label_ba62f585-b40f-4ab9-bafe-39150f03d124_ContentBits">
    <vt:lpwstr>0</vt:lpwstr>
  </property>
</Properties>
</file>