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innanut/Library/Mobile Documents/com~apple~CloudDocs/NUT/Exeter University/Master/Term 2/BEMM462 Operating Analyst/Group Work/"/>
    </mc:Choice>
  </mc:AlternateContent>
  <xr:revisionPtr revIDLastSave="0" documentId="13_ncr:1_{4059992C-A91C-B947-A175-75DB2FB690DB}" xr6:coauthVersionLast="47" xr6:coauthVersionMax="47" xr10:uidLastSave="{00000000-0000-0000-0000-000000000000}"/>
  <bookViews>
    <workbookView xWindow="7460" yWindow="980" windowWidth="26500" windowHeight="19840" activeTab="1" xr2:uid="{00000000-000D-0000-FFFF-FFFF00000000}"/>
  </bookViews>
  <sheets>
    <sheet name="Question" sheetId="10" r:id="rId1"/>
    <sheet name="Sheet 1" sheetId="7" r:id="rId2"/>
    <sheet name="Sensitivity Report 1" sheetId="11" r:id="rId3"/>
    <sheet name="Model_STS" sheetId="4" state="veryHidden" r:id="rId4"/>
  </sheets>
  <definedNames>
    <definedName name="solver_adj" localSheetId="1" hidden="1">'Sheet 1'!$B$16:$D$16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'Sheet 1'!$B$16:$D$16</definedName>
    <definedName name="solver_lhs2" localSheetId="1" hidden="1">'Sheet 1'!$B$19:$D$19</definedName>
    <definedName name="solver_lhs3" localSheetId="1" hidden="1">'Sheet 1'!$C$16:$D$16</definedName>
    <definedName name="solver_lhs4" localSheetId="1" hidden="1">'Sheet 1'!$E$23</definedName>
    <definedName name="solver_lhs5" localSheetId="1" hidden="1">'Sheet 1'!$E$31</definedName>
    <definedName name="solver_lhs6" localSheetId="1" hidden="1">'Sheet 1'!$E$31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opt" localSheetId="1" hidden="1">'Sheet 1'!$E$32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4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hs1" localSheetId="1" hidden="1">'Sheet 1'!$B$18:$D$18</definedName>
    <definedName name="solver_rhs2" localSheetId="1" hidden="1">'Sheet 1'!$B$20:$D$20</definedName>
    <definedName name="solver_rhs3" localSheetId="1" hidden="1">"integer"</definedName>
    <definedName name="solver_rhs4" localSheetId="1" hidden="1">'Sheet 1'!$G$23</definedName>
    <definedName name="solver_rhs5" localSheetId="1" hidden="1">'Sheet 1'!$F$30</definedName>
    <definedName name="solver_rhs6" localSheetId="1" hidden="1">'Sheet 1'!$F$30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7" l="1"/>
  <c r="H17" i="7"/>
  <c r="I17" i="7"/>
  <c r="G18" i="7"/>
  <c r="H18" i="7"/>
  <c r="I18" i="7"/>
  <c r="D29" i="7"/>
  <c r="C29" i="7"/>
  <c r="B29" i="7"/>
  <c r="B23" i="7"/>
  <c r="B30" i="7" s="1"/>
  <c r="D23" i="7"/>
  <c r="D30" i="7" s="1"/>
  <c r="C23" i="7"/>
  <c r="C30" i="7" s="1"/>
  <c r="I19" i="7"/>
  <c r="H19" i="7"/>
  <c r="G19" i="7"/>
  <c r="J18" i="7" l="1"/>
  <c r="B31" i="7"/>
  <c r="E29" i="7"/>
  <c r="D31" i="7"/>
  <c r="C31" i="7"/>
  <c r="E30" i="7"/>
  <c r="E23" i="7"/>
  <c r="J17" i="7"/>
  <c r="J19" i="7"/>
  <c r="E31" i="7" l="1"/>
  <c r="B18" i="7" a="1"/>
  <c r="B18" i="7" s="1"/>
  <c r="B19" i="7" s="1"/>
  <c r="B28" i="7" s="1"/>
  <c r="B32" i="7" s="1"/>
  <c r="D19" i="7" l="1"/>
  <c r="D28" i="7" s="1"/>
  <c r="D32" i="7" s="1"/>
  <c r="C19" i="7"/>
  <c r="C28" i="7" s="1"/>
  <c r="C32" i="7" s="1"/>
  <c r="E28" i="7" l="1"/>
  <c r="E3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<sst xmlns="http://schemas.openxmlformats.org/spreadsheetml/2006/main" count="107" uniqueCount="69">
  <si>
    <t>Inputs used (along side) to make one unit of product (along top)</t>
  </si>
  <si>
    <t>Total used</t>
  </si>
  <si>
    <t>Units produced</t>
  </si>
  <si>
    <t>Units used in production</t>
  </si>
  <si>
    <t>Production and sales plan</t>
  </si>
  <si>
    <t>Unit selling prices</t>
  </si>
  <si>
    <t>Hours available</t>
  </si>
  <si>
    <t>Units sold</t>
  </si>
  <si>
    <t>&gt;=</t>
  </si>
  <si>
    <t>&lt;=</t>
  </si>
  <si>
    <t>$C$12</t>
  </si>
  <si>
    <t>$B$16:$D$16,$B$25</t>
  </si>
  <si>
    <t>Selling price for B</t>
  </si>
  <si>
    <t>Profit model</t>
  </si>
  <si>
    <t>Profit</t>
  </si>
  <si>
    <t>Cost</t>
  </si>
  <si>
    <t xml:space="preserve">Total </t>
  </si>
  <si>
    <t>Labour price</t>
  </si>
  <si>
    <t>per hour</t>
  </si>
  <si>
    <t xml:space="preserve"> Total hours used</t>
  </si>
  <si>
    <t>Hours used to produce</t>
  </si>
  <si>
    <t>Budget</t>
  </si>
  <si>
    <t>Labour cost</t>
  </si>
  <si>
    <t>Chocolate Factory Shop</t>
  </si>
  <si>
    <t>Labor hours of production</t>
  </si>
  <si>
    <t>Cocao powder/kg (Exc Discount)</t>
  </si>
  <si>
    <t>Decided Variable</t>
  </si>
  <si>
    <t>Average monthly demand</t>
  </si>
  <si>
    <t>Revenue</t>
  </si>
  <si>
    <t>Variable cost (Cocao powder)</t>
  </si>
  <si>
    <t>Total Cost</t>
  </si>
  <si>
    <t>Labor hour constraints</t>
  </si>
  <si>
    <t>Constraints</t>
  </si>
  <si>
    <t>Variable Cells</t>
  </si>
  <si>
    <t>Cell</t>
  </si>
  <si>
    <t>Name</t>
  </si>
  <si>
    <t>Final</t>
  </si>
  <si>
    <t>Value</t>
  </si>
  <si>
    <t>Reduced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</si>
  <si>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</si>
  <si>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</si>
  <si>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</si>
  <si>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</si>
  <si>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</si>
  <si>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</si>
  <si>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</si>
  <si>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</si>
  <si>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</si>
  <si>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$B$16</t>
  </si>
  <si>
    <t>$C$16</t>
  </si>
  <si>
    <t>$D$16</t>
  </si>
  <si>
    <t>$B$19</t>
  </si>
  <si>
    <t>Units sold &gt;=</t>
  </si>
  <si>
    <t>$C$19</t>
  </si>
  <si>
    <t>$D$19</t>
  </si>
  <si>
    <t>$E$23</t>
  </si>
  <si>
    <t>Hours used to produce  Total hours used</t>
  </si>
  <si>
    <t xml:space="preserve">Total Cost Total </t>
  </si>
  <si>
    <t>Chocolate bar</t>
  </si>
  <si>
    <t>Chocolate cake</t>
  </si>
  <si>
    <t>Units of products used (along side) to produce other products (along top)</t>
  </si>
  <si>
    <t>Cocoa powder</t>
  </si>
  <si>
    <t>Microsoft Excel 16.94 Sensitivity Report</t>
  </si>
  <si>
    <t>Worksheet: [Q3 Final.xlsx]Sheet 1</t>
  </si>
  <si>
    <t>Report Created: 21/02/2025 15:21:48</t>
  </si>
  <si>
    <t>Units produced Cocoa powder</t>
  </si>
  <si>
    <t>Units produced Chocolate bar</t>
  </si>
  <si>
    <t>Units produced Chocolate cake</t>
  </si>
  <si>
    <t>$E$31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</si>
</sst>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£&quot;#,##0.00_);\(&quot;£&quot;#,##0.00\)"/>
    <numFmt numFmtId="44" formatCode="_(&quot;£&quot;* #,##0.00_);_(&quot;£&quot;* \(#,##0.00\);_(&quot;£&quot;* &quot;-&quot;??_);_(@_)"/>
    <numFmt numFmtId="43" formatCode="_(* #,##0.00_);_(* \(#,##0.00\);_(* &quot;-&quot;??_);_(@_)"/>
    <numFmt numFmtId="164" formatCode="_-[$£-809]* #,##0.00_-;\-[$£-809]* #,##0.00_-;_-[$£-809]* &quot;-&quot;??_-;_-@_-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ptos"/>
    </font>
    <font>
      <sz val="12"/>
      <name val="Aptos"/>
    </font>
    <font>
      <sz val="12"/>
      <color rgb="FFFF0000"/>
      <name val="Aptos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43" fontId="5" fillId="2" borderId="0" xfId="3" applyFont="1" applyFill="1"/>
    <xf numFmtId="1" fontId="5" fillId="2" borderId="0" xfId="0" applyNumberFormat="1" applyFont="1" applyFill="1"/>
    <xf numFmtId="0" fontId="5" fillId="3" borderId="7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5" fillId="0" borderId="0" xfId="0" applyNumberFormat="1" applyFont="1"/>
    <xf numFmtId="0" fontId="5" fillId="3" borderId="8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/>
    <xf numFmtId="44" fontId="5" fillId="0" borderId="0" xfId="1" applyFont="1"/>
    <xf numFmtId="44" fontId="5" fillId="0" borderId="0" xfId="1" applyFont="1" applyFill="1"/>
    <xf numFmtId="44" fontId="5" fillId="0" borderId="0" xfId="0" applyNumberFormat="1" applyFont="1"/>
    <xf numFmtId="3" fontId="5" fillId="0" borderId="0" xfId="0" applyNumberFormat="1" applyFont="1" applyAlignment="1">
      <alignment horizontal="center"/>
    </xf>
    <xf numFmtId="44" fontId="5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44" fontId="5" fillId="2" borderId="0" xfId="0" applyNumberFormat="1" applyFont="1" applyFill="1"/>
    <xf numFmtId="0" fontId="4" fillId="3" borderId="5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11" xfId="0" applyFill="1" applyBorder="1" applyAlignment="1"/>
    <xf numFmtId="0" fontId="0" fillId="0" borderId="12" xfId="0" applyFill="1" applyBorder="1" applyAlignment="1"/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7" fontId="0" fillId="0" borderId="12" xfId="0" applyNumberFormat="1" applyFill="1" applyBorder="1" applyAlignment="1"/>
  </cellXfs>
  <cellStyles count="4">
    <cellStyle name="Comma" xfId="3" builtinId="3"/>
    <cellStyle name="Currency" xfId="1" builtinId="4"/>
    <cellStyle name="Normal" xfId="0" builtinId="0"/>
    <cellStyle name="Normal 2" xfId="2" xr:uid="{FF1944B3-9731-EF4A-B235-F67B497B255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584200</xdr:colOff>
      <xdr:row>1</xdr:row>
      <xdr:rowOff>114300</xdr:rowOff>
    </xdr:from>
    <xdr:to>
      <xdr:col>9</xdr:col>
      <xdr:colOff>114300</xdr:colOff>
      <xdr:row>37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D966-3896-7AB0-0E40-358C990AF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279400"/>
          <a:ext cx="6959600" cy="588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0718-B59A-0343-B59F-4BBCD5C4A530}">
  <dimension ref="A1"/>
  <sheetViews>
    <sheetView workbookViewId="0">
      <selection activeCell="E47" sqref="E47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2E84-7387-7D40-A341-26F4ACAC171A}">
  <dimension ref="A1:J33"/>
  <sheetViews>
    <sheetView tabSelected="1" zoomScale="111" zoomScaleNormal="140" workbookViewId="0">
      <selection activeCell="H36" sqref="H36"/>
    </sheetView>
  </sheetViews>
  <sheetFormatPr baseColWidth="10" defaultRowHeight="16" x14ac:dyDescent="0.2"/>
  <cols>
    <col min="1" max="1" width="29.6640625" style="4" customWidth="1"/>
    <col min="2" max="4" width="16.33203125" style="4" customWidth="1"/>
    <col min="5" max="9" width="15.83203125" style="4" customWidth="1"/>
    <col min="10" max="10" width="11" style="4" bestFit="1" customWidth="1"/>
    <col min="11" max="16384" width="10.83203125" style="4"/>
  </cols>
  <sheetData>
    <row r="1" spans="1:10" x14ac:dyDescent="0.2">
      <c r="A1" s="3" t="s">
        <v>23</v>
      </c>
    </row>
    <row r="2" spans="1:10" x14ac:dyDescent="0.2">
      <c r="A2" s="3"/>
    </row>
    <row r="3" spans="1:10" x14ac:dyDescent="0.2">
      <c r="A3" s="3" t="s">
        <v>0</v>
      </c>
    </row>
    <row r="4" spans="1:10" x14ac:dyDescent="0.2">
      <c r="A4" s="5"/>
      <c r="B4" s="6" t="s">
        <v>61</v>
      </c>
      <c r="C4" s="6" t="s">
        <v>58</v>
      </c>
      <c r="D4" s="6" t="s">
        <v>59</v>
      </c>
      <c r="F4"/>
      <c r="G4"/>
      <c r="H4"/>
    </row>
    <row r="5" spans="1:10" x14ac:dyDescent="0.2">
      <c r="A5" s="27" t="s">
        <v>61</v>
      </c>
      <c r="B5" s="6">
        <v>0</v>
      </c>
      <c r="C5" s="6">
        <v>1</v>
      </c>
      <c r="D5" s="6">
        <v>1</v>
      </c>
      <c r="F5"/>
      <c r="G5"/>
      <c r="H5"/>
    </row>
    <row r="6" spans="1:10" x14ac:dyDescent="0.2">
      <c r="A6" s="27" t="s">
        <v>58</v>
      </c>
      <c r="B6" s="6">
        <v>0</v>
      </c>
      <c r="C6" s="6">
        <v>0</v>
      </c>
      <c r="D6" s="6">
        <v>2</v>
      </c>
      <c r="F6"/>
      <c r="G6"/>
      <c r="H6"/>
    </row>
    <row r="7" spans="1:10" x14ac:dyDescent="0.2">
      <c r="A7" s="27" t="s">
        <v>59</v>
      </c>
      <c r="B7" s="6">
        <v>0</v>
      </c>
      <c r="C7" s="6">
        <v>0</v>
      </c>
      <c r="D7" s="6">
        <v>0</v>
      </c>
      <c r="F7"/>
      <c r="G7"/>
      <c r="H7"/>
    </row>
    <row r="8" spans="1:10" x14ac:dyDescent="0.2">
      <c r="A8" s="4" t="s">
        <v>24</v>
      </c>
      <c r="B8" s="6">
        <v>1</v>
      </c>
      <c r="C8" s="6">
        <v>1.5</v>
      </c>
      <c r="D8" s="6">
        <v>2</v>
      </c>
      <c r="F8"/>
      <c r="G8"/>
      <c r="H8"/>
    </row>
    <row r="9" spans="1:10" x14ac:dyDescent="0.2">
      <c r="F9"/>
      <c r="G9"/>
      <c r="H9"/>
    </row>
    <row r="10" spans="1:10" x14ac:dyDescent="0.2">
      <c r="A10" s="4" t="s">
        <v>5</v>
      </c>
      <c r="B10" s="7">
        <v>35</v>
      </c>
      <c r="C10" s="7">
        <v>50</v>
      </c>
      <c r="D10" s="7">
        <v>65</v>
      </c>
      <c r="F10"/>
      <c r="G10"/>
      <c r="H10"/>
    </row>
    <row r="11" spans="1:10" x14ac:dyDescent="0.2">
      <c r="A11" s="4" t="s">
        <v>25</v>
      </c>
      <c r="B11" s="7">
        <v>10</v>
      </c>
      <c r="C11" s="7"/>
      <c r="D11" s="7"/>
      <c r="F11"/>
      <c r="G11"/>
      <c r="H11"/>
    </row>
    <row r="12" spans="1:10" x14ac:dyDescent="0.2">
      <c r="F12"/>
      <c r="G12"/>
      <c r="H12"/>
    </row>
    <row r="13" spans="1:10" x14ac:dyDescent="0.2">
      <c r="A13" s="3" t="s">
        <v>4</v>
      </c>
    </row>
    <row r="14" spans="1:10" x14ac:dyDescent="0.2">
      <c r="A14" s="3"/>
    </row>
    <row r="15" spans="1:10" ht="17" thickBot="1" x14ac:dyDescent="0.25">
      <c r="A15" s="3" t="s">
        <v>26</v>
      </c>
      <c r="B15" s="24" t="s">
        <v>61</v>
      </c>
      <c r="C15" s="24" t="s">
        <v>58</v>
      </c>
      <c r="D15" s="24" t="s">
        <v>59</v>
      </c>
      <c r="F15" s="3" t="s">
        <v>60</v>
      </c>
    </row>
    <row r="16" spans="1:10" x14ac:dyDescent="0.2">
      <c r="A16" s="4" t="s">
        <v>2</v>
      </c>
      <c r="B16" s="10">
        <v>2750</v>
      </c>
      <c r="C16" s="11">
        <v>700</v>
      </c>
      <c r="D16" s="11">
        <v>100</v>
      </c>
      <c r="E16" s="6"/>
      <c r="F16" s="8"/>
      <c r="G16" s="26" t="s">
        <v>61</v>
      </c>
      <c r="H16" s="26" t="s">
        <v>58</v>
      </c>
      <c r="I16" s="26" t="s">
        <v>59</v>
      </c>
      <c r="J16" s="9" t="s">
        <v>1</v>
      </c>
    </row>
    <row r="17" spans="1:10" x14ac:dyDescent="0.2">
      <c r="A17" s="3" t="s">
        <v>32</v>
      </c>
      <c r="B17" s="6" t="s">
        <v>8</v>
      </c>
      <c r="C17" s="6" t="s">
        <v>8</v>
      </c>
      <c r="D17" s="6" t="s">
        <v>8</v>
      </c>
      <c r="E17" s="6"/>
      <c r="F17" s="12" t="s">
        <v>61</v>
      </c>
      <c r="G17" s="6">
        <f>$B$16*B5</f>
        <v>0</v>
      </c>
      <c r="H17" s="6">
        <f>$C$16*C5</f>
        <v>700</v>
      </c>
      <c r="I17" s="6">
        <f>$D$16*D5</f>
        <v>100</v>
      </c>
      <c r="J17" s="13">
        <f>SUM(G17:I17)</f>
        <v>800</v>
      </c>
    </row>
    <row r="18" spans="1:10" x14ac:dyDescent="0.2">
      <c r="A18" s="4" t="s">
        <v>3</v>
      </c>
      <c r="B18" s="22" cm="1">
        <f t="array" ref="B18:D18">TRANSPOSE(J17:J19)</f>
        <v>800</v>
      </c>
      <c r="C18" s="22">
        <v>200</v>
      </c>
      <c r="D18" s="22">
        <v>0</v>
      </c>
      <c r="F18" s="12" t="s">
        <v>58</v>
      </c>
      <c r="G18" s="6">
        <f>$B$16*B6</f>
        <v>0</v>
      </c>
      <c r="H18" s="6">
        <f>$C$16*C6</f>
        <v>0</v>
      </c>
      <c r="I18" s="6">
        <f>$D$16*D6</f>
        <v>200</v>
      </c>
      <c r="J18" s="13">
        <f t="shared" ref="J18:J19" si="0">SUM(G18:I18)</f>
        <v>200</v>
      </c>
    </row>
    <row r="19" spans="1:10" ht="17" thickBot="1" x14ac:dyDescent="0.25">
      <c r="A19" s="4" t="s">
        <v>7</v>
      </c>
      <c r="B19" s="22">
        <f>B16-B18</f>
        <v>1950</v>
      </c>
      <c r="C19" s="22">
        <f>C16-C18</f>
        <v>500</v>
      </c>
      <c r="D19" s="22">
        <f>D16-D18</f>
        <v>100</v>
      </c>
      <c r="F19" s="15" t="s">
        <v>59</v>
      </c>
      <c r="G19" s="16">
        <f>$B$16*B7</f>
        <v>0</v>
      </c>
      <c r="H19" s="16">
        <f>$C$16*C7</f>
        <v>0</v>
      </c>
      <c r="I19" s="16">
        <f>$D$16*D7</f>
        <v>0</v>
      </c>
      <c r="J19" s="17">
        <f t="shared" si="0"/>
        <v>0</v>
      </c>
    </row>
    <row r="20" spans="1:10" x14ac:dyDescent="0.2">
      <c r="A20" s="4" t="s">
        <v>27</v>
      </c>
      <c r="B20" s="22">
        <v>1000</v>
      </c>
      <c r="C20" s="22">
        <v>500</v>
      </c>
      <c r="D20" s="22">
        <v>100</v>
      </c>
      <c r="E20" s="18"/>
    </row>
    <row r="21" spans="1:10" x14ac:dyDescent="0.2">
      <c r="B21" s="14"/>
      <c r="C21" s="14"/>
      <c r="D21" s="14"/>
      <c r="E21" s="18"/>
    </row>
    <row r="22" spans="1:10" x14ac:dyDescent="0.2">
      <c r="A22" s="3" t="s">
        <v>31</v>
      </c>
      <c r="B22" s="24" t="s">
        <v>61</v>
      </c>
      <c r="C22" s="24" t="s">
        <v>58</v>
      </c>
      <c r="D22" s="24" t="s">
        <v>59</v>
      </c>
      <c r="E22" s="24" t="s">
        <v>19</v>
      </c>
      <c r="F22" s="6"/>
      <c r="G22" s="6" t="s">
        <v>6</v>
      </c>
    </row>
    <row r="23" spans="1:10" x14ac:dyDescent="0.2">
      <c r="A23" s="4" t="s">
        <v>20</v>
      </c>
      <c r="B23" s="22">
        <f>B8*B16</f>
        <v>2750</v>
      </c>
      <c r="C23" s="22">
        <f>C8*C16</f>
        <v>1050</v>
      </c>
      <c r="D23" s="22">
        <f>D8*D16</f>
        <v>200</v>
      </c>
      <c r="E23" s="22">
        <f>SUM(B23:D23)</f>
        <v>4000</v>
      </c>
      <c r="F23" s="6" t="s">
        <v>9</v>
      </c>
      <c r="G23" s="22">
        <v>4000</v>
      </c>
    </row>
    <row r="24" spans="1:10" x14ac:dyDescent="0.2">
      <c r="A24" s="4" t="s">
        <v>17</v>
      </c>
      <c r="B24" s="23">
        <v>12</v>
      </c>
      <c r="C24" s="6" t="s">
        <v>18</v>
      </c>
      <c r="D24" s="6"/>
    </row>
    <row r="25" spans="1:10" x14ac:dyDescent="0.2">
      <c r="B25" s="19"/>
    </row>
    <row r="26" spans="1:10" x14ac:dyDescent="0.2">
      <c r="A26" s="3" t="s">
        <v>13</v>
      </c>
    </row>
    <row r="27" spans="1:10" x14ac:dyDescent="0.2">
      <c r="A27" s="3"/>
      <c r="B27" s="24" t="s">
        <v>61</v>
      </c>
      <c r="C27" s="24" t="s">
        <v>58</v>
      </c>
      <c r="D27" s="24" t="s">
        <v>59</v>
      </c>
      <c r="E27" s="24" t="s">
        <v>16</v>
      </c>
    </row>
    <row r="28" spans="1:10" x14ac:dyDescent="0.2">
      <c r="A28" s="4" t="s">
        <v>28</v>
      </c>
      <c r="B28" s="20">
        <f>B19*B10</f>
        <v>68250</v>
      </c>
      <c r="C28" s="20">
        <f>C19*C10</f>
        <v>25000</v>
      </c>
      <c r="D28" s="20">
        <f>D19*D10</f>
        <v>6500</v>
      </c>
      <c r="E28" s="21">
        <f>SUM(B28:D28)</f>
        <v>99750</v>
      </c>
    </row>
    <row r="29" spans="1:10" x14ac:dyDescent="0.2">
      <c r="A29" s="4" t="s">
        <v>29</v>
      </c>
      <c r="B29" s="19">
        <f>B16*B11</f>
        <v>27500</v>
      </c>
      <c r="C29" s="19">
        <f>C16*C11</f>
        <v>0</v>
      </c>
      <c r="D29" s="19">
        <f>D16*D11</f>
        <v>0</v>
      </c>
      <c r="E29" s="21">
        <f>SUM(B29:D29)</f>
        <v>27500</v>
      </c>
      <c r="F29" s="24" t="s">
        <v>21</v>
      </c>
    </row>
    <row r="30" spans="1:10" x14ac:dyDescent="0.2">
      <c r="A30" s="4" t="s">
        <v>22</v>
      </c>
      <c r="B30" s="19">
        <f>$B$24*B23</f>
        <v>33000</v>
      </c>
      <c r="C30" s="19">
        <f>$B$24*C23</f>
        <v>12600</v>
      </c>
      <c r="D30" s="19">
        <f>$B$24*D23</f>
        <v>2400</v>
      </c>
      <c r="E30" s="21">
        <f>SUM(B30:D30)</f>
        <v>48000</v>
      </c>
      <c r="F30" s="22">
        <v>80000</v>
      </c>
    </row>
    <row r="31" spans="1:10" x14ac:dyDescent="0.2">
      <c r="A31" s="4" t="s">
        <v>30</v>
      </c>
      <c r="B31" s="21">
        <f>SUM(B29:B30)</f>
        <v>60500</v>
      </c>
      <c r="C31" s="21">
        <f>SUM(C29:C30)</f>
        <v>12600</v>
      </c>
      <c r="D31" s="21">
        <f>SUM(D29:D30)</f>
        <v>2400</v>
      </c>
      <c r="E31" s="21">
        <f>SUM(E29:E30)</f>
        <v>75500</v>
      </c>
    </row>
    <row r="32" spans="1:10" x14ac:dyDescent="0.2">
      <c r="A32" s="4" t="s">
        <v>14</v>
      </c>
      <c r="B32" s="21">
        <f>B28-B31</f>
        <v>7750</v>
      </c>
      <c r="C32" s="21">
        <f>C28-C31</f>
        <v>12400</v>
      </c>
      <c r="D32" s="21">
        <f>D28-D31</f>
        <v>4100</v>
      </c>
      <c r="E32" s="25">
        <f>SUM(B32:D32)</f>
        <v>24250</v>
      </c>
    </row>
    <row r="33" spans="5:5" x14ac:dyDescent="0.2">
      <c r="E3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03E4-93B4-1344-B555-C4521F99D8D7}">
  <dimension ref="A1:H23"/>
  <sheetViews>
    <sheetView showGridLines="0" workbookViewId="0">
      <selection activeCell="J35" sqref="J35"/>
    </sheetView>
  </sheetViews>
  <sheetFormatPr baseColWidth="10" defaultRowHeight="13" x14ac:dyDescent="0.15"/>
  <cols>
    <col min="1" max="1" width="2.33203125" customWidth="1"/>
    <col min="2" max="2" width="6.33203125" bestFit="1" customWidth="1"/>
    <col min="3" max="3" width="33.5" bestFit="1" customWidth="1"/>
    <col min="4" max="4" width="13" customWidth="1"/>
    <col min="5" max="5" width="8.33203125" bestFit="1" customWidth="1"/>
    <col min="6" max="6" width="9.83203125" bestFit="1" customWidth="1"/>
    <col min="7" max="7" width="12.1640625" bestFit="1" customWidth="1"/>
    <col min="8" max="8" width="9.1640625" bestFit="1" customWidth="1"/>
  </cols>
  <sheetData>
    <row r="1" spans="1:8" x14ac:dyDescent="0.15">
      <c r="A1" s="2" t="s">
        <v>62</v>
      </c>
    </row>
    <row r="2" spans="1:8" x14ac:dyDescent="0.15">
      <c r="A2" s="2" t="s">
        <v>63</v>
      </c>
    </row>
    <row r="3" spans="1:8" x14ac:dyDescent="0.15">
      <c r="A3" s="2" t="s">
        <v>64</v>
      </c>
    </row>
    <row r="6" spans="1:8" ht="14" thickBot="1" x14ac:dyDescent="0.2">
      <c r="A6" t="s">
        <v>33</v>
      </c>
    </row>
    <row r="7" spans="1:8" x14ac:dyDescent="0.15">
      <c r="B7" s="30"/>
      <c r="C7" s="30"/>
      <c r="D7" s="30" t="s">
        <v>36</v>
      </c>
      <c r="E7" s="30" t="s">
        <v>38</v>
      </c>
      <c r="F7" s="30" t="s">
        <v>39</v>
      </c>
      <c r="G7" s="30" t="s">
        <v>41</v>
      </c>
      <c r="H7" s="30" t="s">
        <v>41</v>
      </c>
    </row>
    <row r="8" spans="1:8" ht="14" thickBot="1" x14ac:dyDescent="0.2">
      <c r="B8" s="31" t="s">
        <v>34</v>
      </c>
      <c r="C8" s="31" t="s">
        <v>35</v>
      </c>
      <c r="D8" s="31" t="s">
        <v>37</v>
      </c>
      <c r="E8" s="31" t="s">
        <v>15</v>
      </c>
      <c r="F8" s="31" t="s">
        <v>40</v>
      </c>
      <c r="G8" s="31" t="s">
        <v>42</v>
      </c>
      <c r="H8" s="31" t="s">
        <v>43</v>
      </c>
    </row>
    <row r="9" spans="1:8" x14ac:dyDescent="0.15">
      <c r="B9" s="28" t="s">
        <v>48</v>
      </c>
      <c r="C9" s="28" t="s">
        <v>65</v>
      </c>
      <c r="D9" s="28">
        <v>2750</v>
      </c>
      <c r="E9" s="28">
        <v>0</v>
      </c>
      <c r="F9" s="28">
        <v>13</v>
      </c>
      <c r="G9" s="28">
        <v>1E+30</v>
      </c>
      <c r="H9" s="28">
        <v>13</v>
      </c>
    </row>
    <row r="10" spans="1:8" x14ac:dyDescent="0.15">
      <c r="B10" s="28" t="s">
        <v>49</v>
      </c>
      <c r="C10" s="28" t="s">
        <v>66</v>
      </c>
      <c r="D10" s="28">
        <v>700</v>
      </c>
      <c r="E10" s="28">
        <v>0</v>
      </c>
      <c r="F10" s="28">
        <v>-3</v>
      </c>
      <c r="G10" s="28">
        <v>22.5</v>
      </c>
      <c r="H10" s="28">
        <v>1E+30</v>
      </c>
    </row>
    <row r="11" spans="1:8" ht="14" thickBot="1" x14ac:dyDescent="0.2">
      <c r="B11" s="29" t="s">
        <v>50</v>
      </c>
      <c r="C11" s="29" t="s">
        <v>67</v>
      </c>
      <c r="D11" s="29">
        <v>100</v>
      </c>
      <c r="E11" s="29">
        <v>0</v>
      </c>
      <c r="F11" s="29">
        <v>-94</v>
      </c>
      <c r="G11" s="29">
        <v>165</v>
      </c>
      <c r="H11" s="29">
        <v>1E+30</v>
      </c>
    </row>
    <row r="13" spans="1:8" ht="14" thickBot="1" x14ac:dyDescent="0.2">
      <c r="A13" t="s">
        <v>32</v>
      </c>
    </row>
    <row r="14" spans="1:8" x14ac:dyDescent="0.15">
      <c r="B14" s="30"/>
      <c r="C14" s="30"/>
      <c r="D14" s="30" t="s">
        <v>36</v>
      </c>
      <c r="E14" s="30" t="s">
        <v>44</v>
      </c>
      <c r="F14" s="30" t="s">
        <v>46</v>
      </c>
      <c r="G14" s="30" t="s">
        <v>41</v>
      </c>
      <c r="H14" s="30" t="s">
        <v>41</v>
      </c>
    </row>
    <row r="15" spans="1:8" ht="14" thickBot="1" x14ac:dyDescent="0.2">
      <c r="B15" s="31" t="s">
        <v>34</v>
      </c>
      <c r="C15" s="31" t="s">
        <v>35</v>
      </c>
      <c r="D15" s="31" t="s">
        <v>37</v>
      </c>
      <c r="E15" s="31" t="s">
        <v>45</v>
      </c>
      <c r="F15" s="31" t="s">
        <v>47</v>
      </c>
      <c r="G15" s="31" t="s">
        <v>42</v>
      </c>
      <c r="H15" s="31" t="s">
        <v>43</v>
      </c>
    </row>
    <row r="16" spans="1:8" x14ac:dyDescent="0.15">
      <c r="B16" s="28" t="s">
        <v>48</v>
      </c>
      <c r="C16" s="28" t="s">
        <v>65</v>
      </c>
      <c r="D16" s="28">
        <v>2750</v>
      </c>
      <c r="E16" s="28">
        <v>0</v>
      </c>
      <c r="F16" s="28">
        <v>0</v>
      </c>
      <c r="G16" s="28">
        <v>1950</v>
      </c>
      <c r="H16" s="28">
        <v>1E+30</v>
      </c>
    </row>
    <row r="17" spans="2:8" x14ac:dyDescent="0.15">
      <c r="B17" s="28" t="s">
        <v>49</v>
      </c>
      <c r="C17" s="28" t="s">
        <v>66</v>
      </c>
      <c r="D17" s="28">
        <v>700</v>
      </c>
      <c r="E17" s="28">
        <v>0</v>
      </c>
      <c r="F17" s="28">
        <v>0</v>
      </c>
      <c r="G17" s="28">
        <v>500</v>
      </c>
      <c r="H17" s="28">
        <v>1E+30</v>
      </c>
    </row>
    <row r="18" spans="2:8" x14ac:dyDescent="0.15">
      <c r="B18" s="28" t="s">
        <v>50</v>
      </c>
      <c r="C18" s="28" t="s">
        <v>67</v>
      </c>
      <c r="D18" s="28">
        <v>100</v>
      </c>
      <c r="E18" s="28">
        <v>0</v>
      </c>
      <c r="F18" s="28">
        <v>0</v>
      </c>
      <c r="G18" s="28">
        <v>100</v>
      </c>
      <c r="H18" s="28">
        <v>1E+30</v>
      </c>
    </row>
    <row r="19" spans="2:8" x14ac:dyDescent="0.15">
      <c r="B19" s="28" t="s">
        <v>51</v>
      </c>
      <c r="C19" s="28" t="s">
        <v>52</v>
      </c>
      <c r="D19" s="28">
        <v>1950</v>
      </c>
      <c r="E19" s="28">
        <v>0</v>
      </c>
      <c r="F19" s="28">
        <v>1000</v>
      </c>
      <c r="G19" s="28">
        <v>950</v>
      </c>
      <c r="H19" s="28">
        <v>1E+30</v>
      </c>
    </row>
    <row r="20" spans="2:8" x14ac:dyDescent="0.15">
      <c r="B20" s="28" t="s">
        <v>53</v>
      </c>
      <c r="C20" s="28" t="s">
        <v>52</v>
      </c>
      <c r="D20" s="28">
        <v>500</v>
      </c>
      <c r="E20" s="28">
        <v>-22.5</v>
      </c>
      <c r="F20" s="28">
        <v>500</v>
      </c>
      <c r="G20" s="28">
        <v>380</v>
      </c>
      <c r="H20" s="28">
        <v>300</v>
      </c>
    </row>
    <row r="21" spans="2:8" x14ac:dyDescent="0.15">
      <c r="B21" s="28" t="s">
        <v>54</v>
      </c>
      <c r="C21" s="28" t="s">
        <v>52</v>
      </c>
      <c r="D21" s="28">
        <v>100</v>
      </c>
      <c r="E21" s="28">
        <v>-165</v>
      </c>
      <c r="F21" s="28">
        <v>100</v>
      </c>
      <c r="G21" s="28">
        <v>118.75</v>
      </c>
      <c r="H21" s="28">
        <v>90</v>
      </c>
    </row>
    <row r="22" spans="2:8" x14ac:dyDescent="0.15">
      <c r="B22" s="28" t="s">
        <v>55</v>
      </c>
      <c r="C22" s="28" t="s">
        <v>56</v>
      </c>
      <c r="D22" s="28">
        <v>4000</v>
      </c>
      <c r="E22" s="28">
        <v>13</v>
      </c>
      <c r="F22" s="28">
        <v>4000</v>
      </c>
      <c r="G22" s="28">
        <v>204.54545454545453</v>
      </c>
      <c r="H22" s="28">
        <v>950</v>
      </c>
    </row>
    <row r="23" spans="2:8" ht="14" thickBot="1" x14ac:dyDescent="0.2">
      <c r="B23" s="29" t="s">
        <v>68</v>
      </c>
      <c r="C23" s="29" t="s">
        <v>57</v>
      </c>
      <c r="D23" s="32">
        <v>75500</v>
      </c>
      <c r="E23" s="29">
        <v>0</v>
      </c>
      <c r="F23" s="29">
        <v>80000</v>
      </c>
      <c r="G23" s="29">
        <v>1E+30</v>
      </c>
      <c r="H23" s="29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0D7E-6B31-AA4C-886F-FF8831C4B1EE}">
  <dimension ref="A1:B15"/>
  <sheetViews>
    <sheetView workbookViewId="0"/>
  </sheetViews>
  <sheetFormatPr baseColWidth="10" defaultRowHeight="13" x14ac:dyDescent="0.15"/>
  <sheetData>
    <row r="1" spans="1:2" x14ac:dyDescent="0.15">
      <c r="A1">
        <v>1</v>
      </c>
    </row>
    <row r="2" spans="1:2" x14ac:dyDescent="0.15">
      <c r="A2" t="s">
        <v>10</v>
      </c>
    </row>
    <row r="3" spans="1:2" x14ac:dyDescent="0.15">
      <c r="A3">
        <v>1</v>
      </c>
    </row>
    <row r="4" spans="1:2" x14ac:dyDescent="0.15">
      <c r="A4">
        <v>50</v>
      </c>
    </row>
    <row r="5" spans="1:2" x14ac:dyDescent="0.15">
      <c r="A5">
        <v>100</v>
      </c>
    </row>
    <row r="6" spans="1:2" x14ac:dyDescent="0.15">
      <c r="A6">
        <v>5</v>
      </c>
    </row>
    <row r="8" spans="1:2" x14ac:dyDescent="0.15">
      <c r="A8" s="1"/>
      <c r="B8" s="1"/>
    </row>
    <row r="9" spans="1:2" x14ac:dyDescent="0.15">
      <c r="A9" t="s">
        <v>11</v>
      </c>
    </row>
    <row r="10" spans="1:2" x14ac:dyDescent="0.15">
      <c r="A10" t="s">
        <v>12</v>
      </c>
    </row>
    <row r="15" spans="1:2" x14ac:dyDescent="0.1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Sheet 1</vt:lpstr>
      <vt:lpstr>Sensitivity 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 School of Business</dc:creator>
  <cp:lastModifiedBy>Jinnanut Sathienyanont</cp:lastModifiedBy>
  <cp:lastPrinted>2002-08-24T16:37:14Z</cp:lastPrinted>
  <dcterms:created xsi:type="dcterms:W3CDTF">1999-05-07T01:52:25Z</dcterms:created>
  <dcterms:modified xsi:type="dcterms:W3CDTF">2025-02-21T15:22:17Z</dcterms:modified>
</cp:coreProperties>
</file>