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Term 2/BEMM462 Operating Analyst/Group Work/"/>
    </mc:Choice>
  </mc:AlternateContent>
  <xr:revisionPtr revIDLastSave="0" documentId="13_ncr:1_{16F39E49-A417-A344-84D6-F1C31B8C462F}" xr6:coauthVersionLast="47" xr6:coauthVersionMax="47" xr10:uidLastSave="{00000000-0000-0000-0000-000000000000}"/>
  <bookViews>
    <workbookView xWindow="4200" yWindow="940" windowWidth="28400" windowHeight="19620" activeTab="1" xr2:uid="{4CAC451E-5C47-BA43-99FA-FF58CB3B28D7}"/>
  </bookViews>
  <sheets>
    <sheet name="Question 1" sheetId="2" r:id="rId1"/>
    <sheet name="Profit Analysis" sheetId="1" r:id="rId2"/>
    <sheet name="Sensitivity Report 1" sheetId="4" r:id="rId3"/>
  </sheets>
  <definedNames>
    <definedName name="solver_adj" localSheetId="1" hidden="1">'Profit Analysis'!$B$9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'Profit Analysis'!$B$9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opt" localSheetId="1" hidden="1">'Profit Analysis'!$B$15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'Profit Analysis'!$D$9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B31" i="1"/>
  <c r="B14" i="1" l="1"/>
  <c r="B13" i="1"/>
  <c r="B33" i="1" l="1"/>
  <c r="B15" i="1"/>
  <c r="J6" i="1" l="1"/>
  <c r="U7" i="1"/>
</calcChain>
</file>

<file path=xl/sharedStrings.xml><?xml version="1.0" encoding="utf-8"?>
<sst xmlns="http://schemas.openxmlformats.org/spreadsheetml/2006/main" count="55" uniqueCount="40">
  <si>
    <t>Selling price</t>
  </si>
  <si>
    <t>Variable cost of a hard disk</t>
  </si>
  <si>
    <t>Annum fixed cost to producing hard disks</t>
  </si>
  <si>
    <t>Cost of producing external hard disks</t>
  </si>
  <si>
    <t>External hard disks selling project of Platt company</t>
  </si>
  <si>
    <t>Inputs</t>
  </si>
  <si>
    <t>Decided variable</t>
  </si>
  <si>
    <t>Unit of production/selling</t>
  </si>
  <si>
    <t>The production capacity per year</t>
  </si>
  <si>
    <t>Profit model</t>
  </si>
  <si>
    <t>Total cost of production</t>
  </si>
  <si>
    <t>Total Revenue</t>
  </si>
  <si>
    <t>Total Profit</t>
  </si>
  <si>
    <t>*** Maximum Profit (Tool: Excel Solver function)</t>
  </si>
  <si>
    <t>*** Break Even (Tool: What-if(Goal Seek function))</t>
  </si>
  <si>
    <t>Question 2</t>
  </si>
  <si>
    <t>Microsoft Excel 16.86 Sensitivity Report</t>
  </si>
  <si>
    <t>Report Created: 02/02/2025 15:28:06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</si>
  <si>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</si>
  <si>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</si>
  <si>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</si>
  <si>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</si>
  <si>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</si>
  <si>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</si>
  <si>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</si>
  <si>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</si>
  <si>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</si>
  <si>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</si>
  <si>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</si>
  <si>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</si>
  <si>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</si>
  <si>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NONE</t>
  </si>
  <si>
    <t>$B$9</t>
  </si>
  <si>
    <t>Worksheet: [Group work Q1.xlsx]Profit Analysis</t>
  </si>
  <si>
    <t>Question 3</t>
  </si>
  <si>
    <t>Quantity of sold</t>
  </si>
  <si>
    <t>One way table to show how quantity sold would affect the profit</t>
  </si>
  <si>
    <t>Two-way table to show how a change in sales volume and variable cost jointly affect profit.</t>
  </si>
  <si>
    <t>Data table of profit as a function of sold quantity (along side) and variable cost of production (along top)</t>
  </si>
  <si>
    <t>&lt;&lt;&lt; Break Even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</si>
</sst>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£&quot;* #,##0_);_(&quot;£&quot;* \(#,##0\);_(&quot;£&quot;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indexed="1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0" applyNumberFormat="1" applyFont="1"/>
    <xf numFmtId="44" fontId="3" fillId="3" borderId="0" xfId="0" applyNumberFormat="1" applyFont="1" applyFill="1"/>
    <xf numFmtId="0" fontId="4" fillId="0" borderId="0" xfId="0" applyFont="1"/>
    <xf numFmtId="0" fontId="5" fillId="0" borderId="0" xfId="0" applyFont="1"/>
    <xf numFmtId="0" fontId="0" fillId="0" borderId="3" xfId="0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2" borderId="0" xfId="0" applyFont="1" applyFill="1"/>
    <xf numFmtId="3" fontId="2" fillId="3" borderId="0" xfId="1" applyNumberFormat="1" applyFont="1" applyFill="1"/>
    <xf numFmtId="3" fontId="2" fillId="0" borderId="0" xfId="1" applyNumberFormat="1" applyFont="1" applyAlignment="1">
      <alignment horizontal="left"/>
    </xf>
    <xf numFmtId="3" fontId="2" fillId="0" borderId="0" xfId="1" applyNumberFormat="1" applyFont="1"/>
    <xf numFmtId="3" fontId="2" fillId="4" borderId="0" xfId="0" applyNumberFormat="1" applyFont="1" applyFill="1"/>
    <xf numFmtId="42" fontId="2" fillId="4" borderId="0" xfId="0" applyNumberFormat="1" applyFont="1" applyFill="1"/>
    <xf numFmtId="44" fontId="2" fillId="3" borderId="4" xfId="0" applyNumberFormat="1" applyFont="1" applyFill="1" applyBorder="1"/>
    <xf numFmtId="0" fontId="2" fillId="4" borderId="4" xfId="0" applyFont="1" applyFill="1" applyBorder="1"/>
    <xf numFmtId="3" fontId="2" fillId="0" borderId="5" xfId="0" applyNumberFormat="1" applyFont="1" applyBorder="1"/>
    <xf numFmtId="3" fontId="4" fillId="3" borderId="5" xfId="0" applyNumberFormat="1" applyFont="1" applyFill="1" applyBorder="1"/>
    <xf numFmtId="3" fontId="2" fillId="0" borderId="6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</a:t>
            </a:r>
            <a:r>
              <a:rPr lang="en-GB" baseline="0"/>
              <a:t>e Relationship of Quantity of Sold and Profit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'Profit Analysis'!$I$7:$I$36</c:f>
              <c:numCache>
                <c:formatCode>#,##0</c:formatCode>
                <c:ptCount val="30"/>
                <c:pt idx="0">
                  <c:v>10500</c:v>
                </c:pt>
                <c:pt idx="1">
                  <c:v>11000</c:v>
                </c:pt>
                <c:pt idx="2">
                  <c:v>11500</c:v>
                </c:pt>
                <c:pt idx="3">
                  <c:v>12000</c:v>
                </c:pt>
                <c:pt idx="4">
                  <c:v>12500</c:v>
                </c:pt>
                <c:pt idx="5">
                  <c:v>13000</c:v>
                </c:pt>
                <c:pt idx="6">
                  <c:v>13500</c:v>
                </c:pt>
                <c:pt idx="7">
                  <c:v>14000</c:v>
                </c:pt>
                <c:pt idx="8">
                  <c:v>14500</c:v>
                </c:pt>
                <c:pt idx="9">
                  <c:v>15000</c:v>
                </c:pt>
                <c:pt idx="10">
                  <c:v>15500</c:v>
                </c:pt>
                <c:pt idx="11">
                  <c:v>16000</c:v>
                </c:pt>
                <c:pt idx="12">
                  <c:v>16500</c:v>
                </c:pt>
                <c:pt idx="13">
                  <c:v>17000</c:v>
                </c:pt>
                <c:pt idx="14">
                  <c:v>17500</c:v>
                </c:pt>
                <c:pt idx="15">
                  <c:v>18000</c:v>
                </c:pt>
                <c:pt idx="16">
                  <c:v>18500</c:v>
                </c:pt>
                <c:pt idx="17">
                  <c:v>19000</c:v>
                </c:pt>
                <c:pt idx="18">
                  <c:v>19500</c:v>
                </c:pt>
                <c:pt idx="19">
                  <c:v>20000</c:v>
                </c:pt>
                <c:pt idx="20">
                  <c:v>20500</c:v>
                </c:pt>
                <c:pt idx="21">
                  <c:v>21000</c:v>
                </c:pt>
                <c:pt idx="22">
                  <c:v>21500</c:v>
                </c:pt>
                <c:pt idx="23">
                  <c:v>22000</c:v>
                </c:pt>
                <c:pt idx="24">
                  <c:v>22500</c:v>
                </c:pt>
                <c:pt idx="25">
                  <c:v>23000</c:v>
                </c:pt>
                <c:pt idx="26">
                  <c:v>23500</c:v>
                </c:pt>
                <c:pt idx="27">
                  <c:v>24000</c:v>
                </c:pt>
                <c:pt idx="28">
                  <c:v>24500</c:v>
                </c:pt>
                <c:pt idx="29">
                  <c:v>25000</c:v>
                </c:pt>
              </c:numCache>
            </c:numRef>
          </c:xVal>
          <c:yVal>
            <c:numRef>
              <c:f>'Profit Analysis'!$J$7:$J$36</c:f>
              <c:numCache>
                <c:formatCode>#,##0</c:formatCode>
                <c:ptCount val="30"/>
                <c:pt idx="0">
                  <c:v>-95000</c:v>
                </c:pt>
                <c:pt idx="1">
                  <c:v>-90000</c:v>
                </c:pt>
                <c:pt idx="2">
                  <c:v>-85000</c:v>
                </c:pt>
                <c:pt idx="3">
                  <c:v>-80000</c:v>
                </c:pt>
                <c:pt idx="4">
                  <c:v>-75000</c:v>
                </c:pt>
                <c:pt idx="5">
                  <c:v>-70000</c:v>
                </c:pt>
                <c:pt idx="6">
                  <c:v>-65000</c:v>
                </c:pt>
                <c:pt idx="7">
                  <c:v>-60000</c:v>
                </c:pt>
                <c:pt idx="8">
                  <c:v>-55000</c:v>
                </c:pt>
                <c:pt idx="9">
                  <c:v>-50000</c:v>
                </c:pt>
                <c:pt idx="10">
                  <c:v>-45000</c:v>
                </c:pt>
                <c:pt idx="11">
                  <c:v>-40000</c:v>
                </c:pt>
                <c:pt idx="12">
                  <c:v>-35000</c:v>
                </c:pt>
                <c:pt idx="13">
                  <c:v>-30000</c:v>
                </c:pt>
                <c:pt idx="14">
                  <c:v>-25000</c:v>
                </c:pt>
                <c:pt idx="15">
                  <c:v>-20000</c:v>
                </c:pt>
                <c:pt idx="16">
                  <c:v>-15000</c:v>
                </c:pt>
                <c:pt idx="17">
                  <c:v>-10000</c:v>
                </c:pt>
                <c:pt idx="18">
                  <c:v>-5000</c:v>
                </c:pt>
                <c:pt idx="19">
                  <c:v>0</c:v>
                </c:pt>
                <c:pt idx="20">
                  <c:v>5000</c:v>
                </c:pt>
                <c:pt idx="21">
                  <c:v>10000</c:v>
                </c:pt>
                <c:pt idx="22">
                  <c:v>15000</c:v>
                </c:pt>
                <c:pt idx="23">
                  <c:v>20000</c:v>
                </c:pt>
                <c:pt idx="24">
                  <c:v>25000</c:v>
                </c:pt>
                <c:pt idx="25">
                  <c:v>30000</c:v>
                </c:pt>
                <c:pt idx="26">
                  <c:v>35000</c:v>
                </c:pt>
                <c:pt idx="27">
                  <c:v>40000</c:v>
                </c:pt>
                <c:pt idx="28">
                  <c:v>45000</c:v>
                </c:pt>
                <c:pt idx="29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C-8340-9D6E-3DDFAACA5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559663"/>
        <c:axId val="983126239"/>
      </c:scatterChart>
      <c:valAx>
        <c:axId val="60855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Quantity</a:t>
                </a:r>
                <a:r>
                  <a:rPr lang="en-GB" sz="1100" baseline="0"/>
                  <a:t> of sold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0.46092740353228351"/>
              <c:y val="0.929535374251142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126239"/>
        <c:crosses val="autoZero"/>
        <c:crossBetween val="midCat"/>
      </c:valAx>
      <c:valAx>
        <c:axId val="98312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Profit</a:t>
                </a:r>
              </a:p>
            </c:rich>
          </c:tx>
          <c:layout>
            <c:manualLayout>
              <c:xMode val="edge"/>
              <c:yMode val="edge"/>
              <c:x val="1.2764106814755193E-2"/>
              <c:y val="0.472291495536683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5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12700</xdr:rowOff>
    </xdr:from>
    <xdr:to>
      <xdr:col>9</xdr:col>
      <xdr:colOff>596900</xdr:colOff>
      <xdr:row>19</xdr:row>
      <xdr:rowOff>88445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E01357-9DE4-3B44-8D37-0F4420FF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215900"/>
          <a:ext cx="7772400" cy="3733345"/>
        </a:xfrm>
        <a:prstGeom prst="rect">
          <a:avLst/>
        </a:prstGeom>
      </xdr:spPr>
    </xdr:pic>
    <xdr:clientData/>
  </xdr:twoCellAnchor>
  <xdr:twoCellAnchor editAs="oneCell">
    <xdr:from>
      <xdr:col>10</xdr:col>
      <xdr:colOff>152400</xdr:colOff>
      <xdr:row>1</xdr:row>
      <xdr:rowOff>139700</xdr:rowOff>
    </xdr:from>
    <xdr:to>
      <xdr:col>16</xdr:col>
      <xdr:colOff>711200</xdr:colOff>
      <xdr:row>29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E05C6F-9390-8AAF-A900-BCF0C305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07400" y="342900"/>
          <a:ext cx="5511800" cy="56769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762000</xdr:colOff>
      <xdr:row>20</xdr:row>
      <xdr:rowOff>190500</xdr:rowOff>
    </xdr:from>
    <xdr:to>
      <xdr:col>9</xdr:col>
      <xdr:colOff>241300</xdr:colOff>
      <xdr:row>43</xdr:row>
      <xdr:rowOff>25962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E49134-44F7-4569-2DD9-D49795635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4254500"/>
          <a:ext cx="6908800" cy="4509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484010</xdr:colOff>
      <xdr:row>6</xdr:row>
      <xdr:rowOff>218721</xdr:rowOff>
    </xdr:from>
    <xdr:to>
      <xdr:col>19</xdr:col>
      <xdr:colOff>3623</xdr:colOff>
      <xdr:row>22</xdr:row>
      <xdr:rowOff>260084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7EC896-539A-A306-5E5F-69BB11320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63499</xdr:colOff>
      <xdr:row>27</xdr:row>
      <xdr:rowOff>177800</xdr:rowOff>
    </xdr:from>
    <xdr:to>
      <xdr:col>6</xdr:col>
      <xdr:colOff>486180</xdr:colOff>
      <xdr:row>35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417A23-C585-A612-5A08-1DB1F91DB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599" y="7378700"/>
          <a:ext cx="2988081" cy="196850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12</xdr:row>
      <xdr:rowOff>76200</xdr:rowOff>
    </xdr:from>
    <xdr:to>
      <xdr:col>16</xdr:col>
      <xdr:colOff>558800</xdr:colOff>
      <xdr:row>13</xdr:row>
      <xdr:rowOff>215900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5F89F6A-C99F-A1BF-E455-1352A833F2B4}"/>
            </a:ext>
          </a:extLst>
        </xdr:cNvPr>
        <xdr:cNvSpPr/>
      </xdr:nvSpPr>
      <xdr:spPr>
        <a:xfrm>
          <a:off x="16789400" y="3276600"/>
          <a:ext cx="558800" cy="406400"/>
        </a:xfrm>
        <a:prstGeom prst="ellipse">
          <a:avLst/>
        </a:prstGeom>
        <a:solidFill>
          <a:srgbClr val="FFFF00">
            <a:alpha val="50817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762000</xdr:colOff>
      <xdr:row>11</xdr:row>
      <xdr:rowOff>215900</xdr:rowOff>
    </xdr:from>
    <xdr:to>
      <xdr:col>16</xdr:col>
      <xdr:colOff>279400</xdr:colOff>
      <xdr:row>12</xdr:row>
      <xdr:rowOff>215900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653089A-101F-ED47-9D6F-0BE11454807E}"/>
            </a:ext>
          </a:extLst>
        </xdr:cNvPr>
        <xdr:cNvSpPr txBox="1"/>
      </xdr:nvSpPr>
      <xdr:spPr>
        <a:xfrm>
          <a:off x="15900400" y="3149600"/>
          <a:ext cx="1168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FF0000"/>
              </a:solidFill>
            </a:rPr>
            <a:t>Break even point</a:t>
          </a:r>
        </a:p>
      </xdr:txBody>
    </xdr:sp>
    <xdr:clientData/>
  </xdr:twoCellAnchor>
  <xdr:twoCellAnchor>
    <xdr:from>
      <xdr:col>16</xdr:col>
      <xdr:colOff>241300</xdr:colOff>
      <xdr:row>12</xdr:row>
      <xdr:rowOff>254000</xdr:rowOff>
    </xdr:from>
    <xdr:to>
      <xdr:col>16</xdr:col>
      <xdr:colOff>330200</xdr:colOff>
      <xdr:row>13</xdr:row>
      <xdr:rowOff>50800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4439D63-0BF6-2B39-56D6-5D7EE5A65AF9}"/>
            </a:ext>
          </a:extLst>
        </xdr:cNvPr>
        <xdr:cNvSpPr/>
      </xdr:nvSpPr>
      <xdr:spPr>
        <a:xfrm>
          <a:off x="17030700" y="3454400"/>
          <a:ext cx="88900" cy="63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B4E9-F799-8747-9A0B-9415311511AF}">
  <dimension ref="A1"/>
  <sheetViews>
    <sheetView workbookViewId="0">
      <selection activeCell="L41" sqref="L4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7111-74EE-DB47-9A6D-410A6763D4B3}">
  <dimension ref="A1:AH36"/>
  <sheetViews>
    <sheetView tabSelected="1" zoomScale="68" workbookViewId="0">
      <selection activeCell="L34" sqref="L34"/>
    </sheetView>
  </sheetViews>
  <sheetFormatPr baseColWidth="10" defaultRowHeight="21" customHeight="1" x14ac:dyDescent="0.25"/>
  <cols>
    <col min="1" max="1" width="42.83203125" style="1" customWidth="1"/>
    <col min="2" max="2" width="17.1640625" style="1" customWidth="1"/>
    <col min="3" max="3" width="7.1640625" style="1" customWidth="1"/>
    <col min="4" max="4" width="12" style="1" bestFit="1" customWidth="1"/>
    <col min="5" max="8" width="10.83203125" style="1"/>
    <col min="9" max="9" width="17.33203125" style="1" customWidth="1"/>
    <col min="10" max="10" width="15.5" style="1" customWidth="1"/>
    <col min="11" max="20" width="10.83203125" style="1"/>
    <col min="21" max="21" width="14.83203125" style="1" customWidth="1"/>
    <col min="22" max="22" width="15" style="1" bestFit="1" customWidth="1"/>
    <col min="23" max="29" width="13.1640625" style="1" bestFit="1" customWidth="1"/>
    <col min="30" max="30" width="12.6640625" style="1" bestFit="1" customWidth="1"/>
    <col min="31" max="34" width="13.83203125" style="1" bestFit="1" customWidth="1"/>
    <col min="35" max="16384" width="10.83203125" style="1"/>
  </cols>
  <sheetData>
    <row r="1" spans="1:34" ht="21" customHeight="1" x14ac:dyDescent="0.25">
      <c r="A1" s="2" t="s">
        <v>4</v>
      </c>
      <c r="C1" s="5" t="s">
        <v>13</v>
      </c>
    </row>
    <row r="3" spans="1:34" ht="21" customHeight="1" x14ac:dyDescent="0.25">
      <c r="A3" s="2" t="s">
        <v>5</v>
      </c>
      <c r="I3" s="10" t="s">
        <v>15</v>
      </c>
      <c r="U3" s="10" t="s">
        <v>34</v>
      </c>
    </row>
    <row r="4" spans="1:34" ht="21" customHeight="1" x14ac:dyDescent="0.25">
      <c r="A4" s="2" t="s">
        <v>3</v>
      </c>
      <c r="I4" s="1" t="s">
        <v>36</v>
      </c>
      <c r="U4" s="1" t="s">
        <v>37</v>
      </c>
    </row>
    <row r="5" spans="1:34" ht="21" customHeight="1" x14ac:dyDescent="0.25">
      <c r="A5" s="1" t="s">
        <v>2</v>
      </c>
      <c r="B5" s="3">
        <v>200000</v>
      </c>
      <c r="U5" s="1" t="s">
        <v>38</v>
      </c>
    </row>
    <row r="6" spans="1:34" ht="21" customHeight="1" x14ac:dyDescent="0.25">
      <c r="A6" s="1" t="s">
        <v>1</v>
      </c>
      <c r="B6" s="3">
        <v>40</v>
      </c>
      <c r="I6" s="17" t="s">
        <v>35</v>
      </c>
      <c r="J6" s="16">
        <f>B15</f>
        <v>50000</v>
      </c>
    </row>
    <row r="7" spans="1:34" ht="21" customHeight="1" x14ac:dyDescent="0.25">
      <c r="I7" s="18">
        <v>10500</v>
      </c>
      <c r="J7" s="18">
        <f t="dataTable" ref="J7:J36" dt2D="0" dtr="0" r1="B9" ca="1"/>
        <v>-95000</v>
      </c>
      <c r="U7" s="4">
        <f>B15</f>
        <v>50000</v>
      </c>
      <c r="V7" s="15">
        <v>0</v>
      </c>
      <c r="W7" s="15">
        <v>5</v>
      </c>
      <c r="X7" s="15">
        <v>10</v>
      </c>
      <c r="Y7" s="15">
        <v>15</v>
      </c>
      <c r="Z7" s="15">
        <v>20</v>
      </c>
      <c r="AA7" s="15">
        <v>25</v>
      </c>
      <c r="AB7" s="15">
        <v>30</v>
      </c>
      <c r="AC7" s="15">
        <v>35</v>
      </c>
      <c r="AD7" s="15">
        <v>40</v>
      </c>
      <c r="AE7" s="15">
        <v>45</v>
      </c>
      <c r="AF7" s="15">
        <v>50</v>
      </c>
      <c r="AG7" s="15">
        <v>55</v>
      </c>
      <c r="AH7" s="15">
        <v>60</v>
      </c>
    </row>
    <row r="8" spans="1:34" ht="21" customHeight="1" x14ac:dyDescent="0.25">
      <c r="A8" s="2" t="s">
        <v>6</v>
      </c>
      <c r="D8" s="2" t="s">
        <v>8</v>
      </c>
      <c r="I8" s="18">
        <v>11000</v>
      </c>
      <c r="J8" s="18">
        <v>-90000</v>
      </c>
      <c r="U8" s="14">
        <v>16500</v>
      </c>
      <c r="V8" s="13">
        <f t="dataTable" ref="V8:AH25" dt2D="1" dtr="1" r1="B6" r2="B9"/>
        <v>625000</v>
      </c>
      <c r="W8" s="13">
        <v>542500</v>
      </c>
      <c r="X8" s="13">
        <v>460000</v>
      </c>
      <c r="Y8" s="13">
        <v>377500</v>
      </c>
      <c r="Z8" s="13">
        <v>295000</v>
      </c>
      <c r="AA8" s="13">
        <v>212500</v>
      </c>
      <c r="AB8" s="13">
        <v>130000</v>
      </c>
      <c r="AC8" s="13">
        <v>47500</v>
      </c>
      <c r="AD8" s="13">
        <v>-35000</v>
      </c>
      <c r="AE8" s="13">
        <v>-117500</v>
      </c>
      <c r="AF8" s="13">
        <v>-200000</v>
      </c>
      <c r="AG8" s="13">
        <v>-282500</v>
      </c>
      <c r="AH8" s="13">
        <v>-365000</v>
      </c>
    </row>
    <row r="9" spans="1:34" ht="21" customHeight="1" x14ac:dyDescent="0.25">
      <c r="A9" s="1" t="s">
        <v>7</v>
      </c>
      <c r="B9" s="11">
        <v>25000</v>
      </c>
      <c r="D9" s="12">
        <v>25000</v>
      </c>
      <c r="I9" s="18">
        <v>11500</v>
      </c>
      <c r="J9" s="18">
        <v>-85000</v>
      </c>
      <c r="U9" s="14">
        <v>17000</v>
      </c>
      <c r="V9" s="13">
        <v>650000</v>
      </c>
      <c r="W9" s="13">
        <v>565000</v>
      </c>
      <c r="X9" s="13">
        <v>480000</v>
      </c>
      <c r="Y9" s="13">
        <v>395000</v>
      </c>
      <c r="Z9" s="13">
        <v>310000</v>
      </c>
      <c r="AA9" s="13">
        <v>225000</v>
      </c>
      <c r="AB9" s="13">
        <v>140000</v>
      </c>
      <c r="AC9" s="13">
        <v>55000</v>
      </c>
      <c r="AD9" s="13">
        <v>-30000</v>
      </c>
      <c r="AE9" s="13">
        <v>-115000</v>
      </c>
      <c r="AF9" s="13">
        <v>-200000</v>
      </c>
      <c r="AG9" s="13">
        <v>-285000</v>
      </c>
      <c r="AH9" s="13">
        <v>-370000</v>
      </c>
    </row>
    <row r="10" spans="1:34" ht="21" customHeight="1" x14ac:dyDescent="0.25">
      <c r="I10" s="18">
        <v>12000</v>
      </c>
      <c r="J10" s="18">
        <v>-80000</v>
      </c>
      <c r="U10" s="14">
        <v>17500</v>
      </c>
      <c r="V10" s="13">
        <v>675000</v>
      </c>
      <c r="W10" s="13">
        <v>587500</v>
      </c>
      <c r="X10" s="13">
        <v>500000</v>
      </c>
      <c r="Y10" s="13">
        <v>412500</v>
      </c>
      <c r="Z10" s="13">
        <v>325000</v>
      </c>
      <c r="AA10" s="13">
        <v>237500</v>
      </c>
      <c r="AB10" s="13">
        <v>150000</v>
      </c>
      <c r="AC10" s="13">
        <v>62500</v>
      </c>
      <c r="AD10" s="13">
        <v>-25000</v>
      </c>
      <c r="AE10" s="13">
        <v>-112500</v>
      </c>
      <c r="AF10" s="13">
        <v>-200000</v>
      </c>
      <c r="AG10" s="13">
        <v>-287500</v>
      </c>
      <c r="AH10" s="13">
        <v>-375000</v>
      </c>
    </row>
    <row r="11" spans="1:34" ht="21" customHeight="1" x14ac:dyDescent="0.25">
      <c r="A11" s="2" t="s">
        <v>9</v>
      </c>
      <c r="I11" s="18">
        <v>12500</v>
      </c>
      <c r="J11" s="18">
        <v>-75000</v>
      </c>
      <c r="U11" s="14">
        <v>18000</v>
      </c>
      <c r="V11" s="13">
        <v>700000</v>
      </c>
      <c r="W11" s="13">
        <v>610000</v>
      </c>
      <c r="X11" s="13">
        <v>520000</v>
      </c>
      <c r="Y11" s="13">
        <v>430000</v>
      </c>
      <c r="Z11" s="13">
        <v>340000</v>
      </c>
      <c r="AA11" s="13">
        <v>250000</v>
      </c>
      <c r="AB11" s="13">
        <v>160000</v>
      </c>
      <c r="AC11" s="13">
        <v>70000</v>
      </c>
      <c r="AD11" s="13">
        <v>-20000</v>
      </c>
      <c r="AE11" s="13">
        <v>-110000</v>
      </c>
      <c r="AF11" s="13">
        <v>-200000</v>
      </c>
      <c r="AG11" s="13">
        <v>-290000</v>
      </c>
      <c r="AH11" s="13">
        <v>-380000</v>
      </c>
    </row>
    <row r="12" spans="1:34" ht="21" customHeight="1" x14ac:dyDescent="0.25">
      <c r="A12" s="1" t="s">
        <v>0</v>
      </c>
      <c r="B12" s="3">
        <v>50</v>
      </c>
      <c r="I12" s="18">
        <v>13000</v>
      </c>
      <c r="J12" s="18">
        <v>-70000</v>
      </c>
      <c r="U12" s="14">
        <v>18500</v>
      </c>
      <c r="V12" s="13">
        <v>725000</v>
      </c>
      <c r="W12" s="13">
        <v>632500</v>
      </c>
      <c r="X12" s="13">
        <v>540000</v>
      </c>
      <c r="Y12" s="13">
        <v>447500</v>
      </c>
      <c r="Z12" s="13">
        <v>355000</v>
      </c>
      <c r="AA12" s="13">
        <v>262500</v>
      </c>
      <c r="AB12" s="13">
        <v>170000</v>
      </c>
      <c r="AC12" s="13">
        <v>77500</v>
      </c>
      <c r="AD12" s="13">
        <v>-15000</v>
      </c>
      <c r="AE12" s="13">
        <v>-107500</v>
      </c>
      <c r="AF12" s="13">
        <v>-200000</v>
      </c>
      <c r="AG12" s="13">
        <v>-292500</v>
      </c>
      <c r="AH12" s="13">
        <v>-385000</v>
      </c>
    </row>
    <row r="13" spans="1:34" ht="21" customHeight="1" x14ac:dyDescent="0.25">
      <c r="A13" s="1" t="s">
        <v>11</v>
      </c>
      <c r="B13" s="3">
        <f>B12*B9</f>
        <v>1250000</v>
      </c>
      <c r="I13" s="18">
        <v>13500</v>
      </c>
      <c r="J13" s="18">
        <v>-65000</v>
      </c>
      <c r="U13" s="14">
        <v>19000</v>
      </c>
      <c r="V13" s="13">
        <v>750000</v>
      </c>
      <c r="W13" s="13">
        <v>655000</v>
      </c>
      <c r="X13" s="13">
        <v>560000</v>
      </c>
      <c r="Y13" s="13">
        <v>465000</v>
      </c>
      <c r="Z13" s="13">
        <v>370000</v>
      </c>
      <c r="AA13" s="13">
        <v>275000</v>
      </c>
      <c r="AB13" s="13">
        <v>180000</v>
      </c>
      <c r="AC13" s="13">
        <v>85000</v>
      </c>
      <c r="AD13" s="13">
        <v>-10000</v>
      </c>
      <c r="AE13" s="13">
        <v>-105000</v>
      </c>
      <c r="AF13" s="13">
        <v>-200000</v>
      </c>
      <c r="AG13" s="13">
        <v>-295000</v>
      </c>
      <c r="AH13" s="13">
        <v>-390000</v>
      </c>
    </row>
    <row r="14" spans="1:34" ht="21" customHeight="1" x14ac:dyDescent="0.25">
      <c r="A14" s="1" t="s">
        <v>10</v>
      </c>
      <c r="B14" s="3">
        <f>B5+B6*B9</f>
        <v>1200000</v>
      </c>
      <c r="I14" s="18">
        <v>14000</v>
      </c>
      <c r="J14" s="18">
        <v>-60000</v>
      </c>
      <c r="U14" s="14">
        <v>19500</v>
      </c>
      <c r="V14" s="13">
        <v>775000</v>
      </c>
      <c r="W14" s="13">
        <v>677500</v>
      </c>
      <c r="X14" s="13">
        <v>580000</v>
      </c>
      <c r="Y14" s="13">
        <v>482500</v>
      </c>
      <c r="Z14" s="13">
        <v>385000</v>
      </c>
      <c r="AA14" s="13">
        <v>287500</v>
      </c>
      <c r="AB14" s="13">
        <v>190000</v>
      </c>
      <c r="AC14" s="13">
        <v>92500</v>
      </c>
      <c r="AD14" s="13">
        <v>-5000</v>
      </c>
      <c r="AE14" s="13">
        <v>-102500</v>
      </c>
      <c r="AF14" s="13">
        <v>-200000</v>
      </c>
      <c r="AG14" s="13">
        <v>-297500</v>
      </c>
      <c r="AH14" s="13">
        <v>-395000</v>
      </c>
    </row>
    <row r="15" spans="1:34" ht="21" customHeight="1" x14ac:dyDescent="0.25">
      <c r="A15" s="2" t="s">
        <v>12</v>
      </c>
      <c r="B15" s="4">
        <f>B13-B14</f>
        <v>50000</v>
      </c>
      <c r="I15" s="18">
        <v>14500</v>
      </c>
      <c r="J15" s="18">
        <v>-55000</v>
      </c>
      <c r="U15" s="14">
        <v>20000</v>
      </c>
      <c r="V15" s="13">
        <v>800000</v>
      </c>
      <c r="W15" s="13">
        <v>700000</v>
      </c>
      <c r="X15" s="13">
        <v>600000</v>
      </c>
      <c r="Y15" s="13">
        <v>500000</v>
      </c>
      <c r="Z15" s="13">
        <v>400000</v>
      </c>
      <c r="AA15" s="13">
        <v>300000</v>
      </c>
      <c r="AB15" s="13">
        <v>200000</v>
      </c>
      <c r="AC15" s="13">
        <v>100000</v>
      </c>
      <c r="AD15" s="13">
        <v>0</v>
      </c>
      <c r="AE15" s="13">
        <v>-100000</v>
      </c>
      <c r="AF15" s="13">
        <v>-200000</v>
      </c>
      <c r="AG15" s="13">
        <v>-300000</v>
      </c>
      <c r="AH15" s="13">
        <v>-400000</v>
      </c>
    </row>
    <row r="16" spans="1:34" ht="21" customHeight="1" x14ac:dyDescent="0.25">
      <c r="I16" s="18">
        <v>15000</v>
      </c>
      <c r="J16" s="18">
        <v>-50000</v>
      </c>
      <c r="U16" s="14">
        <v>20500</v>
      </c>
      <c r="V16" s="13">
        <v>825000</v>
      </c>
      <c r="W16" s="13">
        <v>722500</v>
      </c>
      <c r="X16" s="13">
        <v>620000</v>
      </c>
      <c r="Y16" s="13">
        <v>517500</v>
      </c>
      <c r="Z16" s="13">
        <v>415000</v>
      </c>
      <c r="AA16" s="13">
        <v>312500</v>
      </c>
      <c r="AB16" s="13">
        <v>210000</v>
      </c>
      <c r="AC16" s="13">
        <v>107500</v>
      </c>
      <c r="AD16" s="13">
        <v>5000</v>
      </c>
      <c r="AE16" s="13">
        <v>-97500</v>
      </c>
      <c r="AF16" s="13">
        <v>-200000</v>
      </c>
      <c r="AG16" s="13">
        <v>-302500</v>
      </c>
      <c r="AH16" s="13">
        <v>-405000</v>
      </c>
    </row>
    <row r="17" spans="1:34" ht="21" customHeight="1" x14ac:dyDescent="0.25">
      <c r="I17" s="18">
        <v>15500</v>
      </c>
      <c r="J17" s="18">
        <v>-45000</v>
      </c>
      <c r="U17" s="14">
        <v>21000</v>
      </c>
      <c r="V17" s="13">
        <v>850000</v>
      </c>
      <c r="W17" s="13">
        <v>745000</v>
      </c>
      <c r="X17" s="13">
        <v>640000</v>
      </c>
      <c r="Y17" s="13">
        <v>535000</v>
      </c>
      <c r="Z17" s="13">
        <v>430000</v>
      </c>
      <c r="AA17" s="13">
        <v>325000</v>
      </c>
      <c r="AB17" s="13">
        <v>220000</v>
      </c>
      <c r="AC17" s="13">
        <v>115000</v>
      </c>
      <c r="AD17" s="13">
        <v>10000</v>
      </c>
      <c r="AE17" s="13">
        <v>-95000</v>
      </c>
      <c r="AF17" s="13">
        <v>-200000</v>
      </c>
      <c r="AG17" s="13">
        <v>-305000</v>
      </c>
      <c r="AH17" s="13">
        <v>-410000</v>
      </c>
    </row>
    <row r="18" spans="1:34" ht="21" customHeight="1" x14ac:dyDescent="0.25">
      <c r="I18" s="18">
        <v>16000</v>
      </c>
      <c r="J18" s="18">
        <v>-40000</v>
      </c>
      <c r="U18" s="14">
        <v>21500</v>
      </c>
      <c r="V18" s="13">
        <v>875000</v>
      </c>
      <c r="W18" s="13">
        <v>767500</v>
      </c>
      <c r="X18" s="13">
        <v>660000</v>
      </c>
      <c r="Y18" s="13">
        <v>552500</v>
      </c>
      <c r="Z18" s="13">
        <v>445000</v>
      </c>
      <c r="AA18" s="13">
        <v>337500</v>
      </c>
      <c r="AB18" s="13">
        <v>230000</v>
      </c>
      <c r="AC18" s="13">
        <v>122500</v>
      </c>
      <c r="AD18" s="13">
        <v>15000</v>
      </c>
      <c r="AE18" s="13">
        <v>-92500</v>
      </c>
      <c r="AF18" s="13">
        <v>-200000</v>
      </c>
      <c r="AG18" s="13">
        <v>-307500</v>
      </c>
      <c r="AH18" s="13">
        <v>-415000</v>
      </c>
    </row>
    <row r="19" spans="1:34" ht="21" customHeight="1" x14ac:dyDescent="0.25">
      <c r="A19" s="2" t="s">
        <v>4</v>
      </c>
      <c r="C19" s="5" t="s">
        <v>14</v>
      </c>
      <c r="I19" s="18">
        <v>16500</v>
      </c>
      <c r="J19" s="18">
        <v>-35000</v>
      </c>
      <c r="U19" s="14">
        <v>22000</v>
      </c>
      <c r="V19" s="13">
        <v>900000</v>
      </c>
      <c r="W19" s="13">
        <v>790000</v>
      </c>
      <c r="X19" s="13">
        <v>680000</v>
      </c>
      <c r="Y19" s="13">
        <v>570000</v>
      </c>
      <c r="Z19" s="13">
        <v>460000</v>
      </c>
      <c r="AA19" s="13">
        <v>350000</v>
      </c>
      <c r="AB19" s="13">
        <v>240000</v>
      </c>
      <c r="AC19" s="13">
        <v>130000</v>
      </c>
      <c r="AD19" s="13">
        <v>20000</v>
      </c>
      <c r="AE19" s="13">
        <v>-90000</v>
      </c>
      <c r="AF19" s="13">
        <v>-200000</v>
      </c>
      <c r="AG19" s="13">
        <v>-310000</v>
      </c>
      <c r="AH19" s="13">
        <v>-420000</v>
      </c>
    </row>
    <row r="20" spans="1:34" ht="21" customHeight="1" x14ac:dyDescent="0.25">
      <c r="I20" s="18">
        <v>17000</v>
      </c>
      <c r="J20" s="18">
        <v>-30000</v>
      </c>
      <c r="U20" s="14">
        <v>22500</v>
      </c>
      <c r="V20" s="13">
        <v>925000</v>
      </c>
      <c r="W20" s="13">
        <v>812500</v>
      </c>
      <c r="X20" s="13">
        <v>700000</v>
      </c>
      <c r="Y20" s="13">
        <v>587500</v>
      </c>
      <c r="Z20" s="13">
        <v>475000</v>
      </c>
      <c r="AA20" s="13">
        <v>362500</v>
      </c>
      <c r="AB20" s="13">
        <v>250000</v>
      </c>
      <c r="AC20" s="13">
        <v>137500</v>
      </c>
      <c r="AD20" s="13">
        <v>25000</v>
      </c>
      <c r="AE20" s="13">
        <v>-87500</v>
      </c>
      <c r="AF20" s="13">
        <v>-200000</v>
      </c>
      <c r="AG20" s="13">
        <v>-312500</v>
      </c>
      <c r="AH20" s="13">
        <v>-425000</v>
      </c>
    </row>
    <row r="21" spans="1:34" ht="21" customHeight="1" x14ac:dyDescent="0.25">
      <c r="A21" s="2" t="s">
        <v>5</v>
      </c>
      <c r="I21" s="18">
        <v>17500</v>
      </c>
      <c r="J21" s="18">
        <v>-25000</v>
      </c>
      <c r="U21" s="14">
        <v>23000</v>
      </c>
      <c r="V21" s="13">
        <v>950000</v>
      </c>
      <c r="W21" s="13">
        <v>835000</v>
      </c>
      <c r="X21" s="13">
        <v>720000</v>
      </c>
      <c r="Y21" s="13">
        <v>605000</v>
      </c>
      <c r="Z21" s="13">
        <v>490000</v>
      </c>
      <c r="AA21" s="13">
        <v>375000</v>
      </c>
      <c r="AB21" s="13">
        <v>260000</v>
      </c>
      <c r="AC21" s="13">
        <v>145000</v>
      </c>
      <c r="AD21" s="13">
        <v>30000</v>
      </c>
      <c r="AE21" s="13">
        <v>-85000</v>
      </c>
      <c r="AF21" s="13">
        <v>-200000</v>
      </c>
      <c r="AG21" s="13">
        <v>-315000</v>
      </c>
      <c r="AH21" s="13">
        <v>-430000</v>
      </c>
    </row>
    <row r="22" spans="1:34" ht="21" customHeight="1" x14ac:dyDescent="0.25">
      <c r="A22" s="2" t="s">
        <v>3</v>
      </c>
      <c r="I22" s="18">
        <v>18000</v>
      </c>
      <c r="J22" s="18">
        <v>-20000</v>
      </c>
      <c r="U22" s="14">
        <v>23500</v>
      </c>
      <c r="V22" s="13">
        <v>975000</v>
      </c>
      <c r="W22" s="13">
        <v>857500</v>
      </c>
      <c r="X22" s="13">
        <v>740000</v>
      </c>
      <c r="Y22" s="13">
        <v>622500</v>
      </c>
      <c r="Z22" s="13">
        <v>505000</v>
      </c>
      <c r="AA22" s="13">
        <v>387500</v>
      </c>
      <c r="AB22" s="13">
        <v>270000</v>
      </c>
      <c r="AC22" s="13">
        <v>152500</v>
      </c>
      <c r="AD22" s="13">
        <v>35000</v>
      </c>
      <c r="AE22" s="13">
        <v>-82500</v>
      </c>
      <c r="AF22" s="13">
        <v>-200000</v>
      </c>
      <c r="AG22" s="13">
        <v>-317500</v>
      </c>
      <c r="AH22" s="13">
        <v>-435000</v>
      </c>
    </row>
    <row r="23" spans="1:34" ht="21" customHeight="1" x14ac:dyDescent="0.25">
      <c r="A23" s="1" t="s">
        <v>2</v>
      </c>
      <c r="B23" s="3">
        <v>200000</v>
      </c>
      <c r="I23" s="18">
        <v>18500</v>
      </c>
      <c r="J23" s="18">
        <v>-15000</v>
      </c>
      <c r="U23" s="14">
        <v>24000</v>
      </c>
      <c r="V23" s="13">
        <v>1000000</v>
      </c>
      <c r="W23" s="13">
        <v>880000</v>
      </c>
      <c r="X23" s="13">
        <v>760000</v>
      </c>
      <c r="Y23" s="13">
        <v>640000</v>
      </c>
      <c r="Z23" s="13">
        <v>520000</v>
      </c>
      <c r="AA23" s="13">
        <v>400000</v>
      </c>
      <c r="AB23" s="13">
        <v>280000</v>
      </c>
      <c r="AC23" s="13">
        <v>160000</v>
      </c>
      <c r="AD23" s="13">
        <v>40000</v>
      </c>
      <c r="AE23" s="13">
        <v>-80000</v>
      </c>
      <c r="AF23" s="13">
        <v>-200000</v>
      </c>
      <c r="AG23" s="13">
        <v>-320000</v>
      </c>
      <c r="AH23" s="13">
        <v>-440000</v>
      </c>
    </row>
    <row r="24" spans="1:34" ht="21" customHeight="1" x14ac:dyDescent="0.25">
      <c r="A24" s="1" t="s">
        <v>1</v>
      </c>
      <c r="B24" s="3">
        <v>40</v>
      </c>
      <c r="I24" s="18">
        <v>19000</v>
      </c>
      <c r="J24" s="18">
        <v>-10000</v>
      </c>
      <c r="U24" s="14">
        <v>24500</v>
      </c>
      <c r="V24" s="13">
        <v>1025000</v>
      </c>
      <c r="W24" s="13">
        <v>902500</v>
      </c>
      <c r="X24" s="13">
        <v>780000</v>
      </c>
      <c r="Y24" s="13">
        <v>657500</v>
      </c>
      <c r="Z24" s="13">
        <v>535000</v>
      </c>
      <c r="AA24" s="13">
        <v>412500</v>
      </c>
      <c r="AB24" s="13">
        <v>290000</v>
      </c>
      <c r="AC24" s="13">
        <v>167500</v>
      </c>
      <c r="AD24" s="13">
        <v>45000</v>
      </c>
      <c r="AE24" s="13">
        <v>-77500</v>
      </c>
      <c r="AF24" s="13">
        <v>-200000</v>
      </c>
      <c r="AG24" s="13">
        <v>-322500</v>
      </c>
      <c r="AH24" s="13">
        <v>-445000</v>
      </c>
    </row>
    <row r="25" spans="1:34" ht="21" customHeight="1" x14ac:dyDescent="0.25">
      <c r="I25" s="18">
        <v>19500</v>
      </c>
      <c r="J25" s="18">
        <v>-5000</v>
      </c>
      <c r="U25" s="14">
        <v>25000</v>
      </c>
      <c r="V25" s="13">
        <v>1050000</v>
      </c>
      <c r="W25" s="13">
        <v>925000</v>
      </c>
      <c r="X25" s="13">
        <v>800000</v>
      </c>
      <c r="Y25" s="13">
        <v>675000</v>
      </c>
      <c r="Z25" s="13">
        <v>550000</v>
      </c>
      <c r="AA25" s="13">
        <v>425000</v>
      </c>
      <c r="AB25" s="13">
        <v>300000</v>
      </c>
      <c r="AC25" s="13">
        <v>175000</v>
      </c>
      <c r="AD25" s="13">
        <v>50000</v>
      </c>
      <c r="AE25" s="13">
        <v>-75000</v>
      </c>
      <c r="AF25" s="13">
        <v>-200000</v>
      </c>
      <c r="AG25" s="13">
        <v>-325000</v>
      </c>
      <c r="AH25" s="13">
        <v>-450000</v>
      </c>
    </row>
    <row r="26" spans="1:34" ht="21" customHeight="1" x14ac:dyDescent="0.25">
      <c r="A26" s="2" t="s">
        <v>6</v>
      </c>
      <c r="D26" s="2" t="s">
        <v>8</v>
      </c>
      <c r="I26" s="19">
        <v>20000</v>
      </c>
      <c r="J26" s="19">
        <v>0</v>
      </c>
      <c r="K26" s="5" t="s">
        <v>39</v>
      </c>
    </row>
    <row r="27" spans="1:34" ht="21" customHeight="1" x14ac:dyDescent="0.25">
      <c r="A27" s="1" t="s">
        <v>7</v>
      </c>
      <c r="B27" s="11">
        <v>20000</v>
      </c>
      <c r="D27" s="12">
        <v>25000</v>
      </c>
      <c r="I27" s="18">
        <v>20500</v>
      </c>
      <c r="J27" s="18">
        <v>5000</v>
      </c>
    </row>
    <row r="28" spans="1:34" ht="21" customHeight="1" x14ac:dyDescent="0.25">
      <c r="I28" s="18">
        <v>21000</v>
      </c>
      <c r="J28" s="18">
        <v>10000</v>
      </c>
    </row>
    <row r="29" spans="1:34" ht="21" customHeight="1" x14ac:dyDescent="0.25">
      <c r="A29" s="2" t="s">
        <v>9</v>
      </c>
      <c r="I29" s="18">
        <v>21500</v>
      </c>
      <c r="J29" s="18">
        <v>15000</v>
      </c>
    </row>
    <row r="30" spans="1:34" ht="21" customHeight="1" x14ac:dyDescent="0.25">
      <c r="A30" s="1" t="s">
        <v>0</v>
      </c>
      <c r="B30" s="3">
        <v>50</v>
      </c>
      <c r="I30" s="18">
        <v>22000</v>
      </c>
      <c r="J30" s="18">
        <v>20000</v>
      </c>
    </row>
    <row r="31" spans="1:34" ht="21" customHeight="1" x14ac:dyDescent="0.25">
      <c r="A31" s="1" t="s">
        <v>11</v>
      </c>
      <c r="B31" s="3">
        <f>B30*B27</f>
        <v>1000000</v>
      </c>
      <c r="I31" s="18">
        <v>22500</v>
      </c>
      <c r="J31" s="18">
        <v>25000</v>
      </c>
    </row>
    <row r="32" spans="1:34" ht="21" customHeight="1" x14ac:dyDescent="0.25">
      <c r="A32" s="1" t="s">
        <v>10</v>
      </c>
      <c r="B32" s="3">
        <f>B23+B24*B27</f>
        <v>1000000</v>
      </c>
      <c r="I32" s="18">
        <v>23000</v>
      </c>
      <c r="J32" s="18">
        <v>30000</v>
      </c>
    </row>
    <row r="33" spans="1:10" ht="21" customHeight="1" x14ac:dyDescent="0.25">
      <c r="A33" s="2" t="s">
        <v>12</v>
      </c>
      <c r="B33" s="4">
        <f>B31-B32</f>
        <v>0</v>
      </c>
      <c r="I33" s="18">
        <v>23500</v>
      </c>
      <c r="J33" s="18">
        <v>35000</v>
      </c>
    </row>
    <row r="34" spans="1:10" ht="21" customHeight="1" x14ac:dyDescent="0.25">
      <c r="I34" s="18">
        <v>24000</v>
      </c>
      <c r="J34" s="18">
        <v>40000</v>
      </c>
    </row>
    <row r="35" spans="1:10" ht="21" customHeight="1" x14ac:dyDescent="0.25">
      <c r="I35" s="18">
        <v>24500</v>
      </c>
      <c r="J35" s="18">
        <v>45000</v>
      </c>
    </row>
    <row r="36" spans="1:10" ht="21" customHeight="1" x14ac:dyDescent="0.25">
      <c r="I36" s="20">
        <v>25000</v>
      </c>
      <c r="J36" s="20">
        <v>50000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E396-1853-5449-BE87-6164295D9D59}">
  <dimension ref="A1:H12"/>
  <sheetViews>
    <sheetView showGridLines="0" workbookViewId="0">
      <selection activeCell="F25" sqref="F25"/>
    </sheetView>
  </sheetViews>
  <sheetFormatPr baseColWidth="10" defaultRowHeight="16" x14ac:dyDescent="0.2"/>
  <cols>
    <col min="1" max="1" width="2.33203125" customWidth="1"/>
    <col min="2" max="2" width="6.1640625" bestFit="1" customWidth="1"/>
    <col min="3" max="3" width="21.6640625" bestFit="1" customWidth="1"/>
    <col min="4" max="4" width="6.1640625" bestFit="1" customWidth="1"/>
    <col min="5" max="5" width="8.33203125" bestFit="1" customWidth="1"/>
    <col min="6" max="6" width="10.5" bestFit="1" customWidth="1"/>
    <col min="7" max="8" width="9.1640625" bestFit="1" customWidth="1"/>
  </cols>
  <sheetData>
    <row r="1" spans="1:8" x14ac:dyDescent="0.2">
      <c r="A1" s="6" t="s">
        <v>16</v>
      </c>
    </row>
    <row r="2" spans="1:8" x14ac:dyDescent="0.2">
      <c r="A2" s="6" t="s">
        <v>33</v>
      </c>
    </row>
    <row r="3" spans="1:8" x14ac:dyDescent="0.2">
      <c r="A3" s="6" t="s">
        <v>17</v>
      </c>
    </row>
    <row r="6" spans="1:8" ht="17" thickBot="1" x14ac:dyDescent="0.25">
      <c r="A6" t="s">
        <v>18</v>
      </c>
    </row>
    <row r="7" spans="1:8" x14ac:dyDescent="0.2">
      <c r="B7" s="8"/>
      <c r="C7" s="8"/>
      <c r="D7" s="8" t="s">
        <v>21</v>
      </c>
      <c r="E7" s="8" t="s">
        <v>23</v>
      </c>
      <c r="F7" s="8" t="s">
        <v>25</v>
      </c>
      <c r="G7" s="8" t="s">
        <v>27</v>
      </c>
      <c r="H7" s="8" t="s">
        <v>27</v>
      </c>
    </row>
    <row r="8" spans="1:8" ht="17" thickBot="1" x14ac:dyDescent="0.25">
      <c r="B8" s="9" t="s">
        <v>19</v>
      </c>
      <c r="C8" s="9" t="s">
        <v>20</v>
      </c>
      <c r="D8" s="9" t="s">
        <v>22</v>
      </c>
      <c r="E8" s="9" t="s">
        <v>24</v>
      </c>
      <c r="F8" s="9" t="s">
        <v>26</v>
      </c>
      <c r="G8" s="9" t="s">
        <v>28</v>
      </c>
      <c r="H8" s="9" t="s">
        <v>29</v>
      </c>
    </row>
    <row r="9" spans="1:8" ht="17" thickBot="1" x14ac:dyDescent="0.25">
      <c r="B9" s="7" t="s">
        <v>32</v>
      </c>
      <c r="C9" s="7" t="s">
        <v>7</v>
      </c>
      <c r="D9" s="7">
        <v>25000</v>
      </c>
      <c r="E9" s="7">
        <v>10</v>
      </c>
      <c r="F9" s="7">
        <v>10</v>
      </c>
      <c r="G9" s="7">
        <v>1E+30</v>
      </c>
      <c r="H9" s="7">
        <v>10</v>
      </c>
    </row>
    <row r="11" spans="1:8" x14ac:dyDescent="0.2">
      <c r="A11" t="s">
        <v>30</v>
      </c>
    </row>
    <row r="12" spans="1:8" x14ac:dyDescent="0.2">
      <c r="B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Profit Analysis</vt:lpstr>
      <vt:lpstr>Sensitivity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 Sathienyanont</dc:creator>
  <cp:lastModifiedBy>Jinnanut Sathienyanont</cp:lastModifiedBy>
  <dcterms:created xsi:type="dcterms:W3CDTF">2025-02-02T14:28:14Z</dcterms:created>
  <dcterms:modified xsi:type="dcterms:W3CDTF">2025-02-21T12:24:39Z</dcterms:modified>
</cp:coreProperties>
</file>