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na\OneDrive\Desktop\"/>
    </mc:Choice>
  </mc:AlternateContent>
  <bookViews>
    <workbookView xWindow="0" yWindow="0" windowWidth="19200" windowHeight="7180" activeTab="3"/>
  </bookViews>
  <sheets>
    <sheet name="employee_diversity_in_tech" sheetId="1" r:id="rId1"/>
    <sheet name="DATA WRANGLING 1" sheetId="2" r:id="rId2"/>
    <sheet name="DATA WRANGLING 2" sheetId="3" r:id="rId3"/>
    <sheet name="CLEAN DATA" sheetId="4" r:id="rId4"/>
  </sheets>
  <calcPr calcId="152511"/>
</workbook>
</file>

<file path=xl/calcChain.xml><?xml version="1.0" encoding="utf-8"?>
<calcChain xmlns="http://schemas.openxmlformats.org/spreadsheetml/2006/main">
  <c r="AB3" i="2" l="1"/>
  <c r="AB4" i="2"/>
  <c r="AB11" i="2"/>
  <c r="AB12" i="2"/>
  <c r="AB19" i="2"/>
  <c r="AB20" i="2"/>
  <c r="AB27" i="2"/>
  <c r="AB28" i="2"/>
  <c r="AB35" i="2"/>
  <c r="AB36" i="2"/>
  <c r="AB43" i="2"/>
  <c r="AB44" i="2"/>
  <c r="AB51" i="2"/>
  <c r="AB52" i="2"/>
  <c r="AB59" i="2"/>
  <c r="AB60" i="2"/>
  <c r="AB67" i="2"/>
  <c r="AB68" i="2"/>
  <c r="AB75" i="2"/>
  <c r="AB76" i="2"/>
  <c r="AB83" i="2"/>
  <c r="AB84" i="2"/>
  <c r="AB91" i="2"/>
  <c r="AB92" i="2"/>
  <c r="Y32" i="2"/>
  <c r="Y33" i="2"/>
  <c r="Y65" i="2"/>
  <c r="AA3" i="2"/>
  <c r="AA4" i="2"/>
  <c r="AA5" i="2"/>
  <c r="AB5" i="2" s="1"/>
  <c r="AA6" i="2"/>
  <c r="AB6" i="2" s="1"/>
  <c r="AA7" i="2"/>
  <c r="AB7" i="2" s="1"/>
  <c r="AA8" i="2"/>
  <c r="AB8" i="2" s="1"/>
  <c r="AA9" i="2"/>
  <c r="AB9" i="2" s="1"/>
  <c r="AA10" i="2"/>
  <c r="AB10" i="2" s="1"/>
  <c r="AA11" i="2"/>
  <c r="AA12" i="2"/>
  <c r="AA13" i="2"/>
  <c r="AB13" i="2" s="1"/>
  <c r="AA14" i="2"/>
  <c r="AB14" i="2" s="1"/>
  <c r="AA15" i="2"/>
  <c r="AB15" i="2" s="1"/>
  <c r="AA16" i="2"/>
  <c r="AB16" i="2" s="1"/>
  <c r="AA17" i="2"/>
  <c r="AB17" i="2" s="1"/>
  <c r="AA18" i="2"/>
  <c r="AB18" i="2" s="1"/>
  <c r="AA19" i="2"/>
  <c r="AA20" i="2"/>
  <c r="AA21" i="2"/>
  <c r="AB21" i="2" s="1"/>
  <c r="AA22" i="2"/>
  <c r="AB22" i="2" s="1"/>
  <c r="AA23" i="2"/>
  <c r="AB23" i="2" s="1"/>
  <c r="AA24" i="2"/>
  <c r="AB24" i="2" s="1"/>
  <c r="AA25" i="2"/>
  <c r="AB25" i="2" s="1"/>
  <c r="AA26" i="2"/>
  <c r="AB26" i="2" s="1"/>
  <c r="AA27" i="2"/>
  <c r="AA28" i="2"/>
  <c r="AA29" i="2"/>
  <c r="AB29" i="2" s="1"/>
  <c r="AA30" i="2"/>
  <c r="AB30" i="2" s="1"/>
  <c r="AA31" i="2"/>
  <c r="AB31" i="2" s="1"/>
  <c r="AA32" i="2"/>
  <c r="AB32" i="2" s="1"/>
  <c r="AA33" i="2"/>
  <c r="AB33" i="2" s="1"/>
  <c r="AA34" i="2"/>
  <c r="AB34" i="2" s="1"/>
  <c r="AA35" i="2"/>
  <c r="AA36" i="2"/>
  <c r="AA37" i="2"/>
  <c r="AB37" i="2" s="1"/>
  <c r="AA38" i="2"/>
  <c r="AB38" i="2" s="1"/>
  <c r="AA39" i="2"/>
  <c r="AB39" i="2" s="1"/>
  <c r="AA40" i="2"/>
  <c r="AB40" i="2" s="1"/>
  <c r="AA41" i="2"/>
  <c r="AB41" i="2" s="1"/>
  <c r="AA42" i="2"/>
  <c r="AB42" i="2" s="1"/>
  <c r="AA43" i="2"/>
  <c r="AA44" i="2"/>
  <c r="AA45" i="2"/>
  <c r="AB45" i="2" s="1"/>
  <c r="AA46" i="2"/>
  <c r="AB46" i="2" s="1"/>
  <c r="AA47" i="2"/>
  <c r="AB47" i="2" s="1"/>
  <c r="AA48" i="2"/>
  <c r="AB48" i="2" s="1"/>
  <c r="AA49" i="2"/>
  <c r="AB49" i="2" s="1"/>
  <c r="AA50" i="2"/>
  <c r="AB50" i="2" s="1"/>
  <c r="AA51" i="2"/>
  <c r="AA52" i="2"/>
  <c r="AA53" i="2"/>
  <c r="AB53" i="2" s="1"/>
  <c r="AA54" i="2"/>
  <c r="AB54" i="2" s="1"/>
  <c r="AA55" i="2"/>
  <c r="AB55" i="2" s="1"/>
  <c r="AA56" i="2"/>
  <c r="AB56" i="2" s="1"/>
  <c r="AA57" i="2"/>
  <c r="AB57" i="2" s="1"/>
  <c r="AA58" i="2"/>
  <c r="AB58" i="2" s="1"/>
  <c r="AA59" i="2"/>
  <c r="AA60" i="2"/>
  <c r="AA61" i="2"/>
  <c r="AB61" i="2" s="1"/>
  <c r="AA62" i="2"/>
  <c r="AB62" i="2" s="1"/>
  <c r="AA63" i="2"/>
  <c r="AB63" i="2" s="1"/>
  <c r="AA64" i="2"/>
  <c r="AB64" i="2" s="1"/>
  <c r="AA65" i="2"/>
  <c r="AB65" i="2" s="1"/>
  <c r="AA66" i="2"/>
  <c r="AB66" i="2" s="1"/>
  <c r="AA67" i="2"/>
  <c r="AA68" i="2"/>
  <c r="AA69" i="2"/>
  <c r="AB69" i="2" s="1"/>
  <c r="AA70" i="2"/>
  <c r="AB70" i="2" s="1"/>
  <c r="AA71" i="2"/>
  <c r="AB71" i="2" s="1"/>
  <c r="AA72" i="2"/>
  <c r="AB72" i="2" s="1"/>
  <c r="AA73" i="2"/>
  <c r="AB73" i="2" s="1"/>
  <c r="AA74" i="2"/>
  <c r="AB74" i="2" s="1"/>
  <c r="AA75" i="2"/>
  <c r="AA76" i="2"/>
  <c r="AA77" i="2"/>
  <c r="AB77" i="2" s="1"/>
  <c r="AA78" i="2"/>
  <c r="AB78" i="2" s="1"/>
  <c r="AA79" i="2"/>
  <c r="AB79" i="2" s="1"/>
  <c r="AA80" i="2"/>
  <c r="AB80" i="2" s="1"/>
  <c r="AA81" i="2"/>
  <c r="AB81" i="2" s="1"/>
  <c r="AA82" i="2"/>
  <c r="AB82" i="2" s="1"/>
  <c r="AA83" i="2"/>
  <c r="AA84" i="2"/>
  <c r="AA85" i="2"/>
  <c r="AB85" i="2" s="1"/>
  <c r="AA86" i="2"/>
  <c r="AB86" i="2" s="1"/>
  <c r="AA87" i="2"/>
  <c r="AB87" i="2" s="1"/>
  <c r="AA88" i="2"/>
  <c r="AB88" i="2" s="1"/>
  <c r="AA89" i="2"/>
  <c r="AB89" i="2" s="1"/>
  <c r="AA90" i="2"/>
  <c r="AB90" i="2" s="1"/>
  <c r="AA91" i="2"/>
  <c r="AA92" i="2"/>
  <c r="AA93" i="2"/>
  <c r="AB93" i="2" s="1"/>
  <c r="X3" i="2"/>
  <c r="Y3" i="2" s="1"/>
  <c r="X4" i="2"/>
  <c r="Y4" i="2" s="1"/>
  <c r="X5" i="2"/>
  <c r="Y5" i="2" s="1"/>
  <c r="X6" i="2"/>
  <c r="Y6" i="2" s="1"/>
  <c r="X7" i="2"/>
  <c r="Y7" i="2" s="1"/>
  <c r="X8" i="2"/>
  <c r="Y8" i="2" s="1"/>
  <c r="X9" i="2"/>
  <c r="Y9" i="2" s="1"/>
  <c r="X10" i="2"/>
  <c r="Y10" i="2" s="1"/>
  <c r="X11" i="2"/>
  <c r="Y11" i="2" s="1"/>
  <c r="X12" i="2"/>
  <c r="Y12" i="2" s="1"/>
  <c r="X13" i="2"/>
  <c r="Y13" i="2" s="1"/>
  <c r="X14" i="2"/>
  <c r="Y14" i="2" s="1"/>
  <c r="X15" i="2"/>
  <c r="Y15" i="2" s="1"/>
  <c r="X16" i="2"/>
  <c r="Y16" i="2" s="1"/>
  <c r="X17" i="2"/>
  <c r="Y17" i="2" s="1"/>
  <c r="X18" i="2"/>
  <c r="Y18" i="2" s="1"/>
  <c r="X19" i="2"/>
  <c r="Y19" i="2" s="1"/>
  <c r="X20" i="2"/>
  <c r="Y20" i="2" s="1"/>
  <c r="X21" i="2"/>
  <c r="Y21" i="2" s="1"/>
  <c r="X22" i="2"/>
  <c r="Y22" i="2" s="1"/>
  <c r="X23" i="2"/>
  <c r="Y23" i="2" s="1"/>
  <c r="X24" i="2"/>
  <c r="Y24" i="2" s="1"/>
  <c r="X25" i="2"/>
  <c r="Y25" i="2" s="1"/>
  <c r="X26" i="2"/>
  <c r="Y26" i="2" s="1"/>
  <c r="X27" i="2"/>
  <c r="Y27" i="2" s="1"/>
  <c r="X28" i="2"/>
  <c r="Y28" i="2" s="1"/>
  <c r="X29" i="2"/>
  <c r="Y29" i="2" s="1"/>
  <c r="X30" i="2"/>
  <c r="Y30" i="2" s="1"/>
  <c r="X31" i="2"/>
  <c r="Y31" i="2" s="1"/>
  <c r="X32" i="2"/>
  <c r="X33" i="2"/>
  <c r="X34" i="2"/>
  <c r="Y34" i="2" s="1"/>
  <c r="X35" i="2"/>
  <c r="Y35" i="2" s="1"/>
  <c r="X36" i="2"/>
  <c r="Y36" i="2" s="1"/>
  <c r="X37" i="2"/>
  <c r="Y37" i="2" s="1"/>
  <c r="X38" i="2"/>
  <c r="Y38" i="2" s="1"/>
  <c r="X39" i="2"/>
  <c r="Y39" i="2" s="1"/>
  <c r="X40" i="2"/>
  <c r="Y40" i="2" s="1"/>
  <c r="X41" i="2"/>
  <c r="Y41" i="2" s="1"/>
  <c r="X42" i="2"/>
  <c r="Y42" i="2" s="1"/>
  <c r="X43" i="2"/>
  <c r="Y43" i="2" s="1"/>
  <c r="X44" i="2"/>
  <c r="Y44" i="2" s="1"/>
  <c r="X45" i="2"/>
  <c r="Y45" i="2" s="1"/>
  <c r="X46" i="2"/>
  <c r="Y46" i="2" s="1"/>
  <c r="X47" i="2"/>
  <c r="Y47" i="2" s="1"/>
  <c r="X48" i="2"/>
  <c r="Y48" i="2" s="1"/>
  <c r="X49" i="2"/>
  <c r="Y49" i="2" s="1"/>
  <c r="X50" i="2"/>
  <c r="Y50" i="2" s="1"/>
  <c r="X51" i="2"/>
  <c r="Y51" i="2" s="1"/>
  <c r="X52" i="2"/>
  <c r="Y52" i="2" s="1"/>
  <c r="X53" i="2"/>
  <c r="Y53" i="2" s="1"/>
  <c r="X54" i="2"/>
  <c r="Y54" i="2" s="1"/>
  <c r="X55" i="2"/>
  <c r="Y55" i="2" s="1"/>
  <c r="X56" i="2"/>
  <c r="Y56" i="2" s="1"/>
  <c r="X57" i="2"/>
  <c r="Y57" i="2" s="1"/>
  <c r="X58" i="2"/>
  <c r="Y58" i="2" s="1"/>
  <c r="X59" i="2"/>
  <c r="Y59" i="2" s="1"/>
  <c r="X60" i="2"/>
  <c r="Y60" i="2" s="1"/>
  <c r="X61" i="2"/>
  <c r="Y61" i="2" s="1"/>
  <c r="X62" i="2"/>
  <c r="Y62" i="2" s="1"/>
  <c r="X63" i="2"/>
  <c r="Y63" i="2" s="1"/>
  <c r="X64" i="2"/>
  <c r="Y64" i="2" s="1"/>
  <c r="X65" i="2"/>
  <c r="X66" i="2"/>
  <c r="Y66" i="2" s="1"/>
  <c r="X67" i="2"/>
  <c r="Y67" i="2" s="1"/>
  <c r="X68" i="2"/>
  <c r="Y68" i="2" s="1"/>
  <c r="X69" i="2"/>
  <c r="Y69" i="2" s="1"/>
  <c r="X70" i="2"/>
  <c r="Y70" i="2" s="1"/>
  <c r="X71" i="2"/>
  <c r="Y71" i="2" s="1"/>
  <c r="X72" i="2"/>
  <c r="Y72" i="2" s="1"/>
  <c r="X73" i="2"/>
  <c r="Y73" i="2" s="1"/>
  <c r="X74" i="2"/>
  <c r="Y74" i="2" s="1"/>
  <c r="X75" i="2"/>
  <c r="Y75" i="2" s="1"/>
  <c r="X76" i="2"/>
  <c r="Y76" i="2" s="1"/>
  <c r="X77" i="2"/>
  <c r="Y77" i="2" s="1"/>
  <c r="X78" i="2"/>
  <c r="Y78" i="2" s="1"/>
  <c r="X79" i="2"/>
  <c r="Y79" i="2" s="1"/>
  <c r="X80" i="2"/>
  <c r="Y80" i="2" s="1"/>
  <c r="X81" i="2"/>
  <c r="Y81" i="2" s="1"/>
  <c r="X82" i="2"/>
  <c r="Y82" i="2" s="1"/>
  <c r="X83" i="2"/>
  <c r="Y83" i="2" s="1"/>
  <c r="X84" i="2"/>
  <c r="Y84" i="2" s="1"/>
  <c r="X85" i="2"/>
  <c r="Y85" i="2" s="1"/>
  <c r="X86" i="2"/>
  <c r="Y86" i="2" s="1"/>
  <c r="X87" i="2"/>
  <c r="Y87" i="2" s="1"/>
  <c r="X88" i="2"/>
  <c r="Y88" i="2" s="1"/>
  <c r="X89" i="2"/>
  <c r="Y89" i="2" s="1"/>
  <c r="X90" i="2"/>
  <c r="Y90" i="2" s="1"/>
  <c r="X91" i="2"/>
  <c r="Y91" i="2" s="1"/>
  <c r="X92" i="2"/>
  <c r="Y92" i="2" s="1"/>
  <c r="X93" i="2"/>
  <c r="Y93" i="2" s="1"/>
  <c r="U3" i="2"/>
  <c r="V3" i="2" s="1"/>
  <c r="U4" i="2"/>
  <c r="V4" i="2" s="1"/>
  <c r="U5" i="2"/>
  <c r="V5" i="2" s="1"/>
  <c r="U6" i="2"/>
  <c r="V6" i="2" s="1"/>
  <c r="U7" i="2"/>
  <c r="V7" i="2" s="1"/>
  <c r="U8" i="2"/>
  <c r="V8" i="2" s="1"/>
  <c r="U9" i="2"/>
  <c r="V9" i="2" s="1"/>
  <c r="U10" i="2"/>
  <c r="V10" i="2" s="1"/>
  <c r="U11" i="2"/>
  <c r="V11" i="2" s="1"/>
  <c r="U12" i="2"/>
  <c r="V12" i="2" s="1"/>
  <c r="U13" i="2"/>
  <c r="V13" i="2" s="1"/>
  <c r="U14" i="2"/>
  <c r="V14" i="2" s="1"/>
  <c r="U15" i="2"/>
  <c r="V15" i="2" s="1"/>
  <c r="U16" i="2"/>
  <c r="V16" i="2" s="1"/>
  <c r="U17" i="2"/>
  <c r="V17" i="2" s="1"/>
  <c r="U18" i="2"/>
  <c r="V18" i="2" s="1"/>
  <c r="U19" i="2"/>
  <c r="V19" i="2" s="1"/>
  <c r="U20" i="2"/>
  <c r="V20" i="2" s="1"/>
  <c r="U21" i="2"/>
  <c r="V21" i="2" s="1"/>
  <c r="U22" i="2"/>
  <c r="V22" i="2" s="1"/>
  <c r="U23" i="2"/>
  <c r="V23" i="2" s="1"/>
  <c r="U24" i="2"/>
  <c r="V24" i="2" s="1"/>
  <c r="U25" i="2"/>
  <c r="V25" i="2" s="1"/>
  <c r="U26" i="2"/>
  <c r="V26" i="2" s="1"/>
  <c r="U27" i="2"/>
  <c r="V27" i="2" s="1"/>
  <c r="U28" i="2"/>
  <c r="V28" i="2" s="1"/>
  <c r="U29" i="2"/>
  <c r="V29" i="2" s="1"/>
  <c r="U30" i="2"/>
  <c r="V30" i="2" s="1"/>
  <c r="U31" i="2"/>
  <c r="V31" i="2" s="1"/>
  <c r="U32" i="2"/>
  <c r="V32" i="2" s="1"/>
  <c r="U33" i="2"/>
  <c r="V33" i="2" s="1"/>
  <c r="U34" i="2"/>
  <c r="V34" i="2" s="1"/>
  <c r="U35" i="2"/>
  <c r="V35" i="2" s="1"/>
  <c r="U36" i="2"/>
  <c r="V36" i="2" s="1"/>
  <c r="U37" i="2"/>
  <c r="V37" i="2" s="1"/>
  <c r="U38" i="2"/>
  <c r="V38" i="2" s="1"/>
  <c r="U39" i="2"/>
  <c r="V39" i="2" s="1"/>
  <c r="U40" i="2"/>
  <c r="V40" i="2" s="1"/>
  <c r="U41" i="2"/>
  <c r="V41" i="2" s="1"/>
  <c r="U42" i="2"/>
  <c r="V42" i="2" s="1"/>
  <c r="U43" i="2"/>
  <c r="V43" i="2" s="1"/>
  <c r="U44" i="2"/>
  <c r="V44" i="2" s="1"/>
  <c r="U45" i="2"/>
  <c r="V45" i="2" s="1"/>
  <c r="U46" i="2"/>
  <c r="V46" i="2" s="1"/>
  <c r="U47" i="2"/>
  <c r="V47" i="2" s="1"/>
  <c r="U48" i="2"/>
  <c r="V48" i="2" s="1"/>
  <c r="U49" i="2"/>
  <c r="V49" i="2" s="1"/>
  <c r="U50" i="2"/>
  <c r="V50" i="2" s="1"/>
  <c r="U51" i="2"/>
  <c r="V51" i="2" s="1"/>
  <c r="U52" i="2"/>
  <c r="V52" i="2" s="1"/>
  <c r="U53" i="2"/>
  <c r="V53" i="2" s="1"/>
  <c r="U54" i="2"/>
  <c r="V54" i="2" s="1"/>
  <c r="U55" i="2"/>
  <c r="V55" i="2" s="1"/>
  <c r="U56" i="2"/>
  <c r="V56" i="2" s="1"/>
  <c r="U57" i="2"/>
  <c r="V57" i="2" s="1"/>
  <c r="U58" i="2"/>
  <c r="V58" i="2" s="1"/>
  <c r="U59" i="2"/>
  <c r="V59" i="2" s="1"/>
  <c r="U60" i="2"/>
  <c r="V60" i="2" s="1"/>
  <c r="U61" i="2"/>
  <c r="V61" i="2" s="1"/>
  <c r="U62" i="2"/>
  <c r="V62" i="2" s="1"/>
  <c r="U63" i="2"/>
  <c r="V63" i="2" s="1"/>
  <c r="U64" i="2"/>
  <c r="V64" i="2" s="1"/>
  <c r="U65" i="2"/>
  <c r="V65" i="2" s="1"/>
  <c r="U66" i="2"/>
  <c r="V66" i="2" s="1"/>
  <c r="U67" i="2"/>
  <c r="V67" i="2" s="1"/>
  <c r="U68" i="2"/>
  <c r="V68" i="2" s="1"/>
  <c r="U69" i="2"/>
  <c r="V69" i="2" s="1"/>
  <c r="U70" i="2"/>
  <c r="V70" i="2" s="1"/>
  <c r="U71" i="2"/>
  <c r="V71" i="2" s="1"/>
  <c r="U72" i="2"/>
  <c r="V72" i="2" s="1"/>
  <c r="U73" i="2"/>
  <c r="V73" i="2" s="1"/>
  <c r="U74" i="2"/>
  <c r="V74" i="2" s="1"/>
  <c r="U75" i="2"/>
  <c r="V75" i="2" s="1"/>
  <c r="U76" i="2"/>
  <c r="V76" i="2" s="1"/>
  <c r="U77" i="2"/>
  <c r="V77" i="2" s="1"/>
  <c r="U78" i="2"/>
  <c r="V78" i="2" s="1"/>
  <c r="U79" i="2"/>
  <c r="V79" i="2" s="1"/>
  <c r="U80" i="2"/>
  <c r="V80" i="2" s="1"/>
  <c r="U81" i="2"/>
  <c r="V81" i="2" s="1"/>
  <c r="U82" i="2"/>
  <c r="V82" i="2" s="1"/>
  <c r="U83" i="2"/>
  <c r="V83" i="2" s="1"/>
  <c r="U84" i="2"/>
  <c r="V84" i="2" s="1"/>
  <c r="U85" i="2"/>
  <c r="V85" i="2" s="1"/>
  <c r="U86" i="2"/>
  <c r="V86" i="2" s="1"/>
  <c r="U87" i="2"/>
  <c r="V87" i="2" s="1"/>
  <c r="U88" i="2"/>
  <c r="V88" i="2" s="1"/>
  <c r="U89" i="2"/>
  <c r="V89" i="2" s="1"/>
  <c r="U90" i="2"/>
  <c r="V90" i="2" s="1"/>
  <c r="U91" i="2"/>
  <c r="V91" i="2" s="1"/>
  <c r="U92" i="2"/>
  <c r="V92" i="2" s="1"/>
  <c r="U93" i="2"/>
  <c r="V93" i="2" s="1"/>
  <c r="R3" i="2"/>
  <c r="S3" i="2" s="1"/>
  <c r="R4" i="2"/>
  <c r="S4" i="2" s="1"/>
  <c r="R5" i="2"/>
  <c r="S5" i="2" s="1"/>
  <c r="R6" i="2"/>
  <c r="S6" i="2" s="1"/>
  <c r="R7" i="2"/>
  <c r="S7" i="2" s="1"/>
  <c r="R8" i="2"/>
  <c r="S8" i="2" s="1"/>
  <c r="R9" i="2"/>
  <c r="S9" i="2" s="1"/>
  <c r="R10" i="2"/>
  <c r="S10" i="2" s="1"/>
  <c r="R11" i="2"/>
  <c r="S11" i="2" s="1"/>
  <c r="R12" i="2"/>
  <c r="S12" i="2" s="1"/>
  <c r="R13" i="2"/>
  <c r="S13" i="2" s="1"/>
  <c r="R14" i="2"/>
  <c r="S14" i="2" s="1"/>
  <c r="R15" i="2"/>
  <c r="S15" i="2" s="1"/>
  <c r="R16" i="2"/>
  <c r="S16" i="2" s="1"/>
  <c r="R17" i="2"/>
  <c r="S17" i="2" s="1"/>
  <c r="R18" i="2"/>
  <c r="S18" i="2" s="1"/>
  <c r="R19" i="2"/>
  <c r="S19" i="2" s="1"/>
  <c r="R20" i="2"/>
  <c r="S20" i="2" s="1"/>
  <c r="R21" i="2"/>
  <c r="S21" i="2" s="1"/>
  <c r="R22" i="2"/>
  <c r="S22" i="2" s="1"/>
  <c r="R23" i="2"/>
  <c r="S23" i="2" s="1"/>
  <c r="R24" i="2"/>
  <c r="S24" i="2" s="1"/>
  <c r="R25" i="2"/>
  <c r="S25" i="2" s="1"/>
  <c r="R26" i="2"/>
  <c r="S26" i="2" s="1"/>
  <c r="R27" i="2"/>
  <c r="S27" i="2" s="1"/>
  <c r="R28" i="2"/>
  <c r="S28" i="2" s="1"/>
  <c r="R29" i="2"/>
  <c r="S29" i="2" s="1"/>
  <c r="R30" i="2"/>
  <c r="S30" i="2" s="1"/>
  <c r="R31" i="2"/>
  <c r="S31" i="2" s="1"/>
  <c r="R32" i="2"/>
  <c r="S32" i="2" s="1"/>
  <c r="R33" i="2"/>
  <c r="S33" i="2" s="1"/>
  <c r="R34" i="2"/>
  <c r="S34" i="2" s="1"/>
  <c r="R35" i="2"/>
  <c r="S35" i="2" s="1"/>
  <c r="R36" i="2"/>
  <c r="S36" i="2" s="1"/>
  <c r="R37" i="2"/>
  <c r="S37" i="2" s="1"/>
  <c r="R38" i="2"/>
  <c r="S38" i="2" s="1"/>
  <c r="R39" i="2"/>
  <c r="S39" i="2" s="1"/>
  <c r="R40" i="2"/>
  <c r="S40" i="2" s="1"/>
  <c r="R41" i="2"/>
  <c r="S41" i="2" s="1"/>
  <c r="R42" i="2"/>
  <c r="S42" i="2" s="1"/>
  <c r="R43" i="2"/>
  <c r="S43" i="2" s="1"/>
  <c r="R44" i="2"/>
  <c r="S44" i="2" s="1"/>
  <c r="R45" i="2"/>
  <c r="S45" i="2" s="1"/>
  <c r="R46" i="2"/>
  <c r="S46" i="2" s="1"/>
  <c r="R47" i="2"/>
  <c r="S47" i="2" s="1"/>
  <c r="R48" i="2"/>
  <c r="S48" i="2" s="1"/>
  <c r="R49" i="2"/>
  <c r="S49" i="2" s="1"/>
  <c r="R50" i="2"/>
  <c r="S50" i="2" s="1"/>
  <c r="R51" i="2"/>
  <c r="S51" i="2" s="1"/>
  <c r="R52" i="2"/>
  <c r="S52" i="2" s="1"/>
  <c r="R53" i="2"/>
  <c r="S53" i="2" s="1"/>
  <c r="R54" i="2"/>
  <c r="S54" i="2" s="1"/>
  <c r="R55" i="2"/>
  <c r="S55" i="2" s="1"/>
  <c r="R56" i="2"/>
  <c r="S56" i="2" s="1"/>
  <c r="R57" i="2"/>
  <c r="S57" i="2" s="1"/>
  <c r="R58" i="2"/>
  <c r="S58" i="2" s="1"/>
  <c r="R59" i="2"/>
  <c r="S59" i="2" s="1"/>
  <c r="R60" i="2"/>
  <c r="S60" i="2" s="1"/>
  <c r="R61" i="2"/>
  <c r="S61" i="2" s="1"/>
  <c r="R62" i="2"/>
  <c r="S62" i="2" s="1"/>
  <c r="R63" i="2"/>
  <c r="S63" i="2" s="1"/>
  <c r="R64" i="2"/>
  <c r="S64" i="2" s="1"/>
  <c r="R65" i="2"/>
  <c r="S65" i="2" s="1"/>
  <c r="R66" i="2"/>
  <c r="S66" i="2" s="1"/>
  <c r="R67" i="2"/>
  <c r="S67" i="2" s="1"/>
  <c r="R68" i="2"/>
  <c r="S68" i="2" s="1"/>
  <c r="R69" i="2"/>
  <c r="S69" i="2" s="1"/>
  <c r="R70" i="2"/>
  <c r="S70" i="2" s="1"/>
  <c r="R71" i="2"/>
  <c r="S71" i="2" s="1"/>
  <c r="R72" i="2"/>
  <c r="S72" i="2" s="1"/>
  <c r="R73" i="2"/>
  <c r="S73" i="2" s="1"/>
  <c r="R74" i="2"/>
  <c r="S74" i="2" s="1"/>
  <c r="R75" i="2"/>
  <c r="S75" i="2" s="1"/>
  <c r="R76" i="2"/>
  <c r="S76" i="2" s="1"/>
  <c r="R77" i="2"/>
  <c r="S77" i="2" s="1"/>
  <c r="R78" i="2"/>
  <c r="S78" i="2" s="1"/>
  <c r="R79" i="2"/>
  <c r="S79" i="2" s="1"/>
  <c r="R80" i="2"/>
  <c r="S80" i="2" s="1"/>
  <c r="R81" i="2"/>
  <c r="S81" i="2" s="1"/>
  <c r="R82" i="2"/>
  <c r="S82" i="2" s="1"/>
  <c r="R83" i="2"/>
  <c r="S83" i="2" s="1"/>
  <c r="R84" i="2"/>
  <c r="S84" i="2" s="1"/>
  <c r="R85" i="2"/>
  <c r="S85" i="2" s="1"/>
  <c r="R86" i="2"/>
  <c r="S86" i="2" s="1"/>
  <c r="R87" i="2"/>
  <c r="S87" i="2" s="1"/>
  <c r="R88" i="2"/>
  <c r="S88" i="2" s="1"/>
  <c r="R89" i="2"/>
  <c r="S89" i="2" s="1"/>
  <c r="R90" i="2"/>
  <c r="S90" i="2" s="1"/>
  <c r="R91" i="2"/>
  <c r="S91" i="2" s="1"/>
  <c r="R92" i="2"/>
  <c r="S92" i="2" s="1"/>
  <c r="R93" i="2"/>
  <c r="S93" i="2" s="1"/>
  <c r="O3" i="2"/>
  <c r="P3" i="2" s="1"/>
  <c r="O4" i="2"/>
  <c r="P4" i="2" s="1"/>
  <c r="O5" i="2"/>
  <c r="P5" i="2" s="1"/>
  <c r="O6" i="2"/>
  <c r="P6" i="2" s="1"/>
  <c r="O7" i="2"/>
  <c r="P7" i="2" s="1"/>
  <c r="O8" i="2"/>
  <c r="P8" i="2" s="1"/>
  <c r="O9" i="2"/>
  <c r="P9" i="2" s="1"/>
  <c r="O10" i="2"/>
  <c r="P10" i="2" s="1"/>
  <c r="O11" i="2"/>
  <c r="P11" i="2" s="1"/>
  <c r="O12" i="2"/>
  <c r="P12" i="2" s="1"/>
  <c r="O13" i="2"/>
  <c r="P13" i="2" s="1"/>
  <c r="O14" i="2"/>
  <c r="P14" i="2" s="1"/>
  <c r="O15" i="2"/>
  <c r="P15" i="2" s="1"/>
  <c r="O16" i="2"/>
  <c r="P16" i="2" s="1"/>
  <c r="O17" i="2"/>
  <c r="P17" i="2" s="1"/>
  <c r="O18" i="2"/>
  <c r="P18" i="2" s="1"/>
  <c r="O19" i="2"/>
  <c r="P19" i="2" s="1"/>
  <c r="O20" i="2"/>
  <c r="P20" i="2" s="1"/>
  <c r="O21" i="2"/>
  <c r="P21" i="2" s="1"/>
  <c r="O22" i="2"/>
  <c r="P22" i="2" s="1"/>
  <c r="O23" i="2"/>
  <c r="P23" i="2" s="1"/>
  <c r="O24" i="2"/>
  <c r="P24" i="2" s="1"/>
  <c r="O25" i="2"/>
  <c r="P25" i="2" s="1"/>
  <c r="O26" i="2"/>
  <c r="P26" i="2" s="1"/>
  <c r="O27" i="2"/>
  <c r="P27" i="2" s="1"/>
  <c r="O28" i="2"/>
  <c r="P28" i="2" s="1"/>
  <c r="O29" i="2"/>
  <c r="P29" i="2" s="1"/>
  <c r="O30" i="2"/>
  <c r="P30" i="2" s="1"/>
  <c r="O31" i="2"/>
  <c r="P31" i="2" s="1"/>
  <c r="O32" i="2"/>
  <c r="P32" i="2" s="1"/>
  <c r="O33" i="2"/>
  <c r="P33" i="2" s="1"/>
  <c r="O34" i="2"/>
  <c r="P34" i="2" s="1"/>
  <c r="O35" i="2"/>
  <c r="P35" i="2" s="1"/>
  <c r="O36" i="2"/>
  <c r="P36" i="2" s="1"/>
  <c r="O37" i="2"/>
  <c r="P37" i="2" s="1"/>
  <c r="O38" i="2"/>
  <c r="P38" i="2" s="1"/>
  <c r="O39" i="2"/>
  <c r="P39" i="2" s="1"/>
  <c r="O40" i="2"/>
  <c r="P40" i="2" s="1"/>
  <c r="O41" i="2"/>
  <c r="P41" i="2" s="1"/>
  <c r="O42" i="2"/>
  <c r="P42" i="2" s="1"/>
  <c r="O43" i="2"/>
  <c r="P43" i="2" s="1"/>
  <c r="O44" i="2"/>
  <c r="P44" i="2" s="1"/>
  <c r="O45" i="2"/>
  <c r="P45" i="2" s="1"/>
  <c r="O46" i="2"/>
  <c r="P46" i="2" s="1"/>
  <c r="O47" i="2"/>
  <c r="P47" i="2" s="1"/>
  <c r="O48" i="2"/>
  <c r="P48" i="2" s="1"/>
  <c r="O49" i="2"/>
  <c r="P49" i="2" s="1"/>
  <c r="O50" i="2"/>
  <c r="P50" i="2" s="1"/>
  <c r="O51" i="2"/>
  <c r="P51" i="2" s="1"/>
  <c r="O52" i="2"/>
  <c r="P52" i="2" s="1"/>
  <c r="O53" i="2"/>
  <c r="P53" i="2" s="1"/>
  <c r="O54" i="2"/>
  <c r="P54" i="2" s="1"/>
  <c r="O55" i="2"/>
  <c r="P55" i="2" s="1"/>
  <c r="O56" i="2"/>
  <c r="P56" i="2" s="1"/>
  <c r="O57" i="2"/>
  <c r="P57" i="2" s="1"/>
  <c r="O58" i="2"/>
  <c r="P58" i="2" s="1"/>
  <c r="O59" i="2"/>
  <c r="P59" i="2" s="1"/>
  <c r="O60" i="2"/>
  <c r="P60" i="2" s="1"/>
  <c r="O61" i="2"/>
  <c r="P61" i="2" s="1"/>
  <c r="O62" i="2"/>
  <c r="P62" i="2" s="1"/>
  <c r="O63" i="2"/>
  <c r="P63" i="2" s="1"/>
  <c r="O64" i="2"/>
  <c r="P64" i="2" s="1"/>
  <c r="O65" i="2"/>
  <c r="P65" i="2" s="1"/>
  <c r="O66" i="2"/>
  <c r="P66" i="2" s="1"/>
  <c r="O67" i="2"/>
  <c r="P67" i="2" s="1"/>
  <c r="O68" i="2"/>
  <c r="P68" i="2" s="1"/>
  <c r="O69" i="2"/>
  <c r="P69" i="2" s="1"/>
  <c r="O70" i="2"/>
  <c r="P70" i="2" s="1"/>
  <c r="O71" i="2"/>
  <c r="P71" i="2" s="1"/>
  <c r="O72" i="2"/>
  <c r="P72" i="2" s="1"/>
  <c r="O73" i="2"/>
  <c r="P73" i="2" s="1"/>
  <c r="O74" i="2"/>
  <c r="P74" i="2" s="1"/>
  <c r="O75" i="2"/>
  <c r="P75" i="2" s="1"/>
  <c r="O76" i="2"/>
  <c r="P76" i="2" s="1"/>
  <c r="O77" i="2"/>
  <c r="P77" i="2" s="1"/>
  <c r="O78" i="2"/>
  <c r="P78" i="2" s="1"/>
  <c r="O79" i="2"/>
  <c r="P79" i="2" s="1"/>
  <c r="O80" i="2"/>
  <c r="P80" i="2" s="1"/>
  <c r="O81" i="2"/>
  <c r="P81" i="2" s="1"/>
  <c r="O82" i="2"/>
  <c r="P82" i="2" s="1"/>
  <c r="O83" i="2"/>
  <c r="P83" i="2" s="1"/>
  <c r="O84" i="2"/>
  <c r="P84" i="2" s="1"/>
  <c r="O85" i="2"/>
  <c r="P85" i="2" s="1"/>
  <c r="O86" i="2"/>
  <c r="P86" i="2" s="1"/>
  <c r="O87" i="2"/>
  <c r="P87" i="2" s="1"/>
  <c r="O88" i="2"/>
  <c r="P88" i="2" s="1"/>
  <c r="O89" i="2"/>
  <c r="P89" i="2" s="1"/>
  <c r="O90" i="2"/>
  <c r="P90" i="2" s="1"/>
  <c r="O91" i="2"/>
  <c r="P91" i="2" s="1"/>
  <c r="O92" i="2"/>
  <c r="P92" i="2" s="1"/>
  <c r="O93" i="2"/>
  <c r="P93" i="2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 s="1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41" i="2"/>
  <c r="G41" i="2" s="1"/>
  <c r="F42" i="2"/>
  <c r="G42" i="2" s="1"/>
  <c r="F43" i="2"/>
  <c r="G43" i="2" s="1"/>
  <c r="F44" i="2"/>
  <c r="G44" i="2" s="1"/>
  <c r="F45" i="2"/>
  <c r="G45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F53" i="2"/>
  <c r="G53" i="2" s="1"/>
  <c r="F54" i="2"/>
  <c r="G54" i="2" s="1"/>
  <c r="F55" i="2"/>
  <c r="G55" i="2" s="1"/>
  <c r="F56" i="2"/>
  <c r="G56" i="2" s="1"/>
  <c r="F57" i="2"/>
  <c r="G57" i="2" s="1"/>
  <c r="F58" i="2"/>
  <c r="G58" i="2" s="1"/>
  <c r="F59" i="2"/>
  <c r="G59" i="2" s="1"/>
  <c r="F60" i="2"/>
  <c r="G60" i="2" s="1"/>
  <c r="F61" i="2"/>
  <c r="G61" i="2" s="1"/>
  <c r="F62" i="2"/>
  <c r="G62" i="2" s="1"/>
  <c r="F63" i="2"/>
  <c r="G63" i="2" s="1"/>
  <c r="F64" i="2"/>
  <c r="G64" i="2" s="1"/>
  <c r="F65" i="2"/>
  <c r="G65" i="2" s="1"/>
  <c r="F66" i="2"/>
  <c r="G66" i="2" s="1"/>
  <c r="F67" i="2"/>
  <c r="G67" i="2" s="1"/>
  <c r="F68" i="2"/>
  <c r="G68" i="2" s="1"/>
  <c r="F69" i="2"/>
  <c r="G69" i="2" s="1"/>
  <c r="F70" i="2"/>
  <c r="G70" i="2" s="1"/>
  <c r="F71" i="2"/>
  <c r="G71" i="2" s="1"/>
  <c r="F72" i="2"/>
  <c r="G72" i="2" s="1"/>
  <c r="F73" i="2"/>
  <c r="G73" i="2" s="1"/>
  <c r="F74" i="2"/>
  <c r="G74" i="2" s="1"/>
  <c r="F75" i="2"/>
  <c r="G75" i="2" s="1"/>
  <c r="F76" i="2"/>
  <c r="G76" i="2" s="1"/>
  <c r="F77" i="2"/>
  <c r="G77" i="2" s="1"/>
  <c r="F78" i="2"/>
  <c r="G78" i="2" s="1"/>
  <c r="F79" i="2"/>
  <c r="G79" i="2" s="1"/>
  <c r="F80" i="2"/>
  <c r="G80" i="2" s="1"/>
  <c r="F81" i="2"/>
  <c r="G81" i="2" s="1"/>
  <c r="F82" i="2"/>
  <c r="G82" i="2" s="1"/>
  <c r="F83" i="2"/>
  <c r="G83" i="2" s="1"/>
  <c r="F84" i="2"/>
  <c r="G84" i="2" s="1"/>
  <c r="F85" i="2"/>
  <c r="G85" i="2" s="1"/>
  <c r="F86" i="2"/>
  <c r="G86" i="2" s="1"/>
  <c r="F87" i="2"/>
  <c r="G87" i="2" s="1"/>
  <c r="F88" i="2"/>
  <c r="G88" i="2" s="1"/>
  <c r="F89" i="2"/>
  <c r="G89" i="2" s="1"/>
  <c r="F90" i="2"/>
  <c r="G90" i="2" s="1"/>
  <c r="F91" i="2"/>
  <c r="G91" i="2" s="1"/>
  <c r="F92" i="2"/>
  <c r="G92" i="2" s="1"/>
  <c r="F93" i="2"/>
  <c r="G93" i="2" s="1"/>
  <c r="L3" i="2"/>
  <c r="M3" i="2" s="1"/>
  <c r="L4" i="2"/>
  <c r="M4" i="2" s="1"/>
  <c r="L5" i="2"/>
  <c r="M5" i="2" s="1"/>
  <c r="L6" i="2"/>
  <c r="M6" i="2" s="1"/>
  <c r="L7" i="2"/>
  <c r="M7" i="2" s="1"/>
  <c r="L8" i="2"/>
  <c r="M8" i="2" s="1"/>
  <c r="L9" i="2"/>
  <c r="M9" i="2" s="1"/>
  <c r="L10" i="2"/>
  <c r="M10" i="2" s="1"/>
  <c r="L11" i="2"/>
  <c r="M11" i="2" s="1"/>
  <c r="L12" i="2"/>
  <c r="M12" i="2" s="1"/>
  <c r="L13" i="2"/>
  <c r="M13" i="2" s="1"/>
  <c r="L14" i="2"/>
  <c r="M14" i="2" s="1"/>
  <c r="L15" i="2"/>
  <c r="M15" i="2" s="1"/>
  <c r="L16" i="2"/>
  <c r="M16" i="2" s="1"/>
  <c r="L17" i="2"/>
  <c r="M17" i="2" s="1"/>
  <c r="L18" i="2"/>
  <c r="M18" i="2" s="1"/>
  <c r="L19" i="2"/>
  <c r="M19" i="2" s="1"/>
  <c r="L20" i="2"/>
  <c r="M20" i="2" s="1"/>
  <c r="L21" i="2"/>
  <c r="M21" i="2" s="1"/>
  <c r="L22" i="2"/>
  <c r="M22" i="2" s="1"/>
  <c r="L23" i="2"/>
  <c r="M23" i="2" s="1"/>
  <c r="L24" i="2"/>
  <c r="M24" i="2" s="1"/>
  <c r="L25" i="2"/>
  <c r="M25" i="2" s="1"/>
  <c r="L26" i="2"/>
  <c r="M26" i="2" s="1"/>
  <c r="L27" i="2"/>
  <c r="M27" i="2" s="1"/>
  <c r="L28" i="2"/>
  <c r="M28" i="2" s="1"/>
  <c r="L29" i="2"/>
  <c r="M29" i="2" s="1"/>
  <c r="L30" i="2"/>
  <c r="M30" i="2" s="1"/>
  <c r="L31" i="2"/>
  <c r="M31" i="2" s="1"/>
  <c r="L32" i="2"/>
  <c r="M32" i="2" s="1"/>
  <c r="L33" i="2"/>
  <c r="M33" i="2" s="1"/>
  <c r="L34" i="2"/>
  <c r="M34" i="2" s="1"/>
  <c r="L35" i="2"/>
  <c r="M35" i="2" s="1"/>
  <c r="L36" i="2"/>
  <c r="M36" i="2" s="1"/>
  <c r="L37" i="2"/>
  <c r="M37" i="2" s="1"/>
  <c r="L38" i="2"/>
  <c r="M38" i="2" s="1"/>
  <c r="L39" i="2"/>
  <c r="M39" i="2" s="1"/>
  <c r="L40" i="2"/>
  <c r="M40" i="2" s="1"/>
  <c r="L41" i="2"/>
  <c r="M41" i="2" s="1"/>
  <c r="L42" i="2"/>
  <c r="M42" i="2" s="1"/>
  <c r="L43" i="2"/>
  <c r="M43" i="2" s="1"/>
  <c r="L44" i="2"/>
  <c r="M44" i="2" s="1"/>
  <c r="L45" i="2"/>
  <c r="M45" i="2" s="1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2" i="2"/>
  <c r="M52" i="2" s="1"/>
  <c r="L53" i="2"/>
  <c r="M53" i="2" s="1"/>
  <c r="L54" i="2"/>
  <c r="M54" i="2" s="1"/>
  <c r="L55" i="2"/>
  <c r="M55" i="2" s="1"/>
  <c r="L56" i="2"/>
  <c r="M56" i="2" s="1"/>
  <c r="L57" i="2"/>
  <c r="M57" i="2" s="1"/>
  <c r="L58" i="2"/>
  <c r="M58" i="2" s="1"/>
  <c r="L59" i="2"/>
  <c r="M59" i="2" s="1"/>
  <c r="L60" i="2"/>
  <c r="M60" i="2" s="1"/>
  <c r="L61" i="2"/>
  <c r="M61" i="2" s="1"/>
  <c r="L62" i="2"/>
  <c r="M62" i="2" s="1"/>
  <c r="L63" i="2"/>
  <c r="M63" i="2" s="1"/>
  <c r="L64" i="2"/>
  <c r="M64" i="2" s="1"/>
  <c r="L65" i="2"/>
  <c r="M65" i="2" s="1"/>
  <c r="L66" i="2"/>
  <c r="M66" i="2" s="1"/>
  <c r="L67" i="2"/>
  <c r="M67" i="2" s="1"/>
  <c r="L68" i="2"/>
  <c r="M68" i="2" s="1"/>
  <c r="L69" i="2"/>
  <c r="M69" i="2" s="1"/>
  <c r="L70" i="2"/>
  <c r="M70" i="2" s="1"/>
  <c r="L71" i="2"/>
  <c r="M71" i="2" s="1"/>
  <c r="L72" i="2"/>
  <c r="M72" i="2" s="1"/>
  <c r="L73" i="2"/>
  <c r="M73" i="2" s="1"/>
  <c r="L74" i="2"/>
  <c r="M74" i="2" s="1"/>
  <c r="L75" i="2"/>
  <c r="M75" i="2" s="1"/>
  <c r="L76" i="2"/>
  <c r="M76" i="2" s="1"/>
  <c r="L77" i="2"/>
  <c r="M77" i="2" s="1"/>
  <c r="L78" i="2"/>
  <c r="M78" i="2" s="1"/>
  <c r="L79" i="2"/>
  <c r="M79" i="2" s="1"/>
  <c r="L80" i="2"/>
  <c r="M80" i="2" s="1"/>
  <c r="L81" i="2"/>
  <c r="M81" i="2" s="1"/>
  <c r="L82" i="2"/>
  <c r="M82" i="2" s="1"/>
  <c r="L83" i="2"/>
  <c r="M83" i="2" s="1"/>
  <c r="L84" i="2"/>
  <c r="M84" i="2" s="1"/>
  <c r="L85" i="2"/>
  <c r="M85" i="2" s="1"/>
  <c r="L86" i="2"/>
  <c r="M86" i="2" s="1"/>
  <c r="L87" i="2"/>
  <c r="M87" i="2" s="1"/>
  <c r="L88" i="2"/>
  <c r="M88" i="2" s="1"/>
  <c r="L89" i="2"/>
  <c r="M89" i="2" s="1"/>
  <c r="L90" i="2"/>
  <c r="M90" i="2" s="1"/>
  <c r="L91" i="2"/>
  <c r="M91" i="2" s="1"/>
  <c r="L92" i="2"/>
  <c r="M92" i="2" s="1"/>
  <c r="L93" i="2"/>
  <c r="M93" i="2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</calcChain>
</file>

<file path=xl/sharedStrings.xml><?xml version="1.0" encoding="utf-8"?>
<sst xmlns="http://schemas.openxmlformats.org/spreadsheetml/2006/main" count="730" uniqueCount="94">
  <si>
    <t>female</t>
  </si>
  <si>
    <t>male</t>
  </si>
  <si>
    <t>white</t>
  </si>
  <si>
    <t>asian</t>
  </si>
  <si>
    <t>latino</t>
  </si>
  <si>
    <t>black</t>
  </si>
  <si>
    <t>multi</t>
  </si>
  <si>
    <t>other</t>
  </si>
  <si>
    <t>undeclared</t>
  </si>
  <si>
    <t>Country</t>
  </si>
  <si>
    <t>U.S. Population</t>
  </si>
  <si>
    <t>Social Media</t>
  </si>
  <si>
    <t>Facebook</t>
  </si>
  <si>
    <t>Instagram</t>
  </si>
  <si>
    <t>Google+</t>
  </si>
  <si>
    <t>YouTube</t>
  </si>
  <si>
    <t>LinkedIn</t>
  </si>
  <si>
    <t>Pinterest</t>
  </si>
  <si>
    <t>Tumblr</t>
  </si>
  <si>
    <t>Flickr</t>
  </si>
  <si>
    <t>Twitter</t>
  </si>
  <si>
    <t>Tech</t>
  </si>
  <si>
    <t>Yahoo!</t>
  </si>
  <si>
    <t>Google</t>
  </si>
  <si>
    <t>Apple</t>
  </si>
  <si>
    <t>Cisco</t>
  </si>
  <si>
    <t>eBay</t>
  </si>
  <si>
    <t>HP</t>
  </si>
  <si>
    <t>Indiegogo</t>
  </si>
  <si>
    <t>Nvidia</t>
  </si>
  <si>
    <t>Dell</t>
  </si>
  <si>
    <t>Ingram Micro</t>
  </si>
  <si>
    <t>Intel</t>
  </si>
  <si>
    <t>Groupon</t>
  </si>
  <si>
    <t>Amazon</t>
  </si>
  <si>
    <t>Salesforce</t>
  </si>
  <si>
    <t>Pandora</t>
  </si>
  <si>
    <t>Microsoft</t>
  </si>
  <si>
    <t>Entity</t>
  </si>
  <si>
    <t>DiversityInc top 50</t>
  </si>
  <si>
    <t>Fortune 500 CEOs</t>
  </si>
  <si>
    <t>Kaiser Permanente</t>
  </si>
  <si>
    <t>Government</t>
  </si>
  <si>
    <t>US Congress</t>
  </si>
  <si>
    <t>Venture Capitalists</t>
  </si>
  <si>
    <t>Etsy</t>
  </si>
  <si>
    <t>Uber</t>
  </si>
  <si>
    <t>Slack</t>
  </si>
  <si>
    <t>AirBnB</t>
  </si>
  <si>
    <t>Netflix</t>
  </si>
  <si>
    <t>Yelp</t>
  </si>
  <si>
    <t>Column1</t>
  </si>
  <si>
    <t>Company Type</t>
  </si>
  <si>
    <t>Company</t>
  </si>
  <si>
    <t>EMPLOYEE DIVERSITY IN 91 TECH COMPANIES</t>
  </si>
  <si>
    <t>Column2</t>
  </si>
  <si>
    <t>Column3</t>
  </si>
  <si>
    <t>Column4</t>
  </si>
  <si>
    <t>Column5</t>
  </si>
  <si>
    <t>Column6</t>
  </si>
  <si>
    <t>Column7</t>
  </si>
  <si>
    <t>Column8</t>
  </si>
  <si>
    <t>Female2</t>
  </si>
  <si>
    <t>Female3</t>
  </si>
  <si>
    <t>Male2</t>
  </si>
  <si>
    <t>White2</t>
  </si>
  <si>
    <t>Asian2</t>
  </si>
  <si>
    <t>Latino2</t>
  </si>
  <si>
    <t>Black2</t>
  </si>
  <si>
    <t>Multi2</t>
  </si>
  <si>
    <t>Other2</t>
  </si>
  <si>
    <t>Undeclared2</t>
  </si>
  <si>
    <t>N/A</t>
  </si>
  <si>
    <t>Female (%)</t>
  </si>
  <si>
    <t>Male (%)</t>
  </si>
  <si>
    <t>White (%)</t>
  </si>
  <si>
    <t>Asian (%)</t>
  </si>
  <si>
    <t>Latino (%)</t>
  </si>
  <si>
    <t>Black (%)</t>
  </si>
  <si>
    <t>Multi (%)</t>
  </si>
  <si>
    <t>Other (%)</t>
  </si>
  <si>
    <t>Undeclared (%)</t>
  </si>
  <si>
    <t>EMPLOYEE DIVERSITY IN 22 TECH COMPANIES</t>
  </si>
  <si>
    <t>Year</t>
  </si>
  <si>
    <t>year</t>
  </si>
  <si>
    <t>Female</t>
  </si>
  <si>
    <t>Male</t>
  </si>
  <si>
    <t>White</t>
  </si>
  <si>
    <t>Asian</t>
  </si>
  <si>
    <t>Latino</t>
  </si>
  <si>
    <t>Black</t>
  </si>
  <si>
    <t>Multi</t>
  </si>
  <si>
    <t>Other</t>
  </si>
  <si>
    <t>Undeclared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</si>
</sst>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0" fontId="13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L163" totalsRowShown="0">
  <autoFilter ref="A1:L163"/>
  <tableColumns count="12">
    <tableColumn id="2" name="Company Type"/>
    <tableColumn id="3" name="Company"/>
    <tableColumn id="4" name="female"/>
    <tableColumn id="5" name="male"/>
    <tableColumn id="6" name="white"/>
    <tableColumn id="7" name="asian"/>
    <tableColumn id="8" name="latino"/>
    <tableColumn id="9" name="black"/>
    <tableColumn id="10" name="multi"/>
    <tableColumn id="11" name="other"/>
    <tableColumn id="12" name="undeclared"/>
    <tableColumn id="1" name="year" dataDxfId="4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AC93" totalsRowShown="0">
  <autoFilter ref="A2:AC93"/>
  <tableColumns count="29">
    <tableColumn id="1" name="Company"/>
    <tableColumn id="2" name="female"/>
    <tableColumn id="19" name="Female2" dataDxfId="39">
      <calculatedColumnFormula>IF(B3 &gt; 0, B3, "N/A")</calculatedColumnFormula>
    </tableColumn>
    <tableColumn id="28" name="Female3" dataDxfId="38">
      <calculatedColumnFormula xml:space="preserve"> ROUND(Table2[[#This Row],[Female2]], 0)</calculatedColumnFormula>
    </tableColumn>
    <tableColumn id="3" name="male"/>
    <tableColumn id="21" name="Column3" dataDxfId="37">
      <calculatedColumnFormula xml:space="preserve"> IF(E3 &gt; 0, E3, "N/A")</calculatedColumnFormula>
    </tableColumn>
    <tableColumn id="29" name="Male2" dataDxfId="36">
      <calculatedColumnFormula>ROUND(Table2[[#This Row],[Column3]],0)</calculatedColumnFormula>
    </tableColumn>
    <tableColumn id="4" name="white"/>
    <tableColumn id="22" name="Column1" dataDxfId="35">
      <calculatedColumnFormula>IF(H3&gt;0, H3, "N/A")</calculatedColumnFormula>
    </tableColumn>
    <tableColumn id="30" name="White2" dataDxfId="34">
      <calculatedColumnFormula>ROUND(Table2[[#This Row],[Column1]], 0)</calculatedColumnFormula>
    </tableColumn>
    <tableColumn id="5" name="asian"/>
    <tableColumn id="20" name="Column2" dataDxfId="33">
      <calculatedColumnFormula xml:space="preserve"> IF(K3 &gt; 0, K3, "N/A")</calculatedColumnFormula>
    </tableColumn>
    <tableColumn id="31" name="Asian2" dataDxfId="32">
      <calculatedColumnFormula>ROUND(Table2[[#This Row],[Column2]],0)</calculatedColumnFormula>
    </tableColumn>
    <tableColumn id="6" name="latino"/>
    <tableColumn id="23" name="Column4" dataDxfId="31">
      <calculatedColumnFormula>IF(N3 &gt;0, N3, "N/A")</calculatedColumnFormula>
    </tableColumn>
    <tableColumn id="32" name="Latino2" dataDxfId="30">
      <calculatedColumnFormula xml:space="preserve"> ROUND(Table2[[#This Row],[Column4]],0)</calculatedColumnFormula>
    </tableColumn>
    <tableColumn id="7" name="black"/>
    <tableColumn id="24" name="Column5" dataDxfId="29">
      <calculatedColumnFormula xml:space="preserve"> IF(Q3 &gt; 0, Q3, "N/A")</calculatedColumnFormula>
    </tableColumn>
    <tableColumn id="33" name="Black2" dataDxfId="28">
      <calculatedColumnFormula>ROUND(Table2[[#This Row],[Column5]], 0)</calculatedColumnFormula>
    </tableColumn>
    <tableColumn id="8" name="multi"/>
    <tableColumn id="25" name="Column6" dataDxfId="27">
      <calculatedColumnFormula xml:space="preserve"> IF(T3&gt;0, T3, "N/A")</calculatedColumnFormula>
    </tableColumn>
    <tableColumn id="34" name="Multi2" dataDxfId="26">
      <calculatedColumnFormula>ROUND(Table2[[#This Row],[Column6]],0)</calculatedColumnFormula>
    </tableColumn>
    <tableColumn id="9" name="other"/>
    <tableColumn id="26" name="Column7" dataDxfId="25">
      <calculatedColumnFormula xml:space="preserve"> IF(W3&gt;0, W3, "N/A")</calculatedColumnFormula>
    </tableColumn>
    <tableColumn id="35" name="Other2" dataDxfId="24">
      <calculatedColumnFormula>ROUND(Table2[[#This Row],[Column7]], 0)</calculatedColumnFormula>
    </tableColumn>
    <tableColumn id="10" name="undeclared"/>
    <tableColumn id="27" name="Column8" dataDxfId="23">
      <calculatedColumnFormula xml:space="preserve"> IF(Z3&gt;0, Z3, "N/A")</calculatedColumnFormula>
    </tableColumn>
    <tableColumn id="36" name="Undeclared2" dataDxfId="22">
      <calculatedColumnFormula xml:space="preserve"> ROUND(Table2[[#This Row],[Column8]],0)</calculatedColumnFormula>
    </tableColumn>
    <tableColumn id="11" name="year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J24" totalsRowShown="0">
  <autoFilter ref="A2:J24"/>
  <sortState ref="A3:J24">
    <sortCondition ref="A3"/>
  </sortState>
  <tableColumns count="10">
    <tableColumn id="1" name="Company" dataDxfId="20"/>
    <tableColumn id="2" name="Female (%)" dataDxfId="19"/>
    <tableColumn id="3" name="Male (%)" dataDxfId="18"/>
    <tableColumn id="4" name="White (%)" dataDxfId="17"/>
    <tableColumn id="5" name="Asian (%)" dataDxfId="16"/>
    <tableColumn id="6" name="Latino (%)" dataDxfId="15"/>
    <tableColumn id="7" name="Black (%)" dataDxfId="14"/>
    <tableColumn id="8" name="Multi (%)" dataDxfId="13"/>
    <tableColumn id="9" name="Other (%)" dataDxfId="12"/>
    <tableColumn id="10" name="Undeclared (%)" dataDxfId="11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4" totalsRowShown="0">
  <autoFilter ref="A1:K74"/>
  <sortState ref="A2:K92">
    <sortCondition ref="B1"/>
  </sortState>
  <tableColumns count="11">
    <tableColumn id="1" name="Year" dataDxfId="10"/>
    <tableColumn id="2" name="Company" dataDxfId="9"/>
    <tableColumn id="3" name="Female" dataDxfId="8"/>
    <tableColumn id="4" name="Male" dataDxfId="7"/>
    <tableColumn id="5" name="White" dataDxfId="6"/>
    <tableColumn id="6" name="Asian" dataDxfId="5"/>
    <tableColumn id="7" name="Latino" dataDxfId="4"/>
    <tableColumn id="8" name="Black" dataDxfId="3"/>
    <tableColumn id="9" name="Multi" dataDxfId="2"/>
    <tableColumn id="10" name="Other" dataDxfId="1"/>
    <tableColumn id="11" name="Undeclared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workbookViewId="0">
      <selection activeCell="N11" sqref="N11"/>
    </sheetView>
  </sheetViews>
  <sheetFormatPr defaultColWidth="15.90625" defaultRowHeight="14.5" x14ac:dyDescent="0.35"/>
  <cols>
    <col min="3" max="3" width="14.7265625" customWidth="1"/>
    <col min="4" max="4" width="8.54296875" customWidth="1"/>
    <col min="5" max="5" width="7.6328125" customWidth="1"/>
    <col min="6" max="6" width="8.36328125" customWidth="1"/>
    <col min="7" max="7" width="9.1796875" customWidth="1"/>
    <col min="8" max="8" width="8.81640625" customWidth="1"/>
    <col min="9" max="9" width="8.6328125" customWidth="1"/>
    <col min="10" max="10" width="8" customWidth="1"/>
    <col min="11" max="11" width="11.453125" customWidth="1"/>
    <col min="12" max="12" width="12.36328125" customWidth="1"/>
  </cols>
  <sheetData>
    <row r="1" spans="1:12" x14ac:dyDescent="0.35">
      <c r="A1" t="s">
        <v>52</v>
      </c>
      <c r="B1" t="s">
        <v>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3" t="s">
        <v>84</v>
      </c>
    </row>
    <row r="2" spans="1:12" x14ac:dyDescent="0.35">
      <c r="A2" t="s">
        <v>9</v>
      </c>
      <c r="B2" t="s">
        <v>10</v>
      </c>
      <c r="C2">
        <v>50.79</v>
      </c>
      <c r="D2">
        <v>49.21</v>
      </c>
      <c r="E2">
        <v>64</v>
      </c>
      <c r="F2">
        <v>4</v>
      </c>
      <c r="G2">
        <v>16</v>
      </c>
      <c r="H2">
        <v>12</v>
      </c>
      <c r="I2">
        <v>1</v>
      </c>
      <c r="J2">
        <v>3</v>
      </c>
      <c r="L2" s="3">
        <v>2014</v>
      </c>
    </row>
    <row r="3" spans="1:12" x14ac:dyDescent="0.35">
      <c r="A3" t="s">
        <v>11</v>
      </c>
      <c r="B3" t="s">
        <v>12</v>
      </c>
      <c r="C3">
        <v>31</v>
      </c>
      <c r="D3">
        <v>69</v>
      </c>
      <c r="E3">
        <v>57</v>
      </c>
      <c r="F3">
        <v>34</v>
      </c>
      <c r="G3">
        <v>4</v>
      </c>
      <c r="H3">
        <v>2</v>
      </c>
      <c r="I3">
        <v>3</v>
      </c>
      <c r="L3" s="3">
        <v>2014</v>
      </c>
    </row>
    <row r="4" spans="1:12" x14ac:dyDescent="0.35">
      <c r="A4" t="s">
        <v>11</v>
      </c>
      <c r="B4" t="s">
        <v>13</v>
      </c>
      <c r="C4">
        <v>31</v>
      </c>
      <c r="D4">
        <v>69</v>
      </c>
      <c r="E4">
        <v>57</v>
      </c>
      <c r="F4">
        <v>34</v>
      </c>
      <c r="G4">
        <v>4</v>
      </c>
      <c r="H4">
        <v>2</v>
      </c>
      <c r="I4">
        <v>3</v>
      </c>
      <c r="L4" s="3">
        <v>2014</v>
      </c>
    </row>
    <row r="5" spans="1:12" x14ac:dyDescent="0.35">
      <c r="A5" t="s">
        <v>11</v>
      </c>
      <c r="B5" t="s">
        <v>14</v>
      </c>
      <c r="C5">
        <v>30</v>
      </c>
      <c r="D5">
        <v>70</v>
      </c>
      <c r="E5">
        <v>61</v>
      </c>
      <c r="F5">
        <v>30</v>
      </c>
      <c r="G5">
        <v>3</v>
      </c>
      <c r="H5">
        <v>2</v>
      </c>
      <c r="I5">
        <v>4</v>
      </c>
      <c r="L5" s="3">
        <v>2014</v>
      </c>
    </row>
    <row r="6" spans="1:12" x14ac:dyDescent="0.35">
      <c r="A6" t="s">
        <v>11</v>
      </c>
      <c r="B6" t="s">
        <v>15</v>
      </c>
      <c r="C6">
        <v>30</v>
      </c>
      <c r="D6">
        <v>70</v>
      </c>
      <c r="E6">
        <v>61</v>
      </c>
      <c r="F6">
        <v>30</v>
      </c>
      <c r="G6">
        <v>3</v>
      </c>
      <c r="H6">
        <v>2</v>
      </c>
      <c r="I6">
        <v>4</v>
      </c>
      <c r="L6" s="3">
        <v>2014</v>
      </c>
    </row>
    <row r="7" spans="1:12" x14ac:dyDescent="0.35">
      <c r="A7" t="s">
        <v>11</v>
      </c>
      <c r="B7" t="s">
        <v>16</v>
      </c>
      <c r="C7">
        <v>39</v>
      </c>
      <c r="D7">
        <v>61</v>
      </c>
      <c r="E7">
        <v>53</v>
      </c>
      <c r="F7">
        <v>38</v>
      </c>
      <c r="G7">
        <v>4</v>
      </c>
      <c r="H7">
        <v>2</v>
      </c>
      <c r="I7">
        <v>2</v>
      </c>
      <c r="J7">
        <v>1</v>
      </c>
      <c r="L7" s="3">
        <v>2014</v>
      </c>
    </row>
    <row r="8" spans="1:12" x14ac:dyDescent="0.35">
      <c r="A8" t="s">
        <v>11</v>
      </c>
      <c r="B8" t="s">
        <v>17</v>
      </c>
      <c r="C8">
        <v>40</v>
      </c>
      <c r="D8">
        <v>60</v>
      </c>
      <c r="E8">
        <v>50</v>
      </c>
      <c r="F8">
        <v>42</v>
      </c>
      <c r="G8">
        <v>2</v>
      </c>
      <c r="H8">
        <v>1</v>
      </c>
      <c r="J8">
        <v>5</v>
      </c>
      <c r="L8" s="3">
        <v>2014</v>
      </c>
    </row>
    <row r="9" spans="1:12" x14ac:dyDescent="0.35">
      <c r="A9" t="s">
        <v>11</v>
      </c>
      <c r="B9" t="s">
        <v>18</v>
      </c>
      <c r="C9">
        <v>37</v>
      </c>
      <c r="D9">
        <v>62</v>
      </c>
      <c r="E9">
        <v>50</v>
      </c>
      <c r="F9">
        <v>39</v>
      </c>
      <c r="G9">
        <v>4</v>
      </c>
      <c r="H9">
        <v>2</v>
      </c>
      <c r="I9">
        <v>2</v>
      </c>
      <c r="J9">
        <v>2</v>
      </c>
      <c r="L9" s="3">
        <v>2014</v>
      </c>
    </row>
    <row r="10" spans="1:12" x14ac:dyDescent="0.35">
      <c r="A10" t="s">
        <v>11</v>
      </c>
      <c r="B10" t="s">
        <v>19</v>
      </c>
      <c r="C10">
        <v>37</v>
      </c>
      <c r="D10">
        <v>62</v>
      </c>
      <c r="E10">
        <v>50</v>
      </c>
      <c r="F10">
        <v>39</v>
      </c>
      <c r="G10">
        <v>4</v>
      </c>
      <c r="H10">
        <v>2</v>
      </c>
      <c r="I10">
        <v>2</v>
      </c>
      <c r="J10">
        <v>2</v>
      </c>
      <c r="L10" s="3">
        <v>2014</v>
      </c>
    </row>
    <row r="11" spans="1:12" x14ac:dyDescent="0.35">
      <c r="A11" t="s">
        <v>11</v>
      </c>
      <c r="B11" t="s">
        <v>20</v>
      </c>
      <c r="C11">
        <v>30</v>
      </c>
      <c r="D11">
        <v>70</v>
      </c>
      <c r="E11">
        <v>59</v>
      </c>
      <c r="F11">
        <v>29</v>
      </c>
      <c r="G11">
        <v>3</v>
      </c>
      <c r="H11">
        <v>2</v>
      </c>
      <c r="I11">
        <v>3</v>
      </c>
      <c r="J11">
        <v>4</v>
      </c>
      <c r="L11" s="3">
        <v>2014</v>
      </c>
    </row>
    <row r="12" spans="1:12" x14ac:dyDescent="0.35">
      <c r="A12" t="s">
        <v>21</v>
      </c>
      <c r="B12" t="s">
        <v>22</v>
      </c>
      <c r="C12">
        <v>37</v>
      </c>
      <c r="D12">
        <v>62</v>
      </c>
      <c r="E12">
        <v>50</v>
      </c>
      <c r="F12">
        <v>39</v>
      </c>
      <c r="G12">
        <v>4</v>
      </c>
      <c r="H12">
        <v>2</v>
      </c>
      <c r="I12">
        <v>2</v>
      </c>
      <c r="J12">
        <v>2</v>
      </c>
      <c r="L12" s="3">
        <v>2014</v>
      </c>
    </row>
    <row r="13" spans="1:12" x14ac:dyDescent="0.35">
      <c r="A13" t="s">
        <v>21</v>
      </c>
      <c r="B13" t="s">
        <v>23</v>
      </c>
      <c r="C13">
        <v>30</v>
      </c>
      <c r="D13">
        <v>70</v>
      </c>
      <c r="E13">
        <v>61</v>
      </c>
      <c r="F13">
        <v>30</v>
      </c>
      <c r="G13">
        <v>3</v>
      </c>
      <c r="H13">
        <v>2</v>
      </c>
      <c r="I13">
        <v>4</v>
      </c>
      <c r="L13" s="3">
        <v>2014</v>
      </c>
    </row>
    <row r="14" spans="1:12" x14ac:dyDescent="0.35">
      <c r="A14" t="s">
        <v>21</v>
      </c>
      <c r="B14" t="s">
        <v>24</v>
      </c>
      <c r="C14">
        <v>30</v>
      </c>
      <c r="D14">
        <v>70</v>
      </c>
      <c r="E14">
        <v>55</v>
      </c>
      <c r="F14">
        <v>15</v>
      </c>
      <c r="G14">
        <v>11</v>
      </c>
      <c r="H14">
        <v>7</v>
      </c>
      <c r="I14">
        <v>2</v>
      </c>
      <c r="J14">
        <v>1</v>
      </c>
      <c r="K14">
        <v>9</v>
      </c>
      <c r="L14" s="3">
        <v>2014</v>
      </c>
    </row>
    <row r="15" spans="1:12" x14ac:dyDescent="0.35">
      <c r="A15" t="s">
        <v>21</v>
      </c>
      <c r="B15" t="s">
        <v>25</v>
      </c>
      <c r="C15">
        <v>23</v>
      </c>
      <c r="D15">
        <v>77</v>
      </c>
      <c r="E15">
        <v>54</v>
      </c>
      <c r="L15" s="3">
        <v>2014</v>
      </c>
    </row>
    <row r="16" spans="1:12" x14ac:dyDescent="0.35">
      <c r="A16" t="s">
        <v>21</v>
      </c>
      <c r="B16" t="s">
        <v>26</v>
      </c>
      <c r="C16">
        <v>42</v>
      </c>
      <c r="D16">
        <v>58</v>
      </c>
      <c r="E16">
        <v>61</v>
      </c>
      <c r="F16">
        <v>24</v>
      </c>
      <c r="G16">
        <v>5</v>
      </c>
      <c r="H16">
        <v>7</v>
      </c>
      <c r="I16">
        <v>1</v>
      </c>
      <c r="J16">
        <v>1</v>
      </c>
      <c r="L16" s="3">
        <v>2014</v>
      </c>
    </row>
    <row r="17" spans="1:12" x14ac:dyDescent="0.35">
      <c r="A17" t="s">
        <v>21</v>
      </c>
      <c r="B17" t="s">
        <v>27</v>
      </c>
      <c r="C17">
        <v>33</v>
      </c>
      <c r="D17">
        <v>67</v>
      </c>
      <c r="E17">
        <v>72</v>
      </c>
      <c r="F17">
        <v>6</v>
      </c>
      <c r="G17">
        <v>14</v>
      </c>
      <c r="H17">
        <v>7</v>
      </c>
      <c r="I17">
        <v>1</v>
      </c>
      <c r="L17" s="3">
        <v>2014</v>
      </c>
    </row>
    <row r="18" spans="1:12" x14ac:dyDescent="0.35">
      <c r="A18" t="s">
        <v>21</v>
      </c>
      <c r="B18" t="s">
        <v>28</v>
      </c>
      <c r="C18">
        <v>45</v>
      </c>
      <c r="D18">
        <v>55</v>
      </c>
      <c r="E18">
        <v>64</v>
      </c>
      <c r="F18">
        <v>23</v>
      </c>
      <c r="G18">
        <v>8</v>
      </c>
      <c r="H18">
        <v>2</v>
      </c>
      <c r="J18">
        <v>3</v>
      </c>
      <c r="L18" s="3">
        <v>2014</v>
      </c>
    </row>
    <row r="19" spans="1:12" x14ac:dyDescent="0.35">
      <c r="A19" t="s">
        <v>21</v>
      </c>
      <c r="B19" t="s">
        <v>29</v>
      </c>
      <c r="C19">
        <v>16.05</v>
      </c>
      <c r="D19">
        <v>83.95</v>
      </c>
      <c r="E19">
        <v>38</v>
      </c>
      <c r="F19">
        <v>44</v>
      </c>
      <c r="G19">
        <v>3</v>
      </c>
      <c r="H19">
        <v>1</v>
      </c>
      <c r="I19">
        <v>14</v>
      </c>
      <c r="L19" s="3">
        <v>2014</v>
      </c>
    </row>
    <row r="20" spans="1:12" x14ac:dyDescent="0.35">
      <c r="A20" t="s">
        <v>21</v>
      </c>
      <c r="B20" t="s">
        <v>30</v>
      </c>
      <c r="C20">
        <v>30</v>
      </c>
      <c r="D20">
        <v>70.45</v>
      </c>
      <c r="E20">
        <v>68.650000000000006</v>
      </c>
      <c r="F20">
        <v>9.11</v>
      </c>
      <c r="G20">
        <v>11.14</v>
      </c>
      <c r="H20">
        <v>10.039999999999999</v>
      </c>
      <c r="J20">
        <v>0.97</v>
      </c>
      <c r="L20" s="3">
        <v>2014</v>
      </c>
    </row>
    <row r="21" spans="1:12" x14ac:dyDescent="0.35">
      <c r="A21" t="s">
        <v>21</v>
      </c>
      <c r="B21" t="s">
        <v>31</v>
      </c>
      <c r="C21">
        <v>42</v>
      </c>
      <c r="D21">
        <v>58.22</v>
      </c>
      <c r="E21">
        <v>63.03</v>
      </c>
      <c r="F21">
        <v>10.52</v>
      </c>
      <c r="G21">
        <v>15.7</v>
      </c>
      <c r="H21">
        <v>10.130000000000001</v>
      </c>
      <c r="J21">
        <v>0.48</v>
      </c>
      <c r="L21" s="3">
        <v>2014</v>
      </c>
    </row>
    <row r="22" spans="1:12" x14ac:dyDescent="0.35">
      <c r="A22" t="s">
        <v>21</v>
      </c>
      <c r="B22" t="s">
        <v>32</v>
      </c>
      <c r="C22">
        <v>25</v>
      </c>
      <c r="D22">
        <v>75.44</v>
      </c>
      <c r="E22">
        <v>60.81</v>
      </c>
      <c r="F22">
        <v>26.05</v>
      </c>
      <c r="G22">
        <v>8.6300000000000008</v>
      </c>
      <c r="H22">
        <v>3.61</v>
      </c>
      <c r="J22">
        <v>0.93</v>
      </c>
      <c r="L22" s="3">
        <v>2014</v>
      </c>
    </row>
    <row r="23" spans="1:12" x14ac:dyDescent="0.35">
      <c r="A23" t="s">
        <v>21</v>
      </c>
      <c r="B23" t="s">
        <v>33</v>
      </c>
      <c r="C23">
        <v>47</v>
      </c>
      <c r="D23">
        <v>53</v>
      </c>
      <c r="E23">
        <v>71</v>
      </c>
      <c r="F23">
        <v>15</v>
      </c>
      <c r="G23">
        <v>5</v>
      </c>
      <c r="H23">
        <v>4</v>
      </c>
      <c r="J23">
        <v>4</v>
      </c>
      <c r="L23" s="3">
        <v>2014</v>
      </c>
    </row>
    <row r="24" spans="1:12" x14ac:dyDescent="0.35">
      <c r="A24" t="s">
        <v>21</v>
      </c>
      <c r="B24" t="s">
        <v>34</v>
      </c>
      <c r="C24">
        <v>37</v>
      </c>
      <c r="D24">
        <v>63</v>
      </c>
      <c r="E24">
        <v>60</v>
      </c>
      <c r="F24">
        <v>13</v>
      </c>
      <c r="G24">
        <v>9</v>
      </c>
      <c r="H24">
        <v>15</v>
      </c>
      <c r="J24">
        <v>3</v>
      </c>
      <c r="L24" s="3">
        <v>2014</v>
      </c>
    </row>
    <row r="25" spans="1:12" x14ac:dyDescent="0.35">
      <c r="A25" t="s">
        <v>21</v>
      </c>
      <c r="B25" t="s">
        <v>35</v>
      </c>
      <c r="C25">
        <v>29</v>
      </c>
      <c r="D25">
        <v>71</v>
      </c>
      <c r="E25">
        <v>67</v>
      </c>
      <c r="F25">
        <v>22</v>
      </c>
      <c r="G25">
        <v>4</v>
      </c>
      <c r="H25">
        <v>2</v>
      </c>
      <c r="I25">
        <v>2</v>
      </c>
      <c r="J25">
        <v>3</v>
      </c>
      <c r="L25" s="3">
        <v>2014</v>
      </c>
    </row>
    <row r="26" spans="1:12" x14ac:dyDescent="0.35">
      <c r="A26" t="s">
        <v>21</v>
      </c>
      <c r="B26" t="s">
        <v>36</v>
      </c>
      <c r="C26">
        <v>49</v>
      </c>
      <c r="D26">
        <v>51</v>
      </c>
      <c r="E26">
        <v>71</v>
      </c>
      <c r="F26">
        <v>12</v>
      </c>
      <c r="G26">
        <v>7</v>
      </c>
      <c r="H26">
        <v>3</v>
      </c>
      <c r="I26">
        <v>6</v>
      </c>
      <c r="J26">
        <v>1</v>
      </c>
      <c r="L26" s="3">
        <v>2014</v>
      </c>
    </row>
    <row r="27" spans="1:12" x14ac:dyDescent="0.35">
      <c r="A27" t="s">
        <v>21</v>
      </c>
      <c r="B27" t="s">
        <v>37</v>
      </c>
      <c r="C27">
        <v>29</v>
      </c>
      <c r="D27">
        <v>71</v>
      </c>
      <c r="E27">
        <v>60.6</v>
      </c>
      <c r="F27">
        <v>28.9</v>
      </c>
      <c r="G27">
        <v>5.0999999999999996</v>
      </c>
      <c r="H27">
        <v>3.5</v>
      </c>
      <c r="I27">
        <v>1.2</v>
      </c>
      <c r="J27">
        <v>0.8</v>
      </c>
      <c r="L27" s="3">
        <v>2014</v>
      </c>
    </row>
    <row r="28" spans="1:12" x14ac:dyDescent="0.35">
      <c r="A28" t="s">
        <v>38</v>
      </c>
      <c r="B28" t="s">
        <v>39</v>
      </c>
      <c r="C28">
        <v>54</v>
      </c>
      <c r="D28">
        <v>46</v>
      </c>
      <c r="E28">
        <v>68</v>
      </c>
      <c r="F28">
        <v>10</v>
      </c>
      <c r="G28">
        <v>10</v>
      </c>
      <c r="H28">
        <v>12</v>
      </c>
      <c r="L28" s="3">
        <v>2014</v>
      </c>
    </row>
    <row r="29" spans="1:12" x14ac:dyDescent="0.35">
      <c r="A29" t="s">
        <v>38</v>
      </c>
      <c r="B29" t="s">
        <v>40</v>
      </c>
      <c r="C29">
        <v>4.8</v>
      </c>
      <c r="D29">
        <v>95</v>
      </c>
      <c r="E29">
        <v>83</v>
      </c>
      <c r="F29">
        <v>1.8</v>
      </c>
      <c r="G29">
        <v>2</v>
      </c>
      <c r="H29">
        <v>1.2</v>
      </c>
      <c r="L29" s="3">
        <v>2014</v>
      </c>
    </row>
    <row r="30" spans="1:12" x14ac:dyDescent="0.35">
      <c r="A30" t="s">
        <v>38</v>
      </c>
      <c r="B30" t="s">
        <v>41</v>
      </c>
      <c r="C30">
        <v>76</v>
      </c>
      <c r="D30">
        <v>24</v>
      </c>
      <c r="E30">
        <v>48</v>
      </c>
      <c r="F30">
        <v>20</v>
      </c>
      <c r="G30">
        <v>18</v>
      </c>
      <c r="H30">
        <v>13</v>
      </c>
      <c r="L30" s="3">
        <v>2014</v>
      </c>
    </row>
    <row r="31" spans="1:12" x14ac:dyDescent="0.35">
      <c r="A31" t="s">
        <v>42</v>
      </c>
      <c r="B31" t="s">
        <v>43</v>
      </c>
      <c r="C31">
        <v>19</v>
      </c>
      <c r="D31">
        <v>81</v>
      </c>
      <c r="E31">
        <v>80</v>
      </c>
      <c r="F31">
        <v>5.6</v>
      </c>
      <c r="G31">
        <v>6</v>
      </c>
      <c r="H31">
        <v>8</v>
      </c>
      <c r="L31" s="3">
        <v>2014</v>
      </c>
    </row>
    <row r="32" spans="1:12" x14ac:dyDescent="0.35">
      <c r="A32" t="s">
        <v>38</v>
      </c>
      <c r="B32" t="s">
        <v>44</v>
      </c>
      <c r="C32">
        <v>11</v>
      </c>
      <c r="D32">
        <v>89</v>
      </c>
      <c r="E32">
        <v>87</v>
      </c>
      <c r="F32">
        <v>9</v>
      </c>
      <c r="G32">
        <v>2</v>
      </c>
      <c r="H32">
        <v>2</v>
      </c>
      <c r="I32">
        <v>2</v>
      </c>
      <c r="L32" s="3">
        <v>2014</v>
      </c>
    </row>
    <row r="33" spans="1:12" x14ac:dyDescent="0.35">
      <c r="A33" t="s">
        <v>9</v>
      </c>
      <c r="B33" t="s">
        <v>10</v>
      </c>
      <c r="C33">
        <v>50.79</v>
      </c>
      <c r="D33">
        <v>49.21</v>
      </c>
      <c r="E33">
        <v>64</v>
      </c>
      <c r="F33">
        <v>4</v>
      </c>
      <c r="G33">
        <v>16</v>
      </c>
      <c r="H33">
        <v>12</v>
      </c>
      <c r="I33">
        <v>1</v>
      </c>
      <c r="J33">
        <v>3</v>
      </c>
      <c r="L33" s="3">
        <v>2016</v>
      </c>
    </row>
    <row r="34" spans="1:12" x14ac:dyDescent="0.35">
      <c r="A34" t="s">
        <v>11</v>
      </c>
      <c r="B34" t="s">
        <v>12</v>
      </c>
      <c r="C34">
        <v>33</v>
      </c>
      <c r="D34">
        <v>67</v>
      </c>
      <c r="E34">
        <v>53</v>
      </c>
      <c r="F34">
        <v>38</v>
      </c>
      <c r="G34">
        <v>4</v>
      </c>
      <c r="H34">
        <v>2</v>
      </c>
      <c r="I34">
        <v>3</v>
      </c>
      <c r="L34" s="3">
        <v>2016</v>
      </c>
    </row>
    <row r="35" spans="1:12" x14ac:dyDescent="0.35">
      <c r="A35" t="s">
        <v>11</v>
      </c>
      <c r="B35" t="s">
        <v>13</v>
      </c>
      <c r="C35">
        <v>31</v>
      </c>
      <c r="D35">
        <v>69</v>
      </c>
      <c r="E35">
        <v>57</v>
      </c>
      <c r="F35">
        <v>34</v>
      </c>
      <c r="G35">
        <v>4</v>
      </c>
      <c r="H35">
        <v>2</v>
      </c>
      <c r="I35">
        <v>3</v>
      </c>
      <c r="L35" s="3">
        <v>2016</v>
      </c>
    </row>
    <row r="36" spans="1:12" x14ac:dyDescent="0.35">
      <c r="A36" t="s">
        <v>11</v>
      </c>
      <c r="B36" t="s">
        <v>14</v>
      </c>
      <c r="C36">
        <v>30</v>
      </c>
      <c r="D36">
        <v>70</v>
      </c>
      <c r="E36">
        <v>60</v>
      </c>
      <c r="F36">
        <v>31</v>
      </c>
      <c r="G36">
        <v>3</v>
      </c>
      <c r="H36">
        <v>2</v>
      </c>
      <c r="I36">
        <v>3</v>
      </c>
      <c r="J36">
        <v>1</v>
      </c>
      <c r="L36" s="3">
        <v>2016</v>
      </c>
    </row>
    <row r="37" spans="1:12" x14ac:dyDescent="0.35">
      <c r="A37" t="s">
        <v>11</v>
      </c>
      <c r="B37" t="s">
        <v>15</v>
      </c>
      <c r="C37">
        <v>30</v>
      </c>
      <c r="D37">
        <v>70</v>
      </c>
      <c r="E37">
        <v>61</v>
      </c>
      <c r="F37">
        <v>30</v>
      </c>
      <c r="G37">
        <v>3</v>
      </c>
      <c r="H37">
        <v>2</v>
      </c>
      <c r="I37">
        <v>4</v>
      </c>
      <c r="L37" s="3">
        <v>2016</v>
      </c>
    </row>
    <row r="38" spans="1:12" x14ac:dyDescent="0.35">
      <c r="A38" t="s">
        <v>11</v>
      </c>
      <c r="B38" t="s">
        <v>16</v>
      </c>
      <c r="C38">
        <v>42</v>
      </c>
      <c r="D38">
        <v>58</v>
      </c>
      <c r="E38">
        <v>56</v>
      </c>
      <c r="F38">
        <v>37</v>
      </c>
      <c r="G38">
        <v>4</v>
      </c>
      <c r="H38">
        <v>2</v>
      </c>
      <c r="I38">
        <v>1</v>
      </c>
      <c r="L38" s="3">
        <v>2016</v>
      </c>
    </row>
    <row r="39" spans="1:12" x14ac:dyDescent="0.35">
      <c r="A39" t="s">
        <v>11</v>
      </c>
      <c r="B39" t="s">
        <v>17</v>
      </c>
      <c r="C39">
        <v>40</v>
      </c>
      <c r="D39">
        <v>60</v>
      </c>
      <c r="E39">
        <v>50</v>
      </c>
      <c r="F39">
        <v>42</v>
      </c>
      <c r="G39">
        <v>2</v>
      </c>
      <c r="H39">
        <v>1</v>
      </c>
      <c r="J39">
        <v>5</v>
      </c>
      <c r="L39" s="3">
        <v>2016</v>
      </c>
    </row>
    <row r="40" spans="1:12" x14ac:dyDescent="0.35">
      <c r="A40" t="s">
        <v>11</v>
      </c>
      <c r="B40" t="s">
        <v>18</v>
      </c>
      <c r="C40">
        <v>37</v>
      </c>
      <c r="D40">
        <v>62</v>
      </c>
      <c r="E40">
        <v>50</v>
      </c>
      <c r="F40">
        <v>39</v>
      </c>
      <c r="G40">
        <v>4</v>
      </c>
      <c r="H40">
        <v>2</v>
      </c>
      <c r="I40">
        <v>2</v>
      </c>
      <c r="J40">
        <v>2</v>
      </c>
      <c r="K40">
        <v>1</v>
      </c>
      <c r="L40" s="3">
        <v>2016</v>
      </c>
    </row>
    <row r="41" spans="1:12" x14ac:dyDescent="0.35">
      <c r="A41" t="s">
        <v>11</v>
      </c>
      <c r="B41" t="s">
        <v>19</v>
      </c>
      <c r="C41">
        <v>37</v>
      </c>
      <c r="D41">
        <v>62</v>
      </c>
      <c r="E41">
        <v>50</v>
      </c>
      <c r="F41">
        <v>39</v>
      </c>
      <c r="G41">
        <v>4</v>
      </c>
      <c r="H41">
        <v>2</v>
      </c>
      <c r="I41">
        <v>2</v>
      </c>
      <c r="J41">
        <v>2</v>
      </c>
      <c r="K41">
        <v>1</v>
      </c>
      <c r="L41" s="3">
        <v>2016</v>
      </c>
    </row>
    <row r="42" spans="1:12" x14ac:dyDescent="0.35">
      <c r="A42" t="s">
        <v>11</v>
      </c>
      <c r="B42" t="s">
        <v>20</v>
      </c>
      <c r="C42">
        <v>34</v>
      </c>
      <c r="D42">
        <v>56</v>
      </c>
      <c r="E42">
        <v>59</v>
      </c>
      <c r="F42">
        <v>29</v>
      </c>
      <c r="G42">
        <v>3</v>
      </c>
      <c r="H42">
        <v>2</v>
      </c>
      <c r="I42">
        <v>3</v>
      </c>
      <c r="J42">
        <v>4</v>
      </c>
      <c r="L42" s="3">
        <v>2016</v>
      </c>
    </row>
    <row r="43" spans="1:12" x14ac:dyDescent="0.35">
      <c r="A43" t="s">
        <v>21</v>
      </c>
      <c r="B43" t="s">
        <v>22</v>
      </c>
      <c r="C43">
        <v>37</v>
      </c>
      <c r="D43">
        <v>62</v>
      </c>
      <c r="E43">
        <v>47</v>
      </c>
      <c r="F43">
        <v>43</v>
      </c>
      <c r="G43">
        <v>4</v>
      </c>
      <c r="H43">
        <v>2</v>
      </c>
      <c r="I43">
        <v>2</v>
      </c>
      <c r="J43">
        <v>3</v>
      </c>
      <c r="L43" s="3">
        <v>2016</v>
      </c>
    </row>
    <row r="44" spans="1:12" x14ac:dyDescent="0.35">
      <c r="A44" t="s">
        <v>21</v>
      </c>
      <c r="B44" t="s">
        <v>23</v>
      </c>
      <c r="C44">
        <v>31</v>
      </c>
      <c r="D44">
        <v>69</v>
      </c>
      <c r="E44">
        <v>59</v>
      </c>
      <c r="F44">
        <v>32</v>
      </c>
      <c r="G44">
        <v>3</v>
      </c>
      <c r="H44">
        <v>2</v>
      </c>
      <c r="I44">
        <v>3</v>
      </c>
      <c r="J44">
        <v>1</v>
      </c>
      <c r="L44" s="3">
        <v>2016</v>
      </c>
    </row>
    <row r="45" spans="1:12" x14ac:dyDescent="0.35">
      <c r="A45" t="s">
        <v>21</v>
      </c>
      <c r="B45" t="s">
        <v>24</v>
      </c>
      <c r="C45">
        <v>32</v>
      </c>
      <c r="D45">
        <v>68</v>
      </c>
      <c r="E45">
        <v>56</v>
      </c>
      <c r="F45">
        <v>19</v>
      </c>
      <c r="G45">
        <v>12</v>
      </c>
      <c r="H45">
        <v>9</v>
      </c>
      <c r="I45">
        <v>2</v>
      </c>
      <c r="J45">
        <v>1</v>
      </c>
      <c r="K45">
        <v>2</v>
      </c>
      <c r="L45" s="3">
        <v>2016</v>
      </c>
    </row>
    <row r="46" spans="1:12" x14ac:dyDescent="0.35">
      <c r="A46" t="s">
        <v>21</v>
      </c>
      <c r="B46" t="s">
        <v>25</v>
      </c>
      <c r="C46">
        <v>23</v>
      </c>
      <c r="D46">
        <v>77</v>
      </c>
      <c r="E46">
        <v>54</v>
      </c>
      <c r="L46" s="3">
        <v>2016</v>
      </c>
    </row>
    <row r="47" spans="1:12" x14ac:dyDescent="0.35">
      <c r="A47" t="s">
        <v>21</v>
      </c>
      <c r="B47" t="s">
        <v>26</v>
      </c>
      <c r="C47">
        <v>43</v>
      </c>
      <c r="D47">
        <v>57</v>
      </c>
      <c r="E47">
        <v>60</v>
      </c>
      <c r="F47">
        <v>25</v>
      </c>
      <c r="G47">
        <v>5</v>
      </c>
      <c r="H47">
        <v>8</v>
      </c>
      <c r="I47">
        <v>1</v>
      </c>
      <c r="J47">
        <v>1</v>
      </c>
      <c r="L47" s="3">
        <v>2016</v>
      </c>
    </row>
    <row r="48" spans="1:12" x14ac:dyDescent="0.35">
      <c r="A48" t="s">
        <v>21</v>
      </c>
      <c r="B48" t="s">
        <v>27</v>
      </c>
      <c r="C48">
        <v>33</v>
      </c>
      <c r="D48">
        <v>67</v>
      </c>
      <c r="E48">
        <v>72</v>
      </c>
      <c r="F48">
        <v>6</v>
      </c>
      <c r="G48">
        <v>14</v>
      </c>
      <c r="H48">
        <v>7</v>
      </c>
      <c r="I48">
        <v>1</v>
      </c>
      <c r="L48" s="3">
        <v>2016</v>
      </c>
    </row>
    <row r="49" spans="1:12" x14ac:dyDescent="0.35">
      <c r="A49" t="s">
        <v>21</v>
      </c>
      <c r="B49" t="s">
        <v>28</v>
      </c>
      <c r="C49">
        <v>45</v>
      </c>
      <c r="D49">
        <v>55</v>
      </c>
      <c r="E49">
        <v>64</v>
      </c>
      <c r="F49">
        <v>23</v>
      </c>
      <c r="G49">
        <v>8</v>
      </c>
      <c r="H49">
        <v>2</v>
      </c>
      <c r="J49">
        <v>3</v>
      </c>
      <c r="L49" s="3">
        <v>2016</v>
      </c>
    </row>
    <row r="50" spans="1:12" x14ac:dyDescent="0.35">
      <c r="A50" t="s">
        <v>21</v>
      </c>
      <c r="B50" t="s">
        <v>29</v>
      </c>
      <c r="C50">
        <v>16.05</v>
      </c>
      <c r="D50">
        <v>83.95</v>
      </c>
      <c r="E50">
        <v>38</v>
      </c>
      <c r="F50">
        <v>44</v>
      </c>
      <c r="G50">
        <v>3</v>
      </c>
      <c r="H50">
        <v>1</v>
      </c>
      <c r="I50">
        <v>14</v>
      </c>
      <c r="L50" s="3">
        <v>2016</v>
      </c>
    </row>
    <row r="51" spans="1:12" x14ac:dyDescent="0.35">
      <c r="A51" t="s">
        <v>21</v>
      </c>
      <c r="B51" t="s">
        <v>30</v>
      </c>
      <c r="C51">
        <v>30</v>
      </c>
      <c r="D51">
        <v>70.45</v>
      </c>
      <c r="E51">
        <v>68.650000000000006</v>
      </c>
      <c r="F51">
        <v>9.11</v>
      </c>
      <c r="G51">
        <v>11.14</v>
      </c>
      <c r="H51">
        <v>10.039999999999999</v>
      </c>
      <c r="J51">
        <v>0.97</v>
      </c>
      <c r="L51" s="3">
        <v>2016</v>
      </c>
    </row>
    <row r="52" spans="1:12" x14ac:dyDescent="0.35">
      <c r="A52" t="s">
        <v>21</v>
      </c>
      <c r="B52" t="s">
        <v>31</v>
      </c>
      <c r="C52">
        <v>42</v>
      </c>
      <c r="D52">
        <v>58.22</v>
      </c>
      <c r="E52">
        <v>63.03</v>
      </c>
      <c r="F52">
        <v>10.52</v>
      </c>
      <c r="G52">
        <v>15.7</v>
      </c>
      <c r="H52">
        <v>10.130000000000001</v>
      </c>
      <c r="J52">
        <v>0.48</v>
      </c>
      <c r="L52" s="3">
        <v>2016</v>
      </c>
    </row>
    <row r="53" spans="1:12" x14ac:dyDescent="0.35">
      <c r="A53" t="s">
        <v>21</v>
      </c>
      <c r="B53" t="s">
        <v>32</v>
      </c>
      <c r="C53">
        <v>25</v>
      </c>
      <c r="D53">
        <v>75.44</v>
      </c>
      <c r="E53">
        <v>60.81</v>
      </c>
      <c r="F53">
        <v>26.05</v>
      </c>
      <c r="G53">
        <v>8.6300000000000008</v>
      </c>
      <c r="H53">
        <v>3.61</v>
      </c>
      <c r="J53">
        <v>0.93</v>
      </c>
      <c r="L53" s="3">
        <v>2016</v>
      </c>
    </row>
    <row r="54" spans="1:12" x14ac:dyDescent="0.35">
      <c r="A54" t="s">
        <v>21</v>
      </c>
      <c r="B54" t="s">
        <v>33</v>
      </c>
      <c r="C54">
        <v>47</v>
      </c>
      <c r="D54">
        <v>53</v>
      </c>
      <c r="E54">
        <v>71</v>
      </c>
      <c r="F54">
        <v>15</v>
      </c>
      <c r="G54">
        <v>5</v>
      </c>
      <c r="H54">
        <v>4</v>
      </c>
      <c r="J54">
        <v>4</v>
      </c>
      <c r="L54" s="3">
        <v>2016</v>
      </c>
    </row>
    <row r="55" spans="1:12" x14ac:dyDescent="0.35">
      <c r="A55" t="s">
        <v>21</v>
      </c>
      <c r="B55" t="s">
        <v>34</v>
      </c>
      <c r="C55">
        <v>37</v>
      </c>
      <c r="D55">
        <v>63</v>
      </c>
      <c r="E55">
        <v>60</v>
      </c>
      <c r="F55">
        <v>13</v>
      </c>
      <c r="G55">
        <v>9</v>
      </c>
      <c r="H55">
        <v>15</v>
      </c>
      <c r="J55">
        <v>3</v>
      </c>
      <c r="L55" s="3">
        <v>2016</v>
      </c>
    </row>
    <row r="56" spans="1:12" x14ac:dyDescent="0.35">
      <c r="A56" t="s">
        <v>21</v>
      </c>
      <c r="B56" t="s">
        <v>45</v>
      </c>
      <c r="C56">
        <v>51</v>
      </c>
      <c r="D56">
        <v>49</v>
      </c>
      <c r="E56">
        <v>79</v>
      </c>
      <c r="F56">
        <v>11</v>
      </c>
      <c r="G56">
        <v>4</v>
      </c>
      <c r="H56">
        <v>3</v>
      </c>
      <c r="I56">
        <v>3</v>
      </c>
      <c r="L56" s="3">
        <v>2016</v>
      </c>
    </row>
    <row r="57" spans="1:12" x14ac:dyDescent="0.35">
      <c r="A57" t="s">
        <v>21</v>
      </c>
      <c r="B57" t="s">
        <v>37</v>
      </c>
      <c r="C57">
        <v>28</v>
      </c>
      <c r="D57">
        <v>72</v>
      </c>
      <c r="E57">
        <v>59</v>
      </c>
      <c r="F57">
        <v>28.9</v>
      </c>
      <c r="G57">
        <v>5.0999999999999996</v>
      </c>
      <c r="H57">
        <v>3.5</v>
      </c>
      <c r="I57">
        <v>1.2</v>
      </c>
      <c r="J57">
        <v>0.8</v>
      </c>
      <c r="L57" s="3">
        <v>2016</v>
      </c>
    </row>
    <row r="58" spans="1:12" x14ac:dyDescent="0.35">
      <c r="A58" t="s">
        <v>21</v>
      </c>
      <c r="B58" t="s">
        <v>35</v>
      </c>
      <c r="C58">
        <v>29</v>
      </c>
      <c r="D58">
        <v>71</v>
      </c>
      <c r="E58">
        <v>67</v>
      </c>
      <c r="F58">
        <v>22</v>
      </c>
      <c r="G58">
        <v>4</v>
      </c>
      <c r="H58">
        <v>2</v>
      </c>
      <c r="I58">
        <v>2</v>
      </c>
      <c r="J58">
        <v>3</v>
      </c>
      <c r="L58" s="3">
        <v>2016</v>
      </c>
    </row>
    <row r="59" spans="1:12" x14ac:dyDescent="0.35">
      <c r="A59" t="s">
        <v>21</v>
      </c>
      <c r="B59" t="s">
        <v>36</v>
      </c>
      <c r="C59">
        <v>49</v>
      </c>
      <c r="D59">
        <v>51</v>
      </c>
      <c r="E59">
        <v>71</v>
      </c>
      <c r="F59">
        <v>12</v>
      </c>
      <c r="G59">
        <v>7</v>
      </c>
      <c r="H59">
        <v>3</v>
      </c>
      <c r="I59">
        <v>6</v>
      </c>
      <c r="J59">
        <v>1</v>
      </c>
      <c r="L59" s="3">
        <v>2016</v>
      </c>
    </row>
    <row r="60" spans="1:12" x14ac:dyDescent="0.35">
      <c r="A60" t="s">
        <v>21</v>
      </c>
      <c r="B60" t="s">
        <v>46</v>
      </c>
      <c r="C60">
        <v>36.1</v>
      </c>
      <c r="D60">
        <v>63.9</v>
      </c>
      <c r="E60">
        <v>49.8</v>
      </c>
      <c r="F60">
        <v>30.9</v>
      </c>
      <c r="G60">
        <v>5.6</v>
      </c>
      <c r="H60">
        <v>8.8000000000000007</v>
      </c>
      <c r="I60">
        <v>4.3</v>
      </c>
      <c r="J60">
        <v>0.6</v>
      </c>
      <c r="L60" s="3">
        <v>2016</v>
      </c>
    </row>
    <row r="61" spans="1:12" x14ac:dyDescent="0.35">
      <c r="A61" t="s">
        <v>38</v>
      </c>
      <c r="B61" t="s">
        <v>39</v>
      </c>
      <c r="C61">
        <v>54</v>
      </c>
      <c r="D61">
        <v>46</v>
      </c>
      <c r="E61">
        <v>68</v>
      </c>
      <c r="F61">
        <v>10</v>
      </c>
      <c r="G61">
        <v>10</v>
      </c>
      <c r="H61">
        <v>12</v>
      </c>
      <c r="L61" s="3">
        <v>2016</v>
      </c>
    </row>
    <row r="62" spans="1:12" x14ac:dyDescent="0.35">
      <c r="A62" t="s">
        <v>38</v>
      </c>
      <c r="B62" t="s">
        <v>40</v>
      </c>
      <c r="C62">
        <v>4.8</v>
      </c>
      <c r="D62">
        <v>95</v>
      </c>
      <c r="E62">
        <v>83</v>
      </c>
      <c r="F62">
        <v>1.8</v>
      </c>
      <c r="G62">
        <v>2</v>
      </c>
      <c r="H62">
        <v>1.2</v>
      </c>
      <c r="L62" s="3">
        <v>2016</v>
      </c>
    </row>
    <row r="63" spans="1:12" x14ac:dyDescent="0.35">
      <c r="A63" t="s">
        <v>38</v>
      </c>
      <c r="B63" t="s">
        <v>41</v>
      </c>
      <c r="C63">
        <v>76</v>
      </c>
      <c r="D63">
        <v>24</v>
      </c>
      <c r="E63">
        <v>48</v>
      </c>
      <c r="F63">
        <v>20</v>
      </c>
      <c r="G63">
        <v>18</v>
      </c>
      <c r="H63">
        <v>13</v>
      </c>
      <c r="L63" s="3">
        <v>2016</v>
      </c>
    </row>
    <row r="64" spans="1:12" x14ac:dyDescent="0.35">
      <c r="A64" t="s">
        <v>42</v>
      </c>
      <c r="B64" t="s">
        <v>43</v>
      </c>
      <c r="C64">
        <v>19</v>
      </c>
      <c r="D64">
        <v>81</v>
      </c>
      <c r="E64">
        <v>80</v>
      </c>
      <c r="F64">
        <v>5.6</v>
      </c>
      <c r="G64">
        <v>6</v>
      </c>
      <c r="H64">
        <v>8</v>
      </c>
      <c r="L64" s="3">
        <v>2016</v>
      </c>
    </row>
    <row r="65" spans="1:12" x14ac:dyDescent="0.35">
      <c r="A65" t="s">
        <v>38</v>
      </c>
      <c r="B65" t="s">
        <v>44</v>
      </c>
      <c r="C65">
        <v>11</v>
      </c>
      <c r="D65">
        <v>89</v>
      </c>
      <c r="E65">
        <v>87</v>
      </c>
      <c r="F65">
        <v>9</v>
      </c>
      <c r="G65">
        <v>2</v>
      </c>
      <c r="H65">
        <v>2</v>
      </c>
      <c r="I65">
        <v>2</v>
      </c>
      <c r="L65" s="3">
        <v>2016</v>
      </c>
    </row>
    <row r="66" spans="1:12" x14ac:dyDescent="0.35">
      <c r="A66" t="s">
        <v>9</v>
      </c>
      <c r="B66" t="s">
        <v>10</v>
      </c>
      <c r="C66">
        <v>51</v>
      </c>
      <c r="D66">
        <v>49</v>
      </c>
      <c r="E66">
        <v>61</v>
      </c>
      <c r="F66">
        <v>5.7</v>
      </c>
      <c r="G66">
        <v>17.8</v>
      </c>
      <c r="H66">
        <v>13.3</v>
      </c>
      <c r="I66">
        <v>2.6</v>
      </c>
      <c r="J66">
        <v>0.2</v>
      </c>
      <c r="L66" s="3">
        <v>2018</v>
      </c>
    </row>
    <row r="67" spans="1:12" x14ac:dyDescent="0.35">
      <c r="A67" t="s">
        <v>11</v>
      </c>
      <c r="B67" t="s">
        <v>12</v>
      </c>
      <c r="C67">
        <v>35</v>
      </c>
      <c r="D67">
        <v>65</v>
      </c>
      <c r="E67">
        <v>49</v>
      </c>
      <c r="F67">
        <v>40</v>
      </c>
      <c r="G67">
        <v>5</v>
      </c>
      <c r="H67">
        <v>3</v>
      </c>
      <c r="I67">
        <v>3</v>
      </c>
      <c r="J67">
        <v>1</v>
      </c>
      <c r="L67" s="3">
        <v>2018</v>
      </c>
    </row>
    <row r="68" spans="1:12" x14ac:dyDescent="0.35">
      <c r="A68" t="s">
        <v>11</v>
      </c>
      <c r="B68" t="s">
        <v>13</v>
      </c>
      <c r="C68">
        <v>35</v>
      </c>
      <c r="D68">
        <v>65</v>
      </c>
      <c r="E68">
        <v>49</v>
      </c>
      <c r="F68">
        <v>40</v>
      </c>
      <c r="G68">
        <v>5</v>
      </c>
      <c r="H68">
        <v>3</v>
      </c>
      <c r="I68">
        <v>3</v>
      </c>
      <c r="J68">
        <v>1</v>
      </c>
      <c r="L68" s="3">
        <v>2018</v>
      </c>
    </row>
    <row r="69" spans="1:12" x14ac:dyDescent="0.35">
      <c r="A69" t="s">
        <v>11</v>
      </c>
      <c r="B69" t="s">
        <v>14</v>
      </c>
      <c r="C69">
        <v>31</v>
      </c>
      <c r="D69">
        <v>69</v>
      </c>
      <c r="E69">
        <v>56</v>
      </c>
      <c r="F69">
        <v>35</v>
      </c>
      <c r="G69">
        <v>4</v>
      </c>
      <c r="H69">
        <v>2</v>
      </c>
      <c r="I69">
        <v>4</v>
      </c>
      <c r="J69">
        <v>1</v>
      </c>
      <c r="L69" s="3">
        <v>2018</v>
      </c>
    </row>
    <row r="70" spans="1:12" x14ac:dyDescent="0.35">
      <c r="A70" t="s">
        <v>11</v>
      </c>
      <c r="B70" t="s">
        <v>15</v>
      </c>
      <c r="C70">
        <v>31</v>
      </c>
      <c r="D70">
        <v>69</v>
      </c>
      <c r="E70">
        <v>56</v>
      </c>
      <c r="F70">
        <v>35</v>
      </c>
      <c r="G70">
        <v>4</v>
      </c>
      <c r="H70">
        <v>2</v>
      </c>
      <c r="I70">
        <v>4</v>
      </c>
      <c r="J70">
        <v>1</v>
      </c>
      <c r="L70" s="3">
        <v>2018</v>
      </c>
    </row>
    <row r="71" spans="1:12" x14ac:dyDescent="0.35">
      <c r="A71" t="s">
        <v>11</v>
      </c>
      <c r="B71" t="s">
        <v>16</v>
      </c>
      <c r="C71">
        <v>42</v>
      </c>
      <c r="D71">
        <v>58</v>
      </c>
      <c r="E71">
        <v>52</v>
      </c>
      <c r="F71">
        <v>39</v>
      </c>
      <c r="G71">
        <v>4</v>
      </c>
      <c r="H71">
        <v>4</v>
      </c>
      <c r="I71">
        <v>2</v>
      </c>
      <c r="L71" s="3">
        <v>2018</v>
      </c>
    </row>
    <row r="72" spans="1:12" x14ac:dyDescent="0.35">
      <c r="A72" t="s">
        <v>11</v>
      </c>
      <c r="B72" t="s">
        <v>17</v>
      </c>
      <c r="C72">
        <v>45</v>
      </c>
      <c r="D72">
        <v>55</v>
      </c>
      <c r="E72">
        <v>48</v>
      </c>
      <c r="F72">
        <v>41</v>
      </c>
      <c r="G72">
        <v>6</v>
      </c>
      <c r="H72">
        <v>3</v>
      </c>
      <c r="I72">
        <v>2</v>
      </c>
      <c r="J72">
        <v>1</v>
      </c>
      <c r="L72" s="3">
        <v>2018</v>
      </c>
    </row>
    <row r="73" spans="1:12" x14ac:dyDescent="0.35">
      <c r="A73" t="s">
        <v>11</v>
      </c>
      <c r="B73" t="s">
        <v>18</v>
      </c>
      <c r="C73">
        <v>37</v>
      </c>
      <c r="D73">
        <v>63</v>
      </c>
      <c r="E73">
        <v>45</v>
      </c>
      <c r="F73">
        <v>44</v>
      </c>
      <c r="G73">
        <v>4</v>
      </c>
      <c r="H73">
        <v>2</v>
      </c>
      <c r="I73">
        <v>2</v>
      </c>
      <c r="J73">
        <v>3</v>
      </c>
      <c r="L73" s="3">
        <v>2018</v>
      </c>
    </row>
    <row r="74" spans="1:12" x14ac:dyDescent="0.35">
      <c r="A74" t="s">
        <v>11</v>
      </c>
      <c r="B74" t="s">
        <v>19</v>
      </c>
      <c r="C74">
        <v>37</v>
      </c>
      <c r="D74">
        <v>63</v>
      </c>
      <c r="E74">
        <v>45</v>
      </c>
      <c r="F74">
        <v>44</v>
      </c>
      <c r="G74">
        <v>4</v>
      </c>
      <c r="H74">
        <v>2</v>
      </c>
      <c r="I74">
        <v>2</v>
      </c>
      <c r="J74">
        <v>3</v>
      </c>
      <c r="L74" s="3">
        <v>2018</v>
      </c>
    </row>
    <row r="75" spans="1:12" x14ac:dyDescent="0.35">
      <c r="A75" t="s">
        <v>11</v>
      </c>
      <c r="B75" t="s">
        <v>20</v>
      </c>
      <c r="C75">
        <v>37</v>
      </c>
      <c r="D75">
        <v>63</v>
      </c>
      <c r="E75">
        <v>57</v>
      </c>
      <c r="F75">
        <v>32</v>
      </c>
      <c r="G75">
        <v>4</v>
      </c>
      <c r="H75">
        <v>3</v>
      </c>
      <c r="I75">
        <v>3</v>
      </c>
      <c r="J75">
        <v>1</v>
      </c>
      <c r="L75" s="3">
        <v>2018</v>
      </c>
    </row>
    <row r="76" spans="1:12" x14ac:dyDescent="0.35">
      <c r="A76" t="s">
        <v>21</v>
      </c>
      <c r="B76" t="s">
        <v>22</v>
      </c>
      <c r="C76">
        <v>37</v>
      </c>
      <c r="D76">
        <v>63</v>
      </c>
      <c r="E76">
        <v>45</v>
      </c>
      <c r="F76">
        <v>44</v>
      </c>
      <c r="G76">
        <v>4</v>
      </c>
      <c r="H76">
        <v>2</v>
      </c>
      <c r="I76">
        <v>2</v>
      </c>
      <c r="J76">
        <v>3</v>
      </c>
      <c r="L76" s="3">
        <v>2018</v>
      </c>
    </row>
    <row r="77" spans="1:12" x14ac:dyDescent="0.35">
      <c r="A77" t="s">
        <v>21</v>
      </c>
      <c r="B77" t="s">
        <v>23</v>
      </c>
      <c r="C77">
        <v>31</v>
      </c>
      <c r="D77">
        <v>69</v>
      </c>
      <c r="E77">
        <v>56</v>
      </c>
      <c r="F77">
        <v>35</v>
      </c>
      <c r="G77">
        <v>4</v>
      </c>
      <c r="H77">
        <v>2</v>
      </c>
      <c r="I77">
        <v>4</v>
      </c>
      <c r="J77">
        <v>1</v>
      </c>
      <c r="L77" s="3">
        <v>2018</v>
      </c>
    </row>
    <row r="78" spans="1:12" x14ac:dyDescent="0.35">
      <c r="A78" t="s">
        <v>21</v>
      </c>
      <c r="B78" t="s">
        <v>24</v>
      </c>
      <c r="C78">
        <v>32</v>
      </c>
      <c r="D78">
        <v>68</v>
      </c>
      <c r="E78">
        <v>54</v>
      </c>
      <c r="F78">
        <v>21</v>
      </c>
      <c r="G78">
        <v>13</v>
      </c>
      <c r="H78">
        <v>9</v>
      </c>
      <c r="I78">
        <v>3</v>
      </c>
      <c r="J78">
        <v>1</v>
      </c>
      <c r="K78">
        <v>2</v>
      </c>
      <c r="L78" s="3">
        <v>2018</v>
      </c>
    </row>
    <row r="79" spans="1:12" x14ac:dyDescent="0.35">
      <c r="A79" t="s">
        <v>21</v>
      </c>
      <c r="B79" t="s">
        <v>25</v>
      </c>
      <c r="C79">
        <v>24</v>
      </c>
      <c r="D79">
        <v>76</v>
      </c>
      <c r="E79">
        <v>53</v>
      </c>
      <c r="F79">
        <v>37</v>
      </c>
      <c r="G79">
        <v>5</v>
      </c>
      <c r="H79">
        <v>4</v>
      </c>
      <c r="I79">
        <v>1</v>
      </c>
      <c r="L79" s="3">
        <v>2018</v>
      </c>
    </row>
    <row r="80" spans="1:12" x14ac:dyDescent="0.35">
      <c r="A80" t="s">
        <v>21</v>
      </c>
      <c r="B80" t="s">
        <v>26</v>
      </c>
      <c r="C80">
        <v>38</v>
      </c>
      <c r="D80">
        <v>62</v>
      </c>
      <c r="E80">
        <v>52</v>
      </c>
      <c r="F80">
        <v>40</v>
      </c>
      <c r="G80">
        <v>4</v>
      </c>
      <c r="H80">
        <v>2</v>
      </c>
      <c r="I80">
        <v>1</v>
      </c>
      <c r="J80">
        <v>1</v>
      </c>
      <c r="L80" s="3">
        <v>2018</v>
      </c>
    </row>
    <row r="81" spans="1:12" x14ac:dyDescent="0.35">
      <c r="A81" t="s">
        <v>21</v>
      </c>
      <c r="B81" t="s">
        <v>27</v>
      </c>
      <c r="C81">
        <v>37</v>
      </c>
      <c r="D81">
        <v>63</v>
      </c>
      <c r="E81">
        <v>73</v>
      </c>
      <c r="F81">
        <v>12</v>
      </c>
      <c r="G81">
        <v>8</v>
      </c>
      <c r="H81">
        <v>4</v>
      </c>
      <c r="I81">
        <v>2</v>
      </c>
      <c r="J81">
        <v>1</v>
      </c>
      <c r="L81" s="3">
        <v>2018</v>
      </c>
    </row>
    <row r="82" spans="1:12" x14ac:dyDescent="0.35">
      <c r="A82" t="s">
        <v>21</v>
      </c>
      <c r="B82" t="s">
        <v>28</v>
      </c>
      <c r="C82">
        <v>50</v>
      </c>
      <c r="D82">
        <v>50</v>
      </c>
      <c r="E82">
        <v>58</v>
      </c>
      <c r="F82">
        <v>28</v>
      </c>
      <c r="G82">
        <v>7</v>
      </c>
      <c r="H82">
        <v>4</v>
      </c>
      <c r="J82">
        <v>3</v>
      </c>
      <c r="L82" s="3">
        <v>2018</v>
      </c>
    </row>
    <row r="83" spans="1:12" x14ac:dyDescent="0.35">
      <c r="A83" t="s">
        <v>21</v>
      </c>
      <c r="B83" t="s">
        <v>29</v>
      </c>
      <c r="C83">
        <v>17</v>
      </c>
      <c r="D83">
        <v>83</v>
      </c>
      <c r="E83">
        <v>37</v>
      </c>
      <c r="F83">
        <v>45</v>
      </c>
      <c r="G83">
        <v>3</v>
      </c>
      <c r="H83">
        <v>1</v>
      </c>
      <c r="I83">
        <v>14</v>
      </c>
      <c r="L83" s="3">
        <v>2018</v>
      </c>
    </row>
    <row r="84" spans="1:12" x14ac:dyDescent="0.35">
      <c r="A84" t="s">
        <v>21</v>
      </c>
      <c r="B84" t="s">
        <v>30</v>
      </c>
      <c r="C84">
        <v>28</v>
      </c>
      <c r="D84">
        <v>72</v>
      </c>
      <c r="E84">
        <v>68.650000000000006</v>
      </c>
      <c r="F84">
        <v>9.11</v>
      </c>
      <c r="G84">
        <v>11.14</v>
      </c>
      <c r="H84">
        <v>10.039999999999999</v>
      </c>
      <c r="J84">
        <v>0.97</v>
      </c>
      <c r="L84" s="3">
        <v>2018</v>
      </c>
    </row>
    <row r="85" spans="1:12" x14ac:dyDescent="0.35">
      <c r="A85" t="s">
        <v>21</v>
      </c>
      <c r="B85" t="s">
        <v>31</v>
      </c>
      <c r="C85">
        <v>31</v>
      </c>
      <c r="D85">
        <v>69</v>
      </c>
      <c r="E85">
        <v>52</v>
      </c>
      <c r="F85">
        <v>14</v>
      </c>
      <c r="G85">
        <v>19</v>
      </c>
      <c r="H85">
        <v>14</v>
      </c>
      <c r="I85">
        <v>1</v>
      </c>
      <c r="L85" s="3">
        <v>2018</v>
      </c>
    </row>
    <row r="86" spans="1:12" x14ac:dyDescent="0.35">
      <c r="A86" t="s">
        <v>21</v>
      </c>
      <c r="B86" t="s">
        <v>32</v>
      </c>
      <c r="C86">
        <v>26</v>
      </c>
      <c r="D86">
        <v>73.900000000000006</v>
      </c>
      <c r="E86">
        <v>48</v>
      </c>
      <c r="F86">
        <v>38</v>
      </c>
      <c r="G86">
        <v>9</v>
      </c>
      <c r="H86">
        <v>4</v>
      </c>
      <c r="I86">
        <v>1</v>
      </c>
      <c r="L86" s="3">
        <v>2018</v>
      </c>
    </row>
    <row r="87" spans="1:12" x14ac:dyDescent="0.35">
      <c r="A87" t="s">
        <v>21</v>
      </c>
      <c r="B87" t="s">
        <v>33</v>
      </c>
      <c r="C87">
        <v>44</v>
      </c>
      <c r="D87">
        <v>56</v>
      </c>
      <c r="E87">
        <v>62</v>
      </c>
      <c r="F87">
        <v>20</v>
      </c>
      <c r="G87">
        <v>8</v>
      </c>
      <c r="H87">
        <v>8</v>
      </c>
      <c r="J87">
        <v>3</v>
      </c>
      <c r="L87" s="3">
        <v>2018</v>
      </c>
    </row>
    <row r="88" spans="1:12" x14ac:dyDescent="0.35">
      <c r="A88" t="s">
        <v>21</v>
      </c>
      <c r="B88" t="s">
        <v>34</v>
      </c>
      <c r="C88">
        <v>39</v>
      </c>
      <c r="D88">
        <v>61</v>
      </c>
      <c r="E88">
        <v>48</v>
      </c>
      <c r="F88">
        <v>13</v>
      </c>
      <c r="G88">
        <v>13</v>
      </c>
      <c r="H88">
        <v>21</v>
      </c>
      <c r="J88">
        <v>5</v>
      </c>
      <c r="L88" s="3">
        <v>2018</v>
      </c>
    </row>
    <row r="89" spans="1:12" x14ac:dyDescent="0.35">
      <c r="A89" t="s">
        <v>21</v>
      </c>
      <c r="B89" t="s">
        <v>45</v>
      </c>
      <c r="C89">
        <v>54</v>
      </c>
      <c r="D89">
        <v>46</v>
      </c>
      <c r="E89">
        <v>79</v>
      </c>
      <c r="F89">
        <v>10</v>
      </c>
      <c r="G89">
        <v>4</v>
      </c>
      <c r="H89">
        <v>3</v>
      </c>
      <c r="I89">
        <v>4</v>
      </c>
      <c r="L89" s="3">
        <v>2018</v>
      </c>
    </row>
    <row r="90" spans="1:12" x14ac:dyDescent="0.35">
      <c r="A90" t="s">
        <v>21</v>
      </c>
      <c r="B90" t="s">
        <v>37</v>
      </c>
      <c r="C90">
        <v>26</v>
      </c>
      <c r="D90">
        <v>74</v>
      </c>
      <c r="E90">
        <v>56</v>
      </c>
      <c r="F90">
        <v>31</v>
      </c>
      <c r="G90">
        <v>6</v>
      </c>
      <c r="H90">
        <v>4</v>
      </c>
      <c r="I90">
        <v>2</v>
      </c>
      <c r="L90" s="3">
        <v>2018</v>
      </c>
    </row>
    <row r="91" spans="1:12" x14ac:dyDescent="0.35">
      <c r="A91" t="s">
        <v>21</v>
      </c>
      <c r="B91" t="s">
        <v>35</v>
      </c>
      <c r="C91">
        <v>31</v>
      </c>
      <c r="D91">
        <v>69</v>
      </c>
      <c r="E91">
        <v>65</v>
      </c>
      <c r="F91">
        <v>24</v>
      </c>
      <c r="G91">
        <v>4</v>
      </c>
      <c r="H91">
        <v>3</v>
      </c>
      <c r="I91">
        <v>3</v>
      </c>
      <c r="K91">
        <v>2</v>
      </c>
      <c r="L91" s="3">
        <v>2018</v>
      </c>
    </row>
    <row r="92" spans="1:12" x14ac:dyDescent="0.35">
      <c r="A92" t="s">
        <v>21</v>
      </c>
      <c r="B92" t="s">
        <v>36</v>
      </c>
      <c r="C92">
        <v>49</v>
      </c>
      <c r="D92">
        <v>51</v>
      </c>
      <c r="E92">
        <v>65</v>
      </c>
      <c r="F92">
        <v>16</v>
      </c>
      <c r="G92">
        <v>8</v>
      </c>
      <c r="H92">
        <v>5</v>
      </c>
      <c r="I92">
        <v>5</v>
      </c>
      <c r="J92">
        <v>1</v>
      </c>
      <c r="L92" s="3">
        <v>2018</v>
      </c>
    </row>
    <row r="93" spans="1:12" x14ac:dyDescent="0.35">
      <c r="A93" t="s">
        <v>21</v>
      </c>
      <c r="B93" t="s">
        <v>46</v>
      </c>
      <c r="C93">
        <v>36.1</v>
      </c>
      <c r="D93">
        <v>63.9</v>
      </c>
      <c r="E93">
        <v>49.8</v>
      </c>
      <c r="F93">
        <v>30.9</v>
      </c>
      <c r="G93">
        <v>5.6</v>
      </c>
      <c r="H93">
        <v>8.8000000000000007</v>
      </c>
      <c r="I93">
        <v>4.3</v>
      </c>
      <c r="J93">
        <v>0.6</v>
      </c>
      <c r="L93" s="3">
        <v>2018</v>
      </c>
    </row>
    <row r="94" spans="1:12" x14ac:dyDescent="0.35">
      <c r="A94" t="s">
        <v>38</v>
      </c>
      <c r="B94" t="s">
        <v>39</v>
      </c>
      <c r="C94">
        <v>44</v>
      </c>
      <c r="D94">
        <v>56</v>
      </c>
      <c r="E94">
        <v>78</v>
      </c>
      <c r="F94">
        <v>6</v>
      </c>
      <c r="G94">
        <v>7</v>
      </c>
      <c r="H94">
        <v>9</v>
      </c>
      <c r="L94" s="3">
        <v>2018</v>
      </c>
    </row>
    <row r="95" spans="1:12" x14ac:dyDescent="0.35">
      <c r="A95" t="s">
        <v>38</v>
      </c>
      <c r="B95" t="s">
        <v>40</v>
      </c>
      <c r="C95">
        <v>6</v>
      </c>
      <c r="D95">
        <v>94</v>
      </c>
      <c r="E95">
        <v>73</v>
      </c>
      <c r="F95">
        <v>21</v>
      </c>
      <c r="G95">
        <v>3</v>
      </c>
      <c r="H95">
        <v>2</v>
      </c>
      <c r="I95">
        <v>0.5</v>
      </c>
      <c r="L95" s="3">
        <v>2018</v>
      </c>
    </row>
    <row r="96" spans="1:12" x14ac:dyDescent="0.35">
      <c r="A96" t="s">
        <v>42</v>
      </c>
      <c r="B96" t="s">
        <v>43</v>
      </c>
      <c r="C96">
        <v>20</v>
      </c>
      <c r="D96">
        <v>80</v>
      </c>
      <c r="E96">
        <v>80</v>
      </c>
      <c r="F96">
        <v>3</v>
      </c>
      <c r="G96">
        <v>7</v>
      </c>
      <c r="H96">
        <v>9</v>
      </c>
      <c r="L96" s="3">
        <v>2018</v>
      </c>
    </row>
    <row r="97" spans="1:12" x14ac:dyDescent="0.35">
      <c r="A97" t="s">
        <v>9</v>
      </c>
      <c r="B97" t="s">
        <v>10</v>
      </c>
      <c r="C97">
        <v>50.79</v>
      </c>
      <c r="D97">
        <v>49.21</v>
      </c>
      <c r="E97">
        <v>64</v>
      </c>
      <c r="F97">
        <v>4</v>
      </c>
      <c r="G97">
        <v>16</v>
      </c>
      <c r="H97">
        <v>12</v>
      </c>
      <c r="I97">
        <v>1</v>
      </c>
      <c r="J97">
        <v>3</v>
      </c>
      <c r="L97" s="3">
        <v>2015</v>
      </c>
    </row>
    <row r="98" spans="1:12" x14ac:dyDescent="0.35">
      <c r="A98" t="s">
        <v>11</v>
      </c>
      <c r="B98" t="s">
        <v>12</v>
      </c>
      <c r="C98">
        <v>32</v>
      </c>
      <c r="D98">
        <v>68</v>
      </c>
      <c r="E98">
        <v>55</v>
      </c>
      <c r="F98">
        <v>36</v>
      </c>
      <c r="G98">
        <v>4</v>
      </c>
      <c r="H98">
        <v>2</v>
      </c>
      <c r="I98">
        <v>3</v>
      </c>
      <c r="L98" s="3">
        <v>2015</v>
      </c>
    </row>
    <row r="99" spans="1:12" x14ac:dyDescent="0.35">
      <c r="A99" t="s">
        <v>11</v>
      </c>
      <c r="B99" t="s">
        <v>13</v>
      </c>
      <c r="C99">
        <v>31</v>
      </c>
      <c r="D99">
        <v>69</v>
      </c>
      <c r="E99">
        <v>57</v>
      </c>
      <c r="F99">
        <v>34</v>
      </c>
      <c r="G99">
        <v>4</v>
      </c>
      <c r="H99">
        <v>2</v>
      </c>
      <c r="I99">
        <v>3</v>
      </c>
      <c r="L99" s="3">
        <v>2015</v>
      </c>
    </row>
    <row r="100" spans="1:12" x14ac:dyDescent="0.35">
      <c r="A100" t="s">
        <v>11</v>
      </c>
      <c r="B100" t="s">
        <v>14</v>
      </c>
      <c r="C100">
        <v>30</v>
      </c>
      <c r="D100">
        <v>70</v>
      </c>
      <c r="E100">
        <v>60</v>
      </c>
      <c r="F100">
        <v>31</v>
      </c>
      <c r="G100">
        <v>3</v>
      </c>
      <c r="H100">
        <v>2</v>
      </c>
      <c r="I100">
        <v>3</v>
      </c>
      <c r="J100">
        <v>1</v>
      </c>
      <c r="L100" s="3">
        <v>2015</v>
      </c>
    </row>
    <row r="101" spans="1:12" x14ac:dyDescent="0.35">
      <c r="A101" t="s">
        <v>11</v>
      </c>
      <c r="B101" t="s">
        <v>15</v>
      </c>
      <c r="C101">
        <v>30</v>
      </c>
      <c r="D101">
        <v>70</v>
      </c>
      <c r="E101">
        <v>61</v>
      </c>
      <c r="F101">
        <v>30</v>
      </c>
      <c r="G101">
        <v>3</v>
      </c>
      <c r="H101">
        <v>2</v>
      </c>
      <c r="I101">
        <v>4</v>
      </c>
      <c r="L101" s="3">
        <v>2015</v>
      </c>
    </row>
    <row r="102" spans="1:12" x14ac:dyDescent="0.35">
      <c r="A102" t="s">
        <v>11</v>
      </c>
      <c r="B102" t="s">
        <v>16</v>
      </c>
      <c r="C102">
        <v>42</v>
      </c>
      <c r="D102">
        <v>58</v>
      </c>
      <c r="E102">
        <v>56</v>
      </c>
      <c r="F102">
        <v>37</v>
      </c>
      <c r="G102">
        <v>4</v>
      </c>
      <c r="H102">
        <v>2</v>
      </c>
      <c r="I102">
        <v>1</v>
      </c>
      <c r="L102" s="3">
        <v>2015</v>
      </c>
    </row>
    <row r="103" spans="1:12" x14ac:dyDescent="0.35">
      <c r="A103" t="s">
        <v>11</v>
      </c>
      <c r="B103" t="s">
        <v>17</v>
      </c>
      <c r="C103">
        <v>40</v>
      </c>
      <c r="D103">
        <v>60</v>
      </c>
      <c r="E103">
        <v>50</v>
      </c>
      <c r="F103">
        <v>42</v>
      </c>
      <c r="G103">
        <v>2</v>
      </c>
      <c r="H103">
        <v>1</v>
      </c>
      <c r="J103">
        <v>5</v>
      </c>
      <c r="L103" s="3">
        <v>2015</v>
      </c>
    </row>
    <row r="104" spans="1:12" x14ac:dyDescent="0.35">
      <c r="A104" t="s">
        <v>11</v>
      </c>
      <c r="B104" t="s">
        <v>18</v>
      </c>
      <c r="C104">
        <v>37</v>
      </c>
      <c r="D104">
        <v>62</v>
      </c>
      <c r="E104">
        <v>50</v>
      </c>
      <c r="F104">
        <v>39</v>
      </c>
      <c r="G104">
        <v>4</v>
      </c>
      <c r="H104">
        <v>2</v>
      </c>
      <c r="I104">
        <v>2</v>
      </c>
      <c r="J104">
        <v>2</v>
      </c>
      <c r="K104">
        <v>1</v>
      </c>
      <c r="L104" s="3">
        <v>2015</v>
      </c>
    </row>
    <row r="105" spans="1:12" x14ac:dyDescent="0.35">
      <c r="A105" t="s">
        <v>11</v>
      </c>
      <c r="B105" t="s">
        <v>19</v>
      </c>
      <c r="C105">
        <v>37</v>
      </c>
      <c r="D105">
        <v>62</v>
      </c>
      <c r="E105">
        <v>50</v>
      </c>
      <c r="F105">
        <v>39</v>
      </c>
      <c r="G105">
        <v>4</v>
      </c>
      <c r="H105">
        <v>2</v>
      </c>
      <c r="I105">
        <v>2</v>
      </c>
      <c r="J105">
        <v>2</v>
      </c>
      <c r="K105">
        <v>1</v>
      </c>
      <c r="L105" s="3">
        <v>2015</v>
      </c>
    </row>
    <row r="106" spans="1:12" x14ac:dyDescent="0.35">
      <c r="A106" t="s">
        <v>11</v>
      </c>
      <c r="B106" t="s">
        <v>20</v>
      </c>
      <c r="C106">
        <v>30</v>
      </c>
      <c r="D106">
        <v>70</v>
      </c>
      <c r="E106">
        <v>59</v>
      </c>
      <c r="F106">
        <v>29</v>
      </c>
      <c r="G106">
        <v>3</v>
      </c>
      <c r="H106">
        <v>2</v>
      </c>
      <c r="I106">
        <v>3</v>
      </c>
      <c r="J106">
        <v>4</v>
      </c>
      <c r="L106" s="3">
        <v>2015</v>
      </c>
    </row>
    <row r="107" spans="1:12" x14ac:dyDescent="0.35">
      <c r="A107" t="s">
        <v>21</v>
      </c>
      <c r="B107" t="s">
        <v>22</v>
      </c>
      <c r="C107">
        <v>37</v>
      </c>
      <c r="D107">
        <v>62</v>
      </c>
      <c r="E107">
        <v>50</v>
      </c>
      <c r="F107">
        <v>39</v>
      </c>
      <c r="G107">
        <v>4</v>
      </c>
      <c r="H107">
        <v>2</v>
      </c>
      <c r="I107">
        <v>2</v>
      </c>
      <c r="J107">
        <v>2</v>
      </c>
      <c r="K107">
        <v>1</v>
      </c>
      <c r="L107" s="3">
        <v>2015</v>
      </c>
    </row>
    <row r="108" spans="1:12" x14ac:dyDescent="0.35">
      <c r="A108" t="s">
        <v>21</v>
      </c>
      <c r="B108" t="s">
        <v>23</v>
      </c>
      <c r="C108">
        <v>30</v>
      </c>
      <c r="D108">
        <v>70</v>
      </c>
      <c r="E108">
        <v>60</v>
      </c>
      <c r="F108">
        <v>31</v>
      </c>
      <c r="G108">
        <v>3</v>
      </c>
      <c r="H108">
        <v>2</v>
      </c>
      <c r="I108">
        <v>3</v>
      </c>
      <c r="J108">
        <v>1</v>
      </c>
      <c r="L108" s="3">
        <v>2015</v>
      </c>
    </row>
    <row r="109" spans="1:12" x14ac:dyDescent="0.35">
      <c r="A109" t="s">
        <v>21</v>
      </c>
      <c r="B109" t="s">
        <v>24</v>
      </c>
      <c r="C109">
        <v>31</v>
      </c>
      <c r="D109">
        <v>69</v>
      </c>
      <c r="E109">
        <v>54</v>
      </c>
      <c r="F109">
        <v>18</v>
      </c>
      <c r="G109">
        <v>11</v>
      </c>
      <c r="H109">
        <v>8</v>
      </c>
      <c r="I109">
        <v>2</v>
      </c>
      <c r="J109">
        <v>1</v>
      </c>
      <c r="K109">
        <v>6</v>
      </c>
      <c r="L109" s="3">
        <v>2015</v>
      </c>
    </row>
    <row r="110" spans="1:12" x14ac:dyDescent="0.35">
      <c r="A110" t="s">
        <v>21</v>
      </c>
      <c r="B110" t="s">
        <v>25</v>
      </c>
      <c r="C110">
        <v>23</v>
      </c>
      <c r="D110">
        <v>77</v>
      </c>
      <c r="E110">
        <v>54</v>
      </c>
      <c r="L110" s="3">
        <v>2015</v>
      </c>
    </row>
    <row r="111" spans="1:12" x14ac:dyDescent="0.35">
      <c r="A111" t="s">
        <v>21</v>
      </c>
      <c r="B111" t="s">
        <v>26</v>
      </c>
      <c r="C111">
        <v>43</v>
      </c>
      <c r="D111">
        <v>57</v>
      </c>
      <c r="E111">
        <v>60</v>
      </c>
      <c r="F111">
        <v>25</v>
      </c>
      <c r="G111">
        <v>5</v>
      </c>
      <c r="H111">
        <v>8</v>
      </c>
      <c r="I111">
        <v>1</v>
      </c>
      <c r="J111">
        <v>1</v>
      </c>
      <c r="L111" s="3">
        <v>2015</v>
      </c>
    </row>
    <row r="112" spans="1:12" x14ac:dyDescent="0.35">
      <c r="A112" t="s">
        <v>21</v>
      </c>
      <c r="B112" t="s">
        <v>27</v>
      </c>
      <c r="C112">
        <v>33</v>
      </c>
      <c r="D112">
        <v>67</v>
      </c>
      <c r="E112">
        <v>72</v>
      </c>
      <c r="F112">
        <v>6</v>
      </c>
      <c r="G112">
        <v>14</v>
      </c>
      <c r="H112">
        <v>7</v>
      </c>
      <c r="I112">
        <v>1</v>
      </c>
      <c r="L112" s="3">
        <v>2015</v>
      </c>
    </row>
    <row r="113" spans="1:12" x14ac:dyDescent="0.35">
      <c r="A113" t="s">
        <v>21</v>
      </c>
      <c r="B113" t="s">
        <v>28</v>
      </c>
      <c r="C113">
        <v>45</v>
      </c>
      <c r="D113">
        <v>55</v>
      </c>
      <c r="E113">
        <v>64</v>
      </c>
      <c r="F113">
        <v>23</v>
      </c>
      <c r="G113">
        <v>8</v>
      </c>
      <c r="H113">
        <v>2</v>
      </c>
      <c r="J113">
        <v>3</v>
      </c>
      <c r="L113" s="3">
        <v>2015</v>
      </c>
    </row>
    <row r="114" spans="1:12" x14ac:dyDescent="0.35">
      <c r="A114" t="s">
        <v>21</v>
      </c>
      <c r="B114" t="s">
        <v>29</v>
      </c>
      <c r="C114">
        <v>16.05</v>
      </c>
      <c r="D114">
        <v>83.95</v>
      </c>
      <c r="E114">
        <v>38</v>
      </c>
      <c r="F114">
        <v>44</v>
      </c>
      <c r="G114">
        <v>3</v>
      </c>
      <c r="H114">
        <v>1</v>
      </c>
      <c r="I114">
        <v>14</v>
      </c>
      <c r="L114" s="3">
        <v>2015</v>
      </c>
    </row>
    <row r="115" spans="1:12" x14ac:dyDescent="0.35">
      <c r="A115" t="s">
        <v>21</v>
      </c>
      <c r="B115" t="s">
        <v>30</v>
      </c>
      <c r="C115">
        <v>30</v>
      </c>
      <c r="D115">
        <v>70.45</v>
      </c>
      <c r="E115">
        <v>68.650000000000006</v>
      </c>
      <c r="F115">
        <v>9.11</v>
      </c>
      <c r="G115">
        <v>11.14</v>
      </c>
      <c r="H115">
        <v>10.039999999999999</v>
      </c>
      <c r="J115">
        <v>0.97</v>
      </c>
      <c r="L115" s="3">
        <v>2015</v>
      </c>
    </row>
    <row r="116" spans="1:12" x14ac:dyDescent="0.35">
      <c r="A116" t="s">
        <v>21</v>
      </c>
      <c r="B116" t="s">
        <v>31</v>
      </c>
      <c r="C116">
        <v>42</v>
      </c>
      <c r="D116">
        <v>58.22</v>
      </c>
      <c r="E116">
        <v>63.03</v>
      </c>
      <c r="F116">
        <v>10.52</v>
      </c>
      <c r="G116">
        <v>15.7</v>
      </c>
      <c r="H116">
        <v>10.130000000000001</v>
      </c>
      <c r="J116">
        <v>0.48</v>
      </c>
      <c r="L116" s="3">
        <v>2015</v>
      </c>
    </row>
    <row r="117" spans="1:12" x14ac:dyDescent="0.35">
      <c r="A117" t="s">
        <v>21</v>
      </c>
      <c r="B117" t="s">
        <v>32</v>
      </c>
      <c r="C117">
        <v>25</v>
      </c>
      <c r="D117">
        <v>75.44</v>
      </c>
      <c r="E117">
        <v>60.81</v>
      </c>
      <c r="F117">
        <v>26.05</v>
      </c>
      <c r="G117">
        <v>8.6300000000000008</v>
      </c>
      <c r="H117">
        <v>3.61</v>
      </c>
      <c r="J117">
        <v>0.93</v>
      </c>
      <c r="L117" s="3">
        <v>2015</v>
      </c>
    </row>
    <row r="118" spans="1:12" x14ac:dyDescent="0.35">
      <c r="A118" t="s">
        <v>21</v>
      </c>
      <c r="B118" t="s">
        <v>33</v>
      </c>
      <c r="C118">
        <v>47</v>
      </c>
      <c r="D118">
        <v>53</v>
      </c>
      <c r="E118">
        <v>71</v>
      </c>
      <c r="F118">
        <v>15</v>
      </c>
      <c r="G118">
        <v>5</v>
      </c>
      <c r="H118">
        <v>4</v>
      </c>
      <c r="J118">
        <v>4</v>
      </c>
      <c r="L118" s="3">
        <v>2015</v>
      </c>
    </row>
    <row r="119" spans="1:12" x14ac:dyDescent="0.35">
      <c r="A119" t="s">
        <v>21</v>
      </c>
      <c r="B119" t="s">
        <v>34</v>
      </c>
      <c r="C119">
        <v>37</v>
      </c>
      <c r="D119">
        <v>63</v>
      </c>
      <c r="E119">
        <v>60</v>
      </c>
      <c r="F119">
        <v>13</v>
      </c>
      <c r="G119">
        <v>9</v>
      </c>
      <c r="H119">
        <v>15</v>
      </c>
      <c r="J119">
        <v>3</v>
      </c>
      <c r="L119" s="3">
        <v>2015</v>
      </c>
    </row>
    <row r="120" spans="1:12" x14ac:dyDescent="0.35">
      <c r="A120" t="s">
        <v>21</v>
      </c>
      <c r="B120" t="s">
        <v>45</v>
      </c>
      <c r="C120">
        <v>51</v>
      </c>
      <c r="D120">
        <v>49</v>
      </c>
      <c r="E120">
        <v>79</v>
      </c>
      <c r="F120">
        <v>11</v>
      </c>
      <c r="G120">
        <v>4</v>
      </c>
      <c r="H120">
        <v>3</v>
      </c>
      <c r="I120">
        <v>3</v>
      </c>
      <c r="L120" s="3">
        <v>2015</v>
      </c>
    </row>
    <row r="121" spans="1:12" x14ac:dyDescent="0.35">
      <c r="A121" t="s">
        <v>21</v>
      </c>
      <c r="B121" t="s">
        <v>37</v>
      </c>
      <c r="C121">
        <v>28</v>
      </c>
      <c r="D121">
        <v>72</v>
      </c>
      <c r="E121">
        <v>59</v>
      </c>
      <c r="F121">
        <v>28.9</v>
      </c>
      <c r="G121">
        <v>5.0999999999999996</v>
      </c>
      <c r="H121">
        <v>3.5</v>
      </c>
      <c r="I121">
        <v>1.2</v>
      </c>
      <c r="J121">
        <v>0.8</v>
      </c>
      <c r="L121" s="3">
        <v>2015</v>
      </c>
    </row>
    <row r="122" spans="1:12" x14ac:dyDescent="0.35">
      <c r="A122" t="s">
        <v>21</v>
      </c>
      <c r="B122" t="s">
        <v>35</v>
      </c>
      <c r="C122">
        <v>29</v>
      </c>
      <c r="D122">
        <v>71</v>
      </c>
      <c r="E122">
        <v>67</v>
      </c>
      <c r="F122">
        <v>22</v>
      </c>
      <c r="G122">
        <v>4</v>
      </c>
      <c r="H122">
        <v>2</v>
      </c>
      <c r="I122">
        <v>2</v>
      </c>
      <c r="J122">
        <v>3</v>
      </c>
      <c r="L122" s="3">
        <v>2015</v>
      </c>
    </row>
    <row r="123" spans="1:12" x14ac:dyDescent="0.35">
      <c r="A123" t="s">
        <v>21</v>
      </c>
      <c r="B123" t="s">
        <v>36</v>
      </c>
      <c r="C123">
        <v>49</v>
      </c>
      <c r="D123">
        <v>51</v>
      </c>
      <c r="E123">
        <v>71</v>
      </c>
      <c r="F123">
        <v>12</v>
      </c>
      <c r="G123">
        <v>7</v>
      </c>
      <c r="H123">
        <v>3</v>
      </c>
      <c r="I123">
        <v>6</v>
      </c>
      <c r="J123">
        <v>1</v>
      </c>
      <c r="L123" s="3">
        <v>2015</v>
      </c>
    </row>
    <row r="124" spans="1:12" x14ac:dyDescent="0.35">
      <c r="A124" t="s">
        <v>38</v>
      </c>
      <c r="B124" t="s">
        <v>39</v>
      </c>
      <c r="C124">
        <v>54</v>
      </c>
      <c r="D124">
        <v>46</v>
      </c>
      <c r="E124">
        <v>68</v>
      </c>
      <c r="F124">
        <v>10</v>
      </c>
      <c r="G124">
        <v>10</v>
      </c>
      <c r="H124">
        <v>12</v>
      </c>
      <c r="L124" s="3">
        <v>2015</v>
      </c>
    </row>
    <row r="125" spans="1:12" x14ac:dyDescent="0.35">
      <c r="A125" t="s">
        <v>38</v>
      </c>
      <c r="B125" t="s">
        <v>40</v>
      </c>
      <c r="C125">
        <v>4.8</v>
      </c>
      <c r="D125">
        <v>95</v>
      </c>
      <c r="E125">
        <v>83</v>
      </c>
      <c r="F125">
        <v>1.8</v>
      </c>
      <c r="G125">
        <v>2</v>
      </c>
      <c r="H125">
        <v>1.2</v>
      </c>
      <c r="L125" s="3">
        <v>2015</v>
      </c>
    </row>
    <row r="126" spans="1:12" x14ac:dyDescent="0.35">
      <c r="A126" t="s">
        <v>38</v>
      </c>
      <c r="B126" t="s">
        <v>41</v>
      </c>
      <c r="C126">
        <v>76</v>
      </c>
      <c r="D126">
        <v>24</v>
      </c>
      <c r="E126">
        <v>48</v>
      </c>
      <c r="F126">
        <v>20</v>
      </c>
      <c r="G126">
        <v>18</v>
      </c>
      <c r="H126">
        <v>13</v>
      </c>
      <c r="L126" s="3">
        <v>2015</v>
      </c>
    </row>
    <row r="127" spans="1:12" x14ac:dyDescent="0.35">
      <c r="A127" t="s">
        <v>42</v>
      </c>
      <c r="B127" t="s">
        <v>43</v>
      </c>
      <c r="C127">
        <v>19</v>
      </c>
      <c r="D127">
        <v>81</v>
      </c>
      <c r="E127">
        <v>80</v>
      </c>
      <c r="F127">
        <v>5.6</v>
      </c>
      <c r="G127">
        <v>6</v>
      </c>
      <c r="H127">
        <v>8</v>
      </c>
      <c r="L127" s="3">
        <v>2015</v>
      </c>
    </row>
    <row r="128" spans="1:12" x14ac:dyDescent="0.35">
      <c r="A128" t="s">
        <v>38</v>
      </c>
      <c r="B128" t="s">
        <v>44</v>
      </c>
      <c r="C128">
        <v>11</v>
      </c>
      <c r="D128">
        <v>89</v>
      </c>
      <c r="E128">
        <v>87</v>
      </c>
      <c r="F128">
        <v>9</v>
      </c>
      <c r="G128">
        <v>2</v>
      </c>
      <c r="H128">
        <v>2</v>
      </c>
      <c r="I128">
        <v>2</v>
      </c>
      <c r="L128" s="3">
        <v>2015</v>
      </c>
    </row>
    <row r="129" spans="1:12" x14ac:dyDescent="0.35">
      <c r="A129" t="s">
        <v>9</v>
      </c>
      <c r="B129" t="s">
        <v>10</v>
      </c>
      <c r="C129">
        <v>51</v>
      </c>
      <c r="D129">
        <v>49</v>
      </c>
      <c r="E129">
        <v>61</v>
      </c>
      <c r="F129">
        <v>5.7</v>
      </c>
      <c r="G129">
        <v>17.8</v>
      </c>
      <c r="H129">
        <v>13.3</v>
      </c>
      <c r="I129">
        <v>2.6</v>
      </c>
      <c r="J129">
        <v>0.2</v>
      </c>
      <c r="L129" s="3">
        <v>2018</v>
      </c>
    </row>
    <row r="130" spans="1:12" x14ac:dyDescent="0.35">
      <c r="A130" t="s">
        <v>11</v>
      </c>
      <c r="B130" t="s">
        <v>12</v>
      </c>
      <c r="C130">
        <v>35</v>
      </c>
      <c r="D130">
        <v>65</v>
      </c>
      <c r="E130">
        <v>49</v>
      </c>
      <c r="F130">
        <v>40</v>
      </c>
      <c r="G130">
        <v>5</v>
      </c>
      <c r="H130">
        <v>3</v>
      </c>
      <c r="I130">
        <v>3</v>
      </c>
      <c r="J130">
        <v>1</v>
      </c>
      <c r="L130" s="3">
        <v>2018</v>
      </c>
    </row>
    <row r="131" spans="1:12" x14ac:dyDescent="0.35">
      <c r="A131" t="s">
        <v>11</v>
      </c>
      <c r="B131" t="s">
        <v>13</v>
      </c>
      <c r="C131">
        <v>35</v>
      </c>
      <c r="D131">
        <v>65</v>
      </c>
      <c r="E131">
        <v>49</v>
      </c>
      <c r="F131">
        <v>40</v>
      </c>
      <c r="G131">
        <v>5</v>
      </c>
      <c r="H131">
        <v>3</v>
      </c>
      <c r="I131">
        <v>3</v>
      </c>
      <c r="J131">
        <v>1</v>
      </c>
      <c r="L131" s="3">
        <v>2018</v>
      </c>
    </row>
    <row r="132" spans="1:12" x14ac:dyDescent="0.35">
      <c r="A132" t="s">
        <v>11</v>
      </c>
      <c r="B132" t="s">
        <v>14</v>
      </c>
      <c r="C132">
        <v>31</v>
      </c>
      <c r="D132">
        <v>69</v>
      </c>
      <c r="E132">
        <v>56</v>
      </c>
      <c r="F132">
        <v>35</v>
      </c>
      <c r="G132">
        <v>4</v>
      </c>
      <c r="H132">
        <v>2</v>
      </c>
      <c r="I132">
        <v>4</v>
      </c>
      <c r="J132">
        <v>1</v>
      </c>
      <c r="L132" s="3">
        <v>2018</v>
      </c>
    </row>
    <row r="133" spans="1:12" x14ac:dyDescent="0.35">
      <c r="A133" t="s">
        <v>11</v>
      </c>
      <c r="B133" t="s">
        <v>15</v>
      </c>
      <c r="C133">
        <v>31</v>
      </c>
      <c r="D133">
        <v>69</v>
      </c>
      <c r="E133">
        <v>56</v>
      </c>
      <c r="F133">
        <v>35</v>
      </c>
      <c r="G133">
        <v>4</v>
      </c>
      <c r="H133">
        <v>2</v>
      </c>
      <c r="I133">
        <v>4</v>
      </c>
      <c r="J133">
        <v>1</v>
      </c>
      <c r="L133" s="3">
        <v>2018</v>
      </c>
    </row>
    <row r="134" spans="1:12" x14ac:dyDescent="0.35">
      <c r="A134" t="s">
        <v>11</v>
      </c>
      <c r="B134" t="s">
        <v>16</v>
      </c>
      <c r="C134">
        <v>42</v>
      </c>
      <c r="D134">
        <v>58</v>
      </c>
      <c r="E134">
        <v>52</v>
      </c>
      <c r="F134">
        <v>39</v>
      </c>
      <c r="G134">
        <v>4</v>
      </c>
      <c r="H134">
        <v>4</v>
      </c>
      <c r="I134">
        <v>2</v>
      </c>
      <c r="L134" s="3">
        <v>2018</v>
      </c>
    </row>
    <row r="135" spans="1:12" x14ac:dyDescent="0.35">
      <c r="A135" t="s">
        <v>11</v>
      </c>
      <c r="B135" t="s">
        <v>17</v>
      </c>
      <c r="C135">
        <v>45</v>
      </c>
      <c r="D135">
        <v>55</v>
      </c>
      <c r="E135">
        <v>48</v>
      </c>
      <c r="F135">
        <v>41</v>
      </c>
      <c r="G135">
        <v>6</v>
      </c>
      <c r="H135">
        <v>3</v>
      </c>
      <c r="I135">
        <v>2</v>
      </c>
      <c r="J135">
        <v>1</v>
      </c>
      <c r="L135" s="3">
        <v>2018</v>
      </c>
    </row>
    <row r="136" spans="1:12" x14ac:dyDescent="0.35">
      <c r="A136" t="s">
        <v>11</v>
      </c>
      <c r="B136" t="s">
        <v>18</v>
      </c>
      <c r="C136">
        <v>37</v>
      </c>
      <c r="D136">
        <v>63</v>
      </c>
      <c r="E136">
        <v>45</v>
      </c>
      <c r="F136">
        <v>44</v>
      </c>
      <c r="G136">
        <v>4</v>
      </c>
      <c r="H136">
        <v>2</v>
      </c>
      <c r="I136">
        <v>2</v>
      </c>
      <c r="J136">
        <v>3</v>
      </c>
      <c r="L136" s="3">
        <v>2018</v>
      </c>
    </row>
    <row r="137" spans="1:12" x14ac:dyDescent="0.35">
      <c r="A137" t="s">
        <v>11</v>
      </c>
      <c r="B137" t="s">
        <v>19</v>
      </c>
      <c r="C137">
        <v>37</v>
      </c>
      <c r="D137">
        <v>63</v>
      </c>
      <c r="E137">
        <v>45</v>
      </c>
      <c r="F137">
        <v>44</v>
      </c>
      <c r="G137">
        <v>4</v>
      </c>
      <c r="H137">
        <v>2</v>
      </c>
      <c r="I137">
        <v>2</v>
      </c>
      <c r="J137">
        <v>3</v>
      </c>
      <c r="L137" s="3">
        <v>2018</v>
      </c>
    </row>
    <row r="138" spans="1:12" x14ac:dyDescent="0.35">
      <c r="A138" t="s">
        <v>11</v>
      </c>
      <c r="B138" t="s">
        <v>20</v>
      </c>
      <c r="C138">
        <v>38.4</v>
      </c>
      <c r="D138">
        <v>61.6</v>
      </c>
      <c r="E138">
        <v>43.5</v>
      </c>
      <c r="F138">
        <v>25.8</v>
      </c>
      <c r="G138">
        <v>3.4</v>
      </c>
      <c r="H138">
        <v>3.4</v>
      </c>
      <c r="I138">
        <v>2.7</v>
      </c>
      <c r="K138">
        <v>21.1</v>
      </c>
      <c r="L138" s="3">
        <v>2018</v>
      </c>
    </row>
    <row r="139" spans="1:12" x14ac:dyDescent="0.35">
      <c r="A139" t="s">
        <v>21</v>
      </c>
      <c r="B139" t="s">
        <v>22</v>
      </c>
      <c r="C139">
        <v>37</v>
      </c>
      <c r="D139">
        <v>63</v>
      </c>
      <c r="E139">
        <v>45</v>
      </c>
      <c r="F139">
        <v>44</v>
      </c>
      <c r="G139">
        <v>4</v>
      </c>
      <c r="H139">
        <v>2</v>
      </c>
      <c r="I139">
        <v>2</v>
      </c>
      <c r="J139">
        <v>3</v>
      </c>
      <c r="L139" s="3">
        <v>2018</v>
      </c>
    </row>
    <row r="140" spans="1:12" x14ac:dyDescent="0.35">
      <c r="A140" t="s">
        <v>21</v>
      </c>
      <c r="B140" t="s">
        <v>23</v>
      </c>
      <c r="C140">
        <v>31</v>
      </c>
      <c r="D140">
        <v>69</v>
      </c>
      <c r="E140">
        <v>53</v>
      </c>
      <c r="F140">
        <v>36</v>
      </c>
      <c r="G140">
        <v>4</v>
      </c>
      <c r="H140">
        <v>3</v>
      </c>
      <c r="I140">
        <v>4</v>
      </c>
      <c r="L140" s="3">
        <v>2018</v>
      </c>
    </row>
    <row r="141" spans="1:12" x14ac:dyDescent="0.35">
      <c r="A141" t="s">
        <v>21</v>
      </c>
      <c r="B141" t="s">
        <v>24</v>
      </c>
      <c r="C141">
        <v>32</v>
      </c>
      <c r="D141">
        <v>68</v>
      </c>
      <c r="E141">
        <v>54</v>
      </c>
      <c r="F141">
        <v>21</v>
      </c>
      <c r="G141">
        <v>13</v>
      </c>
      <c r="H141">
        <v>9</v>
      </c>
      <c r="I141">
        <v>3</v>
      </c>
      <c r="J141">
        <v>1</v>
      </c>
      <c r="K141">
        <v>2</v>
      </c>
      <c r="L141" s="3">
        <v>2018</v>
      </c>
    </row>
    <row r="142" spans="1:12" x14ac:dyDescent="0.35">
      <c r="A142" t="s">
        <v>21</v>
      </c>
      <c r="B142" t="s">
        <v>25</v>
      </c>
      <c r="C142">
        <v>24</v>
      </c>
      <c r="D142">
        <v>76</v>
      </c>
      <c r="E142">
        <v>53</v>
      </c>
      <c r="F142">
        <v>37</v>
      </c>
      <c r="G142">
        <v>5</v>
      </c>
      <c r="H142">
        <v>4</v>
      </c>
      <c r="I142">
        <v>1</v>
      </c>
      <c r="L142" s="3">
        <v>2018</v>
      </c>
    </row>
    <row r="143" spans="1:12" x14ac:dyDescent="0.35">
      <c r="A143" t="s">
        <v>21</v>
      </c>
      <c r="B143" t="s">
        <v>26</v>
      </c>
      <c r="C143">
        <v>40</v>
      </c>
      <c r="D143">
        <v>60</v>
      </c>
      <c r="E143">
        <v>50</v>
      </c>
      <c r="F143">
        <v>39</v>
      </c>
      <c r="G143">
        <v>6</v>
      </c>
      <c r="H143">
        <v>3</v>
      </c>
      <c r="I143">
        <v>1</v>
      </c>
      <c r="J143">
        <v>1</v>
      </c>
      <c r="L143" s="3">
        <v>2018</v>
      </c>
    </row>
    <row r="144" spans="1:12" x14ac:dyDescent="0.35">
      <c r="A144" t="s">
        <v>21</v>
      </c>
      <c r="B144" t="s">
        <v>27</v>
      </c>
      <c r="C144">
        <v>37</v>
      </c>
      <c r="D144">
        <v>63</v>
      </c>
      <c r="E144">
        <v>73</v>
      </c>
      <c r="F144">
        <v>12</v>
      </c>
      <c r="G144">
        <v>8</v>
      </c>
      <c r="H144">
        <v>4</v>
      </c>
      <c r="I144">
        <v>2</v>
      </c>
      <c r="J144">
        <v>1</v>
      </c>
      <c r="L144" s="3">
        <v>2018</v>
      </c>
    </row>
    <row r="145" spans="1:12" x14ac:dyDescent="0.35">
      <c r="A145" t="s">
        <v>21</v>
      </c>
      <c r="B145" t="s">
        <v>28</v>
      </c>
      <c r="C145">
        <v>50</v>
      </c>
      <c r="D145">
        <v>50</v>
      </c>
      <c r="E145">
        <v>58</v>
      </c>
      <c r="F145">
        <v>28</v>
      </c>
      <c r="G145">
        <v>7</v>
      </c>
      <c r="H145">
        <v>4</v>
      </c>
      <c r="J145">
        <v>3</v>
      </c>
      <c r="L145" s="3">
        <v>2018</v>
      </c>
    </row>
    <row r="146" spans="1:12" x14ac:dyDescent="0.35">
      <c r="A146" t="s">
        <v>21</v>
      </c>
      <c r="B146" t="s">
        <v>29</v>
      </c>
      <c r="C146">
        <v>17</v>
      </c>
      <c r="D146">
        <v>83</v>
      </c>
      <c r="E146">
        <v>37</v>
      </c>
      <c r="F146">
        <v>45</v>
      </c>
      <c r="G146">
        <v>3</v>
      </c>
      <c r="H146">
        <v>1</v>
      </c>
      <c r="I146">
        <v>14</v>
      </c>
      <c r="L146" s="3">
        <v>2018</v>
      </c>
    </row>
    <row r="147" spans="1:12" x14ac:dyDescent="0.35">
      <c r="A147" t="s">
        <v>21</v>
      </c>
      <c r="B147" t="s">
        <v>30</v>
      </c>
      <c r="C147">
        <v>28</v>
      </c>
      <c r="D147">
        <v>72</v>
      </c>
      <c r="E147">
        <v>68.650000000000006</v>
      </c>
      <c r="F147">
        <v>9.11</v>
      </c>
      <c r="G147">
        <v>11.14</v>
      </c>
      <c r="H147">
        <v>10.039999999999999</v>
      </c>
      <c r="J147">
        <v>0.97</v>
      </c>
      <c r="L147" s="3">
        <v>2018</v>
      </c>
    </row>
    <row r="148" spans="1:12" x14ac:dyDescent="0.35">
      <c r="A148" t="s">
        <v>21</v>
      </c>
      <c r="B148" t="s">
        <v>31</v>
      </c>
      <c r="C148">
        <v>31</v>
      </c>
      <c r="D148">
        <v>69</v>
      </c>
      <c r="E148">
        <v>52</v>
      </c>
      <c r="F148">
        <v>14</v>
      </c>
      <c r="G148">
        <v>19</v>
      </c>
      <c r="H148">
        <v>14</v>
      </c>
      <c r="I148">
        <v>1</v>
      </c>
      <c r="L148" s="3">
        <v>2018</v>
      </c>
    </row>
    <row r="149" spans="1:12" x14ac:dyDescent="0.35">
      <c r="A149" t="s">
        <v>21</v>
      </c>
      <c r="B149" t="s">
        <v>32</v>
      </c>
      <c r="C149">
        <v>26.5</v>
      </c>
      <c r="D149">
        <v>73.5</v>
      </c>
      <c r="E149">
        <v>47.8</v>
      </c>
      <c r="F149">
        <v>38.5</v>
      </c>
      <c r="G149">
        <v>8.8000000000000007</v>
      </c>
      <c r="H149">
        <v>4</v>
      </c>
      <c r="I149">
        <v>0.2</v>
      </c>
      <c r="J149">
        <v>0.7</v>
      </c>
      <c r="L149" s="3">
        <v>2018</v>
      </c>
    </row>
    <row r="150" spans="1:12" x14ac:dyDescent="0.35">
      <c r="A150" t="s">
        <v>21</v>
      </c>
      <c r="B150" t="s">
        <v>33</v>
      </c>
      <c r="C150">
        <v>44</v>
      </c>
      <c r="D150">
        <v>56</v>
      </c>
      <c r="E150">
        <v>62</v>
      </c>
      <c r="F150">
        <v>20</v>
      </c>
      <c r="G150">
        <v>8</v>
      </c>
      <c r="H150">
        <v>8</v>
      </c>
      <c r="J150">
        <v>3</v>
      </c>
      <c r="L150" s="3">
        <v>2018</v>
      </c>
    </row>
    <row r="151" spans="1:12" x14ac:dyDescent="0.35">
      <c r="A151" t="s">
        <v>21</v>
      </c>
      <c r="B151" t="s">
        <v>34</v>
      </c>
      <c r="C151">
        <v>39</v>
      </c>
      <c r="D151">
        <v>61</v>
      </c>
      <c r="E151">
        <v>48</v>
      </c>
      <c r="F151">
        <v>13</v>
      </c>
      <c r="G151">
        <v>13</v>
      </c>
      <c r="H151">
        <v>21</v>
      </c>
      <c r="J151">
        <v>5</v>
      </c>
      <c r="L151" s="3">
        <v>2018</v>
      </c>
    </row>
    <row r="152" spans="1:12" x14ac:dyDescent="0.35">
      <c r="A152" t="s">
        <v>21</v>
      </c>
      <c r="B152" t="s">
        <v>45</v>
      </c>
      <c r="C152">
        <v>54</v>
      </c>
      <c r="D152">
        <v>46</v>
      </c>
      <c r="E152">
        <v>79</v>
      </c>
      <c r="F152">
        <v>10</v>
      </c>
      <c r="G152">
        <v>4</v>
      </c>
      <c r="H152">
        <v>3</v>
      </c>
      <c r="I152">
        <v>4</v>
      </c>
      <c r="L152" s="3">
        <v>2018</v>
      </c>
    </row>
    <row r="153" spans="1:12" x14ac:dyDescent="0.35">
      <c r="A153" t="s">
        <v>21</v>
      </c>
      <c r="B153" t="s">
        <v>37</v>
      </c>
      <c r="C153">
        <v>26</v>
      </c>
      <c r="D153">
        <v>74</v>
      </c>
      <c r="E153">
        <v>56</v>
      </c>
      <c r="F153">
        <v>31</v>
      </c>
      <c r="G153">
        <v>6</v>
      </c>
      <c r="H153">
        <v>4</v>
      </c>
      <c r="I153">
        <v>2</v>
      </c>
      <c r="J153">
        <v>1</v>
      </c>
      <c r="L153" s="3">
        <v>2018</v>
      </c>
    </row>
    <row r="154" spans="1:12" x14ac:dyDescent="0.35">
      <c r="A154" t="s">
        <v>21</v>
      </c>
      <c r="B154" t="s">
        <v>35</v>
      </c>
      <c r="C154">
        <v>30.9</v>
      </c>
      <c r="D154">
        <v>68.7</v>
      </c>
      <c r="E154">
        <v>64.69</v>
      </c>
      <c r="F154">
        <v>23.87</v>
      </c>
      <c r="G154">
        <v>3.9</v>
      </c>
      <c r="H154">
        <v>2.5299999999999998</v>
      </c>
      <c r="I154">
        <v>2.56</v>
      </c>
      <c r="J154">
        <v>0.1</v>
      </c>
      <c r="K154">
        <v>1.98</v>
      </c>
      <c r="L154" s="3">
        <v>2018</v>
      </c>
    </row>
    <row r="155" spans="1:12" x14ac:dyDescent="0.35">
      <c r="A155" t="s">
        <v>21</v>
      </c>
      <c r="B155" t="s">
        <v>36</v>
      </c>
      <c r="C155">
        <v>49</v>
      </c>
      <c r="D155">
        <v>51</v>
      </c>
      <c r="E155">
        <v>65</v>
      </c>
      <c r="F155">
        <v>16</v>
      </c>
      <c r="G155">
        <v>8</v>
      </c>
      <c r="H155">
        <v>5</v>
      </c>
      <c r="I155">
        <v>5</v>
      </c>
      <c r="J155">
        <v>1</v>
      </c>
      <c r="L155" s="3">
        <v>2018</v>
      </c>
    </row>
    <row r="156" spans="1:12" x14ac:dyDescent="0.35">
      <c r="A156" t="s">
        <v>21</v>
      </c>
      <c r="B156" t="s">
        <v>46</v>
      </c>
      <c r="C156">
        <v>38</v>
      </c>
      <c r="D156">
        <v>62</v>
      </c>
      <c r="E156">
        <v>48.6</v>
      </c>
      <c r="F156">
        <v>32.299999999999997</v>
      </c>
      <c r="G156">
        <v>6.1</v>
      </c>
      <c r="H156">
        <v>8.1</v>
      </c>
      <c r="I156">
        <v>4.3</v>
      </c>
      <c r="J156">
        <v>0.7</v>
      </c>
      <c r="L156" s="3">
        <v>2018</v>
      </c>
    </row>
    <row r="157" spans="1:12" x14ac:dyDescent="0.35">
      <c r="A157" t="s">
        <v>21</v>
      </c>
      <c r="B157" t="s">
        <v>47</v>
      </c>
      <c r="C157">
        <v>44.7</v>
      </c>
      <c r="D157">
        <v>55.3</v>
      </c>
      <c r="E157">
        <v>58.7</v>
      </c>
      <c r="F157">
        <v>24.4</v>
      </c>
      <c r="G157">
        <v>6.9</v>
      </c>
      <c r="H157">
        <v>4.9000000000000004</v>
      </c>
      <c r="I157">
        <v>4.4000000000000004</v>
      </c>
      <c r="J157">
        <v>0.7</v>
      </c>
      <c r="L157" s="3">
        <v>2018</v>
      </c>
    </row>
    <row r="158" spans="1:12" x14ac:dyDescent="0.35">
      <c r="A158" t="s">
        <v>21</v>
      </c>
      <c r="B158" t="s">
        <v>48</v>
      </c>
      <c r="C158">
        <v>41.15</v>
      </c>
      <c r="D158">
        <v>59</v>
      </c>
      <c r="E158">
        <v>49.81</v>
      </c>
      <c r="F158">
        <v>36.36</v>
      </c>
      <c r="G158">
        <v>7.44</v>
      </c>
      <c r="H158">
        <v>3.45</v>
      </c>
      <c r="I158">
        <v>2.52</v>
      </c>
      <c r="J158">
        <v>0.5</v>
      </c>
      <c r="L158" s="3">
        <v>2018</v>
      </c>
    </row>
    <row r="159" spans="1:12" x14ac:dyDescent="0.35">
      <c r="A159" t="s">
        <v>21</v>
      </c>
      <c r="B159" t="s">
        <v>49</v>
      </c>
      <c r="C159">
        <v>43</v>
      </c>
      <c r="D159">
        <v>57</v>
      </c>
      <c r="E159">
        <v>49</v>
      </c>
      <c r="F159">
        <v>24</v>
      </c>
      <c r="G159">
        <v>6</v>
      </c>
      <c r="H159">
        <v>4</v>
      </c>
      <c r="J159">
        <v>4</v>
      </c>
      <c r="K159">
        <v>13</v>
      </c>
      <c r="L159" s="3">
        <v>2018</v>
      </c>
    </row>
    <row r="160" spans="1:12" x14ac:dyDescent="0.35">
      <c r="A160" t="s">
        <v>21</v>
      </c>
      <c r="B160" t="s">
        <v>50</v>
      </c>
      <c r="C160">
        <v>54</v>
      </c>
      <c r="D160">
        <v>46</v>
      </c>
      <c r="E160">
        <v>62</v>
      </c>
      <c r="F160">
        <v>15</v>
      </c>
      <c r="G160">
        <v>10</v>
      </c>
      <c r="H160">
        <v>6</v>
      </c>
      <c r="I160">
        <v>5</v>
      </c>
      <c r="J160">
        <v>2</v>
      </c>
      <c r="L160" s="3">
        <v>2018</v>
      </c>
    </row>
    <row r="161" spans="1:12" x14ac:dyDescent="0.35">
      <c r="A161" t="s">
        <v>38</v>
      </c>
      <c r="B161" t="s">
        <v>39</v>
      </c>
      <c r="C161">
        <v>44</v>
      </c>
      <c r="D161">
        <v>56</v>
      </c>
      <c r="E161">
        <v>78</v>
      </c>
      <c r="F161">
        <v>6</v>
      </c>
      <c r="G161">
        <v>7</v>
      </c>
      <c r="H161">
        <v>9</v>
      </c>
      <c r="L161" s="3">
        <v>2018</v>
      </c>
    </row>
    <row r="162" spans="1:12" x14ac:dyDescent="0.35">
      <c r="A162" t="s">
        <v>38</v>
      </c>
      <c r="B162" t="s">
        <v>40</v>
      </c>
      <c r="C162">
        <v>6</v>
      </c>
      <c r="D162">
        <v>94</v>
      </c>
      <c r="E162">
        <v>73</v>
      </c>
      <c r="F162">
        <v>21</v>
      </c>
      <c r="G162">
        <v>3</v>
      </c>
      <c r="H162">
        <v>2</v>
      </c>
      <c r="I162">
        <v>0.5</v>
      </c>
      <c r="J162">
        <v>0.5</v>
      </c>
      <c r="L162" s="3">
        <v>2018</v>
      </c>
    </row>
    <row r="163" spans="1:12" x14ac:dyDescent="0.35">
      <c r="A163" t="s">
        <v>42</v>
      </c>
      <c r="B163" t="s">
        <v>43</v>
      </c>
      <c r="C163">
        <v>20</v>
      </c>
      <c r="D163">
        <v>80</v>
      </c>
      <c r="E163">
        <v>80</v>
      </c>
      <c r="F163">
        <v>3</v>
      </c>
      <c r="G163">
        <v>7</v>
      </c>
      <c r="H163">
        <v>9</v>
      </c>
      <c r="J163">
        <v>1</v>
      </c>
      <c r="L163" s="3">
        <v>2018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topLeftCell="J1" workbookViewId="0">
      <selection activeCell="AB1" sqref="AB1:AB1048576"/>
    </sheetView>
  </sheetViews>
  <sheetFormatPr defaultRowHeight="14.5" x14ac:dyDescent="0.35"/>
  <cols>
    <col min="1" max="1" width="10.7265625" customWidth="1"/>
    <col min="6" max="6" width="12.1796875" customWidth="1"/>
  </cols>
  <sheetData>
    <row r="1" spans="1:29" x14ac:dyDescent="0.35">
      <c r="A1" s="5" t="s">
        <v>54</v>
      </c>
      <c r="B1" s="6"/>
      <c r="C1" s="6"/>
      <c r="D1" s="6"/>
      <c r="E1" s="6"/>
      <c r="F1" s="6"/>
    </row>
    <row r="2" spans="1:29" x14ac:dyDescent="0.35">
      <c r="A2" t="s">
        <v>53</v>
      </c>
      <c r="B2" t="s">
        <v>0</v>
      </c>
      <c r="C2" t="s">
        <v>62</v>
      </c>
      <c r="D2" t="s">
        <v>63</v>
      </c>
      <c r="E2" t="s">
        <v>1</v>
      </c>
      <c r="F2" t="s">
        <v>56</v>
      </c>
      <c r="G2" t="s">
        <v>64</v>
      </c>
      <c r="H2" t="s">
        <v>2</v>
      </c>
      <c r="I2" t="s">
        <v>51</v>
      </c>
      <c r="J2" t="s">
        <v>65</v>
      </c>
      <c r="K2" t="s">
        <v>3</v>
      </c>
      <c r="L2" t="s">
        <v>55</v>
      </c>
      <c r="M2" t="s">
        <v>66</v>
      </c>
      <c r="N2" t="s">
        <v>4</v>
      </c>
      <c r="O2" t="s">
        <v>57</v>
      </c>
      <c r="P2" t="s">
        <v>67</v>
      </c>
      <c r="Q2" t="s">
        <v>5</v>
      </c>
      <c r="R2" t="s">
        <v>58</v>
      </c>
      <c r="S2" t="s">
        <v>68</v>
      </c>
      <c r="T2" t="s">
        <v>6</v>
      </c>
      <c r="U2" t="s">
        <v>59</v>
      </c>
      <c r="V2" t="s">
        <v>69</v>
      </c>
      <c r="W2" t="s">
        <v>7</v>
      </c>
      <c r="X2" t="s">
        <v>60</v>
      </c>
      <c r="Y2" t="s">
        <v>70</v>
      </c>
      <c r="Z2" t="s">
        <v>8</v>
      </c>
      <c r="AA2" t="s">
        <v>61</v>
      </c>
      <c r="AB2" t="s">
        <v>71</v>
      </c>
      <c r="AC2" s="3" t="s">
        <v>84</v>
      </c>
    </row>
    <row r="3" spans="1:29" x14ac:dyDescent="0.35">
      <c r="A3" t="s">
        <v>22</v>
      </c>
      <c r="B3">
        <v>37</v>
      </c>
      <c r="C3">
        <f t="shared" ref="C3:C34" si="0">IF(B3 &gt; 0, B3, "N/A")</f>
        <v>37</v>
      </c>
      <c r="D3">
        <f xml:space="preserve"> ROUND(Table2[[#This Row],[Female2]], 0)</f>
        <v>37</v>
      </c>
      <c r="E3">
        <v>62</v>
      </c>
      <c r="F3">
        <f t="shared" ref="F3:F34" si="1" xml:space="preserve"> IF(E3 &gt; 0, E3, "N/A")</f>
        <v>62</v>
      </c>
      <c r="G3">
        <f>ROUND(Table2[[#This Row],[Column3]],0)</f>
        <v>62</v>
      </c>
      <c r="H3">
        <v>50</v>
      </c>
      <c r="I3">
        <f t="shared" ref="I3:I34" si="2">IF(H3&gt;0, H3, "N/A")</f>
        <v>50</v>
      </c>
      <c r="J3">
        <f>ROUND(Table2[[#This Row],[Column1]], 0)</f>
        <v>50</v>
      </c>
      <c r="K3">
        <v>39</v>
      </c>
      <c r="L3">
        <f t="shared" ref="L3:L34" si="3" xml:space="preserve"> IF(K3 &gt; 0, K3, "N/A")</f>
        <v>39</v>
      </c>
      <c r="M3">
        <f>ROUND(Table2[[#This Row],[Column2]],0)</f>
        <v>39</v>
      </c>
      <c r="N3">
        <v>4</v>
      </c>
      <c r="O3">
        <f t="shared" ref="O3:O34" si="4">IF(N3 &gt;0, N3, "N/A")</f>
        <v>4</v>
      </c>
      <c r="P3">
        <f xml:space="preserve"> ROUND(Table2[[#This Row],[Column4]],0)</f>
        <v>4</v>
      </c>
      <c r="Q3">
        <v>2</v>
      </c>
      <c r="R3">
        <f t="shared" ref="R3:R34" si="5" xml:space="preserve"> IF(Q3 &gt; 0, Q3, "N/A")</f>
        <v>2</v>
      </c>
      <c r="S3">
        <f>ROUND(Table2[[#This Row],[Column5]], 0)</f>
        <v>2</v>
      </c>
      <c r="T3">
        <v>2</v>
      </c>
      <c r="U3">
        <f t="shared" ref="U3:U34" si="6" xml:space="preserve"> IF(T3&gt;0, T3, "N/A")</f>
        <v>2</v>
      </c>
      <c r="V3">
        <f>ROUND(Table2[[#This Row],[Column6]],0)</f>
        <v>2</v>
      </c>
      <c r="W3">
        <v>2</v>
      </c>
      <c r="X3">
        <f t="shared" ref="X3:X34" si="7" xml:space="preserve"> IF(W3&gt;0, W3, "N/A")</f>
        <v>2</v>
      </c>
      <c r="Y3">
        <f>ROUND(Table2[[#This Row],[Column7]], 0)</f>
        <v>2</v>
      </c>
      <c r="AA3" t="str">
        <f t="shared" ref="AA3:AA34" si="8" xml:space="preserve"> IF(Z3&gt;0, Z3, "N/A")</f>
        <v>N/A</v>
      </c>
      <c r="AB3" s="2" t="e">
        <f xml:space="preserve"> ROUND(Table2[[#This Row],[Column8]],0)</f>
        <v>#VALUE!</v>
      </c>
      <c r="AC3" s="3">
        <v>2014</v>
      </c>
    </row>
    <row r="4" spans="1:29" x14ac:dyDescent="0.35">
      <c r="A4" t="s">
        <v>23</v>
      </c>
      <c r="B4">
        <v>30</v>
      </c>
      <c r="C4">
        <f t="shared" si="0"/>
        <v>30</v>
      </c>
      <c r="D4">
        <f xml:space="preserve"> ROUND(Table2[[#This Row],[Female2]], 0)</f>
        <v>30</v>
      </c>
      <c r="E4">
        <v>70</v>
      </c>
      <c r="F4">
        <f t="shared" si="1"/>
        <v>70</v>
      </c>
      <c r="G4">
        <f>ROUND(Table2[[#This Row],[Column3]],0)</f>
        <v>70</v>
      </c>
      <c r="H4">
        <v>61</v>
      </c>
      <c r="I4">
        <f t="shared" si="2"/>
        <v>61</v>
      </c>
      <c r="J4">
        <f>ROUND(Table2[[#This Row],[Column1]], 0)</f>
        <v>61</v>
      </c>
      <c r="K4">
        <v>30</v>
      </c>
      <c r="L4">
        <f t="shared" si="3"/>
        <v>30</v>
      </c>
      <c r="M4">
        <f>ROUND(Table2[[#This Row],[Column2]],0)</f>
        <v>30</v>
      </c>
      <c r="N4">
        <v>3</v>
      </c>
      <c r="O4">
        <f t="shared" si="4"/>
        <v>3</v>
      </c>
      <c r="P4">
        <f xml:space="preserve"> ROUND(Table2[[#This Row],[Column4]],0)</f>
        <v>3</v>
      </c>
      <c r="Q4">
        <v>2</v>
      </c>
      <c r="R4">
        <f t="shared" si="5"/>
        <v>2</v>
      </c>
      <c r="S4">
        <f>ROUND(Table2[[#This Row],[Column5]], 0)</f>
        <v>2</v>
      </c>
      <c r="T4">
        <v>4</v>
      </c>
      <c r="U4">
        <f t="shared" si="6"/>
        <v>4</v>
      </c>
      <c r="V4">
        <f>ROUND(Table2[[#This Row],[Column6]],0)</f>
        <v>4</v>
      </c>
      <c r="X4" t="str">
        <f t="shared" si="7"/>
        <v>N/A</v>
      </c>
      <c r="Y4" t="e">
        <f>ROUND(Table2[[#This Row],[Column7]], 0)</f>
        <v>#VALUE!</v>
      </c>
      <c r="AA4" t="str">
        <f t="shared" si="8"/>
        <v>N/A</v>
      </c>
      <c r="AB4" s="2" t="e">
        <f xml:space="preserve"> ROUND(Table2[[#This Row],[Column8]],0)</f>
        <v>#VALUE!</v>
      </c>
      <c r="AC4" s="3">
        <v>2014</v>
      </c>
    </row>
    <row r="5" spans="1:29" x14ac:dyDescent="0.35">
      <c r="A5" t="s">
        <v>24</v>
      </c>
      <c r="B5">
        <v>30</v>
      </c>
      <c r="C5">
        <f t="shared" si="0"/>
        <v>30</v>
      </c>
      <c r="D5">
        <f xml:space="preserve"> ROUND(Table2[[#This Row],[Female2]], 0)</f>
        <v>30</v>
      </c>
      <c r="E5">
        <v>70</v>
      </c>
      <c r="F5">
        <f t="shared" si="1"/>
        <v>70</v>
      </c>
      <c r="G5">
        <f>ROUND(Table2[[#This Row],[Column3]],0)</f>
        <v>70</v>
      </c>
      <c r="H5">
        <v>55</v>
      </c>
      <c r="I5">
        <f t="shared" si="2"/>
        <v>55</v>
      </c>
      <c r="J5">
        <f>ROUND(Table2[[#This Row],[Column1]], 0)</f>
        <v>55</v>
      </c>
      <c r="K5">
        <v>15</v>
      </c>
      <c r="L5">
        <f t="shared" si="3"/>
        <v>15</v>
      </c>
      <c r="M5">
        <f>ROUND(Table2[[#This Row],[Column2]],0)</f>
        <v>15</v>
      </c>
      <c r="N5">
        <v>11</v>
      </c>
      <c r="O5">
        <f t="shared" si="4"/>
        <v>11</v>
      </c>
      <c r="P5">
        <f xml:space="preserve"> ROUND(Table2[[#This Row],[Column4]],0)</f>
        <v>11</v>
      </c>
      <c r="Q5">
        <v>7</v>
      </c>
      <c r="R5">
        <f t="shared" si="5"/>
        <v>7</v>
      </c>
      <c r="S5">
        <f>ROUND(Table2[[#This Row],[Column5]], 0)</f>
        <v>7</v>
      </c>
      <c r="T5">
        <v>2</v>
      </c>
      <c r="U5">
        <f t="shared" si="6"/>
        <v>2</v>
      </c>
      <c r="V5">
        <f>ROUND(Table2[[#This Row],[Column6]],0)</f>
        <v>2</v>
      </c>
      <c r="W5">
        <v>1</v>
      </c>
      <c r="X5">
        <f t="shared" si="7"/>
        <v>1</v>
      </c>
      <c r="Y5">
        <f>ROUND(Table2[[#This Row],[Column7]], 0)</f>
        <v>1</v>
      </c>
      <c r="Z5">
        <v>9</v>
      </c>
      <c r="AA5">
        <f t="shared" si="8"/>
        <v>9</v>
      </c>
      <c r="AB5" s="2">
        <f xml:space="preserve"> ROUND(Table2[[#This Row],[Column8]],0)</f>
        <v>9</v>
      </c>
      <c r="AC5" s="3">
        <v>2014</v>
      </c>
    </row>
    <row r="6" spans="1:29" x14ac:dyDescent="0.35">
      <c r="A6" t="s">
        <v>25</v>
      </c>
      <c r="B6">
        <v>23</v>
      </c>
      <c r="C6">
        <f t="shared" si="0"/>
        <v>23</v>
      </c>
      <c r="D6">
        <f xml:space="preserve"> ROUND(Table2[[#This Row],[Female2]], 0)</f>
        <v>23</v>
      </c>
      <c r="E6">
        <v>77</v>
      </c>
      <c r="F6">
        <f t="shared" si="1"/>
        <v>77</v>
      </c>
      <c r="G6">
        <f>ROUND(Table2[[#This Row],[Column3]],0)</f>
        <v>77</v>
      </c>
      <c r="H6">
        <v>54</v>
      </c>
      <c r="I6">
        <f t="shared" si="2"/>
        <v>54</v>
      </c>
      <c r="J6">
        <f>ROUND(Table2[[#This Row],[Column1]], 0)</f>
        <v>54</v>
      </c>
      <c r="L6" t="str">
        <f t="shared" si="3"/>
        <v>N/A</v>
      </c>
      <c r="M6" t="e">
        <f>ROUND(Table2[[#This Row],[Column2]],0)</f>
        <v>#VALUE!</v>
      </c>
      <c r="O6" t="str">
        <f t="shared" si="4"/>
        <v>N/A</v>
      </c>
      <c r="P6" t="e">
        <f xml:space="preserve"> ROUND(Table2[[#This Row],[Column4]],0)</f>
        <v>#VALUE!</v>
      </c>
      <c r="R6" t="str">
        <f t="shared" si="5"/>
        <v>N/A</v>
      </c>
      <c r="S6" t="e">
        <f>ROUND(Table2[[#This Row],[Column5]], 0)</f>
        <v>#VALUE!</v>
      </c>
      <c r="U6" t="str">
        <f t="shared" si="6"/>
        <v>N/A</v>
      </c>
      <c r="V6" t="e">
        <f>ROUND(Table2[[#This Row],[Column6]],0)</f>
        <v>#VALUE!</v>
      </c>
      <c r="X6" t="str">
        <f t="shared" si="7"/>
        <v>N/A</v>
      </c>
      <c r="Y6" t="e">
        <f>ROUND(Table2[[#This Row],[Column7]], 0)</f>
        <v>#VALUE!</v>
      </c>
      <c r="AA6" t="str">
        <f t="shared" si="8"/>
        <v>N/A</v>
      </c>
      <c r="AB6" s="2" t="e">
        <f xml:space="preserve"> ROUND(Table2[[#This Row],[Column8]],0)</f>
        <v>#VALUE!</v>
      </c>
      <c r="AC6" s="3">
        <v>2014</v>
      </c>
    </row>
    <row r="7" spans="1:29" x14ac:dyDescent="0.35">
      <c r="A7" t="s">
        <v>26</v>
      </c>
      <c r="B7">
        <v>42</v>
      </c>
      <c r="C7">
        <f t="shared" si="0"/>
        <v>42</v>
      </c>
      <c r="D7">
        <f xml:space="preserve"> ROUND(Table2[[#This Row],[Female2]], 0)</f>
        <v>42</v>
      </c>
      <c r="E7">
        <v>58</v>
      </c>
      <c r="F7">
        <f t="shared" si="1"/>
        <v>58</v>
      </c>
      <c r="G7">
        <f>ROUND(Table2[[#This Row],[Column3]],0)</f>
        <v>58</v>
      </c>
      <c r="H7">
        <v>61</v>
      </c>
      <c r="I7">
        <f t="shared" si="2"/>
        <v>61</v>
      </c>
      <c r="J7">
        <f>ROUND(Table2[[#This Row],[Column1]], 0)</f>
        <v>61</v>
      </c>
      <c r="K7">
        <v>24</v>
      </c>
      <c r="L7">
        <f t="shared" si="3"/>
        <v>24</v>
      </c>
      <c r="M7">
        <f>ROUND(Table2[[#This Row],[Column2]],0)</f>
        <v>24</v>
      </c>
      <c r="N7">
        <v>5</v>
      </c>
      <c r="O7">
        <f t="shared" si="4"/>
        <v>5</v>
      </c>
      <c r="P7">
        <f xml:space="preserve"> ROUND(Table2[[#This Row],[Column4]],0)</f>
        <v>5</v>
      </c>
      <c r="Q7">
        <v>7</v>
      </c>
      <c r="R7">
        <f t="shared" si="5"/>
        <v>7</v>
      </c>
      <c r="S7">
        <f>ROUND(Table2[[#This Row],[Column5]], 0)</f>
        <v>7</v>
      </c>
      <c r="T7">
        <v>1</v>
      </c>
      <c r="U7">
        <f t="shared" si="6"/>
        <v>1</v>
      </c>
      <c r="V7">
        <f>ROUND(Table2[[#This Row],[Column6]],0)</f>
        <v>1</v>
      </c>
      <c r="W7">
        <v>1</v>
      </c>
      <c r="X7">
        <f t="shared" si="7"/>
        <v>1</v>
      </c>
      <c r="Y7">
        <f>ROUND(Table2[[#This Row],[Column7]], 0)</f>
        <v>1</v>
      </c>
      <c r="AA7" t="str">
        <f t="shared" si="8"/>
        <v>N/A</v>
      </c>
      <c r="AB7" s="2" t="e">
        <f xml:space="preserve"> ROUND(Table2[[#This Row],[Column8]],0)</f>
        <v>#VALUE!</v>
      </c>
      <c r="AC7" s="3">
        <v>2014</v>
      </c>
    </row>
    <row r="8" spans="1:29" x14ac:dyDescent="0.35">
      <c r="A8" t="s">
        <v>27</v>
      </c>
      <c r="B8">
        <v>33</v>
      </c>
      <c r="C8">
        <f t="shared" si="0"/>
        <v>33</v>
      </c>
      <c r="D8">
        <f xml:space="preserve"> ROUND(Table2[[#This Row],[Female2]], 0)</f>
        <v>33</v>
      </c>
      <c r="E8">
        <v>67</v>
      </c>
      <c r="F8">
        <f t="shared" si="1"/>
        <v>67</v>
      </c>
      <c r="G8">
        <f>ROUND(Table2[[#This Row],[Column3]],0)</f>
        <v>67</v>
      </c>
      <c r="H8">
        <v>72</v>
      </c>
      <c r="I8">
        <f t="shared" si="2"/>
        <v>72</v>
      </c>
      <c r="J8">
        <f>ROUND(Table2[[#This Row],[Column1]], 0)</f>
        <v>72</v>
      </c>
      <c r="K8">
        <v>6</v>
      </c>
      <c r="L8">
        <f t="shared" si="3"/>
        <v>6</v>
      </c>
      <c r="M8">
        <f>ROUND(Table2[[#This Row],[Column2]],0)</f>
        <v>6</v>
      </c>
      <c r="N8">
        <v>14</v>
      </c>
      <c r="O8">
        <f t="shared" si="4"/>
        <v>14</v>
      </c>
      <c r="P8">
        <f xml:space="preserve"> ROUND(Table2[[#This Row],[Column4]],0)</f>
        <v>14</v>
      </c>
      <c r="Q8">
        <v>7</v>
      </c>
      <c r="R8">
        <f t="shared" si="5"/>
        <v>7</v>
      </c>
      <c r="S8">
        <f>ROUND(Table2[[#This Row],[Column5]], 0)</f>
        <v>7</v>
      </c>
      <c r="T8">
        <v>1</v>
      </c>
      <c r="U8">
        <f t="shared" si="6"/>
        <v>1</v>
      </c>
      <c r="V8">
        <f>ROUND(Table2[[#This Row],[Column6]],0)</f>
        <v>1</v>
      </c>
      <c r="X8" t="str">
        <f t="shared" si="7"/>
        <v>N/A</v>
      </c>
      <c r="Y8" t="e">
        <f>ROUND(Table2[[#This Row],[Column7]], 0)</f>
        <v>#VALUE!</v>
      </c>
      <c r="AA8" t="str">
        <f t="shared" si="8"/>
        <v>N/A</v>
      </c>
      <c r="AB8" s="2" t="e">
        <f xml:space="preserve"> ROUND(Table2[[#This Row],[Column8]],0)</f>
        <v>#VALUE!</v>
      </c>
      <c r="AC8" s="3">
        <v>2014</v>
      </c>
    </row>
    <row r="9" spans="1:29" x14ac:dyDescent="0.35">
      <c r="A9" t="s">
        <v>28</v>
      </c>
      <c r="B9">
        <v>45</v>
      </c>
      <c r="C9">
        <f t="shared" si="0"/>
        <v>45</v>
      </c>
      <c r="D9">
        <f xml:space="preserve"> ROUND(Table2[[#This Row],[Female2]], 0)</f>
        <v>45</v>
      </c>
      <c r="E9">
        <v>55</v>
      </c>
      <c r="F9">
        <f t="shared" si="1"/>
        <v>55</v>
      </c>
      <c r="G9">
        <f>ROUND(Table2[[#This Row],[Column3]],0)</f>
        <v>55</v>
      </c>
      <c r="H9">
        <v>64</v>
      </c>
      <c r="I9">
        <f t="shared" si="2"/>
        <v>64</v>
      </c>
      <c r="J9">
        <f>ROUND(Table2[[#This Row],[Column1]], 0)</f>
        <v>64</v>
      </c>
      <c r="K9">
        <v>23</v>
      </c>
      <c r="L9">
        <f t="shared" si="3"/>
        <v>23</v>
      </c>
      <c r="M9">
        <f>ROUND(Table2[[#This Row],[Column2]],0)</f>
        <v>23</v>
      </c>
      <c r="N9">
        <v>8</v>
      </c>
      <c r="O9">
        <f t="shared" si="4"/>
        <v>8</v>
      </c>
      <c r="P9">
        <f xml:space="preserve"> ROUND(Table2[[#This Row],[Column4]],0)</f>
        <v>8</v>
      </c>
      <c r="Q9">
        <v>2</v>
      </c>
      <c r="R9">
        <f t="shared" si="5"/>
        <v>2</v>
      </c>
      <c r="S9">
        <f>ROUND(Table2[[#This Row],[Column5]], 0)</f>
        <v>2</v>
      </c>
      <c r="U9" t="str">
        <f t="shared" si="6"/>
        <v>N/A</v>
      </c>
      <c r="V9" t="e">
        <f>ROUND(Table2[[#This Row],[Column6]],0)</f>
        <v>#VALUE!</v>
      </c>
      <c r="W9">
        <v>3</v>
      </c>
      <c r="X9">
        <f t="shared" si="7"/>
        <v>3</v>
      </c>
      <c r="Y9">
        <f>ROUND(Table2[[#This Row],[Column7]], 0)</f>
        <v>3</v>
      </c>
      <c r="AA9" t="str">
        <f t="shared" si="8"/>
        <v>N/A</v>
      </c>
      <c r="AB9" s="2" t="e">
        <f xml:space="preserve"> ROUND(Table2[[#This Row],[Column8]],0)</f>
        <v>#VALUE!</v>
      </c>
      <c r="AC9" s="3">
        <v>2014</v>
      </c>
    </row>
    <row r="10" spans="1:29" x14ac:dyDescent="0.35">
      <c r="A10" t="s">
        <v>29</v>
      </c>
      <c r="B10">
        <v>16.05</v>
      </c>
      <c r="C10">
        <f t="shared" si="0"/>
        <v>16.05</v>
      </c>
      <c r="D10">
        <f xml:space="preserve"> ROUND(Table2[[#This Row],[Female2]], 0)</f>
        <v>16</v>
      </c>
      <c r="E10">
        <v>83.95</v>
      </c>
      <c r="F10">
        <f t="shared" si="1"/>
        <v>83.95</v>
      </c>
      <c r="G10">
        <f>ROUND(Table2[[#This Row],[Column3]],0)</f>
        <v>84</v>
      </c>
      <c r="H10">
        <v>38</v>
      </c>
      <c r="I10">
        <f t="shared" si="2"/>
        <v>38</v>
      </c>
      <c r="J10">
        <f>ROUND(Table2[[#This Row],[Column1]], 0)</f>
        <v>38</v>
      </c>
      <c r="K10">
        <v>44</v>
      </c>
      <c r="L10">
        <f t="shared" si="3"/>
        <v>44</v>
      </c>
      <c r="M10">
        <f>ROUND(Table2[[#This Row],[Column2]],0)</f>
        <v>44</v>
      </c>
      <c r="N10">
        <v>3</v>
      </c>
      <c r="O10">
        <f t="shared" si="4"/>
        <v>3</v>
      </c>
      <c r="P10">
        <f xml:space="preserve"> ROUND(Table2[[#This Row],[Column4]],0)</f>
        <v>3</v>
      </c>
      <c r="Q10">
        <v>1</v>
      </c>
      <c r="R10">
        <f t="shared" si="5"/>
        <v>1</v>
      </c>
      <c r="S10">
        <f>ROUND(Table2[[#This Row],[Column5]], 0)</f>
        <v>1</v>
      </c>
      <c r="T10">
        <v>14</v>
      </c>
      <c r="U10">
        <f t="shared" si="6"/>
        <v>14</v>
      </c>
      <c r="V10">
        <f>ROUND(Table2[[#This Row],[Column6]],0)</f>
        <v>14</v>
      </c>
      <c r="X10" t="str">
        <f t="shared" si="7"/>
        <v>N/A</v>
      </c>
      <c r="Y10" t="e">
        <f>ROUND(Table2[[#This Row],[Column7]], 0)</f>
        <v>#VALUE!</v>
      </c>
      <c r="AA10" t="str">
        <f t="shared" si="8"/>
        <v>N/A</v>
      </c>
      <c r="AB10" s="2" t="e">
        <f xml:space="preserve"> ROUND(Table2[[#This Row],[Column8]],0)</f>
        <v>#VALUE!</v>
      </c>
      <c r="AC10" s="3">
        <v>2014</v>
      </c>
    </row>
    <row r="11" spans="1:29" x14ac:dyDescent="0.35">
      <c r="A11" t="s">
        <v>30</v>
      </c>
      <c r="B11">
        <v>30</v>
      </c>
      <c r="C11">
        <f t="shared" si="0"/>
        <v>30</v>
      </c>
      <c r="D11">
        <f xml:space="preserve"> ROUND(Table2[[#This Row],[Female2]], 0)</f>
        <v>30</v>
      </c>
      <c r="E11">
        <v>70.45</v>
      </c>
      <c r="F11">
        <f t="shared" si="1"/>
        <v>70.45</v>
      </c>
      <c r="G11">
        <f>ROUND(Table2[[#This Row],[Column3]],0)</f>
        <v>70</v>
      </c>
      <c r="H11">
        <v>68.650000000000006</v>
      </c>
      <c r="I11">
        <f t="shared" si="2"/>
        <v>68.650000000000006</v>
      </c>
      <c r="J11">
        <f>ROUND(Table2[[#This Row],[Column1]], 0)</f>
        <v>69</v>
      </c>
      <c r="K11">
        <v>9.11</v>
      </c>
      <c r="L11">
        <f t="shared" si="3"/>
        <v>9.11</v>
      </c>
      <c r="M11">
        <f>ROUND(Table2[[#This Row],[Column2]],0)</f>
        <v>9</v>
      </c>
      <c r="N11">
        <v>11.14</v>
      </c>
      <c r="O11">
        <f t="shared" si="4"/>
        <v>11.14</v>
      </c>
      <c r="P11">
        <f xml:space="preserve"> ROUND(Table2[[#This Row],[Column4]],0)</f>
        <v>11</v>
      </c>
      <c r="Q11">
        <v>10.039999999999999</v>
      </c>
      <c r="R11">
        <f t="shared" si="5"/>
        <v>10.039999999999999</v>
      </c>
      <c r="S11">
        <f>ROUND(Table2[[#This Row],[Column5]], 0)</f>
        <v>10</v>
      </c>
      <c r="U11" t="str">
        <f t="shared" si="6"/>
        <v>N/A</v>
      </c>
      <c r="V11" t="e">
        <f>ROUND(Table2[[#This Row],[Column6]],0)</f>
        <v>#VALUE!</v>
      </c>
      <c r="W11">
        <v>0.97</v>
      </c>
      <c r="X11">
        <f t="shared" si="7"/>
        <v>0.97</v>
      </c>
      <c r="Y11">
        <f>ROUND(Table2[[#This Row],[Column7]], 0)</f>
        <v>1</v>
      </c>
      <c r="AA11" t="str">
        <f t="shared" si="8"/>
        <v>N/A</v>
      </c>
      <c r="AB11" s="2" t="e">
        <f xml:space="preserve"> ROUND(Table2[[#This Row],[Column8]],0)</f>
        <v>#VALUE!</v>
      </c>
      <c r="AC11" s="3">
        <v>2014</v>
      </c>
    </row>
    <row r="12" spans="1:29" x14ac:dyDescent="0.35">
      <c r="A12" t="s">
        <v>31</v>
      </c>
      <c r="B12">
        <v>42</v>
      </c>
      <c r="C12">
        <f t="shared" si="0"/>
        <v>42</v>
      </c>
      <c r="D12">
        <f xml:space="preserve"> ROUND(Table2[[#This Row],[Female2]], 0)</f>
        <v>42</v>
      </c>
      <c r="E12">
        <v>58.22</v>
      </c>
      <c r="F12">
        <f t="shared" si="1"/>
        <v>58.22</v>
      </c>
      <c r="G12">
        <f>ROUND(Table2[[#This Row],[Column3]],0)</f>
        <v>58</v>
      </c>
      <c r="H12">
        <v>63.03</v>
      </c>
      <c r="I12">
        <f t="shared" si="2"/>
        <v>63.03</v>
      </c>
      <c r="J12">
        <f>ROUND(Table2[[#This Row],[Column1]], 0)</f>
        <v>63</v>
      </c>
      <c r="K12">
        <v>10.52</v>
      </c>
      <c r="L12">
        <f t="shared" si="3"/>
        <v>10.52</v>
      </c>
      <c r="M12">
        <f>ROUND(Table2[[#This Row],[Column2]],0)</f>
        <v>11</v>
      </c>
      <c r="N12">
        <v>15.7</v>
      </c>
      <c r="O12">
        <f t="shared" si="4"/>
        <v>15.7</v>
      </c>
      <c r="P12">
        <f xml:space="preserve"> ROUND(Table2[[#This Row],[Column4]],0)</f>
        <v>16</v>
      </c>
      <c r="Q12">
        <v>10.130000000000001</v>
      </c>
      <c r="R12">
        <f t="shared" si="5"/>
        <v>10.130000000000001</v>
      </c>
      <c r="S12">
        <f>ROUND(Table2[[#This Row],[Column5]], 0)</f>
        <v>10</v>
      </c>
      <c r="U12" t="str">
        <f t="shared" si="6"/>
        <v>N/A</v>
      </c>
      <c r="V12" t="e">
        <f>ROUND(Table2[[#This Row],[Column6]],0)</f>
        <v>#VALUE!</v>
      </c>
      <c r="W12">
        <v>0.48</v>
      </c>
      <c r="X12">
        <f t="shared" si="7"/>
        <v>0.48</v>
      </c>
      <c r="Y12">
        <f>ROUND(Table2[[#This Row],[Column7]], 0)</f>
        <v>0</v>
      </c>
      <c r="AA12" t="str">
        <f t="shared" si="8"/>
        <v>N/A</v>
      </c>
      <c r="AB12" s="2" t="e">
        <f xml:space="preserve"> ROUND(Table2[[#This Row],[Column8]],0)</f>
        <v>#VALUE!</v>
      </c>
      <c r="AC12" s="3">
        <v>2014</v>
      </c>
    </row>
    <row r="13" spans="1:29" x14ac:dyDescent="0.35">
      <c r="A13" t="s">
        <v>32</v>
      </c>
      <c r="B13">
        <v>25</v>
      </c>
      <c r="C13">
        <f t="shared" si="0"/>
        <v>25</v>
      </c>
      <c r="D13">
        <f xml:space="preserve"> ROUND(Table2[[#This Row],[Female2]], 0)</f>
        <v>25</v>
      </c>
      <c r="E13">
        <v>75.44</v>
      </c>
      <c r="F13">
        <f t="shared" si="1"/>
        <v>75.44</v>
      </c>
      <c r="G13">
        <f>ROUND(Table2[[#This Row],[Column3]],0)</f>
        <v>75</v>
      </c>
      <c r="H13">
        <v>60.81</v>
      </c>
      <c r="I13">
        <f t="shared" si="2"/>
        <v>60.81</v>
      </c>
      <c r="J13">
        <f>ROUND(Table2[[#This Row],[Column1]], 0)</f>
        <v>61</v>
      </c>
      <c r="K13">
        <v>26.05</v>
      </c>
      <c r="L13">
        <f t="shared" si="3"/>
        <v>26.05</v>
      </c>
      <c r="M13">
        <f>ROUND(Table2[[#This Row],[Column2]],0)</f>
        <v>26</v>
      </c>
      <c r="N13">
        <v>8.6300000000000008</v>
      </c>
      <c r="O13">
        <f t="shared" si="4"/>
        <v>8.6300000000000008</v>
      </c>
      <c r="P13">
        <f xml:space="preserve"> ROUND(Table2[[#This Row],[Column4]],0)</f>
        <v>9</v>
      </c>
      <c r="Q13">
        <v>3.61</v>
      </c>
      <c r="R13">
        <f t="shared" si="5"/>
        <v>3.61</v>
      </c>
      <c r="S13">
        <f>ROUND(Table2[[#This Row],[Column5]], 0)</f>
        <v>4</v>
      </c>
      <c r="U13" t="str">
        <f t="shared" si="6"/>
        <v>N/A</v>
      </c>
      <c r="V13" t="e">
        <f>ROUND(Table2[[#This Row],[Column6]],0)</f>
        <v>#VALUE!</v>
      </c>
      <c r="W13">
        <v>0.93</v>
      </c>
      <c r="X13">
        <f t="shared" si="7"/>
        <v>0.93</v>
      </c>
      <c r="Y13">
        <f>ROUND(Table2[[#This Row],[Column7]], 0)</f>
        <v>1</v>
      </c>
      <c r="AA13" t="str">
        <f t="shared" si="8"/>
        <v>N/A</v>
      </c>
      <c r="AB13" s="2" t="e">
        <f xml:space="preserve"> ROUND(Table2[[#This Row],[Column8]],0)</f>
        <v>#VALUE!</v>
      </c>
      <c r="AC13" s="3">
        <v>2014</v>
      </c>
    </row>
    <row r="14" spans="1:29" x14ac:dyDescent="0.35">
      <c r="A14" t="s">
        <v>33</v>
      </c>
      <c r="B14">
        <v>47</v>
      </c>
      <c r="C14">
        <f t="shared" si="0"/>
        <v>47</v>
      </c>
      <c r="D14">
        <f xml:space="preserve"> ROUND(Table2[[#This Row],[Female2]], 0)</f>
        <v>47</v>
      </c>
      <c r="E14">
        <v>53</v>
      </c>
      <c r="F14">
        <f t="shared" si="1"/>
        <v>53</v>
      </c>
      <c r="G14">
        <f>ROUND(Table2[[#This Row],[Column3]],0)</f>
        <v>53</v>
      </c>
      <c r="H14">
        <v>71</v>
      </c>
      <c r="I14">
        <f t="shared" si="2"/>
        <v>71</v>
      </c>
      <c r="J14">
        <f>ROUND(Table2[[#This Row],[Column1]], 0)</f>
        <v>71</v>
      </c>
      <c r="K14">
        <v>15</v>
      </c>
      <c r="L14">
        <f t="shared" si="3"/>
        <v>15</v>
      </c>
      <c r="M14">
        <f>ROUND(Table2[[#This Row],[Column2]],0)</f>
        <v>15</v>
      </c>
      <c r="N14">
        <v>5</v>
      </c>
      <c r="O14">
        <f t="shared" si="4"/>
        <v>5</v>
      </c>
      <c r="P14">
        <f xml:space="preserve"> ROUND(Table2[[#This Row],[Column4]],0)</f>
        <v>5</v>
      </c>
      <c r="Q14">
        <v>4</v>
      </c>
      <c r="R14">
        <f t="shared" si="5"/>
        <v>4</v>
      </c>
      <c r="S14">
        <f>ROUND(Table2[[#This Row],[Column5]], 0)</f>
        <v>4</v>
      </c>
      <c r="U14" t="str">
        <f t="shared" si="6"/>
        <v>N/A</v>
      </c>
      <c r="V14" t="e">
        <f>ROUND(Table2[[#This Row],[Column6]],0)</f>
        <v>#VALUE!</v>
      </c>
      <c r="W14">
        <v>4</v>
      </c>
      <c r="X14">
        <f t="shared" si="7"/>
        <v>4</v>
      </c>
      <c r="Y14">
        <f>ROUND(Table2[[#This Row],[Column7]], 0)</f>
        <v>4</v>
      </c>
      <c r="AA14" t="str">
        <f t="shared" si="8"/>
        <v>N/A</v>
      </c>
      <c r="AB14" s="2" t="e">
        <f xml:space="preserve"> ROUND(Table2[[#This Row],[Column8]],0)</f>
        <v>#VALUE!</v>
      </c>
      <c r="AC14" s="3">
        <v>2014</v>
      </c>
    </row>
    <row r="15" spans="1:29" x14ac:dyDescent="0.35">
      <c r="A15" t="s">
        <v>34</v>
      </c>
      <c r="B15">
        <v>37</v>
      </c>
      <c r="C15">
        <f t="shared" si="0"/>
        <v>37</v>
      </c>
      <c r="D15">
        <f xml:space="preserve"> ROUND(Table2[[#This Row],[Female2]], 0)</f>
        <v>37</v>
      </c>
      <c r="E15">
        <v>63</v>
      </c>
      <c r="F15">
        <f t="shared" si="1"/>
        <v>63</v>
      </c>
      <c r="G15">
        <f>ROUND(Table2[[#This Row],[Column3]],0)</f>
        <v>63</v>
      </c>
      <c r="H15">
        <v>60</v>
      </c>
      <c r="I15">
        <f t="shared" si="2"/>
        <v>60</v>
      </c>
      <c r="J15">
        <f>ROUND(Table2[[#This Row],[Column1]], 0)</f>
        <v>60</v>
      </c>
      <c r="K15">
        <v>13</v>
      </c>
      <c r="L15">
        <f t="shared" si="3"/>
        <v>13</v>
      </c>
      <c r="M15">
        <f>ROUND(Table2[[#This Row],[Column2]],0)</f>
        <v>13</v>
      </c>
      <c r="N15">
        <v>9</v>
      </c>
      <c r="O15">
        <f t="shared" si="4"/>
        <v>9</v>
      </c>
      <c r="P15">
        <f xml:space="preserve"> ROUND(Table2[[#This Row],[Column4]],0)</f>
        <v>9</v>
      </c>
      <c r="Q15">
        <v>15</v>
      </c>
      <c r="R15">
        <f t="shared" si="5"/>
        <v>15</v>
      </c>
      <c r="S15">
        <f>ROUND(Table2[[#This Row],[Column5]], 0)</f>
        <v>15</v>
      </c>
      <c r="U15" t="str">
        <f t="shared" si="6"/>
        <v>N/A</v>
      </c>
      <c r="V15" t="e">
        <f>ROUND(Table2[[#This Row],[Column6]],0)</f>
        <v>#VALUE!</v>
      </c>
      <c r="W15">
        <v>3</v>
      </c>
      <c r="X15">
        <f t="shared" si="7"/>
        <v>3</v>
      </c>
      <c r="Y15">
        <f>ROUND(Table2[[#This Row],[Column7]], 0)</f>
        <v>3</v>
      </c>
      <c r="AA15" t="str">
        <f t="shared" si="8"/>
        <v>N/A</v>
      </c>
      <c r="AB15" s="2" t="e">
        <f xml:space="preserve"> ROUND(Table2[[#This Row],[Column8]],0)</f>
        <v>#VALUE!</v>
      </c>
      <c r="AC15" s="3">
        <v>2014</v>
      </c>
    </row>
    <row r="16" spans="1:29" x14ac:dyDescent="0.35">
      <c r="A16" t="s">
        <v>35</v>
      </c>
      <c r="B16">
        <v>29</v>
      </c>
      <c r="C16">
        <f t="shared" si="0"/>
        <v>29</v>
      </c>
      <c r="D16">
        <f xml:space="preserve"> ROUND(Table2[[#This Row],[Female2]], 0)</f>
        <v>29</v>
      </c>
      <c r="E16">
        <v>71</v>
      </c>
      <c r="F16">
        <f t="shared" si="1"/>
        <v>71</v>
      </c>
      <c r="G16">
        <f>ROUND(Table2[[#This Row],[Column3]],0)</f>
        <v>71</v>
      </c>
      <c r="H16">
        <v>67</v>
      </c>
      <c r="I16">
        <f t="shared" si="2"/>
        <v>67</v>
      </c>
      <c r="J16">
        <f>ROUND(Table2[[#This Row],[Column1]], 0)</f>
        <v>67</v>
      </c>
      <c r="K16">
        <v>22</v>
      </c>
      <c r="L16">
        <f t="shared" si="3"/>
        <v>22</v>
      </c>
      <c r="M16">
        <f>ROUND(Table2[[#This Row],[Column2]],0)</f>
        <v>22</v>
      </c>
      <c r="N16">
        <v>4</v>
      </c>
      <c r="O16">
        <f t="shared" si="4"/>
        <v>4</v>
      </c>
      <c r="P16">
        <f xml:space="preserve"> ROUND(Table2[[#This Row],[Column4]],0)</f>
        <v>4</v>
      </c>
      <c r="Q16">
        <v>2</v>
      </c>
      <c r="R16">
        <f t="shared" si="5"/>
        <v>2</v>
      </c>
      <c r="S16">
        <f>ROUND(Table2[[#This Row],[Column5]], 0)</f>
        <v>2</v>
      </c>
      <c r="T16">
        <v>2</v>
      </c>
      <c r="U16">
        <f t="shared" si="6"/>
        <v>2</v>
      </c>
      <c r="V16">
        <f>ROUND(Table2[[#This Row],[Column6]],0)</f>
        <v>2</v>
      </c>
      <c r="W16">
        <v>3</v>
      </c>
      <c r="X16">
        <f t="shared" si="7"/>
        <v>3</v>
      </c>
      <c r="Y16">
        <f>ROUND(Table2[[#This Row],[Column7]], 0)</f>
        <v>3</v>
      </c>
      <c r="AA16" t="str">
        <f t="shared" si="8"/>
        <v>N/A</v>
      </c>
      <c r="AB16" s="2" t="e">
        <f xml:space="preserve"> ROUND(Table2[[#This Row],[Column8]],0)</f>
        <v>#VALUE!</v>
      </c>
      <c r="AC16" s="3">
        <v>2014</v>
      </c>
    </row>
    <row r="17" spans="1:29" x14ac:dyDescent="0.35">
      <c r="A17" t="s">
        <v>36</v>
      </c>
      <c r="B17">
        <v>49</v>
      </c>
      <c r="C17">
        <f t="shared" si="0"/>
        <v>49</v>
      </c>
      <c r="D17">
        <f xml:space="preserve"> ROUND(Table2[[#This Row],[Female2]], 0)</f>
        <v>49</v>
      </c>
      <c r="E17">
        <v>51</v>
      </c>
      <c r="F17">
        <f t="shared" si="1"/>
        <v>51</v>
      </c>
      <c r="G17">
        <f>ROUND(Table2[[#This Row],[Column3]],0)</f>
        <v>51</v>
      </c>
      <c r="H17">
        <v>71</v>
      </c>
      <c r="I17">
        <f t="shared" si="2"/>
        <v>71</v>
      </c>
      <c r="J17">
        <f>ROUND(Table2[[#This Row],[Column1]], 0)</f>
        <v>71</v>
      </c>
      <c r="K17">
        <v>12</v>
      </c>
      <c r="L17">
        <f t="shared" si="3"/>
        <v>12</v>
      </c>
      <c r="M17">
        <f>ROUND(Table2[[#This Row],[Column2]],0)</f>
        <v>12</v>
      </c>
      <c r="N17">
        <v>7</v>
      </c>
      <c r="O17">
        <f t="shared" si="4"/>
        <v>7</v>
      </c>
      <c r="P17">
        <f xml:space="preserve"> ROUND(Table2[[#This Row],[Column4]],0)</f>
        <v>7</v>
      </c>
      <c r="Q17">
        <v>3</v>
      </c>
      <c r="R17">
        <f t="shared" si="5"/>
        <v>3</v>
      </c>
      <c r="S17">
        <f>ROUND(Table2[[#This Row],[Column5]], 0)</f>
        <v>3</v>
      </c>
      <c r="T17">
        <v>6</v>
      </c>
      <c r="U17">
        <f t="shared" si="6"/>
        <v>6</v>
      </c>
      <c r="V17">
        <f>ROUND(Table2[[#This Row],[Column6]],0)</f>
        <v>6</v>
      </c>
      <c r="W17">
        <v>1</v>
      </c>
      <c r="X17">
        <f t="shared" si="7"/>
        <v>1</v>
      </c>
      <c r="Y17">
        <f>ROUND(Table2[[#This Row],[Column7]], 0)</f>
        <v>1</v>
      </c>
      <c r="AA17" t="str">
        <f t="shared" si="8"/>
        <v>N/A</v>
      </c>
      <c r="AB17" s="2" t="e">
        <f xml:space="preserve"> ROUND(Table2[[#This Row],[Column8]],0)</f>
        <v>#VALUE!</v>
      </c>
      <c r="AC17" s="3">
        <v>2014</v>
      </c>
    </row>
    <row r="18" spans="1:29" x14ac:dyDescent="0.35">
      <c r="A18" t="s">
        <v>37</v>
      </c>
      <c r="B18">
        <v>29</v>
      </c>
      <c r="C18">
        <f t="shared" si="0"/>
        <v>29</v>
      </c>
      <c r="D18">
        <f xml:space="preserve"> ROUND(Table2[[#This Row],[Female2]], 0)</f>
        <v>29</v>
      </c>
      <c r="E18">
        <v>71</v>
      </c>
      <c r="F18">
        <f t="shared" si="1"/>
        <v>71</v>
      </c>
      <c r="G18">
        <f>ROUND(Table2[[#This Row],[Column3]],0)</f>
        <v>71</v>
      </c>
      <c r="H18">
        <v>60.6</v>
      </c>
      <c r="I18">
        <f t="shared" si="2"/>
        <v>60.6</v>
      </c>
      <c r="J18">
        <f>ROUND(Table2[[#This Row],[Column1]], 0)</f>
        <v>61</v>
      </c>
      <c r="K18">
        <v>28.9</v>
      </c>
      <c r="L18">
        <f t="shared" si="3"/>
        <v>28.9</v>
      </c>
      <c r="M18">
        <f>ROUND(Table2[[#This Row],[Column2]],0)</f>
        <v>29</v>
      </c>
      <c r="N18">
        <v>5.0999999999999996</v>
      </c>
      <c r="O18">
        <f t="shared" si="4"/>
        <v>5.0999999999999996</v>
      </c>
      <c r="P18">
        <f xml:space="preserve"> ROUND(Table2[[#This Row],[Column4]],0)</f>
        <v>5</v>
      </c>
      <c r="Q18">
        <v>3.5</v>
      </c>
      <c r="R18">
        <f t="shared" si="5"/>
        <v>3.5</v>
      </c>
      <c r="S18">
        <f>ROUND(Table2[[#This Row],[Column5]], 0)</f>
        <v>4</v>
      </c>
      <c r="T18">
        <v>1.2</v>
      </c>
      <c r="U18">
        <f t="shared" si="6"/>
        <v>1.2</v>
      </c>
      <c r="V18">
        <f>ROUND(Table2[[#This Row],[Column6]],0)</f>
        <v>1</v>
      </c>
      <c r="W18">
        <v>0.8</v>
      </c>
      <c r="X18">
        <f t="shared" si="7"/>
        <v>0.8</v>
      </c>
      <c r="Y18">
        <f>ROUND(Table2[[#This Row],[Column7]], 0)</f>
        <v>1</v>
      </c>
      <c r="AA18" t="str">
        <f t="shared" si="8"/>
        <v>N/A</v>
      </c>
      <c r="AB18" s="2" t="e">
        <f xml:space="preserve"> ROUND(Table2[[#This Row],[Column8]],0)</f>
        <v>#VALUE!</v>
      </c>
      <c r="AC18" s="3">
        <v>2014</v>
      </c>
    </row>
    <row r="19" spans="1:29" x14ac:dyDescent="0.35">
      <c r="A19" t="s">
        <v>22</v>
      </c>
      <c r="B19">
        <v>37</v>
      </c>
      <c r="C19">
        <f t="shared" si="0"/>
        <v>37</v>
      </c>
      <c r="D19">
        <f xml:space="preserve"> ROUND(Table2[[#This Row],[Female2]], 0)</f>
        <v>37</v>
      </c>
      <c r="E19">
        <v>62</v>
      </c>
      <c r="F19">
        <f t="shared" si="1"/>
        <v>62</v>
      </c>
      <c r="G19">
        <f>ROUND(Table2[[#This Row],[Column3]],0)</f>
        <v>62</v>
      </c>
      <c r="H19">
        <v>47</v>
      </c>
      <c r="I19">
        <f t="shared" si="2"/>
        <v>47</v>
      </c>
      <c r="J19">
        <f>ROUND(Table2[[#This Row],[Column1]], 0)</f>
        <v>47</v>
      </c>
      <c r="K19">
        <v>43</v>
      </c>
      <c r="L19">
        <f t="shared" si="3"/>
        <v>43</v>
      </c>
      <c r="M19">
        <f>ROUND(Table2[[#This Row],[Column2]],0)</f>
        <v>43</v>
      </c>
      <c r="N19">
        <v>4</v>
      </c>
      <c r="O19">
        <f t="shared" si="4"/>
        <v>4</v>
      </c>
      <c r="P19">
        <f xml:space="preserve"> ROUND(Table2[[#This Row],[Column4]],0)</f>
        <v>4</v>
      </c>
      <c r="Q19">
        <v>2</v>
      </c>
      <c r="R19">
        <f t="shared" si="5"/>
        <v>2</v>
      </c>
      <c r="S19">
        <f>ROUND(Table2[[#This Row],[Column5]], 0)</f>
        <v>2</v>
      </c>
      <c r="T19">
        <v>2</v>
      </c>
      <c r="U19">
        <f t="shared" si="6"/>
        <v>2</v>
      </c>
      <c r="V19">
        <f>ROUND(Table2[[#This Row],[Column6]],0)</f>
        <v>2</v>
      </c>
      <c r="W19">
        <v>3</v>
      </c>
      <c r="X19">
        <f t="shared" si="7"/>
        <v>3</v>
      </c>
      <c r="Y19">
        <f>ROUND(Table2[[#This Row],[Column7]], 0)</f>
        <v>3</v>
      </c>
      <c r="AA19" t="str">
        <f t="shared" si="8"/>
        <v>N/A</v>
      </c>
      <c r="AB19" s="2" t="e">
        <f xml:space="preserve"> ROUND(Table2[[#This Row],[Column8]],0)</f>
        <v>#VALUE!</v>
      </c>
      <c r="AC19" s="3">
        <v>2016</v>
      </c>
    </row>
    <row r="20" spans="1:29" x14ac:dyDescent="0.35">
      <c r="A20" t="s">
        <v>23</v>
      </c>
      <c r="B20">
        <v>31</v>
      </c>
      <c r="C20">
        <f t="shared" si="0"/>
        <v>31</v>
      </c>
      <c r="D20">
        <f xml:space="preserve"> ROUND(Table2[[#This Row],[Female2]], 0)</f>
        <v>31</v>
      </c>
      <c r="E20">
        <v>69</v>
      </c>
      <c r="F20">
        <f t="shared" si="1"/>
        <v>69</v>
      </c>
      <c r="G20">
        <f>ROUND(Table2[[#This Row],[Column3]],0)</f>
        <v>69</v>
      </c>
      <c r="H20">
        <v>59</v>
      </c>
      <c r="I20">
        <f t="shared" si="2"/>
        <v>59</v>
      </c>
      <c r="J20">
        <f>ROUND(Table2[[#This Row],[Column1]], 0)</f>
        <v>59</v>
      </c>
      <c r="K20">
        <v>32</v>
      </c>
      <c r="L20">
        <f t="shared" si="3"/>
        <v>32</v>
      </c>
      <c r="M20">
        <f>ROUND(Table2[[#This Row],[Column2]],0)</f>
        <v>32</v>
      </c>
      <c r="N20">
        <v>3</v>
      </c>
      <c r="O20">
        <f t="shared" si="4"/>
        <v>3</v>
      </c>
      <c r="P20">
        <f xml:space="preserve"> ROUND(Table2[[#This Row],[Column4]],0)</f>
        <v>3</v>
      </c>
      <c r="Q20">
        <v>2</v>
      </c>
      <c r="R20">
        <f t="shared" si="5"/>
        <v>2</v>
      </c>
      <c r="S20">
        <f>ROUND(Table2[[#This Row],[Column5]], 0)</f>
        <v>2</v>
      </c>
      <c r="T20">
        <v>3</v>
      </c>
      <c r="U20">
        <f t="shared" si="6"/>
        <v>3</v>
      </c>
      <c r="V20">
        <f>ROUND(Table2[[#This Row],[Column6]],0)</f>
        <v>3</v>
      </c>
      <c r="W20">
        <v>1</v>
      </c>
      <c r="X20">
        <f t="shared" si="7"/>
        <v>1</v>
      </c>
      <c r="Y20">
        <f>ROUND(Table2[[#This Row],[Column7]], 0)</f>
        <v>1</v>
      </c>
      <c r="AA20" t="str">
        <f t="shared" si="8"/>
        <v>N/A</v>
      </c>
      <c r="AB20" s="2" t="e">
        <f xml:space="preserve"> ROUND(Table2[[#This Row],[Column8]],0)</f>
        <v>#VALUE!</v>
      </c>
      <c r="AC20" s="3">
        <v>2016</v>
      </c>
    </row>
    <row r="21" spans="1:29" x14ac:dyDescent="0.35">
      <c r="A21" t="s">
        <v>24</v>
      </c>
      <c r="B21">
        <v>32</v>
      </c>
      <c r="C21">
        <f t="shared" si="0"/>
        <v>32</v>
      </c>
      <c r="D21">
        <f xml:space="preserve"> ROUND(Table2[[#This Row],[Female2]], 0)</f>
        <v>32</v>
      </c>
      <c r="E21">
        <v>68</v>
      </c>
      <c r="F21">
        <f t="shared" si="1"/>
        <v>68</v>
      </c>
      <c r="G21">
        <f>ROUND(Table2[[#This Row],[Column3]],0)</f>
        <v>68</v>
      </c>
      <c r="H21">
        <v>56</v>
      </c>
      <c r="I21">
        <f t="shared" si="2"/>
        <v>56</v>
      </c>
      <c r="J21">
        <f>ROUND(Table2[[#This Row],[Column1]], 0)</f>
        <v>56</v>
      </c>
      <c r="K21">
        <v>19</v>
      </c>
      <c r="L21">
        <f t="shared" si="3"/>
        <v>19</v>
      </c>
      <c r="M21">
        <f>ROUND(Table2[[#This Row],[Column2]],0)</f>
        <v>19</v>
      </c>
      <c r="N21">
        <v>12</v>
      </c>
      <c r="O21">
        <f t="shared" si="4"/>
        <v>12</v>
      </c>
      <c r="P21">
        <f xml:space="preserve"> ROUND(Table2[[#This Row],[Column4]],0)</f>
        <v>12</v>
      </c>
      <c r="Q21">
        <v>9</v>
      </c>
      <c r="R21">
        <f t="shared" si="5"/>
        <v>9</v>
      </c>
      <c r="S21">
        <f>ROUND(Table2[[#This Row],[Column5]], 0)</f>
        <v>9</v>
      </c>
      <c r="T21">
        <v>2</v>
      </c>
      <c r="U21">
        <f t="shared" si="6"/>
        <v>2</v>
      </c>
      <c r="V21">
        <f>ROUND(Table2[[#This Row],[Column6]],0)</f>
        <v>2</v>
      </c>
      <c r="W21">
        <v>1</v>
      </c>
      <c r="X21">
        <f t="shared" si="7"/>
        <v>1</v>
      </c>
      <c r="Y21">
        <f>ROUND(Table2[[#This Row],[Column7]], 0)</f>
        <v>1</v>
      </c>
      <c r="Z21">
        <v>2</v>
      </c>
      <c r="AA21">
        <f t="shared" si="8"/>
        <v>2</v>
      </c>
      <c r="AB21" s="2">
        <f xml:space="preserve"> ROUND(Table2[[#This Row],[Column8]],0)</f>
        <v>2</v>
      </c>
      <c r="AC21" s="3">
        <v>2016</v>
      </c>
    </row>
    <row r="22" spans="1:29" x14ac:dyDescent="0.35">
      <c r="A22" t="s">
        <v>25</v>
      </c>
      <c r="B22">
        <v>23</v>
      </c>
      <c r="C22">
        <f t="shared" si="0"/>
        <v>23</v>
      </c>
      <c r="D22">
        <f xml:space="preserve"> ROUND(Table2[[#This Row],[Female2]], 0)</f>
        <v>23</v>
      </c>
      <c r="E22">
        <v>77</v>
      </c>
      <c r="F22">
        <f t="shared" si="1"/>
        <v>77</v>
      </c>
      <c r="G22">
        <f>ROUND(Table2[[#This Row],[Column3]],0)</f>
        <v>77</v>
      </c>
      <c r="H22">
        <v>54</v>
      </c>
      <c r="I22">
        <f t="shared" si="2"/>
        <v>54</v>
      </c>
      <c r="J22">
        <f>ROUND(Table2[[#This Row],[Column1]], 0)</f>
        <v>54</v>
      </c>
      <c r="L22" t="str">
        <f t="shared" si="3"/>
        <v>N/A</v>
      </c>
      <c r="M22" t="e">
        <f>ROUND(Table2[[#This Row],[Column2]],0)</f>
        <v>#VALUE!</v>
      </c>
      <c r="O22" t="str">
        <f t="shared" si="4"/>
        <v>N/A</v>
      </c>
      <c r="P22" t="e">
        <f xml:space="preserve"> ROUND(Table2[[#This Row],[Column4]],0)</f>
        <v>#VALUE!</v>
      </c>
      <c r="R22" t="str">
        <f t="shared" si="5"/>
        <v>N/A</v>
      </c>
      <c r="S22" t="e">
        <f>ROUND(Table2[[#This Row],[Column5]], 0)</f>
        <v>#VALUE!</v>
      </c>
      <c r="U22" t="str">
        <f t="shared" si="6"/>
        <v>N/A</v>
      </c>
      <c r="V22" t="e">
        <f>ROUND(Table2[[#This Row],[Column6]],0)</f>
        <v>#VALUE!</v>
      </c>
      <c r="X22" t="str">
        <f t="shared" si="7"/>
        <v>N/A</v>
      </c>
      <c r="Y22" t="e">
        <f>ROUND(Table2[[#This Row],[Column7]], 0)</f>
        <v>#VALUE!</v>
      </c>
      <c r="AA22" t="str">
        <f t="shared" si="8"/>
        <v>N/A</v>
      </c>
      <c r="AB22" s="2" t="e">
        <f xml:space="preserve"> ROUND(Table2[[#This Row],[Column8]],0)</f>
        <v>#VALUE!</v>
      </c>
      <c r="AC22" s="3">
        <v>2016</v>
      </c>
    </row>
    <row r="23" spans="1:29" x14ac:dyDescent="0.35">
      <c r="A23" t="s">
        <v>26</v>
      </c>
      <c r="B23">
        <v>43</v>
      </c>
      <c r="C23">
        <f t="shared" si="0"/>
        <v>43</v>
      </c>
      <c r="D23">
        <f xml:space="preserve"> ROUND(Table2[[#This Row],[Female2]], 0)</f>
        <v>43</v>
      </c>
      <c r="E23">
        <v>57</v>
      </c>
      <c r="F23">
        <f t="shared" si="1"/>
        <v>57</v>
      </c>
      <c r="G23">
        <f>ROUND(Table2[[#This Row],[Column3]],0)</f>
        <v>57</v>
      </c>
      <c r="H23">
        <v>60</v>
      </c>
      <c r="I23">
        <f t="shared" si="2"/>
        <v>60</v>
      </c>
      <c r="J23">
        <f>ROUND(Table2[[#This Row],[Column1]], 0)</f>
        <v>60</v>
      </c>
      <c r="K23">
        <v>25</v>
      </c>
      <c r="L23">
        <f t="shared" si="3"/>
        <v>25</v>
      </c>
      <c r="M23">
        <f>ROUND(Table2[[#This Row],[Column2]],0)</f>
        <v>25</v>
      </c>
      <c r="N23">
        <v>5</v>
      </c>
      <c r="O23">
        <f t="shared" si="4"/>
        <v>5</v>
      </c>
      <c r="P23">
        <f xml:space="preserve"> ROUND(Table2[[#This Row],[Column4]],0)</f>
        <v>5</v>
      </c>
      <c r="Q23">
        <v>8</v>
      </c>
      <c r="R23">
        <f t="shared" si="5"/>
        <v>8</v>
      </c>
      <c r="S23">
        <f>ROUND(Table2[[#This Row],[Column5]], 0)</f>
        <v>8</v>
      </c>
      <c r="T23">
        <v>1</v>
      </c>
      <c r="U23">
        <f t="shared" si="6"/>
        <v>1</v>
      </c>
      <c r="V23">
        <f>ROUND(Table2[[#This Row],[Column6]],0)</f>
        <v>1</v>
      </c>
      <c r="W23">
        <v>1</v>
      </c>
      <c r="X23">
        <f t="shared" si="7"/>
        <v>1</v>
      </c>
      <c r="Y23">
        <f>ROUND(Table2[[#This Row],[Column7]], 0)</f>
        <v>1</v>
      </c>
      <c r="AA23" t="str">
        <f t="shared" si="8"/>
        <v>N/A</v>
      </c>
      <c r="AB23" s="2" t="e">
        <f xml:space="preserve"> ROUND(Table2[[#This Row],[Column8]],0)</f>
        <v>#VALUE!</v>
      </c>
      <c r="AC23" s="3">
        <v>2016</v>
      </c>
    </row>
    <row r="24" spans="1:29" x14ac:dyDescent="0.35">
      <c r="A24" t="s">
        <v>27</v>
      </c>
      <c r="B24">
        <v>33</v>
      </c>
      <c r="C24">
        <f t="shared" si="0"/>
        <v>33</v>
      </c>
      <c r="D24">
        <f xml:space="preserve"> ROUND(Table2[[#This Row],[Female2]], 0)</f>
        <v>33</v>
      </c>
      <c r="E24">
        <v>67</v>
      </c>
      <c r="F24">
        <f t="shared" si="1"/>
        <v>67</v>
      </c>
      <c r="G24">
        <f>ROUND(Table2[[#This Row],[Column3]],0)</f>
        <v>67</v>
      </c>
      <c r="H24">
        <v>72</v>
      </c>
      <c r="I24">
        <f t="shared" si="2"/>
        <v>72</v>
      </c>
      <c r="J24">
        <f>ROUND(Table2[[#This Row],[Column1]], 0)</f>
        <v>72</v>
      </c>
      <c r="K24">
        <v>6</v>
      </c>
      <c r="L24">
        <f t="shared" si="3"/>
        <v>6</v>
      </c>
      <c r="M24">
        <f>ROUND(Table2[[#This Row],[Column2]],0)</f>
        <v>6</v>
      </c>
      <c r="N24">
        <v>14</v>
      </c>
      <c r="O24">
        <f t="shared" si="4"/>
        <v>14</v>
      </c>
      <c r="P24">
        <f xml:space="preserve"> ROUND(Table2[[#This Row],[Column4]],0)</f>
        <v>14</v>
      </c>
      <c r="Q24">
        <v>7</v>
      </c>
      <c r="R24">
        <f t="shared" si="5"/>
        <v>7</v>
      </c>
      <c r="S24">
        <f>ROUND(Table2[[#This Row],[Column5]], 0)</f>
        <v>7</v>
      </c>
      <c r="T24">
        <v>1</v>
      </c>
      <c r="U24">
        <f t="shared" si="6"/>
        <v>1</v>
      </c>
      <c r="V24">
        <f>ROUND(Table2[[#This Row],[Column6]],0)</f>
        <v>1</v>
      </c>
      <c r="X24" t="str">
        <f t="shared" si="7"/>
        <v>N/A</v>
      </c>
      <c r="Y24" t="e">
        <f>ROUND(Table2[[#This Row],[Column7]], 0)</f>
        <v>#VALUE!</v>
      </c>
      <c r="AA24" t="str">
        <f t="shared" si="8"/>
        <v>N/A</v>
      </c>
      <c r="AB24" s="2" t="e">
        <f xml:space="preserve"> ROUND(Table2[[#This Row],[Column8]],0)</f>
        <v>#VALUE!</v>
      </c>
      <c r="AC24" s="3">
        <v>2016</v>
      </c>
    </row>
    <row r="25" spans="1:29" x14ac:dyDescent="0.35">
      <c r="A25" t="s">
        <v>28</v>
      </c>
      <c r="B25">
        <v>45</v>
      </c>
      <c r="C25">
        <f t="shared" si="0"/>
        <v>45</v>
      </c>
      <c r="D25">
        <f xml:space="preserve"> ROUND(Table2[[#This Row],[Female2]], 0)</f>
        <v>45</v>
      </c>
      <c r="E25">
        <v>55</v>
      </c>
      <c r="F25">
        <f t="shared" si="1"/>
        <v>55</v>
      </c>
      <c r="G25">
        <f>ROUND(Table2[[#This Row],[Column3]],0)</f>
        <v>55</v>
      </c>
      <c r="H25">
        <v>64</v>
      </c>
      <c r="I25">
        <f t="shared" si="2"/>
        <v>64</v>
      </c>
      <c r="J25">
        <f>ROUND(Table2[[#This Row],[Column1]], 0)</f>
        <v>64</v>
      </c>
      <c r="K25">
        <v>23</v>
      </c>
      <c r="L25">
        <f t="shared" si="3"/>
        <v>23</v>
      </c>
      <c r="M25">
        <f>ROUND(Table2[[#This Row],[Column2]],0)</f>
        <v>23</v>
      </c>
      <c r="N25">
        <v>8</v>
      </c>
      <c r="O25">
        <f t="shared" si="4"/>
        <v>8</v>
      </c>
      <c r="P25">
        <f xml:space="preserve"> ROUND(Table2[[#This Row],[Column4]],0)</f>
        <v>8</v>
      </c>
      <c r="Q25">
        <v>2</v>
      </c>
      <c r="R25">
        <f t="shared" si="5"/>
        <v>2</v>
      </c>
      <c r="S25">
        <f>ROUND(Table2[[#This Row],[Column5]], 0)</f>
        <v>2</v>
      </c>
      <c r="U25" t="str">
        <f t="shared" si="6"/>
        <v>N/A</v>
      </c>
      <c r="V25" t="e">
        <f>ROUND(Table2[[#This Row],[Column6]],0)</f>
        <v>#VALUE!</v>
      </c>
      <c r="W25">
        <v>3</v>
      </c>
      <c r="X25">
        <f t="shared" si="7"/>
        <v>3</v>
      </c>
      <c r="Y25">
        <f>ROUND(Table2[[#This Row],[Column7]], 0)</f>
        <v>3</v>
      </c>
      <c r="AA25" t="str">
        <f t="shared" si="8"/>
        <v>N/A</v>
      </c>
      <c r="AB25" s="2" t="e">
        <f xml:space="preserve"> ROUND(Table2[[#This Row],[Column8]],0)</f>
        <v>#VALUE!</v>
      </c>
      <c r="AC25" s="3">
        <v>2016</v>
      </c>
    </row>
    <row r="26" spans="1:29" x14ac:dyDescent="0.35">
      <c r="A26" t="s">
        <v>29</v>
      </c>
      <c r="B26">
        <v>16.05</v>
      </c>
      <c r="C26">
        <f t="shared" si="0"/>
        <v>16.05</v>
      </c>
      <c r="D26">
        <f xml:space="preserve"> ROUND(Table2[[#This Row],[Female2]], 0)</f>
        <v>16</v>
      </c>
      <c r="E26">
        <v>83.95</v>
      </c>
      <c r="F26">
        <f t="shared" si="1"/>
        <v>83.95</v>
      </c>
      <c r="G26">
        <f>ROUND(Table2[[#This Row],[Column3]],0)</f>
        <v>84</v>
      </c>
      <c r="H26">
        <v>38</v>
      </c>
      <c r="I26">
        <f t="shared" si="2"/>
        <v>38</v>
      </c>
      <c r="J26">
        <f>ROUND(Table2[[#This Row],[Column1]], 0)</f>
        <v>38</v>
      </c>
      <c r="K26">
        <v>44</v>
      </c>
      <c r="L26">
        <f t="shared" si="3"/>
        <v>44</v>
      </c>
      <c r="M26">
        <f>ROUND(Table2[[#This Row],[Column2]],0)</f>
        <v>44</v>
      </c>
      <c r="N26">
        <v>3</v>
      </c>
      <c r="O26">
        <f t="shared" si="4"/>
        <v>3</v>
      </c>
      <c r="P26">
        <f xml:space="preserve"> ROUND(Table2[[#This Row],[Column4]],0)</f>
        <v>3</v>
      </c>
      <c r="Q26">
        <v>1</v>
      </c>
      <c r="R26">
        <f t="shared" si="5"/>
        <v>1</v>
      </c>
      <c r="S26">
        <f>ROUND(Table2[[#This Row],[Column5]], 0)</f>
        <v>1</v>
      </c>
      <c r="T26">
        <v>14</v>
      </c>
      <c r="U26">
        <f t="shared" si="6"/>
        <v>14</v>
      </c>
      <c r="V26">
        <f>ROUND(Table2[[#This Row],[Column6]],0)</f>
        <v>14</v>
      </c>
      <c r="X26" t="str">
        <f t="shared" si="7"/>
        <v>N/A</v>
      </c>
      <c r="Y26" t="e">
        <f>ROUND(Table2[[#This Row],[Column7]], 0)</f>
        <v>#VALUE!</v>
      </c>
      <c r="AA26" t="str">
        <f t="shared" si="8"/>
        <v>N/A</v>
      </c>
      <c r="AB26" s="2" t="e">
        <f xml:space="preserve"> ROUND(Table2[[#This Row],[Column8]],0)</f>
        <v>#VALUE!</v>
      </c>
      <c r="AC26" s="3">
        <v>2016</v>
      </c>
    </row>
    <row r="27" spans="1:29" x14ac:dyDescent="0.35">
      <c r="A27" t="s">
        <v>30</v>
      </c>
      <c r="B27">
        <v>30</v>
      </c>
      <c r="C27">
        <f t="shared" si="0"/>
        <v>30</v>
      </c>
      <c r="D27">
        <f xml:space="preserve"> ROUND(Table2[[#This Row],[Female2]], 0)</f>
        <v>30</v>
      </c>
      <c r="E27">
        <v>70.45</v>
      </c>
      <c r="F27">
        <f t="shared" si="1"/>
        <v>70.45</v>
      </c>
      <c r="G27">
        <f>ROUND(Table2[[#This Row],[Column3]],0)</f>
        <v>70</v>
      </c>
      <c r="H27">
        <v>68.650000000000006</v>
      </c>
      <c r="I27">
        <f t="shared" si="2"/>
        <v>68.650000000000006</v>
      </c>
      <c r="J27">
        <f>ROUND(Table2[[#This Row],[Column1]], 0)</f>
        <v>69</v>
      </c>
      <c r="K27">
        <v>9.11</v>
      </c>
      <c r="L27">
        <f t="shared" si="3"/>
        <v>9.11</v>
      </c>
      <c r="M27">
        <f>ROUND(Table2[[#This Row],[Column2]],0)</f>
        <v>9</v>
      </c>
      <c r="N27">
        <v>11.14</v>
      </c>
      <c r="O27">
        <f t="shared" si="4"/>
        <v>11.14</v>
      </c>
      <c r="P27">
        <f xml:space="preserve"> ROUND(Table2[[#This Row],[Column4]],0)</f>
        <v>11</v>
      </c>
      <c r="Q27">
        <v>10.039999999999999</v>
      </c>
      <c r="R27">
        <f t="shared" si="5"/>
        <v>10.039999999999999</v>
      </c>
      <c r="S27">
        <f>ROUND(Table2[[#This Row],[Column5]], 0)</f>
        <v>10</v>
      </c>
      <c r="U27" t="str">
        <f t="shared" si="6"/>
        <v>N/A</v>
      </c>
      <c r="V27" t="e">
        <f>ROUND(Table2[[#This Row],[Column6]],0)</f>
        <v>#VALUE!</v>
      </c>
      <c r="W27">
        <v>0.97</v>
      </c>
      <c r="X27">
        <f t="shared" si="7"/>
        <v>0.97</v>
      </c>
      <c r="Y27">
        <f>ROUND(Table2[[#This Row],[Column7]], 0)</f>
        <v>1</v>
      </c>
      <c r="AA27" t="str">
        <f t="shared" si="8"/>
        <v>N/A</v>
      </c>
      <c r="AB27" s="2" t="e">
        <f xml:space="preserve"> ROUND(Table2[[#This Row],[Column8]],0)</f>
        <v>#VALUE!</v>
      </c>
      <c r="AC27" s="3">
        <v>2016</v>
      </c>
    </row>
    <row r="28" spans="1:29" x14ac:dyDescent="0.35">
      <c r="A28" t="s">
        <v>31</v>
      </c>
      <c r="B28">
        <v>42</v>
      </c>
      <c r="C28">
        <f t="shared" si="0"/>
        <v>42</v>
      </c>
      <c r="D28">
        <f xml:space="preserve"> ROUND(Table2[[#This Row],[Female2]], 0)</f>
        <v>42</v>
      </c>
      <c r="E28">
        <v>58.22</v>
      </c>
      <c r="F28">
        <f t="shared" si="1"/>
        <v>58.22</v>
      </c>
      <c r="G28">
        <f>ROUND(Table2[[#This Row],[Column3]],0)</f>
        <v>58</v>
      </c>
      <c r="H28">
        <v>63.03</v>
      </c>
      <c r="I28">
        <f t="shared" si="2"/>
        <v>63.03</v>
      </c>
      <c r="J28">
        <f>ROUND(Table2[[#This Row],[Column1]], 0)</f>
        <v>63</v>
      </c>
      <c r="K28">
        <v>10.52</v>
      </c>
      <c r="L28">
        <f t="shared" si="3"/>
        <v>10.52</v>
      </c>
      <c r="M28">
        <f>ROUND(Table2[[#This Row],[Column2]],0)</f>
        <v>11</v>
      </c>
      <c r="N28">
        <v>15.7</v>
      </c>
      <c r="O28">
        <f t="shared" si="4"/>
        <v>15.7</v>
      </c>
      <c r="P28">
        <f xml:space="preserve"> ROUND(Table2[[#This Row],[Column4]],0)</f>
        <v>16</v>
      </c>
      <c r="Q28">
        <v>10.130000000000001</v>
      </c>
      <c r="R28">
        <f t="shared" si="5"/>
        <v>10.130000000000001</v>
      </c>
      <c r="S28">
        <f>ROUND(Table2[[#This Row],[Column5]], 0)</f>
        <v>10</v>
      </c>
      <c r="U28" t="str">
        <f t="shared" si="6"/>
        <v>N/A</v>
      </c>
      <c r="V28" t="e">
        <f>ROUND(Table2[[#This Row],[Column6]],0)</f>
        <v>#VALUE!</v>
      </c>
      <c r="W28">
        <v>0.48</v>
      </c>
      <c r="X28">
        <f t="shared" si="7"/>
        <v>0.48</v>
      </c>
      <c r="Y28">
        <f>ROUND(Table2[[#This Row],[Column7]], 0)</f>
        <v>0</v>
      </c>
      <c r="AA28" t="str">
        <f t="shared" si="8"/>
        <v>N/A</v>
      </c>
      <c r="AB28" s="2" t="e">
        <f xml:space="preserve"> ROUND(Table2[[#This Row],[Column8]],0)</f>
        <v>#VALUE!</v>
      </c>
      <c r="AC28" s="3">
        <v>2016</v>
      </c>
    </row>
    <row r="29" spans="1:29" x14ac:dyDescent="0.35">
      <c r="A29" t="s">
        <v>32</v>
      </c>
      <c r="B29">
        <v>25</v>
      </c>
      <c r="C29">
        <f t="shared" si="0"/>
        <v>25</v>
      </c>
      <c r="D29">
        <f xml:space="preserve"> ROUND(Table2[[#This Row],[Female2]], 0)</f>
        <v>25</v>
      </c>
      <c r="E29">
        <v>75.44</v>
      </c>
      <c r="F29">
        <f t="shared" si="1"/>
        <v>75.44</v>
      </c>
      <c r="G29">
        <f>ROUND(Table2[[#This Row],[Column3]],0)</f>
        <v>75</v>
      </c>
      <c r="H29">
        <v>60.81</v>
      </c>
      <c r="I29">
        <f t="shared" si="2"/>
        <v>60.81</v>
      </c>
      <c r="J29">
        <f>ROUND(Table2[[#This Row],[Column1]], 0)</f>
        <v>61</v>
      </c>
      <c r="K29">
        <v>26.05</v>
      </c>
      <c r="L29">
        <f t="shared" si="3"/>
        <v>26.05</v>
      </c>
      <c r="M29">
        <f>ROUND(Table2[[#This Row],[Column2]],0)</f>
        <v>26</v>
      </c>
      <c r="N29">
        <v>8.6300000000000008</v>
      </c>
      <c r="O29">
        <f t="shared" si="4"/>
        <v>8.6300000000000008</v>
      </c>
      <c r="P29">
        <f xml:space="preserve"> ROUND(Table2[[#This Row],[Column4]],0)</f>
        <v>9</v>
      </c>
      <c r="Q29">
        <v>3.61</v>
      </c>
      <c r="R29">
        <f t="shared" si="5"/>
        <v>3.61</v>
      </c>
      <c r="S29">
        <f>ROUND(Table2[[#This Row],[Column5]], 0)</f>
        <v>4</v>
      </c>
      <c r="U29" t="str">
        <f t="shared" si="6"/>
        <v>N/A</v>
      </c>
      <c r="V29" t="e">
        <f>ROUND(Table2[[#This Row],[Column6]],0)</f>
        <v>#VALUE!</v>
      </c>
      <c r="W29">
        <v>0.93</v>
      </c>
      <c r="X29">
        <f t="shared" si="7"/>
        <v>0.93</v>
      </c>
      <c r="Y29">
        <f>ROUND(Table2[[#This Row],[Column7]], 0)</f>
        <v>1</v>
      </c>
      <c r="AA29" t="str">
        <f t="shared" si="8"/>
        <v>N/A</v>
      </c>
      <c r="AB29" s="2" t="e">
        <f xml:space="preserve"> ROUND(Table2[[#This Row],[Column8]],0)</f>
        <v>#VALUE!</v>
      </c>
      <c r="AC29" s="3">
        <v>2016</v>
      </c>
    </row>
    <row r="30" spans="1:29" x14ac:dyDescent="0.35">
      <c r="A30" t="s">
        <v>33</v>
      </c>
      <c r="B30">
        <v>47</v>
      </c>
      <c r="C30">
        <f t="shared" si="0"/>
        <v>47</v>
      </c>
      <c r="D30">
        <f xml:space="preserve"> ROUND(Table2[[#This Row],[Female2]], 0)</f>
        <v>47</v>
      </c>
      <c r="E30">
        <v>53</v>
      </c>
      <c r="F30">
        <f t="shared" si="1"/>
        <v>53</v>
      </c>
      <c r="G30">
        <f>ROUND(Table2[[#This Row],[Column3]],0)</f>
        <v>53</v>
      </c>
      <c r="H30">
        <v>71</v>
      </c>
      <c r="I30">
        <f t="shared" si="2"/>
        <v>71</v>
      </c>
      <c r="J30">
        <f>ROUND(Table2[[#This Row],[Column1]], 0)</f>
        <v>71</v>
      </c>
      <c r="K30">
        <v>15</v>
      </c>
      <c r="L30">
        <f t="shared" si="3"/>
        <v>15</v>
      </c>
      <c r="M30">
        <f>ROUND(Table2[[#This Row],[Column2]],0)</f>
        <v>15</v>
      </c>
      <c r="N30">
        <v>5</v>
      </c>
      <c r="O30">
        <f t="shared" si="4"/>
        <v>5</v>
      </c>
      <c r="P30">
        <f xml:space="preserve"> ROUND(Table2[[#This Row],[Column4]],0)</f>
        <v>5</v>
      </c>
      <c r="Q30">
        <v>4</v>
      </c>
      <c r="R30">
        <f t="shared" si="5"/>
        <v>4</v>
      </c>
      <c r="S30">
        <f>ROUND(Table2[[#This Row],[Column5]], 0)</f>
        <v>4</v>
      </c>
      <c r="U30" t="str">
        <f t="shared" si="6"/>
        <v>N/A</v>
      </c>
      <c r="V30" t="e">
        <f>ROUND(Table2[[#This Row],[Column6]],0)</f>
        <v>#VALUE!</v>
      </c>
      <c r="W30">
        <v>4</v>
      </c>
      <c r="X30">
        <f t="shared" si="7"/>
        <v>4</v>
      </c>
      <c r="Y30">
        <f>ROUND(Table2[[#This Row],[Column7]], 0)</f>
        <v>4</v>
      </c>
      <c r="AA30" t="str">
        <f t="shared" si="8"/>
        <v>N/A</v>
      </c>
      <c r="AB30" s="2" t="e">
        <f xml:space="preserve"> ROUND(Table2[[#This Row],[Column8]],0)</f>
        <v>#VALUE!</v>
      </c>
      <c r="AC30" s="3">
        <v>2016</v>
      </c>
    </row>
    <row r="31" spans="1:29" x14ac:dyDescent="0.35">
      <c r="A31" t="s">
        <v>34</v>
      </c>
      <c r="B31">
        <v>37</v>
      </c>
      <c r="C31">
        <f t="shared" si="0"/>
        <v>37</v>
      </c>
      <c r="D31">
        <f xml:space="preserve"> ROUND(Table2[[#This Row],[Female2]], 0)</f>
        <v>37</v>
      </c>
      <c r="E31">
        <v>63</v>
      </c>
      <c r="F31">
        <f t="shared" si="1"/>
        <v>63</v>
      </c>
      <c r="G31">
        <f>ROUND(Table2[[#This Row],[Column3]],0)</f>
        <v>63</v>
      </c>
      <c r="H31">
        <v>60</v>
      </c>
      <c r="I31">
        <f t="shared" si="2"/>
        <v>60</v>
      </c>
      <c r="J31">
        <f>ROUND(Table2[[#This Row],[Column1]], 0)</f>
        <v>60</v>
      </c>
      <c r="K31">
        <v>13</v>
      </c>
      <c r="L31">
        <f t="shared" si="3"/>
        <v>13</v>
      </c>
      <c r="M31">
        <f>ROUND(Table2[[#This Row],[Column2]],0)</f>
        <v>13</v>
      </c>
      <c r="N31">
        <v>9</v>
      </c>
      <c r="O31">
        <f t="shared" si="4"/>
        <v>9</v>
      </c>
      <c r="P31">
        <f xml:space="preserve"> ROUND(Table2[[#This Row],[Column4]],0)</f>
        <v>9</v>
      </c>
      <c r="Q31">
        <v>15</v>
      </c>
      <c r="R31">
        <f t="shared" si="5"/>
        <v>15</v>
      </c>
      <c r="S31">
        <f>ROUND(Table2[[#This Row],[Column5]], 0)</f>
        <v>15</v>
      </c>
      <c r="U31" t="str">
        <f t="shared" si="6"/>
        <v>N/A</v>
      </c>
      <c r="V31" t="e">
        <f>ROUND(Table2[[#This Row],[Column6]],0)</f>
        <v>#VALUE!</v>
      </c>
      <c r="W31">
        <v>3</v>
      </c>
      <c r="X31">
        <f t="shared" si="7"/>
        <v>3</v>
      </c>
      <c r="Y31">
        <f>ROUND(Table2[[#This Row],[Column7]], 0)</f>
        <v>3</v>
      </c>
      <c r="AA31" t="str">
        <f t="shared" si="8"/>
        <v>N/A</v>
      </c>
      <c r="AB31" s="2" t="e">
        <f xml:space="preserve"> ROUND(Table2[[#This Row],[Column8]],0)</f>
        <v>#VALUE!</v>
      </c>
      <c r="AC31" s="3">
        <v>2016</v>
      </c>
    </row>
    <row r="32" spans="1:29" x14ac:dyDescent="0.35">
      <c r="A32" t="s">
        <v>45</v>
      </c>
      <c r="B32">
        <v>51</v>
      </c>
      <c r="C32">
        <f t="shared" si="0"/>
        <v>51</v>
      </c>
      <c r="D32">
        <f xml:space="preserve"> ROUND(Table2[[#This Row],[Female2]], 0)</f>
        <v>51</v>
      </c>
      <c r="E32">
        <v>49</v>
      </c>
      <c r="F32">
        <f t="shared" si="1"/>
        <v>49</v>
      </c>
      <c r="G32">
        <f>ROUND(Table2[[#This Row],[Column3]],0)</f>
        <v>49</v>
      </c>
      <c r="H32">
        <v>79</v>
      </c>
      <c r="I32">
        <f t="shared" si="2"/>
        <v>79</v>
      </c>
      <c r="J32">
        <f>ROUND(Table2[[#This Row],[Column1]], 0)</f>
        <v>79</v>
      </c>
      <c r="K32">
        <v>11</v>
      </c>
      <c r="L32">
        <f t="shared" si="3"/>
        <v>11</v>
      </c>
      <c r="M32">
        <f>ROUND(Table2[[#This Row],[Column2]],0)</f>
        <v>11</v>
      </c>
      <c r="N32">
        <v>4</v>
      </c>
      <c r="O32">
        <f t="shared" si="4"/>
        <v>4</v>
      </c>
      <c r="P32">
        <f xml:space="preserve"> ROUND(Table2[[#This Row],[Column4]],0)</f>
        <v>4</v>
      </c>
      <c r="Q32">
        <v>3</v>
      </c>
      <c r="R32">
        <f t="shared" si="5"/>
        <v>3</v>
      </c>
      <c r="S32">
        <f>ROUND(Table2[[#This Row],[Column5]], 0)</f>
        <v>3</v>
      </c>
      <c r="T32">
        <v>3</v>
      </c>
      <c r="U32">
        <f t="shared" si="6"/>
        <v>3</v>
      </c>
      <c r="V32">
        <f>ROUND(Table2[[#This Row],[Column6]],0)</f>
        <v>3</v>
      </c>
      <c r="X32" t="str">
        <f t="shared" si="7"/>
        <v>N/A</v>
      </c>
      <c r="Y32" t="e">
        <f>ROUND(Table2[[#This Row],[Column7]], 0)</f>
        <v>#VALUE!</v>
      </c>
      <c r="AA32" t="str">
        <f t="shared" si="8"/>
        <v>N/A</v>
      </c>
      <c r="AB32" s="2" t="e">
        <f xml:space="preserve"> ROUND(Table2[[#This Row],[Column8]],0)</f>
        <v>#VALUE!</v>
      </c>
      <c r="AC32" s="3">
        <v>2016</v>
      </c>
    </row>
    <row r="33" spans="1:29" x14ac:dyDescent="0.35">
      <c r="A33" t="s">
        <v>37</v>
      </c>
      <c r="B33">
        <v>28</v>
      </c>
      <c r="C33">
        <f t="shared" si="0"/>
        <v>28</v>
      </c>
      <c r="D33">
        <f xml:space="preserve"> ROUND(Table2[[#This Row],[Female2]], 0)</f>
        <v>28</v>
      </c>
      <c r="E33">
        <v>72</v>
      </c>
      <c r="F33">
        <f t="shared" si="1"/>
        <v>72</v>
      </c>
      <c r="G33">
        <f>ROUND(Table2[[#This Row],[Column3]],0)</f>
        <v>72</v>
      </c>
      <c r="H33">
        <v>59</v>
      </c>
      <c r="I33">
        <f t="shared" si="2"/>
        <v>59</v>
      </c>
      <c r="J33">
        <f>ROUND(Table2[[#This Row],[Column1]], 0)</f>
        <v>59</v>
      </c>
      <c r="K33">
        <v>28.9</v>
      </c>
      <c r="L33">
        <f t="shared" si="3"/>
        <v>28.9</v>
      </c>
      <c r="M33">
        <f>ROUND(Table2[[#This Row],[Column2]],0)</f>
        <v>29</v>
      </c>
      <c r="N33">
        <v>5.0999999999999996</v>
      </c>
      <c r="O33">
        <f t="shared" si="4"/>
        <v>5.0999999999999996</v>
      </c>
      <c r="P33">
        <f xml:space="preserve"> ROUND(Table2[[#This Row],[Column4]],0)</f>
        <v>5</v>
      </c>
      <c r="Q33">
        <v>3.5</v>
      </c>
      <c r="R33">
        <f t="shared" si="5"/>
        <v>3.5</v>
      </c>
      <c r="S33">
        <f>ROUND(Table2[[#This Row],[Column5]], 0)</f>
        <v>4</v>
      </c>
      <c r="T33">
        <v>1.2</v>
      </c>
      <c r="U33">
        <f t="shared" si="6"/>
        <v>1.2</v>
      </c>
      <c r="V33">
        <f>ROUND(Table2[[#This Row],[Column6]],0)</f>
        <v>1</v>
      </c>
      <c r="W33">
        <v>0.8</v>
      </c>
      <c r="X33">
        <f t="shared" si="7"/>
        <v>0.8</v>
      </c>
      <c r="Y33">
        <f>ROUND(Table2[[#This Row],[Column7]], 0)</f>
        <v>1</v>
      </c>
      <c r="AA33" t="str">
        <f t="shared" si="8"/>
        <v>N/A</v>
      </c>
      <c r="AB33" s="2" t="e">
        <f xml:space="preserve"> ROUND(Table2[[#This Row],[Column8]],0)</f>
        <v>#VALUE!</v>
      </c>
      <c r="AC33" s="3">
        <v>2016</v>
      </c>
    </row>
    <row r="34" spans="1:29" x14ac:dyDescent="0.35">
      <c r="A34" t="s">
        <v>35</v>
      </c>
      <c r="B34">
        <v>29</v>
      </c>
      <c r="C34">
        <f t="shared" si="0"/>
        <v>29</v>
      </c>
      <c r="D34">
        <f xml:space="preserve"> ROUND(Table2[[#This Row],[Female2]], 0)</f>
        <v>29</v>
      </c>
      <c r="E34">
        <v>71</v>
      </c>
      <c r="F34">
        <f t="shared" si="1"/>
        <v>71</v>
      </c>
      <c r="G34">
        <f>ROUND(Table2[[#This Row],[Column3]],0)</f>
        <v>71</v>
      </c>
      <c r="H34">
        <v>67</v>
      </c>
      <c r="I34">
        <f t="shared" si="2"/>
        <v>67</v>
      </c>
      <c r="J34">
        <f>ROUND(Table2[[#This Row],[Column1]], 0)</f>
        <v>67</v>
      </c>
      <c r="K34">
        <v>22</v>
      </c>
      <c r="L34">
        <f t="shared" si="3"/>
        <v>22</v>
      </c>
      <c r="M34">
        <f>ROUND(Table2[[#This Row],[Column2]],0)</f>
        <v>22</v>
      </c>
      <c r="N34">
        <v>4</v>
      </c>
      <c r="O34">
        <f t="shared" si="4"/>
        <v>4</v>
      </c>
      <c r="P34">
        <f xml:space="preserve"> ROUND(Table2[[#This Row],[Column4]],0)</f>
        <v>4</v>
      </c>
      <c r="Q34">
        <v>2</v>
      </c>
      <c r="R34">
        <f t="shared" si="5"/>
        <v>2</v>
      </c>
      <c r="S34">
        <f>ROUND(Table2[[#This Row],[Column5]], 0)</f>
        <v>2</v>
      </c>
      <c r="T34">
        <v>2</v>
      </c>
      <c r="U34">
        <f t="shared" si="6"/>
        <v>2</v>
      </c>
      <c r="V34">
        <f>ROUND(Table2[[#This Row],[Column6]],0)</f>
        <v>2</v>
      </c>
      <c r="W34">
        <v>3</v>
      </c>
      <c r="X34">
        <f t="shared" si="7"/>
        <v>3</v>
      </c>
      <c r="Y34">
        <f>ROUND(Table2[[#This Row],[Column7]], 0)</f>
        <v>3</v>
      </c>
      <c r="AA34" t="str">
        <f t="shared" si="8"/>
        <v>N/A</v>
      </c>
      <c r="AB34" s="2" t="e">
        <f xml:space="preserve"> ROUND(Table2[[#This Row],[Column8]],0)</f>
        <v>#VALUE!</v>
      </c>
      <c r="AC34" s="3">
        <v>2016</v>
      </c>
    </row>
    <row r="35" spans="1:29" x14ac:dyDescent="0.35">
      <c r="A35" t="s">
        <v>36</v>
      </c>
      <c r="B35">
        <v>49</v>
      </c>
      <c r="C35">
        <f t="shared" ref="C35:C66" si="9">IF(B35 &gt; 0, B35, "N/A")</f>
        <v>49</v>
      </c>
      <c r="D35">
        <f xml:space="preserve"> ROUND(Table2[[#This Row],[Female2]], 0)</f>
        <v>49</v>
      </c>
      <c r="E35">
        <v>51</v>
      </c>
      <c r="F35">
        <f t="shared" ref="F35:F66" si="10" xml:space="preserve"> IF(E35 &gt; 0, E35, "N/A")</f>
        <v>51</v>
      </c>
      <c r="G35">
        <f>ROUND(Table2[[#This Row],[Column3]],0)</f>
        <v>51</v>
      </c>
      <c r="H35">
        <v>71</v>
      </c>
      <c r="I35">
        <f t="shared" ref="I35:I66" si="11">IF(H35&gt;0, H35, "N/A")</f>
        <v>71</v>
      </c>
      <c r="J35">
        <f>ROUND(Table2[[#This Row],[Column1]], 0)</f>
        <v>71</v>
      </c>
      <c r="K35">
        <v>12</v>
      </c>
      <c r="L35">
        <f t="shared" ref="L35:L66" si="12" xml:space="preserve"> IF(K35 &gt; 0, K35, "N/A")</f>
        <v>12</v>
      </c>
      <c r="M35">
        <f>ROUND(Table2[[#This Row],[Column2]],0)</f>
        <v>12</v>
      </c>
      <c r="N35">
        <v>7</v>
      </c>
      <c r="O35">
        <f t="shared" ref="O35:O66" si="13">IF(N35 &gt;0, N35, "N/A")</f>
        <v>7</v>
      </c>
      <c r="P35">
        <f xml:space="preserve"> ROUND(Table2[[#This Row],[Column4]],0)</f>
        <v>7</v>
      </c>
      <c r="Q35">
        <v>3</v>
      </c>
      <c r="R35">
        <f t="shared" ref="R35:R66" si="14" xml:space="preserve"> IF(Q35 &gt; 0, Q35, "N/A")</f>
        <v>3</v>
      </c>
      <c r="S35">
        <f>ROUND(Table2[[#This Row],[Column5]], 0)</f>
        <v>3</v>
      </c>
      <c r="T35">
        <v>6</v>
      </c>
      <c r="U35">
        <f t="shared" ref="U35:U66" si="15" xml:space="preserve"> IF(T35&gt;0, T35, "N/A")</f>
        <v>6</v>
      </c>
      <c r="V35">
        <f>ROUND(Table2[[#This Row],[Column6]],0)</f>
        <v>6</v>
      </c>
      <c r="W35">
        <v>1</v>
      </c>
      <c r="X35">
        <f t="shared" ref="X35:X66" si="16" xml:space="preserve"> IF(W35&gt;0, W35, "N/A")</f>
        <v>1</v>
      </c>
      <c r="Y35">
        <f>ROUND(Table2[[#This Row],[Column7]], 0)</f>
        <v>1</v>
      </c>
      <c r="AA35" t="str">
        <f t="shared" ref="AA35:AA66" si="17" xml:space="preserve"> IF(Z35&gt;0, Z35, "N/A")</f>
        <v>N/A</v>
      </c>
      <c r="AB35" s="2" t="e">
        <f xml:space="preserve"> ROUND(Table2[[#This Row],[Column8]],0)</f>
        <v>#VALUE!</v>
      </c>
      <c r="AC35" s="3">
        <v>2016</v>
      </c>
    </row>
    <row r="36" spans="1:29" x14ac:dyDescent="0.35">
      <c r="A36" t="s">
        <v>46</v>
      </c>
      <c r="B36">
        <v>36.1</v>
      </c>
      <c r="C36">
        <f t="shared" si="9"/>
        <v>36.1</v>
      </c>
      <c r="D36">
        <f xml:space="preserve"> ROUND(Table2[[#This Row],[Female2]], 0)</f>
        <v>36</v>
      </c>
      <c r="E36">
        <v>63.9</v>
      </c>
      <c r="F36">
        <f t="shared" si="10"/>
        <v>63.9</v>
      </c>
      <c r="G36">
        <f>ROUND(Table2[[#This Row],[Column3]],0)</f>
        <v>64</v>
      </c>
      <c r="H36">
        <v>49.8</v>
      </c>
      <c r="I36">
        <f t="shared" si="11"/>
        <v>49.8</v>
      </c>
      <c r="J36">
        <f>ROUND(Table2[[#This Row],[Column1]], 0)</f>
        <v>50</v>
      </c>
      <c r="K36">
        <v>30.9</v>
      </c>
      <c r="L36">
        <f t="shared" si="12"/>
        <v>30.9</v>
      </c>
      <c r="M36">
        <f>ROUND(Table2[[#This Row],[Column2]],0)</f>
        <v>31</v>
      </c>
      <c r="N36">
        <v>5.6</v>
      </c>
      <c r="O36">
        <f t="shared" si="13"/>
        <v>5.6</v>
      </c>
      <c r="P36">
        <f xml:space="preserve"> ROUND(Table2[[#This Row],[Column4]],0)</f>
        <v>6</v>
      </c>
      <c r="Q36">
        <v>8.8000000000000007</v>
      </c>
      <c r="R36">
        <f t="shared" si="14"/>
        <v>8.8000000000000007</v>
      </c>
      <c r="S36">
        <f>ROUND(Table2[[#This Row],[Column5]], 0)</f>
        <v>9</v>
      </c>
      <c r="T36">
        <v>4.3</v>
      </c>
      <c r="U36">
        <f t="shared" si="15"/>
        <v>4.3</v>
      </c>
      <c r="V36">
        <f>ROUND(Table2[[#This Row],[Column6]],0)</f>
        <v>4</v>
      </c>
      <c r="W36">
        <v>0.6</v>
      </c>
      <c r="X36">
        <f t="shared" si="16"/>
        <v>0.6</v>
      </c>
      <c r="Y36">
        <f>ROUND(Table2[[#This Row],[Column7]], 0)</f>
        <v>1</v>
      </c>
      <c r="AA36" t="str">
        <f t="shared" si="17"/>
        <v>N/A</v>
      </c>
      <c r="AB36" s="2" t="e">
        <f xml:space="preserve"> ROUND(Table2[[#This Row],[Column8]],0)</f>
        <v>#VALUE!</v>
      </c>
      <c r="AC36" s="3">
        <v>2016</v>
      </c>
    </row>
    <row r="37" spans="1:29" x14ac:dyDescent="0.35">
      <c r="A37" t="s">
        <v>22</v>
      </c>
      <c r="B37">
        <v>37</v>
      </c>
      <c r="C37">
        <f t="shared" si="9"/>
        <v>37</v>
      </c>
      <c r="D37">
        <f xml:space="preserve"> ROUND(Table2[[#This Row],[Female2]], 0)</f>
        <v>37</v>
      </c>
      <c r="E37">
        <v>63</v>
      </c>
      <c r="F37">
        <f t="shared" si="10"/>
        <v>63</v>
      </c>
      <c r="G37">
        <f>ROUND(Table2[[#This Row],[Column3]],0)</f>
        <v>63</v>
      </c>
      <c r="H37">
        <v>45</v>
      </c>
      <c r="I37">
        <f t="shared" si="11"/>
        <v>45</v>
      </c>
      <c r="J37">
        <f>ROUND(Table2[[#This Row],[Column1]], 0)</f>
        <v>45</v>
      </c>
      <c r="K37">
        <v>44</v>
      </c>
      <c r="L37">
        <f t="shared" si="12"/>
        <v>44</v>
      </c>
      <c r="M37">
        <f>ROUND(Table2[[#This Row],[Column2]],0)</f>
        <v>44</v>
      </c>
      <c r="N37">
        <v>4</v>
      </c>
      <c r="O37">
        <f t="shared" si="13"/>
        <v>4</v>
      </c>
      <c r="P37">
        <f xml:space="preserve"> ROUND(Table2[[#This Row],[Column4]],0)</f>
        <v>4</v>
      </c>
      <c r="Q37">
        <v>2</v>
      </c>
      <c r="R37">
        <f t="shared" si="14"/>
        <v>2</v>
      </c>
      <c r="S37">
        <f>ROUND(Table2[[#This Row],[Column5]], 0)</f>
        <v>2</v>
      </c>
      <c r="T37">
        <v>2</v>
      </c>
      <c r="U37">
        <f t="shared" si="15"/>
        <v>2</v>
      </c>
      <c r="V37">
        <f>ROUND(Table2[[#This Row],[Column6]],0)</f>
        <v>2</v>
      </c>
      <c r="W37">
        <v>3</v>
      </c>
      <c r="X37">
        <f t="shared" si="16"/>
        <v>3</v>
      </c>
      <c r="Y37">
        <f>ROUND(Table2[[#This Row],[Column7]], 0)</f>
        <v>3</v>
      </c>
      <c r="AA37" t="str">
        <f t="shared" si="17"/>
        <v>N/A</v>
      </c>
      <c r="AB37" s="2" t="e">
        <f xml:space="preserve"> ROUND(Table2[[#This Row],[Column8]],0)</f>
        <v>#VALUE!</v>
      </c>
      <c r="AC37" s="3">
        <v>2018</v>
      </c>
    </row>
    <row r="38" spans="1:29" x14ac:dyDescent="0.35">
      <c r="A38" t="s">
        <v>23</v>
      </c>
      <c r="B38">
        <v>31</v>
      </c>
      <c r="C38">
        <f t="shared" si="9"/>
        <v>31</v>
      </c>
      <c r="D38">
        <f xml:space="preserve"> ROUND(Table2[[#This Row],[Female2]], 0)</f>
        <v>31</v>
      </c>
      <c r="E38">
        <v>69</v>
      </c>
      <c r="F38">
        <f t="shared" si="10"/>
        <v>69</v>
      </c>
      <c r="G38">
        <f>ROUND(Table2[[#This Row],[Column3]],0)</f>
        <v>69</v>
      </c>
      <c r="H38">
        <v>56</v>
      </c>
      <c r="I38">
        <f t="shared" si="11"/>
        <v>56</v>
      </c>
      <c r="J38">
        <f>ROUND(Table2[[#This Row],[Column1]], 0)</f>
        <v>56</v>
      </c>
      <c r="K38">
        <v>35</v>
      </c>
      <c r="L38">
        <f t="shared" si="12"/>
        <v>35</v>
      </c>
      <c r="M38">
        <f>ROUND(Table2[[#This Row],[Column2]],0)</f>
        <v>35</v>
      </c>
      <c r="N38">
        <v>4</v>
      </c>
      <c r="O38">
        <f t="shared" si="13"/>
        <v>4</v>
      </c>
      <c r="P38">
        <f xml:space="preserve"> ROUND(Table2[[#This Row],[Column4]],0)</f>
        <v>4</v>
      </c>
      <c r="Q38">
        <v>2</v>
      </c>
      <c r="R38">
        <f t="shared" si="14"/>
        <v>2</v>
      </c>
      <c r="S38">
        <f>ROUND(Table2[[#This Row],[Column5]], 0)</f>
        <v>2</v>
      </c>
      <c r="T38">
        <v>4</v>
      </c>
      <c r="U38">
        <f t="shared" si="15"/>
        <v>4</v>
      </c>
      <c r="V38">
        <f>ROUND(Table2[[#This Row],[Column6]],0)</f>
        <v>4</v>
      </c>
      <c r="W38">
        <v>1</v>
      </c>
      <c r="X38">
        <f t="shared" si="16"/>
        <v>1</v>
      </c>
      <c r="Y38">
        <f>ROUND(Table2[[#This Row],[Column7]], 0)</f>
        <v>1</v>
      </c>
      <c r="AA38" t="str">
        <f t="shared" si="17"/>
        <v>N/A</v>
      </c>
      <c r="AB38" s="2" t="e">
        <f xml:space="preserve"> ROUND(Table2[[#This Row],[Column8]],0)</f>
        <v>#VALUE!</v>
      </c>
      <c r="AC38" s="3">
        <v>2018</v>
      </c>
    </row>
    <row r="39" spans="1:29" x14ac:dyDescent="0.35">
      <c r="A39" t="s">
        <v>24</v>
      </c>
      <c r="B39">
        <v>32</v>
      </c>
      <c r="C39">
        <f t="shared" si="9"/>
        <v>32</v>
      </c>
      <c r="D39">
        <f xml:space="preserve"> ROUND(Table2[[#This Row],[Female2]], 0)</f>
        <v>32</v>
      </c>
      <c r="E39">
        <v>68</v>
      </c>
      <c r="F39">
        <f t="shared" si="10"/>
        <v>68</v>
      </c>
      <c r="G39">
        <f>ROUND(Table2[[#This Row],[Column3]],0)</f>
        <v>68</v>
      </c>
      <c r="H39">
        <v>54</v>
      </c>
      <c r="I39">
        <f t="shared" si="11"/>
        <v>54</v>
      </c>
      <c r="J39">
        <f>ROUND(Table2[[#This Row],[Column1]], 0)</f>
        <v>54</v>
      </c>
      <c r="K39">
        <v>21</v>
      </c>
      <c r="L39">
        <f t="shared" si="12"/>
        <v>21</v>
      </c>
      <c r="M39">
        <f>ROUND(Table2[[#This Row],[Column2]],0)</f>
        <v>21</v>
      </c>
      <c r="N39">
        <v>13</v>
      </c>
      <c r="O39">
        <f t="shared" si="13"/>
        <v>13</v>
      </c>
      <c r="P39">
        <f xml:space="preserve"> ROUND(Table2[[#This Row],[Column4]],0)</f>
        <v>13</v>
      </c>
      <c r="Q39">
        <v>9</v>
      </c>
      <c r="R39">
        <f t="shared" si="14"/>
        <v>9</v>
      </c>
      <c r="S39">
        <f>ROUND(Table2[[#This Row],[Column5]], 0)</f>
        <v>9</v>
      </c>
      <c r="T39">
        <v>3</v>
      </c>
      <c r="U39">
        <f t="shared" si="15"/>
        <v>3</v>
      </c>
      <c r="V39">
        <f>ROUND(Table2[[#This Row],[Column6]],0)</f>
        <v>3</v>
      </c>
      <c r="W39">
        <v>1</v>
      </c>
      <c r="X39">
        <f t="shared" si="16"/>
        <v>1</v>
      </c>
      <c r="Y39">
        <f>ROUND(Table2[[#This Row],[Column7]], 0)</f>
        <v>1</v>
      </c>
      <c r="Z39">
        <v>2</v>
      </c>
      <c r="AA39">
        <f t="shared" si="17"/>
        <v>2</v>
      </c>
      <c r="AB39" s="2">
        <f xml:space="preserve"> ROUND(Table2[[#This Row],[Column8]],0)</f>
        <v>2</v>
      </c>
      <c r="AC39" s="3">
        <v>2018</v>
      </c>
    </row>
    <row r="40" spans="1:29" x14ac:dyDescent="0.35">
      <c r="A40" t="s">
        <v>25</v>
      </c>
      <c r="B40">
        <v>24</v>
      </c>
      <c r="C40">
        <f t="shared" si="9"/>
        <v>24</v>
      </c>
      <c r="D40">
        <f xml:space="preserve"> ROUND(Table2[[#This Row],[Female2]], 0)</f>
        <v>24</v>
      </c>
      <c r="E40">
        <v>76</v>
      </c>
      <c r="F40">
        <f t="shared" si="10"/>
        <v>76</v>
      </c>
      <c r="G40">
        <f>ROUND(Table2[[#This Row],[Column3]],0)</f>
        <v>76</v>
      </c>
      <c r="H40">
        <v>53</v>
      </c>
      <c r="I40">
        <f t="shared" si="11"/>
        <v>53</v>
      </c>
      <c r="J40">
        <f>ROUND(Table2[[#This Row],[Column1]], 0)</f>
        <v>53</v>
      </c>
      <c r="K40">
        <v>37</v>
      </c>
      <c r="L40">
        <f t="shared" si="12"/>
        <v>37</v>
      </c>
      <c r="M40">
        <f>ROUND(Table2[[#This Row],[Column2]],0)</f>
        <v>37</v>
      </c>
      <c r="N40">
        <v>5</v>
      </c>
      <c r="O40">
        <f t="shared" si="13"/>
        <v>5</v>
      </c>
      <c r="P40">
        <f xml:space="preserve"> ROUND(Table2[[#This Row],[Column4]],0)</f>
        <v>5</v>
      </c>
      <c r="Q40">
        <v>4</v>
      </c>
      <c r="R40">
        <f t="shared" si="14"/>
        <v>4</v>
      </c>
      <c r="S40">
        <f>ROUND(Table2[[#This Row],[Column5]], 0)</f>
        <v>4</v>
      </c>
      <c r="T40">
        <v>1</v>
      </c>
      <c r="U40">
        <f t="shared" si="15"/>
        <v>1</v>
      </c>
      <c r="V40">
        <f>ROUND(Table2[[#This Row],[Column6]],0)</f>
        <v>1</v>
      </c>
      <c r="X40" t="str">
        <f t="shared" si="16"/>
        <v>N/A</v>
      </c>
      <c r="Y40" t="e">
        <f>ROUND(Table2[[#This Row],[Column7]], 0)</f>
        <v>#VALUE!</v>
      </c>
      <c r="AA40" t="str">
        <f t="shared" si="17"/>
        <v>N/A</v>
      </c>
      <c r="AB40" s="2" t="e">
        <f xml:space="preserve"> ROUND(Table2[[#This Row],[Column8]],0)</f>
        <v>#VALUE!</v>
      </c>
      <c r="AC40" s="3">
        <v>2018</v>
      </c>
    </row>
    <row r="41" spans="1:29" x14ac:dyDescent="0.35">
      <c r="A41" t="s">
        <v>26</v>
      </c>
      <c r="B41">
        <v>38</v>
      </c>
      <c r="C41">
        <f t="shared" si="9"/>
        <v>38</v>
      </c>
      <c r="D41">
        <f xml:space="preserve"> ROUND(Table2[[#This Row],[Female2]], 0)</f>
        <v>38</v>
      </c>
      <c r="E41">
        <v>62</v>
      </c>
      <c r="F41">
        <f t="shared" si="10"/>
        <v>62</v>
      </c>
      <c r="G41">
        <f>ROUND(Table2[[#This Row],[Column3]],0)</f>
        <v>62</v>
      </c>
      <c r="H41">
        <v>52</v>
      </c>
      <c r="I41">
        <f t="shared" si="11"/>
        <v>52</v>
      </c>
      <c r="J41">
        <f>ROUND(Table2[[#This Row],[Column1]], 0)</f>
        <v>52</v>
      </c>
      <c r="K41">
        <v>40</v>
      </c>
      <c r="L41">
        <f t="shared" si="12"/>
        <v>40</v>
      </c>
      <c r="M41">
        <f>ROUND(Table2[[#This Row],[Column2]],0)</f>
        <v>40</v>
      </c>
      <c r="N41">
        <v>4</v>
      </c>
      <c r="O41">
        <f t="shared" si="13"/>
        <v>4</v>
      </c>
      <c r="P41">
        <f xml:space="preserve"> ROUND(Table2[[#This Row],[Column4]],0)</f>
        <v>4</v>
      </c>
      <c r="Q41">
        <v>2</v>
      </c>
      <c r="R41">
        <f t="shared" si="14"/>
        <v>2</v>
      </c>
      <c r="S41">
        <f>ROUND(Table2[[#This Row],[Column5]], 0)</f>
        <v>2</v>
      </c>
      <c r="T41">
        <v>1</v>
      </c>
      <c r="U41">
        <f t="shared" si="15"/>
        <v>1</v>
      </c>
      <c r="V41">
        <f>ROUND(Table2[[#This Row],[Column6]],0)</f>
        <v>1</v>
      </c>
      <c r="W41">
        <v>1</v>
      </c>
      <c r="X41">
        <f t="shared" si="16"/>
        <v>1</v>
      </c>
      <c r="Y41">
        <f>ROUND(Table2[[#This Row],[Column7]], 0)</f>
        <v>1</v>
      </c>
      <c r="AA41" t="str">
        <f t="shared" si="17"/>
        <v>N/A</v>
      </c>
      <c r="AB41" s="2" t="e">
        <f xml:space="preserve"> ROUND(Table2[[#This Row],[Column8]],0)</f>
        <v>#VALUE!</v>
      </c>
      <c r="AC41" s="3">
        <v>2018</v>
      </c>
    </row>
    <row r="42" spans="1:29" x14ac:dyDescent="0.35">
      <c r="A42" t="s">
        <v>27</v>
      </c>
      <c r="B42">
        <v>37</v>
      </c>
      <c r="C42">
        <f t="shared" si="9"/>
        <v>37</v>
      </c>
      <c r="D42">
        <f xml:space="preserve"> ROUND(Table2[[#This Row],[Female2]], 0)</f>
        <v>37</v>
      </c>
      <c r="E42">
        <v>63</v>
      </c>
      <c r="F42">
        <f t="shared" si="10"/>
        <v>63</v>
      </c>
      <c r="G42">
        <f>ROUND(Table2[[#This Row],[Column3]],0)</f>
        <v>63</v>
      </c>
      <c r="H42">
        <v>73</v>
      </c>
      <c r="I42">
        <f t="shared" si="11"/>
        <v>73</v>
      </c>
      <c r="J42">
        <f>ROUND(Table2[[#This Row],[Column1]], 0)</f>
        <v>73</v>
      </c>
      <c r="K42">
        <v>12</v>
      </c>
      <c r="L42">
        <f t="shared" si="12"/>
        <v>12</v>
      </c>
      <c r="M42">
        <f>ROUND(Table2[[#This Row],[Column2]],0)</f>
        <v>12</v>
      </c>
      <c r="N42">
        <v>8</v>
      </c>
      <c r="O42">
        <f t="shared" si="13"/>
        <v>8</v>
      </c>
      <c r="P42">
        <f xml:space="preserve"> ROUND(Table2[[#This Row],[Column4]],0)</f>
        <v>8</v>
      </c>
      <c r="Q42">
        <v>4</v>
      </c>
      <c r="R42">
        <f t="shared" si="14"/>
        <v>4</v>
      </c>
      <c r="S42">
        <f>ROUND(Table2[[#This Row],[Column5]], 0)</f>
        <v>4</v>
      </c>
      <c r="T42">
        <v>2</v>
      </c>
      <c r="U42">
        <f t="shared" si="15"/>
        <v>2</v>
      </c>
      <c r="V42">
        <f>ROUND(Table2[[#This Row],[Column6]],0)</f>
        <v>2</v>
      </c>
      <c r="W42">
        <v>1</v>
      </c>
      <c r="X42">
        <f t="shared" si="16"/>
        <v>1</v>
      </c>
      <c r="Y42">
        <f>ROUND(Table2[[#This Row],[Column7]], 0)</f>
        <v>1</v>
      </c>
      <c r="AA42" t="str">
        <f t="shared" si="17"/>
        <v>N/A</v>
      </c>
      <c r="AB42" s="2" t="e">
        <f xml:space="preserve"> ROUND(Table2[[#This Row],[Column8]],0)</f>
        <v>#VALUE!</v>
      </c>
      <c r="AC42" s="3">
        <v>2018</v>
      </c>
    </row>
    <row r="43" spans="1:29" x14ac:dyDescent="0.35">
      <c r="A43" t="s">
        <v>28</v>
      </c>
      <c r="B43">
        <v>50</v>
      </c>
      <c r="C43">
        <f t="shared" si="9"/>
        <v>50</v>
      </c>
      <c r="D43">
        <f xml:space="preserve"> ROUND(Table2[[#This Row],[Female2]], 0)</f>
        <v>50</v>
      </c>
      <c r="E43">
        <v>50</v>
      </c>
      <c r="F43">
        <f t="shared" si="10"/>
        <v>50</v>
      </c>
      <c r="G43">
        <f>ROUND(Table2[[#This Row],[Column3]],0)</f>
        <v>50</v>
      </c>
      <c r="H43">
        <v>58</v>
      </c>
      <c r="I43">
        <f t="shared" si="11"/>
        <v>58</v>
      </c>
      <c r="J43">
        <f>ROUND(Table2[[#This Row],[Column1]], 0)</f>
        <v>58</v>
      </c>
      <c r="K43">
        <v>28</v>
      </c>
      <c r="L43">
        <f t="shared" si="12"/>
        <v>28</v>
      </c>
      <c r="M43">
        <f>ROUND(Table2[[#This Row],[Column2]],0)</f>
        <v>28</v>
      </c>
      <c r="N43">
        <v>7</v>
      </c>
      <c r="O43">
        <f t="shared" si="13"/>
        <v>7</v>
      </c>
      <c r="P43">
        <f xml:space="preserve"> ROUND(Table2[[#This Row],[Column4]],0)</f>
        <v>7</v>
      </c>
      <c r="Q43">
        <v>4</v>
      </c>
      <c r="R43">
        <f t="shared" si="14"/>
        <v>4</v>
      </c>
      <c r="S43">
        <f>ROUND(Table2[[#This Row],[Column5]], 0)</f>
        <v>4</v>
      </c>
      <c r="U43" t="str">
        <f t="shared" si="15"/>
        <v>N/A</v>
      </c>
      <c r="V43" t="e">
        <f>ROUND(Table2[[#This Row],[Column6]],0)</f>
        <v>#VALUE!</v>
      </c>
      <c r="W43">
        <v>3</v>
      </c>
      <c r="X43">
        <f t="shared" si="16"/>
        <v>3</v>
      </c>
      <c r="Y43">
        <f>ROUND(Table2[[#This Row],[Column7]], 0)</f>
        <v>3</v>
      </c>
      <c r="AA43" t="str">
        <f t="shared" si="17"/>
        <v>N/A</v>
      </c>
      <c r="AB43" s="2" t="e">
        <f xml:space="preserve"> ROUND(Table2[[#This Row],[Column8]],0)</f>
        <v>#VALUE!</v>
      </c>
      <c r="AC43" s="3">
        <v>2018</v>
      </c>
    </row>
    <row r="44" spans="1:29" x14ac:dyDescent="0.35">
      <c r="A44" t="s">
        <v>29</v>
      </c>
      <c r="B44">
        <v>17</v>
      </c>
      <c r="C44">
        <f t="shared" si="9"/>
        <v>17</v>
      </c>
      <c r="D44">
        <f xml:space="preserve"> ROUND(Table2[[#This Row],[Female2]], 0)</f>
        <v>17</v>
      </c>
      <c r="E44">
        <v>83</v>
      </c>
      <c r="F44">
        <f t="shared" si="10"/>
        <v>83</v>
      </c>
      <c r="G44">
        <f>ROUND(Table2[[#This Row],[Column3]],0)</f>
        <v>83</v>
      </c>
      <c r="H44">
        <v>37</v>
      </c>
      <c r="I44">
        <f t="shared" si="11"/>
        <v>37</v>
      </c>
      <c r="J44">
        <f>ROUND(Table2[[#This Row],[Column1]], 0)</f>
        <v>37</v>
      </c>
      <c r="K44">
        <v>45</v>
      </c>
      <c r="L44">
        <f t="shared" si="12"/>
        <v>45</v>
      </c>
      <c r="M44">
        <f>ROUND(Table2[[#This Row],[Column2]],0)</f>
        <v>45</v>
      </c>
      <c r="N44">
        <v>3</v>
      </c>
      <c r="O44">
        <f t="shared" si="13"/>
        <v>3</v>
      </c>
      <c r="P44">
        <f xml:space="preserve"> ROUND(Table2[[#This Row],[Column4]],0)</f>
        <v>3</v>
      </c>
      <c r="Q44">
        <v>1</v>
      </c>
      <c r="R44">
        <f t="shared" si="14"/>
        <v>1</v>
      </c>
      <c r="S44">
        <f>ROUND(Table2[[#This Row],[Column5]], 0)</f>
        <v>1</v>
      </c>
      <c r="T44">
        <v>14</v>
      </c>
      <c r="U44">
        <f t="shared" si="15"/>
        <v>14</v>
      </c>
      <c r="V44">
        <f>ROUND(Table2[[#This Row],[Column6]],0)</f>
        <v>14</v>
      </c>
      <c r="X44" t="str">
        <f t="shared" si="16"/>
        <v>N/A</v>
      </c>
      <c r="Y44" t="e">
        <f>ROUND(Table2[[#This Row],[Column7]], 0)</f>
        <v>#VALUE!</v>
      </c>
      <c r="AA44" t="str">
        <f t="shared" si="17"/>
        <v>N/A</v>
      </c>
      <c r="AB44" s="2" t="e">
        <f xml:space="preserve"> ROUND(Table2[[#This Row],[Column8]],0)</f>
        <v>#VALUE!</v>
      </c>
      <c r="AC44" s="3">
        <v>2018</v>
      </c>
    </row>
    <row r="45" spans="1:29" x14ac:dyDescent="0.35">
      <c r="A45" t="s">
        <v>30</v>
      </c>
      <c r="B45">
        <v>28</v>
      </c>
      <c r="C45">
        <f t="shared" si="9"/>
        <v>28</v>
      </c>
      <c r="D45">
        <f xml:space="preserve"> ROUND(Table2[[#This Row],[Female2]], 0)</f>
        <v>28</v>
      </c>
      <c r="E45">
        <v>72</v>
      </c>
      <c r="F45">
        <f t="shared" si="10"/>
        <v>72</v>
      </c>
      <c r="G45">
        <f>ROUND(Table2[[#This Row],[Column3]],0)</f>
        <v>72</v>
      </c>
      <c r="H45">
        <v>68.650000000000006</v>
      </c>
      <c r="I45">
        <f t="shared" si="11"/>
        <v>68.650000000000006</v>
      </c>
      <c r="J45">
        <f>ROUND(Table2[[#This Row],[Column1]], 0)</f>
        <v>69</v>
      </c>
      <c r="K45">
        <v>9.11</v>
      </c>
      <c r="L45">
        <f t="shared" si="12"/>
        <v>9.11</v>
      </c>
      <c r="M45">
        <f>ROUND(Table2[[#This Row],[Column2]],0)</f>
        <v>9</v>
      </c>
      <c r="N45">
        <v>11.14</v>
      </c>
      <c r="O45">
        <f t="shared" si="13"/>
        <v>11.14</v>
      </c>
      <c r="P45">
        <f xml:space="preserve"> ROUND(Table2[[#This Row],[Column4]],0)</f>
        <v>11</v>
      </c>
      <c r="Q45">
        <v>10.039999999999999</v>
      </c>
      <c r="R45">
        <f t="shared" si="14"/>
        <v>10.039999999999999</v>
      </c>
      <c r="S45">
        <f>ROUND(Table2[[#This Row],[Column5]], 0)</f>
        <v>10</v>
      </c>
      <c r="U45" t="str">
        <f t="shared" si="15"/>
        <v>N/A</v>
      </c>
      <c r="V45" t="e">
        <f>ROUND(Table2[[#This Row],[Column6]],0)</f>
        <v>#VALUE!</v>
      </c>
      <c r="W45">
        <v>0.97</v>
      </c>
      <c r="X45">
        <f t="shared" si="16"/>
        <v>0.97</v>
      </c>
      <c r="Y45">
        <f>ROUND(Table2[[#This Row],[Column7]], 0)</f>
        <v>1</v>
      </c>
      <c r="AA45" t="str">
        <f t="shared" si="17"/>
        <v>N/A</v>
      </c>
      <c r="AB45" s="2" t="e">
        <f xml:space="preserve"> ROUND(Table2[[#This Row],[Column8]],0)</f>
        <v>#VALUE!</v>
      </c>
      <c r="AC45" s="3">
        <v>2018</v>
      </c>
    </row>
    <row r="46" spans="1:29" x14ac:dyDescent="0.35">
      <c r="A46" t="s">
        <v>31</v>
      </c>
      <c r="B46">
        <v>31</v>
      </c>
      <c r="C46">
        <f t="shared" si="9"/>
        <v>31</v>
      </c>
      <c r="D46">
        <f xml:space="preserve"> ROUND(Table2[[#This Row],[Female2]], 0)</f>
        <v>31</v>
      </c>
      <c r="E46">
        <v>69</v>
      </c>
      <c r="F46">
        <f t="shared" si="10"/>
        <v>69</v>
      </c>
      <c r="G46">
        <f>ROUND(Table2[[#This Row],[Column3]],0)</f>
        <v>69</v>
      </c>
      <c r="H46">
        <v>52</v>
      </c>
      <c r="I46">
        <f t="shared" si="11"/>
        <v>52</v>
      </c>
      <c r="J46">
        <f>ROUND(Table2[[#This Row],[Column1]], 0)</f>
        <v>52</v>
      </c>
      <c r="K46">
        <v>14</v>
      </c>
      <c r="L46">
        <f t="shared" si="12"/>
        <v>14</v>
      </c>
      <c r="M46">
        <f>ROUND(Table2[[#This Row],[Column2]],0)</f>
        <v>14</v>
      </c>
      <c r="N46">
        <v>19</v>
      </c>
      <c r="O46">
        <f t="shared" si="13"/>
        <v>19</v>
      </c>
      <c r="P46">
        <f xml:space="preserve"> ROUND(Table2[[#This Row],[Column4]],0)</f>
        <v>19</v>
      </c>
      <c r="Q46">
        <v>14</v>
      </c>
      <c r="R46">
        <f t="shared" si="14"/>
        <v>14</v>
      </c>
      <c r="S46">
        <f>ROUND(Table2[[#This Row],[Column5]], 0)</f>
        <v>14</v>
      </c>
      <c r="T46">
        <v>1</v>
      </c>
      <c r="U46">
        <f t="shared" si="15"/>
        <v>1</v>
      </c>
      <c r="V46">
        <f>ROUND(Table2[[#This Row],[Column6]],0)</f>
        <v>1</v>
      </c>
      <c r="X46" t="str">
        <f t="shared" si="16"/>
        <v>N/A</v>
      </c>
      <c r="Y46" t="e">
        <f>ROUND(Table2[[#This Row],[Column7]], 0)</f>
        <v>#VALUE!</v>
      </c>
      <c r="AA46" t="str">
        <f t="shared" si="17"/>
        <v>N/A</v>
      </c>
      <c r="AB46" s="2" t="e">
        <f xml:space="preserve"> ROUND(Table2[[#This Row],[Column8]],0)</f>
        <v>#VALUE!</v>
      </c>
      <c r="AC46" s="3">
        <v>2018</v>
      </c>
    </row>
    <row r="47" spans="1:29" x14ac:dyDescent="0.35">
      <c r="A47" t="s">
        <v>32</v>
      </c>
      <c r="B47">
        <v>26</v>
      </c>
      <c r="C47">
        <f t="shared" si="9"/>
        <v>26</v>
      </c>
      <c r="D47">
        <f xml:space="preserve"> ROUND(Table2[[#This Row],[Female2]], 0)</f>
        <v>26</v>
      </c>
      <c r="E47">
        <v>73.900000000000006</v>
      </c>
      <c r="F47">
        <f t="shared" si="10"/>
        <v>73.900000000000006</v>
      </c>
      <c r="G47">
        <f>ROUND(Table2[[#This Row],[Column3]],0)</f>
        <v>74</v>
      </c>
      <c r="H47">
        <v>48</v>
      </c>
      <c r="I47">
        <f t="shared" si="11"/>
        <v>48</v>
      </c>
      <c r="J47">
        <f>ROUND(Table2[[#This Row],[Column1]], 0)</f>
        <v>48</v>
      </c>
      <c r="K47">
        <v>38</v>
      </c>
      <c r="L47">
        <f t="shared" si="12"/>
        <v>38</v>
      </c>
      <c r="M47">
        <f>ROUND(Table2[[#This Row],[Column2]],0)</f>
        <v>38</v>
      </c>
      <c r="N47">
        <v>9</v>
      </c>
      <c r="O47">
        <f t="shared" si="13"/>
        <v>9</v>
      </c>
      <c r="P47">
        <f xml:space="preserve"> ROUND(Table2[[#This Row],[Column4]],0)</f>
        <v>9</v>
      </c>
      <c r="Q47">
        <v>4</v>
      </c>
      <c r="R47">
        <f t="shared" si="14"/>
        <v>4</v>
      </c>
      <c r="S47">
        <f>ROUND(Table2[[#This Row],[Column5]], 0)</f>
        <v>4</v>
      </c>
      <c r="T47">
        <v>1</v>
      </c>
      <c r="U47">
        <f t="shared" si="15"/>
        <v>1</v>
      </c>
      <c r="V47">
        <f>ROUND(Table2[[#This Row],[Column6]],0)</f>
        <v>1</v>
      </c>
      <c r="X47" t="str">
        <f t="shared" si="16"/>
        <v>N/A</v>
      </c>
      <c r="Y47" t="e">
        <f>ROUND(Table2[[#This Row],[Column7]], 0)</f>
        <v>#VALUE!</v>
      </c>
      <c r="AA47" t="str">
        <f t="shared" si="17"/>
        <v>N/A</v>
      </c>
      <c r="AB47" s="2" t="e">
        <f xml:space="preserve"> ROUND(Table2[[#This Row],[Column8]],0)</f>
        <v>#VALUE!</v>
      </c>
      <c r="AC47" s="3">
        <v>2018</v>
      </c>
    </row>
    <row r="48" spans="1:29" x14ac:dyDescent="0.35">
      <c r="A48" t="s">
        <v>33</v>
      </c>
      <c r="B48">
        <v>44</v>
      </c>
      <c r="C48">
        <f t="shared" si="9"/>
        <v>44</v>
      </c>
      <c r="D48">
        <f xml:space="preserve"> ROUND(Table2[[#This Row],[Female2]], 0)</f>
        <v>44</v>
      </c>
      <c r="E48">
        <v>56</v>
      </c>
      <c r="F48">
        <f t="shared" si="10"/>
        <v>56</v>
      </c>
      <c r="G48">
        <f>ROUND(Table2[[#This Row],[Column3]],0)</f>
        <v>56</v>
      </c>
      <c r="H48">
        <v>62</v>
      </c>
      <c r="I48">
        <f t="shared" si="11"/>
        <v>62</v>
      </c>
      <c r="J48">
        <f>ROUND(Table2[[#This Row],[Column1]], 0)</f>
        <v>62</v>
      </c>
      <c r="K48">
        <v>20</v>
      </c>
      <c r="L48">
        <f t="shared" si="12"/>
        <v>20</v>
      </c>
      <c r="M48">
        <f>ROUND(Table2[[#This Row],[Column2]],0)</f>
        <v>20</v>
      </c>
      <c r="N48">
        <v>8</v>
      </c>
      <c r="O48">
        <f t="shared" si="13"/>
        <v>8</v>
      </c>
      <c r="P48">
        <f xml:space="preserve"> ROUND(Table2[[#This Row],[Column4]],0)</f>
        <v>8</v>
      </c>
      <c r="Q48">
        <v>8</v>
      </c>
      <c r="R48">
        <f t="shared" si="14"/>
        <v>8</v>
      </c>
      <c r="S48">
        <f>ROUND(Table2[[#This Row],[Column5]], 0)</f>
        <v>8</v>
      </c>
      <c r="U48" t="str">
        <f t="shared" si="15"/>
        <v>N/A</v>
      </c>
      <c r="V48" t="e">
        <f>ROUND(Table2[[#This Row],[Column6]],0)</f>
        <v>#VALUE!</v>
      </c>
      <c r="W48">
        <v>3</v>
      </c>
      <c r="X48">
        <f t="shared" si="16"/>
        <v>3</v>
      </c>
      <c r="Y48">
        <f>ROUND(Table2[[#This Row],[Column7]], 0)</f>
        <v>3</v>
      </c>
      <c r="AA48" t="str">
        <f t="shared" si="17"/>
        <v>N/A</v>
      </c>
      <c r="AB48" s="2" t="e">
        <f xml:space="preserve"> ROUND(Table2[[#This Row],[Column8]],0)</f>
        <v>#VALUE!</v>
      </c>
      <c r="AC48" s="3">
        <v>2018</v>
      </c>
    </row>
    <row r="49" spans="1:29" x14ac:dyDescent="0.35">
      <c r="A49" t="s">
        <v>34</v>
      </c>
      <c r="B49">
        <v>39</v>
      </c>
      <c r="C49">
        <f t="shared" si="9"/>
        <v>39</v>
      </c>
      <c r="D49">
        <f xml:space="preserve"> ROUND(Table2[[#This Row],[Female2]], 0)</f>
        <v>39</v>
      </c>
      <c r="E49">
        <v>61</v>
      </c>
      <c r="F49">
        <f t="shared" si="10"/>
        <v>61</v>
      </c>
      <c r="G49">
        <f>ROUND(Table2[[#This Row],[Column3]],0)</f>
        <v>61</v>
      </c>
      <c r="H49">
        <v>48</v>
      </c>
      <c r="I49">
        <f t="shared" si="11"/>
        <v>48</v>
      </c>
      <c r="J49">
        <f>ROUND(Table2[[#This Row],[Column1]], 0)</f>
        <v>48</v>
      </c>
      <c r="K49">
        <v>13</v>
      </c>
      <c r="L49">
        <f t="shared" si="12"/>
        <v>13</v>
      </c>
      <c r="M49">
        <f>ROUND(Table2[[#This Row],[Column2]],0)</f>
        <v>13</v>
      </c>
      <c r="N49">
        <v>13</v>
      </c>
      <c r="O49">
        <f t="shared" si="13"/>
        <v>13</v>
      </c>
      <c r="P49">
        <f xml:space="preserve"> ROUND(Table2[[#This Row],[Column4]],0)</f>
        <v>13</v>
      </c>
      <c r="Q49">
        <v>21</v>
      </c>
      <c r="R49">
        <f t="shared" si="14"/>
        <v>21</v>
      </c>
      <c r="S49">
        <f>ROUND(Table2[[#This Row],[Column5]], 0)</f>
        <v>21</v>
      </c>
      <c r="U49" t="str">
        <f t="shared" si="15"/>
        <v>N/A</v>
      </c>
      <c r="V49" t="e">
        <f>ROUND(Table2[[#This Row],[Column6]],0)</f>
        <v>#VALUE!</v>
      </c>
      <c r="W49">
        <v>5</v>
      </c>
      <c r="X49">
        <f t="shared" si="16"/>
        <v>5</v>
      </c>
      <c r="Y49">
        <f>ROUND(Table2[[#This Row],[Column7]], 0)</f>
        <v>5</v>
      </c>
      <c r="AA49" t="str">
        <f t="shared" si="17"/>
        <v>N/A</v>
      </c>
      <c r="AB49" s="2" t="e">
        <f xml:space="preserve"> ROUND(Table2[[#This Row],[Column8]],0)</f>
        <v>#VALUE!</v>
      </c>
      <c r="AC49" s="3">
        <v>2018</v>
      </c>
    </row>
    <row r="50" spans="1:29" x14ac:dyDescent="0.35">
      <c r="A50" t="s">
        <v>45</v>
      </c>
      <c r="B50">
        <v>54</v>
      </c>
      <c r="C50">
        <f t="shared" si="9"/>
        <v>54</v>
      </c>
      <c r="D50">
        <f xml:space="preserve"> ROUND(Table2[[#This Row],[Female2]], 0)</f>
        <v>54</v>
      </c>
      <c r="E50">
        <v>46</v>
      </c>
      <c r="F50">
        <f t="shared" si="10"/>
        <v>46</v>
      </c>
      <c r="G50">
        <f>ROUND(Table2[[#This Row],[Column3]],0)</f>
        <v>46</v>
      </c>
      <c r="H50">
        <v>79</v>
      </c>
      <c r="I50">
        <f t="shared" si="11"/>
        <v>79</v>
      </c>
      <c r="J50">
        <f>ROUND(Table2[[#This Row],[Column1]], 0)</f>
        <v>79</v>
      </c>
      <c r="K50">
        <v>10</v>
      </c>
      <c r="L50">
        <f t="shared" si="12"/>
        <v>10</v>
      </c>
      <c r="M50">
        <f>ROUND(Table2[[#This Row],[Column2]],0)</f>
        <v>10</v>
      </c>
      <c r="N50">
        <v>4</v>
      </c>
      <c r="O50">
        <f t="shared" si="13"/>
        <v>4</v>
      </c>
      <c r="P50">
        <f xml:space="preserve"> ROUND(Table2[[#This Row],[Column4]],0)</f>
        <v>4</v>
      </c>
      <c r="Q50">
        <v>3</v>
      </c>
      <c r="R50">
        <f t="shared" si="14"/>
        <v>3</v>
      </c>
      <c r="S50">
        <f>ROUND(Table2[[#This Row],[Column5]], 0)</f>
        <v>3</v>
      </c>
      <c r="T50">
        <v>4</v>
      </c>
      <c r="U50">
        <f t="shared" si="15"/>
        <v>4</v>
      </c>
      <c r="V50">
        <f>ROUND(Table2[[#This Row],[Column6]],0)</f>
        <v>4</v>
      </c>
      <c r="X50" t="str">
        <f t="shared" si="16"/>
        <v>N/A</v>
      </c>
      <c r="Y50" t="e">
        <f>ROUND(Table2[[#This Row],[Column7]], 0)</f>
        <v>#VALUE!</v>
      </c>
      <c r="AA50" t="str">
        <f t="shared" si="17"/>
        <v>N/A</v>
      </c>
      <c r="AB50" s="2" t="e">
        <f xml:space="preserve"> ROUND(Table2[[#This Row],[Column8]],0)</f>
        <v>#VALUE!</v>
      </c>
      <c r="AC50" s="3">
        <v>2018</v>
      </c>
    </row>
    <row r="51" spans="1:29" x14ac:dyDescent="0.35">
      <c r="A51" t="s">
        <v>37</v>
      </c>
      <c r="B51">
        <v>26</v>
      </c>
      <c r="C51">
        <f t="shared" si="9"/>
        <v>26</v>
      </c>
      <c r="D51">
        <f xml:space="preserve"> ROUND(Table2[[#This Row],[Female2]], 0)</f>
        <v>26</v>
      </c>
      <c r="E51">
        <v>74</v>
      </c>
      <c r="F51">
        <f t="shared" si="10"/>
        <v>74</v>
      </c>
      <c r="G51">
        <f>ROUND(Table2[[#This Row],[Column3]],0)</f>
        <v>74</v>
      </c>
      <c r="H51">
        <v>56</v>
      </c>
      <c r="I51">
        <f t="shared" si="11"/>
        <v>56</v>
      </c>
      <c r="J51">
        <f>ROUND(Table2[[#This Row],[Column1]], 0)</f>
        <v>56</v>
      </c>
      <c r="K51">
        <v>31</v>
      </c>
      <c r="L51">
        <f t="shared" si="12"/>
        <v>31</v>
      </c>
      <c r="M51">
        <f>ROUND(Table2[[#This Row],[Column2]],0)</f>
        <v>31</v>
      </c>
      <c r="N51">
        <v>6</v>
      </c>
      <c r="O51">
        <f t="shared" si="13"/>
        <v>6</v>
      </c>
      <c r="P51">
        <f xml:space="preserve"> ROUND(Table2[[#This Row],[Column4]],0)</f>
        <v>6</v>
      </c>
      <c r="Q51">
        <v>4</v>
      </c>
      <c r="R51">
        <f t="shared" si="14"/>
        <v>4</v>
      </c>
      <c r="S51">
        <f>ROUND(Table2[[#This Row],[Column5]], 0)</f>
        <v>4</v>
      </c>
      <c r="T51">
        <v>2</v>
      </c>
      <c r="U51">
        <f t="shared" si="15"/>
        <v>2</v>
      </c>
      <c r="V51">
        <f>ROUND(Table2[[#This Row],[Column6]],0)</f>
        <v>2</v>
      </c>
      <c r="X51" t="str">
        <f t="shared" si="16"/>
        <v>N/A</v>
      </c>
      <c r="Y51" t="e">
        <f>ROUND(Table2[[#This Row],[Column7]], 0)</f>
        <v>#VALUE!</v>
      </c>
      <c r="AA51" t="str">
        <f t="shared" si="17"/>
        <v>N/A</v>
      </c>
      <c r="AB51" s="2" t="e">
        <f xml:space="preserve"> ROUND(Table2[[#This Row],[Column8]],0)</f>
        <v>#VALUE!</v>
      </c>
      <c r="AC51" s="3">
        <v>2018</v>
      </c>
    </row>
    <row r="52" spans="1:29" x14ac:dyDescent="0.35">
      <c r="A52" t="s">
        <v>35</v>
      </c>
      <c r="B52">
        <v>31</v>
      </c>
      <c r="C52">
        <f t="shared" si="9"/>
        <v>31</v>
      </c>
      <c r="D52">
        <f xml:space="preserve"> ROUND(Table2[[#This Row],[Female2]], 0)</f>
        <v>31</v>
      </c>
      <c r="E52">
        <v>69</v>
      </c>
      <c r="F52">
        <f t="shared" si="10"/>
        <v>69</v>
      </c>
      <c r="G52">
        <f>ROUND(Table2[[#This Row],[Column3]],0)</f>
        <v>69</v>
      </c>
      <c r="H52">
        <v>65</v>
      </c>
      <c r="I52">
        <f t="shared" si="11"/>
        <v>65</v>
      </c>
      <c r="J52">
        <f>ROUND(Table2[[#This Row],[Column1]], 0)</f>
        <v>65</v>
      </c>
      <c r="K52">
        <v>24</v>
      </c>
      <c r="L52">
        <f t="shared" si="12"/>
        <v>24</v>
      </c>
      <c r="M52">
        <f>ROUND(Table2[[#This Row],[Column2]],0)</f>
        <v>24</v>
      </c>
      <c r="N52">
        <v>4</v>
      </c>
      <c r="O52">
        <f t="shared" si="13"/>
        <v>4</v>
      </c>
      <c r="P52">
        <f xml:space="preserve"> ROUND(Table2[[#This Row],[Column4]],0)</f>
        <v>4</v>
      </c>
      <c r="Q52">
        <v>3</v>
      </c>
      <c r="R52">
        <f t="shared" si="14"/>
        <v>3</v>
      </c>
      <c r="S52">
        <f>ROUND(Table2[[#This Row],[Column5]], 0)</f>
        <v>3</v>
      </c>
      <c r="T52">
        <v>3</v>
      </c>
      <c r="U52">
        <f t="shared" si="15"/>
        <v>3</v>
      </c>
      <c r="V52">
        <f>ROUND(Table2[[#This Row],[Column6]],0)</f>
        <v>3</v>
      </c>
      <c r="X52" t="str">
        <f t="shared" si="16"/>
        <v>N/A</v>
      </c>
      <c r="Y52" t="e">
        <f>ROUND(Table2[[#This Row],[Column7]], 0)</f>
        <v>#VALUE!</v>
      </c>
      <c r="Z52">
        <v>2</v>
      </c>
      <c r="AA52">
        <f t="shared" si="17"/>
        <v>2</v>
      </c>
      <c r="AB52" s="2">
        <f xml:space="preserve"> ROUND(Table2[[#This Row],[Column8]],0)</f>
        <v>2</v>
      </c>
      <c r="AC52" s="3">
        <v>2018</v>
      </c>
    </row>
    <row r="53" spans="1:29" x14ac:dyDescent="0.35">
      <c r="A53" t="s">
        <v>36</v>
      </c>
      <c r="B53">
        <v>49</v>
      </c>
      <c r="C53">
        <f t="shared" si="9"/>
        <v>49</v>
      </c>
      <c r="D53">
        <f xml:space="preserve"> ROUND(Table2[[#This Row],[Female2]], 0)</f>
        <v>49</v>
      </c>
      <c r="E53">
        <v>51</v>
      </c>
      <c r="F53">
        <f t="shared" si="10"/>
        <v>51</v>
      </c>
      <c r="G53">
        <f>ROUND(Table2[[#This Row],[Column3]],0)</f>
        <v>51</v>
      </c>
      <c r="H53">
        <v>65</v>
      </c>
      <c r="I53">
        <f t="shared" si="11"/>
        <v>65</v>
      </c>
      <c r="J53">
        <f>ROUND(Table2[[#This Row],[Column1]], 0)</f>
        <v>65</v>
      </c>
      <c r="K53">
        <v>16</v>
      </c>
      <c r="L53">
        <f t="shared" si="12"/>
        <v>16</v>
      </c>
      <c r="M53">
        <f>ROUND(Table2[[#This Row],[Column2]],0)</f>
        <v>16</v>
      </c>
      <c r="N53">
        <v>8</v>
      </c>
      <c r="O53">
        <f t="shared" si="13"/>
        <v>8</v>
      </c>
      <c r="P53">
        <f xml:space="preserve"> ROUND(Table2[[#This Row],[Column4]],0)</f>
        <v>8</v>
      </c>
      <c r="Q53">
        <v>5</v>
      </c>
      <c r="R53">
        <f t="shared" si="14"/>
        <v>5</v>
      </c>
      <c r="S53">
        <f>ROUND(Table2[[#This Row],[Column5]], 0)</f>
        <v>5</v>
      </c>
      <c r="T53">
        <v>5</v>
      </c>
      <c r="U53">
        <f t="shared" si="15"/>
        <v>5</v>
      </c>
      <c r="V53">
        <f>ROUND(Table2[[#This Row],[Column6]],0)</f>
        <v>5</v>
      </c>
      <c r="W53">
        <v>1</v>
      </c>
      <c r="X53">
        <f t="shared" si="16"/>
        <v>1</v>
      </c>
      <c r="Y53">
        <f>ROUND(Table2[[#This Row],[Column7]], 0)</f>
        <v>1</v>
      </c>
      <c r="AA53" t="str">
        <f t="shared" si="17"/>
        <v>N/A</v>
      </c>
      <c r="AB53" s="2" t="e">
        <f xml:space="preserve"> ROUND(Table2[[#This Row],[Column8]],0)</f>
        <v>#VALUE!</v>
      </c>
      <c r="AC53" s="3">
        <v>2018</v>
      </c>
    </row>
    <row r="54" spans="1:29" x14ac:dyDescent="0.35">
      <c r="A54" t="s">
        <v>46</v>
      </c>
      <c r="B54">
        <v>36.1</v>
      </c>
      <c r="C54">
        <f t="shared" si="9"/>
        <v>36.1</v>
      </c>
      <c r="D54">
        <f xml:space="preserve"> ROUND(Table2[[#This Row],[Female2]], 0)</f>
        <v>36</v>
      </c>
      <c r="E54">
        <v>63.9</v>
      </c>
      <c r="F54">
        <f t="shared" si="10"/>
        <v>63.9</v>
      </c>
      <c r="G54">
        <f>ROUND(Table2[[#This Row],[Column3]],0)</f>
        <v>64</v>
      </c>
      <c r="H54">
        <v>49.8</v>
      </c>
      <c r="I54">
        <f t="shared" si="11"/>
        <v>49.8</v>
      </c>
      <c r="J54">
        <f>ROUND(Table2[[#This Row],[Column1]], 0)</f>
        <v>50</v>
      </c>
      <c r="K54">
        <v>30.9</v>
      </c>
      <c r="L54">
        <f t="shared" si="12"/>
        <v>30.9</v>
      </c>
      <c r="M54">
        <f>ROUND(Table2[[#This Row],[Column2]],0)</f>
        <v>31</v>
      </c>
      <c r="N54">
        <v>5.6</v>
      </c>
      <c r="O54">
        <f t="shared" si="13"/>
        <v>5.6</v>
      </c>
      <c r="P54">
        <f xml:space="preserve"> ROUND(Table2[[#This Row],[Column4]],0)</f>
        <v>6</v>
      </c>
      <c r="Q54">
        <v>8.8000000000000007</v>
      </c>
      <c r="R54">
        <f t="shared" si="14"/>
        <v>8.8000000000000007</v>
      </c>
      <c r="S54">
        <f>ROUND(Table2[[#This Row],[Column5]], 0)</f>
        <v>9</v>
      </c>
      <c r="T54">
        <v>4.3</v>
      </c>
      <c r="U54">
        <f t="shared" si="15"/>
        <v>4.3</v>
      </c>
      <c r="V54">
        <f>ROUND(Table2[[#This Row],[Column6]],0)</f>
        <v>4</v>
      </c>
      <c r="W54">
        <v>0.6</v>
      </c>
      <c r="X54">
        <f t="shared" si="16"/>
        <v>0.6</v>
      </c>
      <c r="Y54">
        <f>ROUND(Table2[[#This Row],[Column7]], 0)</f>
        <v>1</v>
      </c>
      <c r="AA54" t="str">
        <f t="shared" si="17"/>
        <v>N/A</v>
      </c>
      <c r="AB54" s="2" t="e">
        <f xml:space="preserve"> ROUND(Table2[[#This Row],[Column8]],0)</f>
        <v>#VALUE!</v>
      </c>
      <c r="AC54" s="3">
        <v>2018</v>
      </c>
    </row>
    <row r="55" spans="1:29" x14ac:dyDescent="0.35">
      <c r="A55" t="s">
        <v>22</v>
      </c>
      <c r="B55">
        <v>37</v>
      </c>
      <c r="C55">
        <f t="shared" si="9"/>
        <v>37</v>
      </c>
      <c r="D55">
        <f xml:space="preserve"> ROUND(Table2[[#This Row],[Female2]], 0)</f>
        <v>37</v>
      </c>
      <c r="E55">
        <v>62</v>
      </c>
      <c r="F55">
        <f t="shared" si="10"/>
        <v>62</v>
      </c>
      <c r="G55">
        <f>ROUND(Table2[[#This Row],[Column3]],0)</f>
        <v>62</v>
      </c>
      <c r="H55">
        <v>50</v>
      </c>
      <c r="I55">
        <f t="shared" si="11"/>
        <v>50</v>
      </c>
      <c r="J55">
        <f>ROUND(Table2[[#This Row],[Column1]], 0)</f>
        <v>50</v>
      </c>
      <c r="K55">
        <v>39</v>
      </c>
      <c r="L55">
        <f t="shared" si="12"/>
        <v>39</v>
      </c>
      <c r="M55">
        <f>ROUND(Table2[[#This Row],[Column2]],0)</f>
        <v>39</v>
      </c>
      <c r="N55">
        <v>4</v>
      </c>
      <c r="O55">
        <f t="shared" si="13"/>
        <v>4</v>
      </c>
      <c r="P55">
        <f xml:space="preserve"> ROUND(Table2[[#This Row],[Column4]],0)</f>
        <v>4</v>
      </c>
      <c r="Q55">
        <v>2</v>
      </c>
      <c r="R55">
        <f t="shared" si="14"/>
        <v>2</v>
      </c>
      <c r="S55">
        <f>ROUND(Table2[[#This Row],[Column5]], 0)</f>
        <v>2</v>
      </c>
      <c r="T55">
        <v>2</v>
      </c>
      <c r="U55">
        <f t="shared" si="15"/>
        <v>2</v>
      </c>
      <c r="V55">
        <f>ROUND(Table2[[#This Row],[Column6]],0)</f>
        <v>2</v>
      </c>
      <c r="W55">
        <v>2</v>
      </c>
      <c r="X55">
        <f t="shared" si="16"/>
        <v>2</v>
      </c>
      <c r="Y55">
        <f>ROUND(Table2[[#This Row],[Column7]], 0)</f>
        <v>2</v>
      </c>
      <c r="Z55">
        <v>1</v>
      </c>
      <c r="AA55">
        <f t="shared" si="17"/>
        <v>1</v>
      </c>
      <c r="AB55" s="2">
        <f xml:space="preserve"> ROUND(Table2[[#This Row],[Column8]],0)</f>
        <v>1</v>
      </c>
      <c r="AC55" s="3">
        <v>2015</v>
      </c>
    </row>
    <row r="56" spans="1:29" x14ac:dyDescent="0.35">
      <c r="A56" t="s">
        <v>23</v>
      </c>
      <c r="B56">
        <v>30</v>
      </c>
      <c r="C56">
        <f t="shared" si="9"/>
        <v>30</v>
      </c>
      <c r="D56">
        <f xml:space="preserve"> ROUND(Table2[[#This Row],[Female2]], 0)</f>
        <v>30</v>
      </c>
      <c r="E56">
        <v>70</v>
      </c>
      <c r="F56">
        <f t="shared" si="10"/>
        <v>70</v>
      </c>
      <c r="G56">
        <f>ROUND(Table2[[#This Row],[Column3]],0)</f>
        <v>70</v>
      </c>
      <c r="H56">
        <v>60</v>
      </c>
      <c r="I56">
        <f t="shared" si="11"/>
        <v>60</v>
      </c>
      <c r="J56">
        <f>ROUND(Table2[[#This Row],[Column1]], 0)</f>
        <v>60</v>
      </c>
      <c r="K56">
        <v>31</v>
      </c>
      <c r="L56">
        <f t="shared" si="12"/>
        <v>31</v>
      </c>
      <c r="M56">
        <f>ROUND(Table2[[#This Row],[Column2]],0)</f>
        <v>31</v>
      </c>
      <c r="N56">
        <v>3</v>
      </c>
      <c r="O56">
        <f t="shared" si="13"/>
        <v>3</v>
      </c>
      <c r="P56">
        <f xml:space="preserve"> ROUND(Table2[[#This Row],[Column4]],0)</f>
        <v>3</v>
      </c>
      <c r="Q56">
        <v>2</v>
      </c>
      <c r="R56">
        <f t="shared" si="14"/>
        <v>2</v>
      </c>
      <c r="S56">
        <f>ROUND(Table2[[#This Row],[Column5]], 0)</f>
        <v>2</v>
      </c>
      <c r="T56">
        <v>3</v>
      </c>
      <c r="U56">
        <f t="shared" si="15"/>
        <v>3</v>
      </c>
      <c r="V56">
        <f>ROUND(Table2[[#This Row],[Column6]],0)</f>
        <v>3</v>
      </c>
      <c r="W56">
        <v>1</v>
      </c>
      <c r="X56">
        <f t="shared" si="16"/>
        <v>1</v>
      </c>
      <c r="Y56">
        <f>ROUND(Table2[[#This Row],[Column7]], 0)</f>
        <v>1</v>
      </c>
      <c r="AA56" t="str">
        <f t="shared" si="17"/>
        <v>N/A</v>
      </c>
      <c r="AB56" s="2" t="e">
        <f xml:space="preserve"> ROUND(Table2[[#This Row],[Column8]],0)</f>
        <v>#VALUE!</v>
      </c>
      <c r="AC56" s="3">
        <v>2015</v>
      </c>
    </row>
    <row r="57" spans="1:29" x14ac:dyDescent="0.35">
      <c r="A57" t="s">
        <v>24</v>
      </c>
      <c r="B57">
        <v>31</v>
      </c>
      <c r="C57">
        <f t="shared" si="9"/>
        <v>31</v>
      </c>
      <c r="D57">
        <f xml:space="preserve"> ROUND(Table2[[#This Row],[Female2]], 0)</f>
        <v>31</v>
      </c>
      <c r="E57">
        <v>69</v>
      </c>
      <c r="F57">
        <f t="shared" si="10"/>
        <v>69</v>
      </c>
      <c r="G57">
        <f>ROUND(Table2[[#This Row],[Column3]],0)</f>
        <v>69</v>
      </c>
      <c r="H57">
        <v>54</v>
      </c>
      <c r="I57">
        <f t="shared" si="11"/>
        <v>54</v>
      </c>
      <c r="J57">
        <f>ROUND(Table2[[#This Row],[Column1]], 0)</f>
        <v>54</v>
      </c>
      <c r="K57">
        <v>18</v>
      </c>
      <c r="L57">
        <f t="shared" si="12"/>
        <v>18</v>
      </c>
      <c r="M57">
        <f>ROUND(Table2[[#This Row],[Column2]],0)</f>
        <v>18</v>
      </c>
      <c r="N57">
        <v>11</v>
      </c>
      <c r="O57">
        <f t="shared" si="13"/>
        <v>11</v>
      </c>
      <c r="P57">
        <f xml:space="preserve"> ROUND(Table2[[#This Row],[Column4]],0)</f>
        <v>11</v>
      </c>
      <c r="Q57">
        <v>8</v>
      </c>
      <c r="R57">
        <f t="shared" si="14"/>
        <v>8</v>
      </c>
      <c r="S57">
        <f>ROUND(Table2[[#This Row],[Column5]], 0)</f>
        <v>8</v>
      </c>
      <c r="T57">
        <v>2</v>
      </c>
      <c r="U57">
        <f t="shared" si="15"/>
        <v>2</v>
      </c>
      <c r="V57">
        <f>ROUND(Table2[[#This Row],[Column6]],0)</f>
        <v>2</v>
      </c>
      <c r="W57">
        <v>1</v>
      </c>
      <c r="X57">
        <f t="shared" si="16"/>
        <v>1</v>
      </c>
      <c r="Y57">
        <f>ROUND(Table2[[#This Row],[Column7]], 0)</f>
        <v>1</v>
      </c>
      <c r="Z57">
        <v>6</v>
      </c>
      <c r="AA57">
        <f t="shared" si="17"/>
        <v>6</v>
      </c>
      <c r="AB57" s="2">
        <f xml:space="preserve"> ROUND(Table2[[#This Row],[Column8]],0)</f>
        <v>6</v>
      </c>
      <c r="AC57" s="3">
        <v>2015</v>
      </c>
    </row>
    <row r="58" spans="1:29" x14ac:dyDescent="0.35">
      <c r="A58" t="s">
        <v>25</v>
      </c>
      <c r="B58">
        <v>23</v>
      </c>
      <c r="C58">
        <f t="shared" si="9"/>
        <v>23</v>
      </c>
      <c r="D58">
        <f xml:space="preserve"> ROUND(Table2[[#This Row],[Female2]], 0)</f>
        <v>23</v>
      </c>
      <c r="E58">
        <v>77</v>
      </c>
      <c r="F58">
        <f t="shared" si="10"/>
        <v>77</v>
      </c>
      <c r="G58">
        <f>ROUND(Table2[[#This Row],[Column3]],0)</f>
        <v>77</v>
      </c>
      <c r="H58">
        <v>54</v>
      </c>
      <c r="I58">
        <f t="shared" si="11"/>
        <v>54</v>
      </c>
      <c r="J58">
        <f>ROUND(Table2[[#This Row],[Column1]], 0)</f>
        <v>54</v>
      </c>
      <c r="L58" t="str">
        <f t="shared" si="12"/>
        <v>N/A</v>
      </c>
      <c r="M58" t="e">
        <f>ROUND(Table2[[#This Row],[Column2]],0)</f>
        <v>#VALUE!</v>
      </c>
      <c r="O58" t="str">
        <f t="shared" si="13"/>
        <v>N/A</v>
      </c>
      <c r="P58" t="e">
        <f xml:space="preserve"> ROUND(Table2[[#This Row],[Column4]],0)</f>
        <v>#VALUE!</v>
      </c>
      <c r="R58" t="str">
        <f t="shared" si="14"/>
        <v>N/A</v>
      </c>
      <c r="S58" t="e">
        <f>ROUND(Table2[[#This Row],[Column5]], 0)</f>
        <v>#VALUE!</v>
      </c>
      <c r="U58" t="str">
        <f t="shared" si="15"/>
        <v>N/A</v>
      </c>
      <c r="V58" t="e">
        <f>ROUND(Table2[[#This Row],[Column6]],0)</f>
        <v>#VALUE!</v>
      </c>
      <c r="X58" t="str">
        <f t="shared" si="16"/>
        <v>N/A</v>
      </c>
      <c r="Y58" t="e">
        <f>ROUND(Table2[[#This Row],[Column7]], 0)</f>
        <v>#VALUE!</v>
      </c>
      <c r="AA58" t="str">
        <f t="shared" si="17"/>
        <v>N/A</v>
      </c>
      <c r="AB58" s="2" t="e">
        <f xml:space="preserve"> ROUND(Table2[[#This Row],[Column8]],0)</f>
        <v>#VALUE!</v>
      </c>
      <c r="AC58" s="3">
        <v>2015</v>
      </c>
    </row>
    <row r="59" spans="1:29" x14ac:dyDescent="0.35">
      <c r="A59" t="s">
        <v>26</v>
      </c>
      <c r="B59">
        <v>43</v>
      </c>
      <c r="C59">
        <f t="shared" si="9"/>
        <v>43</v>
      </c>
      <c r="D59">
        <f xml:space="preserve"> ROUND(Table2[[#This Row],[Female2]], 0)</f>
        <v>43</v>
      </c>
      <c r="E59">
        <v>57</v>
      </c>
      <c r="F59">
        <f t="shared" si="10"/>
        <v>57</v>
      </c>
      <c r="G59">
        <f>ROUND(Table2[[#This Row],[Column3]],0)</f>
        <v>57</v>
      </c>
      <c r="H59">
        <v>60</v>
      </c>
      <c r="I59">
        <f t="shared" si="11"/>
        <v>60</v>
      </c>
      <c r="J59">
        <f>ROUND(Table2[[#This Row],[Column1]], 0)</f>
        <v>60</v>
      </c>
      <c r="K59">
        <v>25</v>
      </c>
      <c r="L59">
        <f t="shared" si="12"/>
        <v>25</v>
      </c>
      <c r="M59">
        <f>ROUND(Table2[[#This Row],[Column2]],0)</f>
        <v>25</v>
      </c>
      <c r="N59">
        <v>5</v>
      </c>
      <c r="O59">
        <f t="shared" si="13"/>
        <v>5</v>
      </c>
      <c r="P59">
        <f xml:space="preserve"> ROUND(Table2[[#This Row],[Column4]],0)</f>
        <v>5</v>
      </c>
      <c r="Q59">
        <v>8</v>
      </c>
      <c r="R59">
        <f t="shared" si="14"/>
        <v>8</v>
      </c>
      <c r="S59">
        <f>ROUND(Table2[[#This Row],[Column5]], 0)</f>
        <v>8</v>
      </c>
      <c r="T59">
        <v>1</v>
      </c>
      <c r="U59">
        <f t="shared" si="15"/>
        <v>1</v>
      </c>
      <c r="V59">
        <f>ROUND(Table2[[#This Row],[Column6]],0)</f>
        <v>1</v>
      </c>
      <c r="W59">
        <v>1</v>
      </c>
      <c r="X59">
        <f t="shared" si="16"/>
        <v>1</v>
      </c>
      <c r="Y59">
        <f>ROUND(Table2[[#This Row],[Column7]], 0)</f>
        <v>1</v>
      </c>
      <c r="AA59" t="str">
        <f t="shared" si="17"/>
        <v>N/A</v>
      </c>
      <c r="AB59" s="2" t="e">
        <f xml:space="preserve"> ROUND(Table2[[#This Row],[Column8]],0)</f>
        <v>#VALUE!</v>
      </c>
      <c r="AC59" s="3">
        <v>2015</v>
      </c>
    </row>
    <row r="60" spans="1:29" x14ac:dyDescent="0.35">
      <c r="A60" t="s">
        <v>27</v>
      </c>
      <c r="B60">
        <v>33</v>
      </c>
      <c r="C60">
        <f t="shared" si="9"/>
        <v>33</v>
      </c>
      <c r="D60">
        <f xml:space="preserve"> ROUND(Table2[[#This Row],[Female2]], 0)</f>
        <v>33</v>
      </c>
      <c r="E60">
        <v>67</v>
      </c>
      <c r="F60">
        <f t="shared" si="10"/>
        <v>67</v>
      </c>
      <c r="G60">
        <f>ROUND(Table2[[#This Row],[Column3]],0)</f>
        <v>67</v>
      </c>
      <c r="H60">
        <v>72</v>
      </c>
      <c r="I60">
        <f t="shared" si="11"/>
        <v>72</v>
      </c>
      <c r="J60">
        <f>ROUND(Table2[[#This Row],[Column1]], 0)</f>
        <v>72</v>
      </c>
      <c r="K60">
        <v>6</v>
      </c>
      <c r="L60">
        <f t="shared" si="12"/>
        <v>6</v>
      </c>
      <c r="M60">
        <f>ROUND(Table2[[#This Row],[Column2]],0)</f>
        <v>6</v>
      </c>
      <c r="N60">
        <v>14</v>
      </c>
      <c r="O60">
        <f t="shared" si="13"/>
        <v>14</v>
      </c>
      <c r="P60">
        <f xml:space="preserve"> ROUND(Table2[[#This Row],[Column4]],0)</f>
        <v>14</v>
      </c>
      <c r="Q60">
        <v>7</v>
      </c>
      <c r="R60">
        <f t="shared" si="14"/>
        <v>7</v>
      </c>
      <c r="S60">
        <f>ROUND(Table2[[#This Row],[Column5]], 0)</f>
        <v>7</v>
      </c>
      <c r="T60">
        <v>1</v>
      </c>
      <c r="U60">
        <f t="shared" si="15"/>
        <v>1</v>
      </c>
      <c r="V60">
        <f>ROUND(Table2[[#This Row],[Column6]],0)</f>
        <v>1</v>
      </c>
      <c r="X60" t="str">
        <f t="shared" si="16"/>
        <v>N/A</v>
      </c>
      <c r="Y60" t="e">
        <f>ROUND(Table2[[#This Row],[Column7]], 0)</f>
        <v>#VALUE!</v>
      </c>
      <c r="AA60" t="str">
        <f t="shared" si="17"/>
        <v>N/A</v>
      </c>
      <c r="AB60" s="2" t="e">
        <f xml:space="preserve"> ROUND(Table2[[#This Row],[Column8]],0)</f>
        <v>#VALUE!</v>
      </c>
      <c r="AC60" s="3">
        <v>2015</v>
      </c>
    </row>
    <row r="61" spans="1:29" x14ac:dyDescent="0.35">
      <c r="A61" t="s">
        <v>28</v>
      </c>
      <c r="B61">
        <v>45</v>
      </c>
      <c r="C61">
        <f t="shared" si="9"/>
        <v>45</v>
      </c>
      <c r="D61">
        <f xml:space="preserve"> ROUND(Table2[[#This Row],[Female2]], 0)</f>
        <v>45</v>
      </c>
      <c r="E61">
        <v>55</v>
      </c>
      <c r="F61">
        <f t="shared" si="10"/>
        <v>55</v>
      </c>
      <c r="G61">
        <f>ROUND(Table2[[#This Row],[Column3]],0)</f>
        <v>55</v>
      </c>
      <c r="H61">
        <v>64</v>
      </c>
      <c r="I61">
        <f t="shared" si="11"/>
        <v>64</v>
      </c>
      <c r="J61">
        <f>ROUND(Table2[[#This Row],[Column1]], 0)</f>
        <v>64</v>
      </c>
      <c r="K61">
        <v>23</v>
      </c>
      <c r="L61">
        <f t="shared" si="12"/>
        <v>23</v>
      </c>
      <c r="M61">
        <f>ROUND(Table2[[#This Row],[Column2]],0)</f>
        <v>23</v>
      </c>
      <c r="N61">
        <v>8</v>
      </c>
      <c r="O61">
        <f t="shared" si="13"/>
        <v>8</v>
      </c>
      <c r="P61">
        <f xml:space="preserve"> ROUND(Table2[[#This Row],[Column4]],0)</f>
        <v>8</v>
      </c>
      <c r="Q61">
        <v>2</v>
      </c>
      <c r="R61">
        <f t="shared" si="14"/>
        <v>2</v>
      </c>
      <c r="S61">
        <f>ROUND(Table2[[#This Row],[Column5]], 0)</f>
        <v>2</v>
      </c>
      <c r="U61" t="str">
        <f t="shared" si="15"/>
        <v>N/A</v>
      </c>
      <c r="V61" t="e">
        <f>ROUND(Table2[[#This Row],[Column6]],0)</f>
        <v>#VALUE!</v>
      </c>
      <c r="W61">
        <v>3</v>
      </c>
      <c r="X61">
        <f t="shared" si="16"/>
        <v>3</v>
      </c>
      <c r="Y61">
        <f>ROUND(Table2[[#This Row],[Column7]], 0)</f>
        <v>3</v>
      </c>
      <c r="AA61" t="str">
        <f t="shared" si="17"/>
        <v>N/A</v>
      </c>
      <c r="AB61" s="2" t="e">
        <f xml:space="preserve"> ROUND(Table2[[#This Row],[Column8]],0)</f>
        <v>#VALUE!</v>
      </c>
      <c r="AC61" s="3">
        <v>2015</v>
      </c>
    </row>
    <row r="62" spans="1:29" x14ac:dyDescent="0.35">
      <c r="A62" t="s">
        <v>29</v>
      </c>
      <c r="B62">
        <v>16.05</v>
      </c>
      <c r="C62">
        <f t="shared" si="9"/>
        <v>16.05</v>
      </c>
      <c r="D62">
        <f xml:space="preserve"> ROUND(Table2[[#This Row],[Female2]], 0)</f>
        <v>16</v>
      </c>
      <c r="E62">
        <v>83.95</v>
      </c>
      <c r="F62">
        <f t="shared" si="10"/>
        <v>83.95</v>
      </c>
      <c r="G62">
        <f>ROUND(Table2[[#This Row],[Column3]],0)</f>
        <v>84</v>
      </c>
      <c r="H62">
        <v>38</v>
      </c>
      <c r="I62">
        <f t="shared" si="11"/>
        <v>38</v>
      </c>
      <c r="J62">
        <f>ROUND(Table2[[#This Row],[Column1]], 0)</f>
        <v>38</v>
      </c>
      <c r="K62">
        <v>44</v>
      </c>
      <c r="L62">
        <f t="shared" si="12"/>
        <v>44</v>
      </c>
      <c r="M62">
        <f>ROUND(Table2[[#This Row],[Column2]],0)</f>
        <v>44</v>
      </c>
      <c r="N62">
        <v>3</v>
      </c>
      <c r="O62">
        <f t="shared" si="13"/>
        <v>3</v>
      </c>
      <c r="P62">
        <f xml:space="preserve"> ROUND(Table2[[#This Row],[Column4]],0)</f>
        <v>3</v>
      </c>
      <c r="Q62">
        <v>1</v>
      </c>
      <c r="R62">
        <f t="shared" si="14"/>
        <v>1</v>
      </c>
      <c r="S62">
        <f>ROUND(Table2[[#This Row],[Column5]], 0)</f>
        <v>1</v>
      </c>
      <c r="T62">
        <v>14</v>
      </c>
      <c r="U62">
        <f t="shared" si="15"/>
        <v>14</v>
      </c>
      <c r="V62">
        <f>ROUND(Table2[[#This Row],[Column6]],0)</f>
        <v>14</v>
      </c>
      <c r="X62" t="str">
        <f t="shared" si="16"/>
        <v>N/A</v>
      </c>
      <c r="Y62" t="e">
        <f>ROUND(Table2[[#This Row],[Column7]], 0)</f>
        <v>#VALUE!</v>
      </c>
      <c r="AA62" t="str">
        <f t="shared" si="17"/>
        <v>N/A</v>
      </c>
      <c r="AB62" s="2" t="e">
        <f xml:space="preserve"> ROUND(Table2[[#This Row],[Column8]],0)</f>
        <v>#VALUE!</v>
      </c>
      <c r="AC62" s="3">
        <v>2015</v>
      </c>
    </row>
    <row r="63" spans="1:29" x14ac:dyDescent="0.35">
      <c r="A63" t="s">
        <v>30</v>
      </c>
      <c r="B63">
        <v>30</v>
      </c>
      <c r="C63">
        <f t="shared" si="9"/>
        <v>30</v>
      </c>
      <c r="D63">
        <f xml:space="preserve"> ROUND(Table2[[#This Row],[Female2]], 0)</f>
        <v>30</v>
      </c>
      <c r="E63">
        <v>70.45</v>
      </c>
      <c r="F63">
        <f t="shared" si="10"/>
        <v>70.45</v>
      </c>
      <c r="G63">
        <f>ROUND(Table2[[#This Row],[Column3]],0)</f>
        <v>70</v>
      </c>
      <c r="H63">
        <v>68.650000000000006</v>
      </c>
      <c r="I63">
        <f t="shared" si="11"/>
        <v>68.650000000000006</v>
      </c>
      <c r="J63">
        <f>ROUND(Table2[[#This Row],[Column1]], 0)</f>
        <v>69</v>
      </c>
      <c r="K63">
        <v>9.11</v>
      </c>
      <c r="L63">
        <f t="shared" si="12"/>
        <v>9.11</v>
      </c>
      <c r="M63">
        <f>ROUND(Table2[[#This Row],[Column2]],0)</f>
        <v>9</v>
      </c>
      <c r="N63">
        <v>11.14</v>
      </c>
      <c r="O63">
        <f t="shared" si="13"/>
        <v>11.14</v>
      </c>
      <c r="P63">
        <f xml:space="preserve"> ROUND(Table2[[#This Row],[Column4]],0)</f>
        <v>11</v>
      </c>
      <c r="Q63">
        <v>10.039999999999999</v>
      </c>
      <c r="R63">
        <f t="shared" si="14"/>
        <v>10.039999999999999</v>
      </c>
      <c r="S63">
        <f>ROUND(Table2[[#This Row],[Column5]], 0)</f>
        <v>10</v>
      </c>
      <c r="U63" t="str">
        <f t="shared" si="15"/>
        <v>N/A</v>
      </c>
      <c r="V63" t="e">
        <f>ROUND(Table2[[#This Row],[Column6]],0)</f>
        <v>#VALUE!</v>
      </c>
      <c r="W63">
        <v>0.97</v>
      </c>
      <c r="X63">
        <f t="shared" si="16"/>
        <v>0.97</v>
      </c>
      <c r="Y63">
        <f>ROUND(Table2[[#This Row],[Column7]], 0)</f>
        <v>1</v>
      </c>
      <c r="AA63" t="str">
        <f t="shared" si="17"/>
        <v>N/A</v>
      </c>
      <c r="AB63" s="2" t="e">
        <f xml:space="preserve"> ROUND(Table2[[#This Row],[Column8]],0)</f>
        <v>#VALUE!</v>
      </c>
      <c r="AC63" s="3">
        <v>2015</v>
      </c>
    </row>
    <row r="64" spans="1:29" x14ac:dyDescent="0.35">
      <c r="A64" t="s">
        <v>31</v>
      </c>
      <c r="B64">
        <v>42</v>
      </c>
      <c r="C64">
        <f t="shared" si="9"/>
        <v>42</v>
      </c>
      <c r="D64">
        <f xml:space="preserve"> ROUND(Table2[[#This Row],[Female2]], 0)</f>
        <v>42</v>
      </c>
      <c r="E64">
        <v>58.22</v>
      </c>
      <c r="F64">
        <f t="shared" si="10"/>
        <v>58.22</v>
      </c>
      <c r="G64">
        <f>ROUND(Table2[[#This Row],[Column3]],0)</f>
        <v>58</v>
      </c>
      <c r="H64">
        <v>63.03</v>
      </c>
      <c r="I64">
        <f t="shared" si="11"/>
        <v>63.03</v>
      </c>
      <c r="J64">
        <f>ROUND(Table2[[#This Row],[Column1]], 0)</f>
        <v>63</v>
      </c>
      <c r="K64">
        <v>10.52</v>
      </c>
      <c r="L64">
        <f t="shared" si="12"/>
        <v>10.52</v>
      </c>
      <c r="M64">
        <f>ROUND(Table2[[#This Row],[Column2]],0)</f>
        <v>11</v>
      </c>
      <c r="N64">
        <v>15.7</v>
      </c>
      <c r="O64">
        <f t="shared" si="13"/>
        <v>15.7</v>
      </c>
      <c r="P64">
        <f xml:space="preserve"> ROUND(Table2[[#This Row],[Column4]],0)</f>
        <v>16</v>
      </c>
      <c r="Q64">
        <v>10.130000000000001</v>
      </c>
      <c r="R64">
        <f t="shared" si="14"/>
        <v>10.130000000000001</v>
      </c>
      <c r="S64">
        <f>ROUND(Table2[[#This Row],[Column5]], 0)</f>
        <v>10</v>
      </c>
      <c r="U64" t="str">
        <f t="shared" si="15"/>
        <v>N/A</v>
      </c>
      <c r="V64" t="e">
        <f>ROUND(Table2[[#This Row],[Column6]],0)</f>
        <v>#VALUE!</v>
      </c>
      <c r="W64">
        <v>0.48</v>
      </c>
      <c r="X64">
        <f t="shared" si="16"/>
        <v>0.48</v>
      </c>
      <c r="Y64">
        <f>ROUND(Table2[[#This Row],[Column7]], 0)</f>
        <v>0</v>
      </c>
      <c r="AA64" t="str">
        <f t="shared" si="17"/>
        <v>N/A</v>
      </c>
      <c r="AB64" s="2" t="e">
        <f xml:space="preserve"> ROUND(Table2[[#This Row],[Column8]],0)</f>
        <v>#VALUE!</v>
      </c>
      <c r="AC64" s="3">
        <v>2015</v>
      </c>
    </row>
    <row r="65" spans="1:29" x14ac:dyDescent="0.35">
      <c r="A65" t="s">
        <v>32</v>
      </c>
      <c r="B65">
        <v>25</v>
      </c>
      <c r="C65">
        <f t="shared" si="9"/>
        <v>25</v>
      </c>
      <c r="D65">
        <f xml:space="preserve"> ROUND(Table2[[#This Row],[Female2]], 0)</f>
        <v>25</v>
      </c>
      <c r="E65">
        <v>75.44</v>
      </c>
      <c r="F65">
        <f t="shared" si="10"/>
        <v>75.44</v>
      </c>
      <c r="G65">
        <f>ROUND(Table2[[#This Row],[Column3]],0)</f>
        <v>75</v>
      </c>
      <c r="H65">
        <v>60.81</v>
      </c>
      <c r="I65">
        <f t="shared" si="11"/>
        <v>60.81</v>
      </c>
      <c r="J65">
        <f>ROUND(Table2[[#This Row],[Column1]], 0)</f>
        <v>61</v>
      </c>
      <c r="K65">
        <v>26.05</v>
      </c>
      <c r="L65">
        <f t="shared" si="12"/>
        <v>26.05</v>
      </c>
      <c r="M65">
        <f>ROUND(Table2[[#This Row],[Column2]],0)</f>
        <v>26</v>
      </c>
      <c r="N65">
        <v>8.6300000000000008</v>
      </c>
      <c r="O65">
        <f t="shared" si="13"/>
        <v>8.6300000000000008</v>
      </c>
      <c r="P65">
        <f xml:space="preserve"> ROUND(Table2[[#This Row],[Column4]],0)</f>
        <v>9</v>
      </c>
      <c r="Q65">
        <v>3.61</v>
      </c>
      <c r="R65">
        <f t="shared" si="14"/>
        <v>3.61</v>
      </c>
      <c r="S65">
        <f>ROUND(Table2[[#This Row],[Column5]], 0)</f>
        <v>4</v>
      </c>
      <c r="U65" t="str">
        <f t="shared" si="15"/>
        <v>N/A</v>
      </c>
      <c r="V65" t="e">
        <f>ROUND(Table2[[#This Row],[Column6]],0)</f>
        <v>#VALUE!</v>
      </c>
      <c r="W65">
        <v>0.93</v>
      </c>
      <c r="X65">
        <f t="shared" si="16"/>
        <v>0.93</v>
      </c>
      <c r="Y65">
        <f>ROUND(Table2[[#This Row],[Column7]], 0)</f>
        <v>1</v>
      </c>
      <c r="AA65" t="str">
        <f t="shared" si="17"/>
        <v>N/A</v>
      </c>
      <c r="AB65" s="2" t="e">
        <f xml:space="preserve"> ROUND(Table2[[#This Row],[Column8]],0)</f>
        <v>#VALUE!</v>
      </c>
      <c r="AC65" s="3">
        <v>2015</v>
      </c>
    </row>
    <row r="66" spans="1:29" x14ac:dyDescent="0.35">
      <c r="A66" t="s">
        <v>33</v>
      </c>
      <c r="B66">
        <v>47</v>
      </c>
      <c r="C66">
        <f t="shared" si="9"/>
        <v>47</v>
      </c>
      <c r="D66">
        <f xml:space="preserve"> ROUND(Table2[[#This Row],[Female2]], 0)</f>
        <v>47</v>
      </c>
      <c r="E66">
        <v>53</v>
      </c>
      <c r="F66">
        <f t="shared" si="10"/>
        <v>53</v>
      </c>
      <c r="G66">
        <f>ROUND(Table2[[#This Row],[Column3]],0)</f>
        <v>53</v>
      </c>
      <c r="H66">
        <v>71</v>
      </c>
      <c r="I66">
        <f t="shared" si="11"/>
        <v>71</v>
      </c>
      <c r="J66">
        <f>ROUND(Table2[[#This Row],[Column1]], 0)</f>
        <v>71</v>
      </c>
      <c r="K66">
        <v>15</v>
      </c>
      <c r="L66">
        <f t="shared" si="12"/>
        <v>15</v>
      </c>
      <c r="M66">
        <f>ROUND(Table2[[#This Row],[Column2]],0)</f>
        <v>15</v>
      </c>
      <c r="N66">
        <v>5</v>
      </c>
      <c r="O66">
        <f t="shared" si="13"/>
        <v>5</v>
      </c>
      <c r="P66">
        <f xml:space="preserve"> ROUND(Table2[[#This Row],[Column4]],0)</f>
        <v>5</v>
      </c>
      <c r="Q66">
        <v>4</v>
      </c>
      <c r="R66">
        <f t="shared" si="14"/>
        <v>4</v>
      </c>
      <c r="S66">
        <f>ROUND(Table2[[#This Row],[Column5]], 0)</f>
        <v>4</v>
      </c>
      <c r="U66" t="str">
        <f t="shared" si="15"/>
        <v>N/A</v>
      </c>
      <c r="V66" t="e">
        <f>ROUND(Table2[[#This Row],[Column6]],0)</f>
        <v>#VALUE!</v>
      </c>
      <c r="W66">
        <v>4</v>
      </c>
      <c r="X66">
        <f t="shared" si="16"/>
        <v>4</v>
      </c>
      <c r="Y66">
        <f>ROUND(Table2[[#This Row],[Column7]], 0)</f>
        <v>4</v>
      </c>
      <c r="AA66" t="str">
        <f t="shared" si="17"/>
        <v>N/A</v>
      </c>
      <c r="AB66" s="2" t="e">
        <f xml:space="preserve"> ROUND(Table2[[#This Row],[Column8]],0)</f>
        <v>#VALUE!</v>
      </c>
      <c r="AC66" s="3">
        <v>2015</v>
      </c>
    </row>
    <row r="67" spans="1:29" x14ac:dyDescent="0.35">
      <c r="A67" t="s">
        <v>34</v>
      </c>
      <c r="B67">
        <v>37</v>
      </c>
      <c r="C67">
        <f t="shared" ref="C67:C93" si="18">IF(B67 &gt; 0, B67, "N/A")</f>
        <v>37</v>
      </c>
      <c r="D67">
        <f xml:space="preserve"> ROUND(Table2[[#This Row],[Female2]], 0)</f>
        <v>37</v>
      </c>
      <c r="E67">
        <v>63</v>
      </c>
      <c r="F67">
        <f t="shared" ref="F67:F93" si="19" xml:space="preserve"> IF(E67 &gt; 0, E67, "N/A")</f>
        <v>63</v>
      </c>
      <c r="G67">
        <f>ROUND(Table2[[#This Row],[Column3]],0)</f>
        <v>63</v>
      </c>
      <c r="H67">
        <v>60</v>
      </c>
      <c r="I67">
        <f t="shared" ref="I67:I93" si="20">IF(H67&gt;0, H67, "N/A")</f>
        <v>60</v>
      </c>
      <c r="J67">
        <f>ROUND(Table2[[#This Row],[Column1]], 0)</f>
        <v>60</v>
      </c>
      <c r="K67">
        <v>13</v>
      </c>
      <c r="L67">
        <f t="shared" ref="L67:L93" si="21" xml:space="preserve"> IF(K67 &gt; 0, K67, "N/A")</f>
        <v>13</v>
      </c>
      <c r="M67">
        <f>ROUND(Table2[[#This Row],[Column2]],0)</f>
        <v>13</v>
      </c>
      <c r="N67">
        <v>9</v>
      </c>
      <c r="O67">
        <f t="shared" ref="O67:O93" si="22">IF(N67 &gt;0, N67, "N/A")</f>
        <v>9</v>
      </c>
      <c r="P67">
        <f xml:space="preserve"> ROUND(Table2[[#This Row],[Column4]],0)</f>
        <v>9</v>
      </c>
      <c r="Q67">
        <v>15</v>
      </c>
      <c r="R67">
        <f t="shared" ref="R67:R93" si="23" xml:space="preserve"> IF(Q67 &gt; 0, Q67, "N/A")</f>
        <v>15</v>
      </c>
      <c r="S67">
        <f>ROUND(Table2[[#This Row],[Column5]], 0)</f>
        <v>15</v>
      </c>
      <c r="U67" t="str">
        <f t="shared" ref="U67:U93" si="24" xml:space="preserve"> IF(T67&gt;0, T67, "N/A")</f>
        <v>N/A</v>
      </c>
      <c r="V67" t="e">
        <f>ROUND(Table2[[#This Row],[Column6]],0)</f>
        <v>#VALUE!</v>
      </c>
      <c r="W67">
        <v>3</v>
      </c>
      <c r="X67">
        <f t="shared" ref="X67:X93" si="25" xml:space="preserve"> IF(W67&gt;0, W67, "N/A")</f>
        <v>3</v>
      </c>
      <c r="Y67">
        <f>ROUND(Table2[[#This Row],[Column7]], 0)</f>
        <v>3</v>
      </c>
      <c r="AA67" t="str">
        <f t="shared" ref="AA67:AA93" si="26" xml:space="preserve"> IF(Z67&gt;0, Z67, "N/A")</f>
        <v>N/A</v>
      </c>
      <c r="AB67" s="2" t="e">
        <f xml:space="preserve"> ROUND(Table2[[#This Row],[Column8]],0)</f>
        <v>#VALUE!</v>
      </c>
      <c r="AC67" s="3">
        <v>2015</v>
      </c>
    </row>
    <row r="68" spans="1:29" x14ac:dyDescent="0.35">
      <c r="A68" t="s">
        <v>45</v>
      </c>
      <c r="B68">
        <v>51</v>
      </c>
      <c r="C68">
        <f t="shared" si="18"/>
        <v>51</v>
      </c>
      <c r="D68">
        <f xml:space="preserve"> ROUND(Table2[[#This Row],[Female2]], 0)</f>
        <v>51</v>
      </c>
      <c r="E68">
        <v>49</v>
      </c>
      <c r="F68">
        <f t="shared" si="19"/>
        <v>49</v>
      </c>
      <c r="G68">
        <f>ROUND(Table2[[#This Row],[Column3]],0)</f>
        <v>49</v>
      </c>
      <c r="H68">
        <v>79</v>
      </c>
      <c r="I68">
        <f t="shared" si="20"/>
        <v>79</v>
      </c>
      <c r="J68">
        <f>ROUND(Table2[[#This Row],[Column1]], 0)</f>
        <v>79</v>
      </c>
      <c r="K68">
        <v>11</v>
      </c>
      <c r="L68">
        <f t="shared" si="21"/>
        <v>11</v>
      </c>
      <c r="M68">
        <f>ROUND(Table2[[#This Row],[Column2]],0)</f>
        <v>11</v>
      </c>
      <c r="N68">
        <v>4</v>
      </c>
      <c r="O68">
        <f t="shared" si="22"/>
        <v>4</v>
      </c>
      <c r="P68">
        <f xml:space="preserve"> ROUND(Table2[[#This Row],[Column4]],0)</f>
        <v>4</v>
      </c>
      <c r="Q68">
        <v>3</v>
      </c>
      <c r="R68">
        <f t="shared" si="23"/>
        <v>3</v>
      </c>
      <c r="S68">
        <f>ROUND(Table2[[#This Row],[Column5]], 0)</f>
        <v>3</v>
      </c>
      <c r="T68">
        <v>3</v>
      </c>
      <c r="U68">
        <f t="shared" si="24"/>
        <v>3</v>
      </c>
      <c r="V68">
        <f>ROUND(Table2[[#This Row],[Column6]],0)</f>
        <v>3</v>
      </c>
      <c r="X68" t="str">
        <f t="shared" si="25"/>
        <v>N/A</v>
      </c>
      <c r="Y68" t="e">
        <f>ROUND(Table2[[#This Row],[Column7]], 0)</f>
        <v>#VALUE!</v>
      </c>
      <c r="AA68" t="str">
        <f t="shared" si="26"/>
        <v>N/A</v>
      </c>
      <c r="AB68" s="2" t="e">
        <f xml:space="preserve"> ROUND(Table2[[#This Row],[Column8]],0)</f>
        <v>#VALUE!</v>
      </c>
      <c r="AC68" s="3">
        <v>2015</v>
      </c>
    </row>
    <row r="69" spans="1:29" x14ac:dyDescent="0.35">
      <c r="A69" t="s">
        <v>37</v>
      </c>
      <c r="B69">
        <v>28</v>
      </c>
      <c r="C69">
        <f t="shared" si="18"/>
        <v>28</v>
      </c>
      <c r="D69">
        <f xml:space="preserve"> ROUND(Table2[[#This Row],[Female2]], 0)</f>
        <v>28</v>
      </c>
      <c r="E69">
        <v>72</v>
      </c>
      <c r="F69">
        <f t="shared" si="19"/>
        <v>72</v>
      </c>
      <c r="G69">
        <f>ROUND(Table2[[#This Row],[Column3]],0)</f>
        <v>72</v>
      </c>
      <c r="H69">
        <v>59</v>
      </c>
      <c r="I69">
        <f t="shared" si="20"/>
        <v>59</v>
      </c>
      <c r="J69">
        <f>ROUND(Table2[[#This Row],[Column1]], 0)</f>
        <v>59</v>
      </c>
      <c r="K69">
        <v>28.9</v>
      </c>
      <c r="L69">
        <f t="shared" si="21"/>
        <v>28.9</v>
      </c>
      <c r="M69">
        <f>ROUND(Table2[[#This Row],[Column2]],0)</f>
        <v>29</v>
      </c>
      <c r="N69">
        <v>5.0999999999999996</v>
      </c>
      <c r="O69">
        <f t="shared" si="22"/>
        <v>5.0999999999999996</v>
      </c>
      <c r="P69">
        <f xml:space="preserve"> ROUND(Table2[[#This Row],[Column4]],0)</f>
        <v>5</v>
      </c>
      <c r="Q69">
        <v>3.5</v>
      </c>
      <c r="R69">
        <f t="shared" si="23"/>
        <v>3.5</v>
      </c>
      <c r="S69">
        <f>ROUND(Table2[[#This Row],[Column5]], 0)</f>
        <v>4</v>
      </c>
      <c r="T69">
        <v>1.2</v>
      </c>
      <c r="U69">
        <f t="shared" si="24"/>
        <v>1.2</v>
      </c>
      <c r="V69">
        <f>ROUND(Table2[[#This Row],[Column6]],0)</f>
        <v>1</v>
      </c>
      <c r="W69">
        <v>0.8</v>
      </c>
      <c r="X69">
        <f t="shared" si="25"/>
        <v>0.8</v>
      </c>
      <c r="Y69">
        <f>ROUND(Table2[[#This Row],[Column7]], 0)</f>
        <v>1</v>
      </c>
      <c r="AA69" t="str">
        <f t="shared" si="26"/>
        <v>N/A</v>
      </c>
      <c r="AB69" s="2" t="e">
        <f xml:space="preserve"> ROUND(Table2[[#This Row],[Column8]],0)</f>
        <v>#VALUE!</v>
      </c>
      <c r="AC69" s="3">
        <v>2015</v>
      </c>
    </row>
    <row r="70" spans="1:29" x14ac:dyDescent="0.35">
      <c r="A70" t="s">
        <v>35</v>
      </c>
      <c r="B70">
        <v>29</v>
      </c>
      <c r="C70">
        <f t="shared" si="18"/>
        <v>29</v>
      </c>
      <c r="D70">
        <f xml:space="preserve"> ROUND(Table2[[#This Row],[Female2]], 0)</f>
        <v>29</v>
      </c>
      <c r="E70">
        <v>71</v>
      </c>
      <c r="F70">
        <f t="shared" si="19"/>
        <v>71</v>
      </c>
      <c r="G70">
        <f>ROUND(Table2[[#This Row],[Column3]],0)</f>
        <v>71</v>
      </c>
      <c r="H70">
        <v>67</v>
      </c>
      <c r="I70">
        <f t="shared" si="20"/>
        <v>67</v>
      </c>
      <c r="J70">
        <f>ROUND(Table2[[#This Row],[Column1]], 0)</f>
        <v>67</v>
      </c>
      <c r="K70">
        <v>22</v>
      </c>
      <c r="L70">
        <f t="shared" si="21"/>
        <v>22</v>
      </c>
      <c r="M70">
        <f>ROUND(Table2[[#This Row],[Column2]],0)</f>
        <v>22</v>
      </c>
      <c r="N70">
        <v>4</v>
      </c>
      <c r="O70">
        <f t="shared" si="22"/>
        <v>4</v>
      </c>
      <c r="P70">
        <f xml:space="preserve"> ROUND(Table2[[#This Row],[Column4]],0)</f>
        <v>4</v>
      </c>
      <c r="Q70">
        <v>2</v>
      </c>
      <c r="R70">
        <f t="shared" si="23"/>
        <v>2</v>
      </c>
      <c r="S70">
        <f>ROUND(Table2[[#This Row],[Column5]], 0)</f>
        <v>2</v>
      </c>
      <c r="T70">
        <v>2</v>
      </c>
      <c r="U70">
        <f t="shared" si="24"/>
        <v>2</v>
      </c>
      <c r="V70">
        <f>ROUND(Table2[[#This Row],[Column6]],0)</f>
        <v>2</v>
      </c>
      <c r="W70">
        <v>3</v>
      </c>
      <c r="X70">
        <f t="shared" si="25"/>
        <v>3</v>
      </c>
      <c r="Y70">
        <f>ROUND(Table2[[#This Row],[Column7]], 0)</f>
        <v>3</v>
      </c>
      <c r="AA70" t="str">
        <f t="shared" si="26"/>
        <v>N/A</v>
      </c>
      <c r="AB70" s="2" t="e">
        <f xml:space="preserve"> ROUND(Table2[[#This Row],[Column8]],0)</f>
        <v>#VALUE!</v>
      </c>
      <c r="AC70" s="3">
        <v>2015</v>
      </c>
    </row>
    <row r="71" spans="1:29" x14ac:dyDescent="0.35">
      <c r="A71" t="s">
        <v>36</v>
      </c>
      <c r="B71">
        <v>49</v>
      </c>
      <c r="C71">
        <f t="shared" si="18"/>
        <v>49</v>
      </c>
      <c r="D71">
        <f xml:space="preserve"> ROUND(Table2[[#This Row],[Female2]], 0)</f>
        <v>49</v>
      </c>
      <c r="E71">
        <v>51</v>
      </c>
      <c r="F71">
        <f t="shared" si="19"/>
        <v>51</v>
      </c>
      <c r="G71">
        <f>ROUND(Table2[[#This Row],[Column3]],0)</f>
        <v>51</v>
      </c>
      <c r="H71">
        <v>71</v>
      </c>
      <c r="I71">
        <f t="shared" si="20"/>
        <v>71</v>
      </c>
      <c r="J71">
        <f>ROUND(Table2[[#This Row],[Column1]], 0)</f>
        <v>71</v>
      </c>
      <c r="K71">
        <v>12</v>
      </c>
      <c r="L71">
        <f t="shared" si="21"/>
        <v>12</v>
      </c>
      <c r="M71">
        <f>ROUND(Table2[[#This Row],[Column2]],0)</f>
        <v>12</v>
      </c>
      <c r="N71">
        <v>7</v>
      </c>
      <c r="O71">
        <f t="shared" si="22"/>
        <v>7</v>
      </c>
      <c r="P71">
        <f xml:space="preserve"> ROUND(Table2[[#This Row],[Column4]],0)</f>
        <v>7</v>
      </c>
      <c r="Q71">
        <v>3</v>
      </c>
      <c r="R71">
        <f t="shared" si="23"/>
        <v>3</v>
      </c>
      <c r="S71">
        <f>ROUND(Table2[[#This Row],[Column5]], 0)</f>
        <v>3</v>
      </c>
      <c r="T71">
        <v>6</v>
      </c>
      <c r="U71">
        <f t="shared" si="24"/>
        <v>6</v>
      </c>
      <c r="V71">
        <f>ROUND(Table2[[#This Row],[Column6]],0)</f>
        <v>6</v>
      </c>
      <c r="W71">
        <v>1</v>
      </c>
      <c r="X71">
        <f t="shared" si="25"/>
        <v>1</v>
      </c>
      <c r="Y71">
        <f>ROUND(Table2[[#This Row],[Column7]], 0)</f>
        <v>1</v>
      </c>
      <c r="AA71" t="str">
        <f t="shared" si="26"/>
        <v>N/A</v>
      </c>
      <c r="AB71" s="2" t="e">
        <f xml:space="preserve"> ROUND(Table2[[#This Row],[Column8]],0)</f>
        <v>#VALUE!</v>
      </c>
      <c r="AC71" s="3">
        <v>2015</v>
      </c>
    </row>
    <row r="72" spans="1:29" x14ac:dyDescent="0.35">
      <c r="A72" t="s">
        <v>22</v>
      </c>
      <c r="B72">
        <v>37</v>
      </c>
      <c r="C72">
        <f t="shared" si="18"/>
        <v>37</v>
      </c>
      <c r="D72">
        <f xml:space="preserve"> ROUND(Table2[[#This Row],[Female2]], 0)</f>
        <v>37</v>
      </c>
      <c r="E72">
        <v>63</v>
      </c>
      <c r="F72">
        <f t="shared" si="19"/>
        <v>63</v>
      </c>
      <c r="G72">
        <f>ROUND(Table2[[#This Row],[Column3]],0)</f>
        <v>63</v>
      </c>
      <c r="H72">
        <v>45</v>
      </c>
      <c r="I72">
        <f t="shared" si="20"/>
        <v>45</v>
      </c>
      <c r="J72">
        <f>ROUND(Table2[[#This Row],[Column1]], 0)</f>
        <v>45</v>
      </c>
      <c r="K72">
        <v>44</v>
      </c>
      <c r="L72">
        <f t="shared" si="21"/>
        <v>44</v>
      </c>
      <c r="M72">
        <f>ROUND(Table2[[#This Row],[Column2]],0)</f>
        <v>44</v>
      </c>
      <c r="N72">
        <v>4</v>
      </c>
      <c r="O72">
        <f t="shared" si="22"/>
        <v>4</v>
      </c>
      <c r="P72">
        <f xml:space="preserve"> ROUND(Table2[[#This Row],[Column4]],0)</f>
        <v>4</v>
      </c>
      <c r="Q72">
        <v>2</v>
      </c>
      <c r="R72">
        <f t="shared" si="23"/>
        <v>2</v>
      </c>
      <c r="S72">
        <f>ROUND(Table2[[#This Row],[Column5]], 0)</f>
        <v>2</v>
      </c>
      <c r="T72">
        <v>2</v>
      </c>
      <c r="U72">
        <f t="shared" si="24"/>
        <v>2</v>
      </c>
      <c r="V72">
        <f>ROUND(Table2[[#This Row],[Column6]],0)</f>
        <v>2</v>
      </c>
      <c r="W72">
        <v>3</v>
      </c>
      <c r="X72">
        <f t="shared" si="25"/>
        <v>3</v>
      </c>
      <c r="Y72">
        <f>ROUND(Table2[[#This Row],[Column7]], 0)</f>
        <v>3</v>
      </c>
      <c r="AA72" t="str">
        <f t="shared" si="26"/>
        <v>N/A</v>
      </c>
      <c r="AB72" s="2" t="e">
        <f xml:space="preserve"> ROUND(Table2[[#This Row],[Column8]],0)</f>
        <v>#VALUE!</v>
      </c>
      <c r="AC72" s="3">
        <v>2018</v>
      </c>
    </row>
    <row r="73" spans="1:29" x14ac:dyDescent="0.35">
      <c r="A73" t="s">
        <v>23</v>
      </c>
      <c r="B73">
        <v>31</v>
      </c>
      <c r="C73">
        <f t="shared" si="18"/>
        <v>31</v>
      </c>
      <c r="D73">
        <f xml:space="preserve"> ROUND(Table2[[#This Row],[Female2]], 0)</f>
        <v>31</v>
      </c>
      <c r="E73">
        <v>69</v>
      </c>
      <c r="F73">
        <f t="shared" si="19"/>
        <v>69</v>
      </c>
      <c r="G73">
        <f>ROUND(Table2[[#This Row],[Column3]],0)</f>
        <v>69</v>
      </c>
      <c r="H73">
        <v>53</v>
      </c>
      <c r="I73">
        <f t="shared" si="20"/>
        <v>53</v>
      </c>
      <c r="J73">
        <f>ROUND(Table2[[#This Row],[Column1]], 0)</f>
        <v>53</v>
      </c>
      <c r="K73">
        <v>36</v>
      </c>
      <c r="L73">
        <f t="shared" si="21"/>
        <v>36</v>
      </c>
      <c r="M73">
        <f>ROUND(Table2[[#This Row],[Column2]],0)</f>
        <v>36</v>
      </c>
      <c r="N73">
        <v>4</v>
      </c>
      <c r="O73">
        <f t="shared" si="22"/>
        <v>4</v>
      </c>
      <c r="P73">
        <f xml:space="preserve"> ROUND(Table2[[#This Row],[Column4]],0)</f>
        <v>4</v>
      </c>
      <c r="Q73">
        <v>3</v>
      </c>
      <c r="R73">
        <f t="shared" si="23"/>
        <v>3</v>
      </c>
      <c r="S73">
        <f>ROUND(Table2[[#This Row],[Column5]], 0)</f>
        <v>3</v>
      </c>
      <c r="T73">
        <v>4</v>
      </c>
      <c r="U73">
        <f t="shared" si="24"/>
        <v>4</v>
      </c>
      <c r="V73">
        <f>ROUND(Table2[[#This Row],[Column6]],0)</f>
        <v>4</v>
      </c>
      <c r="X73" t="str">
        <f t="shared" si="25"/>
        <v>N/A</v>
      </c>
      <c r="Y73" t="e">
        <f>ROUND(Table2[[#This Row],[Column7]], 0)</f>
        <v>#VALUE!</v>
      </c>
      <c r="AA73" t="str">
        <f t="shared" si="26"/>
        <v>N/A</v>
      </c>
      <c r="AB73" s="2" t="e">
        <f xml:space="preserve"> ROUND(Table2[[#This Row],[Column8]],0)</f>
        <v>#VALUE!</v>
      </c>
      <c r="AC73" s="3">
        <v>2018</v>
      </c>
    </row>
    <row r="74" spans="1:29" x14ac:dyDescent="0.35">
      <c r="A74" t="s">
        <v>24</v>
      </c>
      <c r="B74">
        <v>32</v>
      </c>
      <c r="C74">
        <f t="shared" si="18"/>
        <v>32</v>
      </c>
      <c r="D74">
        <f xml:space="preserve"> ROUND(Table2[[#This Row],[Female2]], 0)</f>
        <v>32</v>
      </c>
      <c r="E74">
        <v>68</v>
      </c>
      <c r="F74">
        <f t="shared" si="19"/>
        <v>68</v>
      </c>
      <c r="G74">
        <f>ROUND(Table2[[#This Row],[Column3]],0)</f>
        <v>68</v>
      </c>
      <c r="H74">
        <v>54</v>
      </c>
      <c r="I74">
        <f t="shared" si="20"/>
        <v>54</v>
      </c>
      <c r="J74">
        <f>ROUND(Table2[[#This Row],[Column1]], 0)</f>
        <v>54</v>
      </c>
      <c r="K74">
        <v>21</v>
      </c>
      <c r="L74">
        <f t="shared" si="21"/>
        <v>21</v>
      </c>
      <c r="M74">
        <f>ROUND(Table2[[#This Row],[Column2]],0)</f>
        <v>21</v>
      </c>
      <c r="N74">
        <v>13</v>
      </c>
      <c r="O74">
        <f t="shared" si="22"/>
        <v>13</v>
      </c>
      <c r="P74">
        <f xml:space="preserve"> ROUND(Table2[[#This Row],[Column4]],0)</f>
        <v>13</v>
      </c>
      <c r="Q74">
        <v>9</v>
      </c>
      <c r="R74">
        <f t="shared" si="23"/>
        <v>9</v>
      </c>
      <c r="S74">
        <f>ROUND(Table2[[#This Row],[Column5]], 0)</f>
        <v>9</v>
      </c>
      <c r="T74">
        <v>3</v>
      </c>
      <c r="U74">
        <f t="shared" si="24"/>
        <v>3</v>
      </c>
      <c r="V74">
        <f>ROUND(Table2[[#This Row],[Column6]],0)</f>
        <v>3</v>
      </c>
      <c r="W74">
        <v>1</v>
      </c>
      <c r="X74">
        <f t="shared" si="25"/>
        <v>1</v>
      </c>
      <c r="Y74">
        <f>ROUND(Table2[[#This Row],[Column7]], 0)</f>
        <v>1</v>
      </c>
      <c r="Z74">
        <v>2</v>
      </c>
      <c r="AA74">
        <f t="shared" si="26"/>
        <v>2</v>
      </c>
      <c r="AB74" s="2">
        <f xml:space="preserve"> ROUND(Table2[[#This Row],[Column8]],0)</f>
        <v>2</v>
      </c>
      <c r="AC74" s="3">
        <v>2018</v>
      </c>
    </row>
    <row r="75" spans="1:29" x14ac:dyDescent="0.35">
      <c r="A75" t="s">
        <v>25</v>
      </c>
      <c r="B75">
        <v>24</v>
      </c>
      <c r="C75">
        <f t="shared" si="18"/>
        <v>24</v>
      </c>
      <c r="D75">
        <f xml:space="preserve"> ROUND(Table2[[#This Row],[Female2]], 0)</f>
        <v>24</v>
      </c>
      <c r="E75">
        <v>76</v>
      </c>
      <c r="F75">
        <f t="shared" si="19"/>
        <v>76</v>
      </c>
      <c r="G75">
        <f>ROUND(Table2[[#This Row],[Column3]],0)</f>
        <v>76</v>
      </c>
      <c r="H75">
        <v>53</v>
      </c>
      <c r="I75">
        <f t="shared" si="20"/>
        <v>53</v>
      </c>
      <c r="J75">
        <f>ROUND(Table2[[#This Row],[Column1]], 0)</f>
        <v>53</v>
      </c>
      <c r="K75">
        <v>37</v>
      </c>
      <c r="L75">
        <f t="shared" si="21"/>
        <v>37</v>
      </c>
      <c r="M75">
        <f>ROUND(Table2[[#This Row],[Column2]],0)</f>
        <v>37</v>
      </c>
      <c r="N75">
        <v>5</v>
      </c>
      <c r="O75">
        <f t="shared" si="22"/>
        <v>5</v>
      </c>
      <c r="P75">
        <f xml:space="preserve"> ROUND(Table2[[#This Row],[Column4]],0)</f>
        <v>5</v>
      </c>
      <c r="Q75">
        <v>4</v>
      </c>
      <c r="R75">
        <f t="shared" si="23"/>
        <v>4</v>
      </c>
      <c r="S75">
        <f>ROUND(Table2[[#This Row],[Column5]], 0)</f>
        <v>4</v>
      </c>
      <c r="T75">
        <v>1</v>
      </c>
      <c r="U75">
        <f t="shared" si="24"/>
        <v>1</v>
      </c>
      <c r="V75">
        <f>ROUND(Table2[[#This Row],[Column6]],0)</f>
        <v>1</v>
      </c>
      <c r="X75" t="str">
        <f t="shared" si="25"/>
        <v>N/A</v>
      </c>
      <c r="Y75" t="e">
        <f>ROUND(Table2[[#This Row],[Column7]], 0)</f>
        <v>#VALUE!</v>
      </c>
      <c r="AA75" t="str">
        <f t="shared" si="26"/>
        <v>N/A</v>
      </c>
      <c r="AB75" s="2" t="e">
        <f xml:space="preserve"> ROUND(Table2[[#This Row],[Column8]],0)</f>
        <v>#VALUE!</v>
      </c>
      <c r="AC75" s="3">
        <v>2018</v>
      </c>
    </row>
    <row r="76" spans="1:29" x14ac:dyDescent="0.35">
      <c r="A76" t="s">
        <v>26</v>
      </c>
      <c r="B76">
        <v>40</v>
      </c>
      <c r="C76">
        <f t="shared" si="18"/>
        <v>40</v>
      </c>
      <c r="D76">
        <f xml:space="preserve"> ROUND(Table2[[#This Row],[Female2]], 0)</f>
        <v>40</v>
      </c>
      <c r="E76">
        <v>60</v>
      </c>
      <c r="F76">
        <f t="shared" si="19"/>
        <v>60</v>
      </c>
      <c r="G76">
        <f>ROUND(Table2[[#This Row],[Column3]],0)</f>
        <v>60</v>
      </c>
      <c r="H76">
        <v>50</v>
      </c>
      <c r="I76">
        <f t="shared" si="20"/>
        <v>50</v>
      </c>
      <c r="J76">
        <f>ROUND(Table2[[#This Row],[Column1]], 0)</f>
        <v>50</v>
      </c>
      <c r="K76">
        <v>39</v>
      </c>
      <c r="L76">
        <f t="shared" si="21"/>
        <v>39</v>
      </c>
      <c r="M76">
        <f>ROUND(Table2[[#This Row],[Column2]],0)</f>
        <v>39</v>
      </c>
      <c r="N76">
        <v>6</v>
      </c>
      <c r="O76">
        <f t="shared" si="22"/>
        <v>6</v>
      </c>
      <c r="P76">
        <f xml:space="preserve"> ROUND(Table2[[#This Row],[Column4]],0)</f>
        <v>6</v>
      </c>
      <c r="Q76">
        <v>3</v>
      </c>
      <c r="R76">
        <f t="shared" si="23"/>
        <v>3</v>
      </c>
      <c r="S76">
        <f>ROUND(Table2[[#This Row],[Column5]], 0)</f>
        <v>3</v>
      </c>
      <c r="T76">
        <v>1</v>
      </c>
      <c r="U76">
        <f t="shared" si="24"/>
        <v>1</v>
      </c>
      <c r="V76">
        <f>ROUND(Table2[[#This Row],[Column6]],0)</f>
        <v>1</v>
      </c>
      <c r="W76">
        <v>1</v>
      </c>
      <c r="X76">
        <f t="shared" si="25"/>
        <v>1</v>
      </c>
      <c r="Y76">
        <f>ROUND(Table2[[#This Row],[Column7]], 0)</f>
        <v>1</v>
      </c>
      <c r="AA76" t="str">
        <f t="shared" si="26"/>
        <v>N/A</v>
      </c>
      <c r="AB76" s="2" t="e">
        <f xml:space="preserve"> ROUND(Table2[[#This Row],[Column8]],0)</f>
        <v>#VALUE!</v>
      </c>
      <c r="AC76" s="3">
        <v>2018</v>
      </c>
    </row>
    <row r="77" spans="1:29" x14ac:dyDescent="0.35">
      <c r="A77" t="s">
        <v>27</v>
      </c>
      <c r="B77">
        <v>37</v>
      </c>
      <c r="C77">
        <f t="shared" si="18"/>
        <v>37</v>
      </c>
      <c r="D77">
        <f xml:space="preserve"> ROUND(Table2[[#This Row],[Female2]], 0)</f>
        <v>37</v>
      </c>
      <c r="E77">
        <v>63</v>
      </c>
      <c r="F77">
        <f t="shared" si="19"/>
        <v>63</v>
      </c>
      <c r="G77">
        <f>ROUND(Table2[[#This Row],[Column3]],0)</f>
        <v>63</v>
      </c>
      <c r="H77">
        <v>73</v>
      </c>
      <c r="I77">
        <f t="shared" si="20"/>
        <v>73</v>
      </c>
      <c r="J77">
        <f>ROUND(Table2[[#This Row],[Column1]], 0)</f>
        <v>73</v>
      </c>
      <c r="K77">
        <v>12</v>
      </c>
      <c r="L77">
        <f t="shared" si="21"/>
        <v>12</v>
      </c>
      <c r="M77">
        <f>ROUND(Table2[[#This Row],[Column2]],0)</f>
        <v>12</v>
      </c>
      <c r="N77">
        <v>8</v>
      </c>
      <c r="O77">
        <f t="shared" si="22"/>
        <v>8</v>
      </c>
      <c r="P77">
        <f xml:space="preserve"> ROUND(Table2[[#This Row],[Column4]],0)</f>
        <v>8</v>
      </c>
      <c r="Q77">
        <v>4</v>
      </c>
      <c r="R77">
        <f t="shared" si="23"/>
        <v>4</v>
      </c>
      <c r="S77">
        <f>ROUND(Table2[[#This Row],[Column5]], 0)</f>
        <v>4</v>
      </c>
      <c r="T77">
        <v>2</v>
      </c>
      <c r="U77">
        <f t="shared" si="24"/>
        <v>2</v>
      </c>
      <c r="V77">
        <f>ROUND(Table2[[#This Row],[Column6]],0)</f>
        <v>2</v>
      </c>
      <c r="W77">
        <v>1</v>
      </c>
      <c r="X77">
        <f t="shared" si="25"/>
        <v>1</v>
      </c>
      <c r="Y77">
        <f>ROUND(Table2[[#This Row],[Column7]], 0)</f>
        <v>1</v>
      </c>
      <c r="AA77" t="str">
        <f t="shared" si="26"/>
        <v>N/A</v>
      </c>
      <c r="AB77" s="2" t="e">
        <f xml:space="preserve"> ROUND(Table2[[#This Row],[Column8]],0)</f>
        <v>#VALUE!</v>
      </c>
      <c r="AC77" s="3">
        <v>2018</v>
      </c>
    </row>
    <row r="78" spans="1:29" x14ac:dyDescent="0.35">
      <c r="A78" t="s">
        <v>28</v>
      </c>
      <c r="B78">
        <v>50</v>
      </c>
      <c r="C78">
        <f t="shared" si="18"/>
        <v>50</v>
      </c>
      <c r="D78">
        <f xml:space="preserve"> ROUND(Table2[[#This Row],[Female2]], 0)</f>
        <v>50</v>
      </c>
      <c r="E78">
        <v>50</v>
      </c>
      <c r="F78">
        <f t="shared" si="19"/>
        <v>50</v>
      </c>
      <c r="G78">
        <f>ROUND(Table2[[#This Row],[Column3]],0)</f>
        <v>50</v>
      </c>
      <c r="H78">
        <v>58</v>
      </c>
      <c r="I78">
        <f t="shared" si="20"/>
        <v>58</v>
      </c>
      <c r="J78">
        <f>ROUND(Table2[[#This Row],[Column1]], 0)</f>
        <v>58</v>
      </c>
      <c r="K78">
        <v>28</v>
      </c>
      <c r="L78">
        <f t="shared" si="21"/>
        <v>28</v>
      </c>
      <c r="M78">
        <f>ROUND(Table2[[#This Row],[Column2]],0)</f>
        <v>28</v>
      </c>
      <c r="N78">
        <v>7</v>
      </c>
      <c r="O78">
        <f t="shared" si="22"/>
        <v>7</v>
      </c>
      <c r="P78">
        <f xml:space="preserve"> ROUND(Table2[[#This Row],[Column4]],0)</f>
        <v>7</v>
      </c>
      <c r="Q78">
        <v>4</v>
      </c>
      <c r="R78">
        <f t="shared" si="23"/>
        <v>4</v>
      </c>
      <c r="S78">
        <f>ROUND(Table2[[#This Row],[Column5]], 0)</f>
        <v>4</v>
      </c>
      <c r="U78" t="str">
        <f t="shared" si="24"/>
        <v>N/A</v>
      </c>
      <c r="V78" t="e">
        <f>ROUND(Table2[[#This Row],[Column6]],0)</f>
        <v>#VALUE!</v>
      </c>
      <c r="W78">
        <v>3</v>
      </c>
      <c r="X78">
        <f t="shared" si="25"/>
        <v>3</v>
      </c>
      <c r="Y78">
        <f>ROUND(Table2[[#This Row],[Column7]], 0)</f>
        <v>3</v>
      </c>
      <c r="AA78" t="str">
        <f t="shared" si="26"/>
        <v>N/A</v>
      </c>
      <c r="AB78" s="2" t="e">
        <f xml:space="preserve"> ROUND(Table2[[#This Row],[Column8]],0)</f>
        <v>#VALUE!</v>
      </c>
      <c r="AC78" s="3">
        <v>2018</v>
      </c>
    </row>
    <row r="79" spans="1:29" x14ac:dyDescent="0.35">
      <c r="A79" t="s">
        <v>29</v>
      </c>
      <c r="B79">
        <v>17</v>
      </c>
      <c r="C79">
        <f t="shared" si="18"/>
        <v>17</v>
      </c>
      <c r="D79">
        <f xml:space="preserve"> ROUND(Table2[[#This Row],[Female2]], 0)</f>
        <v>17</v>
      </c>
      <c r="E79">
        <v>83</v>
      </c>
      <c r="F79">
        <f t="shared" si="19"/>
        <v>83</v>
      </c>
      <c r="G79">
        <f>ROUND(Table2[[#This Row],[Column3]],0)</f>
        <v>83</v>
      </c>
      <c r="H79">
        <v>37</v>
      </c>
      <c r="I79">
        <f t="shared" si="20"/>
        <v>37</v>
      </c>
      <c r="J79">
        <f>ROUND(Table2[[#This Row],[Column1]], 0)</f>
        <v>37</v>
      </c>
      <c r="K79">
        <v>45</v>
      </c>
      <c r="L79">
        <f t="shared" si="21"/>
        <v>45</v>
      </c>
      <c r="M79">
        <f>ROUND(Table2[[#This Row],[Column2]],0)</f>
        <v>45</v>
      </c>
      <c r="N79">
        <v>3</v>
      </c>
      <c r="O79">
        <f t="shared" si="22"/>
        <v>3</v>
      </c>
      <c r="P79">
        <f xml:space="preserve"> ROUND(Table2[[#This Row],[Column4]],0)</f>
        <v>3</v>
      </c>
      <c r="Q79">
        <v>1</v>
      </c>
      <c r="R79">
        <f t="shared" si="23"/>
        <v>1</v>
      </c>
      <c r="S79">
        <f>ROUND(Table2[[#This Row],[Column5]], 0)</f>
        <v>1</v>
      </c>
      <c r="T79">
        <v>14</v>
      </c>
      <c r="U79">
        <f t="shared" si="24"/>
        <v>14</v>
      </c>
      <c r="V79">
        <f>ROUND(Table2[[#This Row],[Column6]],0)</f>
        <v>14</v>
      </c>
      <c r="X79" t="str">
        <f t="shared" si="25"/>
        <v>N/A</v>
      </c>
      <c r="Y79" t="e">
        <f>ROUND(Table2[[#This Row],[Column7]], 0)</f>
        <v>#VALUE!</v>
      </c>
      <c r="AA79" t="str">
        <f t="shared" si="26"/>
        <v>N/A</v>
      </c>
      <c r="AB79" s="2" t="e">
        <f xml:space="preserve"> ROUND(Table2[[#This Row],[Column8]],0)</f>
        <v>#VALUE!</v>
      </c>
      <c r="AC79" s="3">
        <v>2018</v>
      </c>
    </row>
    <row r="80" spans="1:29" x14ac:dyDescent="0.35">
      <c r="A80" t="s">
        <v>30</v>
      </c>
      <c r="B80">
        <v>28</v>
      </c>
      <c r="C80">
        <f t="shared" si="18"/>
        <v>28</v>
      </c>
      <c r="D80">
        <f xml:space="preserve"> ROUND(Table2[[#This Row],[Female2]], 0)</f>
        <v>28</v>
      </c>
      <c r="E80">
        <v>72</v>
      </c>
      <c r="F80">
        <f t="shared" si="19"/>
        <v>72</v>
      </c>
      <c r="G80">
        <f>ROUND(Table2[[#This Row],[Column3]],0)</f>
        <v>72</v>
      </c>
      <c r="H80">
        <v>68.650000000000006</v>
      </c>
      <c r="I80">
        <f t="shared" si="20"/>
        <v>68.650000000000006</v>
      </c>
      <c r="J80">
        <f>ROUND(Table2[[#This Row],[Column1]], 0)</f>
        <v>69</v>
      </c>
      <c r="K80">
        <v>9.11</v>
      </c>
      <c r="L80">
        <f t="shared" si="21"/>
        <v>9.11</v>
      </c>
      <c r="M80">
        <f>ROUND(Table2[[#This Row],[Column2]],0)</f>
        <v>9</v>
      </c>
      <c r="N80">
        <v>11.14</v>
      </c>
      <c r="O80">
        <f t="shared" si="22"/>
        <v>11.14</v>
      </c>
      <c r="P80">
        <f xml:space="preserve"> ROUND(Table2[[#This Row],[Column4]],0)</f>
        <v>11</v>
      </c>
      <c r="Q80">
        <v>10.039999999999999</v>
      </c>
      <c r="R80">
        <f t="shared" si="23"/>
        <v>10.039999999999999</v>
      </c>
      <c r="S80">
        <f>ROUND(Table2[[#This Row],[Column5]], 0)</f>
        <v>10</v>
      </c>
      <c r="U80" t="str">
        <f t="shared" si="24"/>
        <v>N/A</v>
      </c>
      <c r="V80" t="e">
        <f>ROUND(Table2[[#This Row],[Column6]],0)</f>
        <v>#VALUE!</v>
      </c>
      <c r="W80">
        <v>0.97</v>
      </c>
      <c r="X80">
        <f t="shared" si="25"/>
        <v>0.97</v>
      </c>
      <c r="Y80">
        <f>ROUND(Table2[[#This Row],[Column7]], 0)</f>
        <v>1</v>
      </c>
      <c r="AA80" t="str">
        <f t="shared" si="26"/>
        <v>N/A</v>
      </c>
      <c r="AB80" s="2" t="e">
        <f xml:space="preserve"> ROUND(Table2[[#This Row],[Column8]],0)</f>
        <v>#VALUE!</v>
      </c>
      <c r="AC80" s="3">
        <v>2018</v>
      </c>
    </row>
    <row r="81" spans="1:29" x14ac:dyDescent="0.35">
      <c r="A81" t="s">
        <v>31</v>
      </c>
      <c r="B81">
        <v>31</v>
      </c>
      <c r="C81">
        <f t="shared" si="18"/>
        <v>31</v>
      </c>
      <c r="D81">
        <f xml:space="preserve"> ROUND(Table2[[#This Row],[Female2]], 0)</f>
        <v>31</v>
      </c>
      <c r="E81">
        <v>69</v>
      </c>
      <c r="F81">
        <f t="shared" si="19"/>
        <v>69</v>
      </c>
      <c r="G81">
        <f>ROUND(Table2[[#This Row],[Column3]],0)</f>
        <v>69</v>
      </c>
      <c r="H81">
        <v>52</v>
      </c>
      <c r="I81">
        <f t="shared" si="20"/>
        <v>52</v>
      </c>
      <c r="J81">
        <f>ROUND(Table2[[#This Row],[Column1]], 0)</f>
        <v>52</v>
      </c>
      <c r="K81">
        <v>14</v>
      </c>
      <c r="L81">
        <f t="shared" si="21"/>
        <v>14</v>
      </c>
      <c r="M81">
        <f>ROUND(Table2[[#This Row],[Column2]],0)</f>
        <v>14</v>
      </c>
      <c r="N81">
        <v>19</v>
      </c>
      <c r="O81">
        <f t="shared" si="22"/>
        <v>19</v>
      </c>
      <c r="P81">
        <f xml:space="preserve"> ROUND(Table2[[#This Row],[Column4]],0)</f>
        <v>19</v>
      </c>
      <c r="Q81">
        <v>14</v>
      </c>
      <c r="R81">
        <f t="shared" si="23"/>
        <v>14</v>
      </c>
      <c r="S81">
        <f>ROUND(Table2[[#This Row],[Column5]], 0)</f>
        <v>14</v>
      </c>
      <c r="T81">
        <v>1</v>
      </c>
      <c r="U81">
        <f t="shared" si="24"/>
        <v>1</v>
      </c>
      <c r="V81">
        <f>ROUND(Table2[[#This Row],[Column6]],0)</f>
        <v>1</v>
      </c>
      <c r="X81" t="str">
        <f t="shared" si="25"/>
        <v>N/A</v>
      </c>
      <c r="Y81" t="e">
        <f>ROUND(Table2[[#This Row],[Column7]], 0)</f>
        <v>#VALUE!</v>
      </c>
      <c r="AA81" t="str">
        <f t="shared" si="26"/>
        <v>N/A</v>
      </c>
      <c r="AB81" s="2" t="e">
        <f xml:space="preserve"> ROUND(Table2[[#This Row],[Column8]],0)</f>
        <v>#VALUE!</v>
      </c>
      <c r="AC81" s="3">
        <v>2018</v>
      </c>
    </row>
    <row r="82" spans="1:29" x14ac:dyDescent="0.35">
      <c r="A82" t="s">
        <v>32</v>
      </c>
      <c r="B82">
        <v>26.5</v>
      </c>
      <c r="C82">
        <f t="shared" si="18"/>
        <v>26.5</v>
      </c>
      <c r="D82">
        <f xml:space="preserve"> ROUND(Table2[[#This Row],[Female2]], 0)</f>
        <v>27</v>
      </c>
      <c r="E82">
        <v>73.5</v>
      </c>
      <c r="F82">
        <f t="shared" si="19"/>
        <v>73.5</v>
      </c>
      <c r="G82">
        <f>ROUND(Table2[[#This Row],[Column3]],0)</f>
        <v>74</v>
      </c>
      <c r="H82">
        <v>47.8</v>
      </c>
      <c r="I82">
        <f t="shared" si="20"/>
        <v>47.8</v>
      </c>
      <c r="J82">
        <f>ROUND(Table2[[#This Row],[Column1]], 0)</f>
        <v>48</v>
      </c>
      <c r="K82">
        <v>38.5</v>
      </c>
      <c r="L82">
        <f t="shared" si="21"/>
        <v>38.5</v>
      </c>
      <c r="M82">
        <f>ROUND(Table2[[#This Row],[Column2]],0)</f>
        <v>39</v>
      </c>
      <c r="N82">
        <v>8.8000000000000007</v>
      </c>
      <c r="O82">
        <f t="shared" si="22"/>
        <v>8.8000000000000007</v>
      </c>
      <c r="P82">
        <f xml:space="preserve"> ROUND(Table2[[#This Row],[Column4]],0)</f>
        <v>9</v>
      </c>
      <c r="Q82">
        <v>4</v>
      </c>
      <c r="R82">
        <f t="shared" si="23"/>
        <v>4</v>
      </c>
      <c r="S82">
        <f>ROUND(Table2[[#This Row],[Column5]], 0)</f>
        <v>4</v>
      </c>
      <c r="T82">
        <v>0.2</v>
      </c>
      <c r="U82">
        <f t="shared" si="24"/>
        <v>0.2</v>
      </c>
      <c r="V82">
        <f>ROUND(Table2[[#This Row],[Column6]],0)</f>
        <v>0</v>
      </c>
      <c r="W82">
        <v>0.7</v>
      </c>
      <c r="X82">
        <f t="shared" si="25"/>
        <v>0.7</v>
      </c>
      <c r="Y82">
        <f>ROUND(Table2[[#This Row],[Column7]], 0)</f>
        <v>1</v>
      </c>
      <c r="AA82" t="str">
        <f t="shared" si="26"/>
        <v>N/A</v>
      </c>
      <c r="AB82" s="2" t="e">
        <f xml:space="preserve"> ROUND(Table2[[#This Row],[Column8]],0)</f>
        <v>#VALUE!</v>
      </c>
      <c r="AC82" s="3">
        <v>2018</v>
      </c>
    </row>
    <row r="83" spans="1:29" x14ac:dyDescent="0.35">
      <c r="A83" t="s">
        <v>33</v>
      </c>
      <c r="B83">
        <v>44</v>
      </c>
      <c r="C83">
        <f t="shared" si="18"/>
        <v>44</v>
      </c>
      <c r="D83">
        <f xml:space="preserve"> ROUND(Table2[[#This Row],[Female2]], 0)</f>
        <v>44</v>
      </c>
      <c r="E83">
        <v>56</v>
      </c>
      <c r="F83">
        <f t="shared" si="19"/>
        <v>56</v>
      </c>
      <c r="G83">
        <f>ROUND(Table2[[#This Row],[Column3]],0)</f>
        <v>56</v>
      </c>
      <c r="H83">
        <v>62</v>
      </c>
      <c r="I83">
        <f t="shared" si="20"/>
        <v>62</v>
      </c>
      <c r="J83">
        <f>ROUND(Table2[[#This Row],[Column1]], 0)</f>
        <v>62</v>
      </c>
      <c r="K83">
        <v>20</v>
      </c>
      <c r="L83">
        <f t="shared" si="21"/>
        <v>20</v>
      </c>
      <c r="M83">
        <f>ROUND(Table2[[#This Row],[Column2]],0)</f>
        <v>20</v>
      </c>
      <c r="N83">
        <v>8</v>
      </c>
      <c r="O83">
        <f t="shared" si="22"/>
        <v>8</v>
      </c>
      <c r="P83">
        <f xml:space="preserve"> ROUND(Table2[[#This Row],[Column4]],0)</f>
        <v>8</v>
      </c>
      <c r="Q83">
        <v>8</v>
      </c>
      <c r="R83">
        <f t="shared" si="23"/>
        <v>8</v>
      </c>
      <c r="S83">
        <f>ROUND(Table2[[#This Row],[Column5]], 0)</f>
        <v>8</v>
      </c>
      <c r="U83" t="str">
        <f t="shared" si="24"/>
        <v>N/A</v>
      </c>
      <c r="V83" t="e">
        <f>ROUND(Table2[[#This Row],[Column6]],0)</f>
        <v>#VALUE!</v>
      </c>
      <c r="W83">
        <v>3</v>
      </c>
      <c r="X83">
        <f t="shared" si="25"/>
        <v>3</v>
      </c>
      <c r="Y83">
        <f>ROUND(Table2[[#This Row],[Column7]], 0)</f>
        <v>3</v>
      </c>
      <c r="AA83" t="str">
        <f t="shared" si="26"/>
        <v>N/A</v>
      </c>
      <c r="AB83" s="2" t="e">
        <f xml:space="preserve"> ROUND(Table2[[#This Row],[Column8]],0)</f>
        <v>#VALUE!</v>
      </c>
      <c r="AC83" s="3">
        <v>2018</v>
      </c>
    </row>
    <row r="84" spans="1:29" x14ac:dyDescent="0.35">
      <c r="A84" t="s">
        <v>34</v>
      </c>
      <c r="B84">
        <v>39</v>
      </c>
      <c r="C84">
        <f t="shared" si="18"/>
        <v>39</v>
      </c>
      <c r="D84">
        <f xml:space="preserve"> ROUND(Table2[[#This Row],[Female2]], 0)</f>
        <v>39</v>
      </c>
      <c r="E84">
        <v>61</v>
      </c>
      <c r="F84">
        <f t="shared" si="19"/>
        <v>61</v>
      </c>
      <c r="G84">
        <f>ROUND(Table2[[#This Row],[Column3]],0)</f>
        <v>61</v>
      </c>
      <c r="H84">
        <v>48</v>
      </c>
      <c r="I84">
        <f t="shared" si="20"/>
        <v>48</v>
      </c>
      <c r="J84">
        <f>ROUND(Table2[[#This Row],[Column1]], 0)</f>
        <v>48</v>
      </c>
      <c r="K84">
        <v>13</v>
      </c>
      <c r="L84">
        <f t="shared" si="21"/>
        <v>13</v>
      </c>
      <c r="M84">
        <f>ROUND(Table2[[#This Row],[Column2]],0)</f>
        <v>13</v>
      </c>
      <c r="N84">
        <v>13</v>
      </c>
      <c r="O84">
        <f t="shared" si="22"/>
        <v>13</v>
      </c>
      <c r="P84">
        <f xml:space="preserve"> ROUND(Table2[[#This Row],[Column4]],0)</f>
        <v>13</v>
      </c>
      <c r="Q84">
        <v>21</v>
      </c>
      <c r="R84">
        <f t="shared" si="23"/>
        <v>21</v>
      </c>
      <c r="S84">
        <f>ROUND(Table2[[#This Row],[Column5]], 0)</f>
        <v>21</v>
      </c>
      <c r="U84" t="str">
        <f t="shared" si="24"/>
        <v>N/A</v>
      </c>
      <c r="V84" t="e">
        <f>ROUND(Table2[[#This Row],[Column6]],0)</f>
        <v>#VALUE!</v>
      </c>
      <c r="W84">
        <v>5</v>
      </c>
      <c r="X84">
        <f t="shared" si="25"/>
        <v>5</v>
      </c>
      <c r="Y84">
        <f>ROUND(Table2[[#This Row],[Column7]], 0)</f>
        <v>5</v>
      </c>
      <c r="AA84" t="str">
        <f t="shared" si="26"/>
        <v>N/A</v>
      </c>
      <c r="AB84" s="2" t="e">
        <f xml:space="preserve"> ROUND(Table2[[#This Row],[Column8]],0)</f>
        <v>#VALUE!</v>
      </c>
      <c r="AC84" s="3">
        <v>2018</v>
      </c>
    </row>
    <row r="85" spans="1:29" x14ac:dyDescent="0.35">
      <c r="A85" t="s">
        <v>45</v>
      </c>
      <c r="B85">
        <v>54</v>
      </c>
      <c r="C85">
        <f t="shared" si="18"/>
        <v>54</v>
      </c>
      <c r="D85">
        <f xml:space="preserve"> ROUND(Table2[[#This Row],[Female2]], 0)</f>
        <v>54</v>
      </c>
      <c r="E85">
        <v>46</v>
      </c>
      <c r="F85">
        <f t="shared" si="19"/>
        <v>46</v>
      </c>
      <c r="G85">
        <f>ROUND(Table2[[#This Row],[Column3]],0)</f>
        <v>46</v>
      </c>
      <c r="H85">
        <v>79</v>
      </c>
      <c r="I85">
        <f t="shared" si="20"/>
        <v>79</v>
      </c>
      <c r="J85">
        <f>ROUND(Table2[[#This Row],[Column1]], 0)</f>
        <v>79</v>
      </c>
      <c r="K85">
        <v>10</v>
      </c>
      <c r="L85">
        <f t="shared" si="21"/>
        <v>10</v>
      </c>
      <c r="M85">
        <f>ROUND(Table2[[#This Row],[Column2]],0)</f>
        <v>10</v>
      </c>
      <c r="N85">
        <v>4</v>
      </c>
      <c r="O85">
        <f t="shared" si="22"/>
        <v>4</v>
      </c>
      <c r="P85">
        <f xml:space="preserve"> ROUND(Table2[[#This Row],[Column4]],0)</f>
        <v>4</v>
      </c>
      <c r="Q85">
        <v>3</v>
      </c>
      <c r="R85">
        <f t="shared" si="23"/>
        <v>3</v>
      </c>
      <c r="S85">
        <f>ROUND(Table2[[#This Row],[Column5]], 0)</f>
        <v>3</v>
      </c>
      <c r="T85">
        <v>4</v>
      </c>
      <c r="U85">
        <f t="shared" si="24"/>
        <v>4</v>
      </c>
      <c r="V85">
        <f>ROUND(Table2[[#This Row],[Column6]],0)</f>
        <v>4</v>
      </c>
      <c r="X85" t="str">
        <f t="shared" si="25"/>
        <v>N/A</v>
      </c>
      <c r="Y85" t="e">
        <f>ROUND(Table2[[#This Row],[Column7]], 0)</f>
        <v>#VALUE!</v>
      </c>
      <c r="AA85" t="str">
        <f t="shared" si="26"/>
        <v>N/A</v>
      </c>
      <c r="AB85" s="2" t="e">
        <f xml:space="preserve"> ROUND(Table2[[#This Row],[Column8]],0)</f>
        <v>#VALUE!</v>
      </c>
      <c r="AC85" s="3">
        <v>2018</v>
      </c>
    </row>
    <row r="86" spans="1:29" x14ac:dyDescent="0.35">
      <c r="A86" t="s">
        <v>37</v>
      </c>
      <c r="B86">
        <v>26</v>
      </c>
      <c r="C86">
        <f t="shared" si="18"/>
        <v>26</v>
      </c>
      <c r="D86">
        <f xml:space="preserve"> ROUND(Table2[[#This Row],[Female2]], 0)</f>
        <v>26</v>
      </c>
      <c r="E86">
        <v>74</v>
      </c>
      <c r="F86">
        <f t="shared" si="19"/>
        <v>74</v>
      </c>
      <c r="G86">
        <f>ROUND(Table2[[#This Row],[Column3]],0)</f>
        <v>74</v>
      </c>
      <c r="H86">
        <v>56</v>
      </c>
      <c r="I86">
        <f t="shared" si="20"/>
        <v>56</v>
      </c>
      <c r="J86">
        <f>ROUND(Table2[[#This Row],[Column1]], 0)</f>
        <v>56</v>
      </c>
      <c r="K86">
        <v>31</v>
      </c>
      <c r="L86">
        <f t="shared" si="21"/>
        <v>31</v>
      </c>
      <c r="M86">
        <f>ROUND(Table2[[#This Row],[Column2]],0)</f>
        <v>31</v>
      </c>
      <c r="N86">
        <v>6</v>
      </c>
      <c r="O86">
        <f t="shared" si="22"/>
        <v>6</v>
      </c>
      <c r="P86">
        <f xml:space="preserve"> ROUND(Table2[[#This Row],[Column4]],0)</f>
        <v>6</v>
      </c>
      <c r="Q86">
        <v>4</v>
      </c>
      <c r="R86">
        <f t="shared" si="23"/>
        <v>4</v>
      </c>
      <c r="S86">
        <f>ROUND(Table2[[#This Row],[Column5]], 0)</f>
        <v>4</v>
      </c>
      <c r="T86">
        <v>2</v>
      </c>
      <c r="U86">
        <f t="shared" si="24"/>
        <v>2</v>
      </c>
      <c r="V86">
        <f>ROUND(Table2[[#This Row],[Column6]],0)</f>
        <v>2</v>
      </c>
      <c r="W86">
        <v>1</v>
      </c>
      <c r="X86">
        <f t="shared" si="25"/>
        <v>1</v>
      </c>
      <c r="Y86">
        <f>ROUND(Table2[[#This Row],[Column7]], 0)</f>
        <v>1</v>
      </c>
      <c r="AA86" t="str">
        <f t="shared" si="26"/>
        <v>N/A</v>
      </c>
      <c r="AB86" s="2" t="e">
        <f xml:space="preserve"> ROUND(Table2[[#This Row],[Column8]],0)</f>
        <v>#VALUE!</v>
      </c>
      <c r="AC86" s="3">
        <v>2018</v>
      </c>
    </row>
    <row r="87" spans="1:29" x14ac:dyDescent="0.35">
      <c r="A87" t="s">
        <v>35</v>
      </c>
      <c r="B87">
        <v>30.9</v>
      </c>
      <c r="C87">
        <f t="shared" si="18"/>
        <v>30.9</v>
      </c>
      <c r="D87">
        <f xml:space="preserve"> ROUND(Table2[[#This Row],[Female2]], 0)</f>
        <v>31</v>
      </c>
      <c r="E87">
        <v>68.7</v>
      </c>
      <c r="F87">
        <f t="shared" si="19"/>
        <v>68.7</v>
      </c>
      <c r="G87">
        <f>ROUND(Table2[[#This Row],[Column3]],0)</f>
        <v>69</v>
      </c>
      <c r="H87">
        <v>64.69</v>
      </c>
      <c r="I87">
        <f t="shared" si="20"/>
        <v>64.69</v>
      </c>
      <c r="J87">
        <f>ROUND(Table2[[#This Row],[Column1]], 0)</f>
        <v>65</v>
      </c>
      <c r="K87">
        <v>23.87</v>
      </c>
      <c r="L87">
        <f t="shared" si="21"/>
        <v>23.87</v>
      </c>
      <c r="M87">
        <f>ROUND(Table2[[#This Row],[Column2]],0)</f>
        <v>24</v>
      </c>
      <c r="N87">
        <v>3.9</v>
      </c>
      <c r="O87">
        <f t="shared" si="22"/>
        <v>3.9</v>
      </c>
      <c r="P87">
        <f xml:space="preserve"> ROUND(Table2[[#This Row],[Column4]],0)</f>
        <v>4</v>
      </c>
      <c r="Q87">
        <v>2.5299999999999998</v>
      </c>
      <c r="R87">
        <f t="shared" si="23"/>
        <v>2.5299999999999998</v>
      </c>
      <c r="S87">
        <f>ROUND(Table2[[#This Row],[Column5]], 0)</f>
        <v>3</v>
      </c>
      <c r="T87">
        <v>2.56</v>
      </c>
      <c r="U87">
        <f t="shared" si="24"/>
        <v>2.56</v>
      </c>
      <c r="V87">
        <f>ROUND(Table2[[#This Row],[Column6]],0)</f>
        <v>3</v>
      </c>
      <c r="W87">
        <v>0.1</v>
      </c>
      <c r="X87">
        <f t="shared" si="25"/>
        <v>0.1</v>
      </c>
      <c r="Y87">
        <f>ROUND(Table2[[#This Row],[Column7]], 0)</f>
        <v>0</v>
      </c>
      <c r="Z87">
        <v>1.98</v>
      </c>
      <c r="AA87">
        <f t="shared" si="26"/>
        <v>1.98</v>
      </c>
      <c r="AB87" s="2">
        <f xml:space="preserve"> ROUND(Table2[[#This Row],[Column8]],0)</f>
        <v>2</v>
      </c>
      <c r="AC87" s="3">
        <v>2018</v>
      </c>
    </row>
    <row r="88" spans="1:29" x14ac:dyDescent="0.35">
      <c r="A88" t="s">
        <v>36</v>
      </c>
      <c r="B88">
        <v>49</v>
      </c>
      <c r="C88">
        <f t="shared" si="18"/>
        <v>49</v>
      </c>
      <c r="D88">
        <f xml:space="preserve"> ROUND(Table2[[#This Row],[Female2]], 0)</f>
        <v>49</v>
      </c>
      <c r="E88">
        <v>51</v>
      </c>
      <c r="F88">
        <f t="shared" si="19"/>
        <v>51</v>
      </c>
      <c r="G88">
        <f>ROUND(Table2[[#This Row],[Column3]],0)</f>
        <v>51</v>
      </c>
      <c r="H88">
        <v>65</v>
      </c>
      <c r="I88">
        <f t="shared" si="20"/>
        <v>65</v>
      </c>
      <c r="J88">
        <f>ROUND(Table2[[#This Row],[Column1]], 0)</f>
        <v>65</v>
      </c>
      <c r="K88">
        <v>16</v>
      </c>
      <c r="L88">
        <f t="shared" si="21"/>
        <v>16</v>
      </c>
      <c r="M88">
        <f>ROUND(Table2[[#This Row],[Column2]],0)</f>
        <v>16</v>
      </c>
      <c r="N88">
        <v>8</v>
      </c>
      <c r="O88">
        <f t="shared" si="22"/>
        <v>8</v>
      </c>
      <c r="P88">
        <f xml:space="preserve"> ROUND(Table2[[#This Row],[Column4]],0)</f>
        <v>8</v>
      </c>
      <c r="Q88">
        <v>5</v>
      </c>
      <c r="R88">
        <f t="shared" si="23"/>
        <v>5</v>
      </c>
      <c r="S88">
        <f>ROUND(Table2[[#This Row],[Column5]], 0)</f>
        <v>5</v>
      </c>
      <c r="T88">
        <v>5</v>
      </c>
      <c r="U88">
        <f t="shared" si="24"/>
        <v>5</v>
      </c>
      <c r="V88">
        <f>ROUND(Table2[[#This Row],[Column6]],0)</f>
        <v>5</v>
      </c>
      <c r="W88">
        <v>1</v>
      </c>
      <c r="X88">
        <f t="shared" si="25"/>
        <v>1</v>
      </c>
      <c r="Y88">
        <f>ROUND(Table2[[#This Row],[Column7]], 0)</f>
        <v>1</v>
      </c>
      <c r="AA88" t="str">
        <f t="shared" si="26"/>
        <v>N/A</v>
      </c>
      <c r="AB88" s="2" t="e">
        <f xml:space="preserve"> ROUND(Table2[[#This Row],[Column8]],0)</f>
        <v>#VALUE!</v>
      </c>
      <c r="AC88" s="3">
        <v>2018</v>
      </c>
    </row>
    <row r="89" spans="1:29" x14ac:dyDescent="0.35">
      <c r="A89" t="s">
        <v>46</v>
      </c>
      <c r="B89">
        <v>38</v>
      </c>
      <c r="C89">
        <f t="shared" si="18"/>
        <v>38</v>
      </c>
      <c r="D89">
        <f xml:space="preserve"> ROUND(Table2[[#This Row],[Female2]], 0)</f>
        <v>38</v>
      </c>
      <c r="E89">
        <v>62</v>
      </c>
      <c r="F89">
        <f t="shared" si="19"/>
        <v>62</v>
      </c>
      <c r="G89">
        <f>ROUND(Table2[[#This Row],[Column3]],0)</f>
        <v>62</v>
      </c>
      <c r="H89">
        <v>48.6</v>
      </c>
      <c r="I89">
        <f t="shared" si="20"/>
        <v>48.6</v>
      </c>
      <c r="J89">
        <f>ROUND(Table2[[#This Row],[Column1]], 0)</f>
        <v>49</v>
      </c>
      <c r="K89">
        <v>32.299999999999997</v>
      </c>
      <c r="L89">
        <f t="shared" si="21"/>
        <v>32.299999999999997</v>
      </c>
      <c r="M89">
        <f>ROUND(Table2[[#This Row],[Column2]],0)</f>
        <v>32</v>
      </c>
      <c r="N89">
        <v>6.1</v>
      </c>
      <c r="O89">
        <f t="shared" si="22"/>
        <v>6.1</v>
      </c>
      <c r="P89">
        <f xml:space="preserve"> ROUND(Table2[[#This Row],[Column4]],0)</f>
        <v>6</v>
      </c>
      <c r="Q89">
        <v>8.1</v>
      </c>
      <c r="R89">
        <f t="shared" si="23"/>
        <v>8.1</v>
      </c>
      <c r="S89">
        <f>ROUND(Table2[[#This Row],[Column5]], 0)</f>
        <v>8</v>
      </c>
      <c r="T89">
        <v>4.3</v>
      </c>
      <c r="U89">
        <f t="shared" si="24"/>
        <v>4.3</v>
      </c>
      <c r="V89">
        <f>ROUND(Table2[[#This Row],[Column6]],0)</f>
        <v>4</v>
      </c>
      <c r="W89">
        <v>0.7</v>
      </c>
      <c r="X89">
        <f t="shared" si="25"/>
        <v>0.7</v>
      </c>
      <c r="Y89">
        <f>ROUND(Table2[[#This Row],[Column7]], 0)</f>
        <v>1</v>
      </c>
      <c r="AA89" t="str">
        <f t="shared" si="26"/>
        <v>N/A</v>
      </c>
      <c r="AB89" s="2" t="e">
        <f xml:space="preserve"> ROUND(Table2[[#This Row],[Column8]],0)</f>
        <v>#VALUE!</v>
      </c>
      <c r="AC89" s="3">
        <v>2018</v>
      </c>
    </row>
    <row r="90" spans="1:29" x14ac:dyDescent="0.35">
      <c r="A90" t="s">
        <v>47</v>
      </c>
      <c r="B90">
        <v>44.7</v>
      </c>
      <c r="C90">
        <f t="shared" si="18"/>
        <v>44.7</v>
      </c>
      <c r="D90">
        <f xml:space="preserve"> ROUND(Table2[[#This Row],[Female2]], 0)</f>
        <v>45</v>
      </c>
      <c r="E90">
        <v>55.3</v>
      </c>
      <c r="F90">
        <f t="shared" si="19"/>
        <v>55.3</v>
      </c>
      <c r="G90">
        <f>ROUND(Table2[[#This Row],[Column3]],0)</f>
        <v>55</v>
      </c>
      <c r="H90">
        <v>58.7</v>
      </c>
      <c r="I90">
        <f t="shared" si="20"/>
        <v>58.7</v>
      </c>
      <c r="J90">
        <f>ROUND(Table2[[#This Row],[Column1]], 0)</f>
        <v>59</v>
      </c>
      <c r="K90">
        <v>24.4</v>
      </c>
      <c r="L90">
        <f t="shared" si="21"/>
        <v>24.4</v>
      </c>
      <c r="M90">
        <f>ROUND(Table2[[#This Row],[Column2]],0)</f>
        <v>24</v>
      </c>
      <c r="N90">
        <v>6.9</v>
      </c>
      <c r="O90">
        <f t="shared" si="22"/>
        <v>6.9</v>
      </c>
      <c r="P90">
        <f xml:space="preserve"> ROUND(Table2[[#This Row],[Column4]],0)</f>
        <v>7</v>
      </c>
      <c r="Q90">
        <v>4.9000000000000004</v>
      </c>
      <c r="R90">
        <f t="shared" si="23"/>
        <v>4.9000000000000004</v>
      </c>
      <c r="S90">
        <f>ROUND(Table2[[#This Row],[Column5]], 0)</f>
        <v>5</v>
      </c>
      <c r="T90">
        <v>4.4000000000000004</v>
      </c>
      <c r="U90">
        <f t="shared" si="24"/>
        <v>4.4000000000000004</v>
      </c>
      <c r="V90">
        <f>ROUND(Table2[[#This Row],[Column6]],0)</f>
        <v>4</v>
      </c>
      <c r="W90">
        <v>0.7</v>
      </c>
      <c r="X90">
        <f t="shared" si="25"/>
        <v>0.7</v>
      </c>
      <c r="Y90">
        <f>ROUND(Table2[[#This Row],[Column7]], 0)</f>
        <v>1</v>
      </c>
      <c r="AA90" t="str">
        <f t="shared" si="26"/>
        <v>N/A</v>
      </c>
      <c r="AB90" s="2" t="e">
        <f xml:space="preserve"> ROUND(Table2[[#This Row],[Column8]],0)</f>
        <v>#VALUE!</v>
      </c>
      <c r="AC90" s="3">
        <v>2018</v>
      </c>
    </row>
    <row r="91" spans="1:29" x14ac:dyDescent="0.35">
      <c r="A91" t="s">
        <v>48</v>
      </c>
      <c r="B91">
        <v>41.15</v>
      </c>
      <c r="C91">
        <f t="shared" si="18"/>
        <v>41.15</v>
      </c>
      <c r="D91">
        <f xml:space="preserve"> ROUND(Table2[[#This Row],[Female2]], 0)</f>
        <v>41</v>
      </c>
      <c r="E91">
        <v>59</v>
      </c>
      <c r="F91">
        <f t="shared" si="19"/>
        <v>59</v>
      </c>
      <c r="G91">
        <f>ROUND(Table2[[#This Row],[Column3]],0)</f>
        <v>59</v>
      </c>
      <c r="H91">
        <v>49.81</v>
      </c>
      <c r="I91">
        <f t="shared" si="20"/>
        <v>49.81</v>
      </c>
      <c r="J91">
        <f>ROUND(Table2[[#This Row],[Column1]], 0)</f>
        <v>50</v>
      </c>
      <c r="K91">
        <v>36.36</v>
      </c>
      <c r="L91">
        <f t="shared" si="21"/>
        <v>36.36</v>
      </c>
      <c r="M91">
        <f>ROUND(Table2[[#This Row],[Column2]],0)</f>
        <v>36</v>
      </c>
      <c r="N91">
        <v>7.44</v>
      </c>
      <c r="O91">
        <f t="shared" si="22"/>
        <v>7.44</v>
      </c>
      <c r="P91">
        <f xml:space="preserve"> ROUND(Table2[[#This Row],[Column4]],0)</f>
        <v>7</v>
      </c>
      <c r="Q91">
        <v>3.45</v>
      </c>
      <c r="R91">
        <f t="shared" si="23"/>
        <v>3.45</v>
      </c>
      <c r="S91">
        <f>ROUND(Table2[[#This Row],[Column5]], 0)</f>
        <v>3</v>
      </c>
      <c r="T91">
        <v>2.52</v>
      </c>
      <c r="U91">
        <f t="shared" si="24"/>
        <v>2.52</v>
      </c>
      <c r="V91">
        <f>ROUND(Table2[[#This Row],[Column6]],0)</f>
        <v>3</v>
      </c>
      <c r="W91">
        <v>0.5</v>
      </c>
      <c r="X91">
        <f t="shared" si="25"/>
        <v>0.5</v>
      </c>
      <c r="Y91">
        <f>ROUND(Table2[[#This Row],[Column7]], 0)</f>
        <v>1</v>
      </c>
      <c r="AA91" t="str">
        <f t="shared" si="26"/>
        <v>N/A</v>
      </c>
      <c r="AB91" s="2" t="e">
        <f xml:space="preserve"> ROUND(Table2[[#This Row],[Column8]],0)</f>
        <v>#VALUE!</v>
      </c>
      <c r="AC91" s="3">
        <v>2018</v>
      </c>
    </row>
    <row r="92" spans="1:29" x14ac:dyDescent="0.35">
      <c r="A92" t="s">
        <v>49</v>
      </c>
      <c r="B92">
        <v>43</v>
      </c>
      <c r="C92">
        <f t="shared" si="18"/>
        <v>43</v>
      </c>
      <c r="D92">
        <f xml:space="preserve"> ROUND(Table2[[#This Row],[Female2]], 0)</f>
        <v>43</v>
      </c>
      <c r="E92">
        <v>57</v>
      </c>
      <c r="F92">
        <f t="shared" si="19"/>
        <v>57</v>
      </c>
      <c r="G92">
        <f>ROUND(Table2[[#This Row],[Column3]],0)</f>
        <v>57</v>
      </c>
      <c r="H92">
        <v>49</v>
      </c>
      <c r="I92">
        <f t="shared" si="20"/>
        <v>49</v>
      </c>
      <c r="J92">
        <f>ROUND(Table2[[#This Row],[Column1]], 0)</f>
        <v>49</v>
      </c>
      <c r="K92">
        <v>24</v>
      </c>
      <c r="L92">
        <f t="shared" si="21"/>
        <v>24</v>
      </c>
      <c r="M92">
        <f>ROUND(Table2[[#This Row],[Column2]],0)</f>
        <v>24</v>
      </c>
      <c r="N92">
        <v>6</v>
      </c>
      <c r="O92">
        <f t="shared" si="22"/>
        <v>6</v>
      </c>
      <c r="P92">
        <f xml:space="preserve"> ROUND(Table2[[#This Row],[Column4]],0)</f>
        <v>6</v>
      </c>
      <c r="Q92">
        <v>4</v>
      </c>
      <c r="R92">
        <f t="shared" si="23"/>
        <v>4</v>
      </c>
      <c r="S92">
        <f>ROUND(Table2[[#This Row],[Column5]], 0)</f>
        <v>4</v>
      </c>
      <c r="U92" t="str">
        <f t="shared" si="24"/>
        <v>N/A</v>
      </c>
      <c r="V92" t="e">
        <f>ROUND(Table2[[#This Row],[Column6]],0)</f>
        <v>#VALUE!</v>
      </c>
      <c r="W92">
        <v>4</v>
      </c>
      <c r="X92">
        <f t="shared" si="25"/>
        <v>4</v>
      </c>
      <c r="Y92">
        <f>ROUND(Table2[[#This Row],[Column7]], 0)</f>
        <v>4</v>
      </c>
      <c r="Z92">
        <v>13</v>
      </c>
      <c r="AA92">
        <f t="shared" si="26"/>
        <v>13</v>
      </c>
      <c r="AB92" s="2">
        <f xml:space="preserve"> ROUND(Table2[[#This Row],[Column8]],0)</f>
        <v>13</v>
      </c>
      <c r="AC92" s="3">
        <v>2018</v>
      </c>
    </row>
    <row r="93" spans="1:29" x14ac:dyDescent="0.35">
      <c r="A93" t="s">
        <v>50</v>
      </c>
      <c r="B93">
        <v>54</v>
      </c>
      <c r="C93">
        <f t="shared" si="18"/>
        <v>54</v>
      </c>
      <c r="D93">
        <f xml:space="preserve"> ROUND(Table2[[#This Row],[Female2]], 0)</f>
        <v>54</v>
      </c>
      <c r="E93">
        <v>46</v>
      </c>
      <c r="F93">
        <f t="shared" si="19"/>
        <v>46</v>
      </c>
      <c r="G93">
        <f>ROUND(Table2[[#This Row],[Column3]],0)</f>
        <v>46</v>
      </c>
      <c r="H93">
        <v>62</v>
      </c>
      <c r="I93">
        <f t="shared" si="20"/>
        <v>62</v>
      </c>
      <c r="J93">
        <f>ROUND(Table2[[#This Row],[Column1]], 0)</f>
        <v>62</v>
      </c>
      <c r="K93">
        <v>15</v>
      </c>
      <c r="L93">
        <f t="shared" si="21"/>
        <v>15</v>
      </c>
      <c r="M93">
        <f>ROUND(Table2[[#This Row],[Column2]],0)</f>
        <v>15</v>
      </c>
      <c r="N93">
        <v>10</v>
      </c>
      <c r="O93">
        <f t="shared" si="22"/>
        <v>10</v>
      </c>
      <c r="P93">
        <f xml:space="preserve"> ROUND(Table2[[#This Row],[Column4]],0)</f>
        <v>10</v>
      </c>
      <c r="Q93">
        <v>6</v>
      </c>
      <c r="R93">
        <f t="shared" si="23"/>
        <v>6</v>
      </c>
      <c r="S93">
        <f>ROUND(Table2[[#This Row],[Column5]], 0)</f>
        <v>6</v>
      </c>
      <c r="T93">
        <v>5</v>
      </c>
      <c r="U93">
        <f t="shared" si="24"/>
        <v>5</v>
      </c>
      <c r="V93">
        <f>ROUND(Table2[[#This Row],[Column6]],0)</f>
        <v>5</v>
      </c>
      <c r="W93">
        <v>2</v>
      </c>
      <c r="X93">
        <f t="shared" si="25"/>
        <v>2</v>
      </c>
      <c r="Y93">
        <f>ROUND(Table2[[#This Row],[Column7]], 0)</f>
        <v>2</v>
      </c>
      <c r="AA93" t="str">
        <f t="shared" si="26"/>
        <v>N/A</v>
      </c>
      <c r="AB93" s="2" t="e">
        <f xml:space="preserve"> ROUND(Table2[[#This Row],[Column8]],0)</f>
        <v>#VALUE!</v>
      </c>
      <c r="AC93" s="3">
        <v>2018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>
      <selection activeCell="K1" sqref="K1"/>
    </sheetView>
  </sheetViews>
  <sheetFormatPr defaultRowHeight="14.5" x14ac:dyDescent="0.35"/>
  <cols>
    <col min="1" max="1" width="13.54296875" style="3" customWidth="1"/>
    <col min="2" max="2" width="12.26953125" style="4" customWidth="1"/>
    <col min="3" max="3" width="10.453125" style="4" customWidth="1"/>
    <col min="4" max="4" width="11" style="4" customWidth="1"/>
    <col min="5" max="6" width="11.1796875" style="4" customWidth="1"/>
    <col min="7" max="7" width="10.54296875" style="4" customWidth="1"/>
    <col min="8" max="9" width="11" style="4" customWidth="1"/>
    <col min="10" max="10" width="15.6328125" style="4" customWidth="1"/>
    <col min="12" max="12" width="8.7265625" style="1"/>
  </cols>
  <sheetData>
    <row r="1" spans="1:10" x14ac:dyDescent="0.35">
      <c r="A1" s="5" t="s">
        <v>82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5">
      <c r="A2" s="3" t="s">
        <v>53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</row>
    <row r="3" spans="1:10" x14ac:dyDescent="0.35">
      <c r="A3" s="3" t="s">
        <v>48</v>
      </c>
      <c r="B3" s="4">
        <v>41</v>
      </c>
      <c r="C3" s="4">
        <v>59</v>
      </c>
      <c r="D3" s="4">
        <v>50</v>
      </c>
      <c r="E3" s="4">
        <v>36</v>
      </c>
      <c r="F3" s="4">
        <v>7</v>
      </c>
      <c r="G3" s="4">
        <v>3</v>
      </c>
      <c r="H3" s="4">
        <v>3</v>
      </c>
      <c r="I3" s="4">
        <v>1</v>
      </c>
      <c r="J3" s="4" t="s">
        <v>72</v>
      </c>
    </row>
    <row r="4" spans="1:10" x14ac:dyDescent="0.35">
      <c r="A4" s="3" t="s">
        <v>34</v>
      </c>
      <c r="B4" s="4">
        <v>37</v>
      </c>
      <c r="C4" s="4">
        <v>63</v>
      </c>
      <c r="D4" s="4">
        <v>60</v>
      </c>
      <c r="E4" s="4">
        <v>13</v>
      </c>
      <c r="F4" s="4">
        <v>9</v>
      </c>
      <c r="G4" s="4">
        <v>15</v>
      </c>
      <c r="H4" s="4" t="s">
        <v>72</v>
      </c>
      <c r="I4" s="4">
        <v>3</v>
      </c>
      <c r="J4" s="4" t="s">
        <v>72</v>
      </c>
    </row>
    <row r="5" spans="1:10" x14ac:dyDescent="0.35">
      <c r="A5" s="3" t="s">
        <v>24</v>
      </c>
      <c r="B5" s="4">
        <v>30</v>
      </c>
      <c r="C5" s="4">
        <v>70</v>
      </c>
      <c r="D5" s="4">
        <v>55</v>
      </c>
      <c r="E5" s="4">
        <v>15</v>
      </c>
      <c r="F5" s="4">
        <v>11</v>
      </c>
      <c r="G5" s="4">
        <v>7</v>
      </c>
      <c r="H5" s="4">
        <v>2</v>
      </c>
      <c r="I5" s="4">
        <v>1</v>
      </c>
      <c r="J5" s="4">
        <v>9</v>
      </c>
    </row>
    <row r="6" spans="1:10" x14ac:dyDescent="0.35">
      <c r="A6" s="3" t="s">
        <v>25</v>
      </c>
      <c r="B6" s="4">
        <v>23</v>
      </c>
      <c r="C6" s="4">
        <v>77</v>
      </c>
      <c r="D6" s="4">
        <v>54</v>
      </c>
      <c r="E6" s="4" t="s">
        <v>72</v>
      </c>
      <c r="F6" s="4" t="s">
        <v>72</v>
      </c>
      <c r="G6" s="4" t="s">
        <v>72</v>
      </c>
      <c r="H6" s="4" t="s">
        <v>72</v>
      </c>
      <c r="I6" s="4" t="s">
        <v>72</v>
      </c>
      <c r="J6" s="4" t="s">
        <v>72</v>
      </c>
    </row>
    <row r="7" spans="1:10" x14ac:dyDescent="0.35">
      <c r="A7" s="3" t="s">
        <v>30</v>
      </c>
      <c r="B7" s="4">
        <v>30</v>
      </c>
      <c r="C7" s="4">
        <v>70</v>
      </c>
      <c r="D7" s="4">
        <v>69</v>
      </c>
      <c r="E7" s="4">
        <v>9</v>
      </c>
      <c r="F7" s="4">
        <v>11</v>
      </c>
      <c r="G7" s="4">
        <v>10</v>
      </c>
      <c r="H7" s="4" t="s">
        <v>72</v>
      </c>
      <c r="I7" s="4">
        <v>1</v>
      </c>
      <c r="J7" s="4" t="s">
        <v>72</v>
      </c>
    </row>
    <row r="8" spans="1:10" x14ac:dyDescent="0.35">
      <c r="A8" s="3" t="s">
        <v>26</v>
      </c>
      <c r="B8" s="4">
        <v>42</v>
      </c>
      <c r="C8" s="4">
        <v>58</v>
      </c>
      <c r="D8" s="4">
        <v>61</v>
      </c>
      <c r="E8" s="4">
        <v>24</v>
      </c>
      <c r="F8" s="4">
        <v>5</v>
      </c>
      <c r="G8" s="4">
        <v>7</v>
      </c>
      <c r="H8" s="4">
        <v>1</v>
      </c>
      <c r="I8" s="4">
        <v>1</v>
      </c>
      <c r="J8" s="4" t="s">
        <v>72</v>
      </c>
    </row>
    <row r="9" spans="1:10" x14ac:dyDescent="0.35">
      <c r="A9" s="3" t="s">
        <v>45</v>
      </c>
      <c r="B9" s="4">
        <v>51</v>
      </c>
      <c r="C9" s="4">
        <v>49</v>
      </c>
      <c r="D9" s="4">
        <v>79</v>
      </c>
      <c r="E9" s="4">
        <v>11</v>
      </c>
      <c r="F9" s="4">
        <v>4</v>
      </c>
      <c r="G9" s="4">
        <v>3</v>
      </c>
      <c r="H9" s="4">
        <v>3</v>
      </c>
      <c r="I9" s="4" t="s">
        <v>72</v>
      </c>
      <c r="J9" s="4" t="s">
        <v>72</v>
      </c>
    </row>
    <row r="10" spans="1:10" x14ac:dyDescent="0.35">
      <c r="A10" s="3" t="s">
        <v>23</v>
      </c>
      <c r="B10" s="4">
        <v>30</v>
      </c>
      <c r="C10" s="4">
        <v>70</v>
      </c>
      <c r="D10" s="4">
        <v>61</v>
      </c>
      <c r="E10" s="4">
        <v>30</v>
      </c>
      <c r="F10" s="4">
        <v>3</v>
      </c>
      <c r="G10" s="4">
        <v>2</v>
      </c>
      <c r="H10" s="4">
        <v>4</v>
      </c>
      <c r="I10" s="4" t="s">
        <v>72</v>
      </c>
      <c r="J10" s="4" t="s">
        <v>72</v>
      </c>
    </row>
    <row r="11" spans="1:10" x14ac:dyDescent="0.35">
      <c r="A11" s="3" t="s">
        <v>33</v>
      </c>
      <c r="B11" s="4">
        <v>47</v>
      </c>
      <c r="C11" s="4">
        <v>53</v>
      </c>
      <c r="D11" s="4">
        <v>71</v>
      </c>
      <c r="E11" s="4">
        <v>15</v>
      </c>
      <c r="F11" s="4">
        <v>5</v>
      </c>
      <c r="G11" s="4">
        <v>4</v>
      </c>
      <c r="H11" s="4" t="s">
        <v>72</v>
      </c>
      <c r="I11" s="4">
        <v>4</v>
      </c>
      <c r="J11" s="4" t="s">
        <v>72</v>
      </c>
    </row>
    <row r="12" spans="1:10" x14ac:dyDescent="0.35">
      <c r="A12" s="3" t="s">
        <v>27</v>
      </c>
      <c r="B12" s="4">
        <v>33</v>
      </c>
      <c r="C12" s="4">
        <v>67</v>
      </c>
      <c r="D12" s="4">
        <v>72</v>
      </c>
      <c r="E12" s="4">
        <v>6</v>
      </c>
      <c r="F12" s="4">
        <v>14</v>
      </c>
      <c r="G12" s="4">
        <v>7</v>
      </c>
      <c r="H12" s="4">
        <v>1</v>
      </c>
      <c r="I12" s="4" t="s">
        <v>72</v>
      </c>
      <c r="J12" s="4" t="s">
        <v>72</v>
      </c>
    </row>
    <row r="13" spans="1:10" x14ac:dyDescent="0.35">
      <c r="A13" s="3" t="s">
        <v>28</v>
      </c>
      <c r="B13" s="4">
        <v>45</v>
      </c>
      <c r="C13" s="4">
        <v>55</v>
      </c>
      <c r="D13" s="4">
        <v>64</v>
      </c>
      <c r="E13" s="4">
        <v>23</v>
      </c>
      <c r="F13" s="4">
        <v>8</v>
      </c>
      <c r="G13" s="4">
        <v>2</v>
      </c>
      <c r="H13" s="4" t="s">
        <v>72</v>
      </c>
      <c r="I13" s="4">
        <v>3</v>
      </c>
      <c r="J13" s="4" t="s">
        <v>72</v>
      </c>
    </row>
    <row r="14" spans="1:10" x14ac:dyDescent="0.35">
      <c r="A14" s="3" t="s">
        <v>31</v>
      </c>
      <c r="B14" s="4">
        <v>42</v>
      </c>
      <c r="C14" s="4">
        <v>58</v>
      </c>
      <c r="D14" s="4">
        <v>63</v>
      </c>
      <c r="E14" s="4">
        <v>11</v>
      </c>
      <c r="F14" s="4">
        <v>16</v>
      </c>
      <c r="G14" s="4">
        <v>10</v>
      </c>
      <c r="H14" s="4" t="s">
        <v>72</v>
      </c>
      <c r="I14" s="4">
        <v>0</v>
      </c>
      <c r="J14" s="4" t="s">
        <v>72</v>
      </c>
    </row>
    <row r="15" spans="1:10" x14ac:dyDescent="0.35">
      <c r="A15" s="3" t="s">
        <v>32</v>
      </c>
      <c r="B15" s="4">
        <v>25</v>
      </c>
      <c r="C15" s="4">
        <v>75</v>
      </c>
      <c r="D15" s="4">
        <v>61</v>
      </c>
      <c r="E15" s="4">
        <v>26</v>
      </c>
      <c r="F15" s="4">
        <v>9</v>
      </c>
      <c r="G15" s="4">
        <v>4</v>
      </c>
      <c r="H15" s="4" t="s">
        <v>72</v>
      </c>
      <c r="I15" s="4">
        <v>1</v>
      </c>
      <c r="J15" s="4" t="s">
        <v>72</v>
      </c>
    </row>
    <row r="16" spans="1:10" x14ac:dyDescent="0.35">
      <c r="A16" s="3" t="s">
        <v>37</v>
      </c>
      <c r="B16" s="4">
        <v>29</v>
      </c>
      <c r="C16" s="4">
        <v>71</v>
      </c>
      <c r="D16" s="4">
        <v>61</v>
      </c>
      <c r="E16" s="4">
        <v>29</v>
      </c>
      <c r="F16" s="4">
        <v>5</v>
      </c>
      <c r="G16" s="4">
        <v>4</v>
      </c>
      <c r="H16" s="4">
        <v>1</v>
      </c>
      <c r="I16" s="4">
        <v>1</v>
      </c>
      <c r="J16" s="4" t="s">
        <v>72</v>
      </c>
    </row>
    <row r="17" spans="1:10" x14ac:dyDescent="0.35">
      <c r="A17" s="3" t="s">
        <v>49</v>
      </c>
      <c r="B17" s="4">
        <v>43</v>
      </c>
      <c r="C17" s="4">
        <v>57</v>
      </c>
      <c r="D17" s="4">
        <v>49</v>
      </c>
      <c r="E17" s="4">
        <v>24</v>
      </c>
      <c r="F17" s="4">
        <v>6</v>
      </c>
      <c r="G17" s="4">
        <v>4</v>
      </c>
      <c r="H17" s="4" t="s">
        <v>72</v>
      </c>
      <c r="I17" s="4">
        <v>4</v>
      </c>
      <c r="J17" s="4">
        <v>13</v>
      </c>
    </row>
    <row r="18" spans="1:10" x14ac:dyDescent="0.35">
      <c r="A18" s="3" t="s">
        <v>29</v>
      </c>
      <c r="B18" s="4">
        <v>16</v>
      </c>
      <c r="C18" s="4">
        <v>84</v>
      </c>
      <c r="D18" s="4">
        <v>38</v>
      </c>
      <c r="E18" s="4">
        <v>44</v>
      </c>
      <c r="F18" s="4">
        <v>3</v>
      </c>
      <c r="G18" s="4">
        <v>1</v>
      </c>
      <c r="H18" s="4">
        <v>14</v>
      </c>
      <c r="I18" s="4" t="s">
        <v>72</v>
      </c>
      <c r="J18" s="4" t="s">
        <v>72</v>
      </c>
    </row>
    <row r="19" spans="1:10" x14ac:dyDescent="0.35">
      <c r="A19" s="3" t="s">
        <v>36</v>
      </c>
      <c r="B19" s="4">
        <v>49</v>
      </c>
      <c r="C19" s="4">
        <v>51</v>
      </c>
      <c r="D19" s="4">
        <v>71</v>
      </c>
      <c r="E19" s="4">
        <v>12</v>
      </c>
      <c r="F19" s="4">
        <v>7</v>
      </c>
      <c r="G19" s="4">
        <v>3</v>
      </c>
      <c r="H19" s="4">
        <v>6</v>
      </c>
      <c r="I19" s="4">
        <v>1</v>
      </c>
      <c r="J19" s="4" t="s">
        <v>72</v>
      </c>
    </row>
    <row r="20" spans="1:10" x14ac:dyDescent="0.35">
      <c r="A20" s="3" t="s">
        <v>35</v>
      </c>
      <c r="B20" s="4">
        <v>29</v>
      </c>
      <c r="C20" s="4">
        <v>71</v>
      </c>
      <c r="D20" s="4">
        <v>67</v>
      </c>
      <c r="E20" s="4">
        <v>22</v>
      </c>
      <c r="F20" s="4">
        <v>4</v>
      </c>
      <c r="G20" s="4">
        <v>2</v>
      </c>
      <c r="H20" s="4">
        <v>2</v>
      </c>
      <c r="I20" s="4">
        <v>3</v>
      </c>
      <c r="J20" s="4" t="s">
        <v>72</v>
      </c>
    </row>
    <row r="21" spans="1:10" x14ac:dyDescent="0.35">
      <c r="A21" s="3" t="s">
        <v>47</v>
      </c>
      <c r="B21" s="4">
        <v>45</v>
      </c>
      <c r="C21" s="4">
        <v>55</v>
      </c>
      <c r="D21" s="4">
        <v>59</v>
      </c>
      <c r="E21" s="4">
        <v>24</v>
      </c>
      <c r="F21" s="4">
        <v>7</v>
      </c>
      <c r="G21" s="4">
        <v>5</v>
      </c>
      <c r="H21" s="4">
        <v>4</v>
      </c>
      <c r="I21" s="4">
        <v>1</v>
      </c>
      <c r="J21" s="4" t="s">
        <v>72</v>
      </c>
    </row>
    <row r="22" spans="1:10" x14ac:dyDescent="0.35">
      <c r="A22" s="3" t="s">
        <v>46</v>
      </c>
      <c r="B22" s="4">
        <v>36</v>
      </c>
      <c r="C22" s="4">
        <v>64</v>
      </c>
      <c r="D22" s="4">
        <v>50</v>
      </c>
      <c r="E22" s="4">
        <v>31</v>
      </c>
      <c r="F22" s="4">
        <v>6</v>
      </c>
      <c r="G22" s="4">
        <v>9</v>
      </c>
      <c r="H22" s="4">
        <v>4</v>
      </c>
      <c r="I22" s="4">
        <v>1</v>
      </c>
      <c r="J22" s="4" t="s">
        <v>72</v>
      </c>
    </row>
    <row r="23" spans="1:10" x14ac:dyDescent="0.35">
      <c r="A23" s="3" t="s">
        <v>22</v>
      </c>
      <c r="B23" s="4">
        <v>37</v>
      </c>
      <c r="C23" s="4">
        <v>63</v>
      </c>
      <c r="D23" s="4">
        <v>50</v>
      </c>
      <c r="E23" s="4">
        <v>39</v>
      </c>
      <c r="F23" s="4">
        <v>4</v>
      </c>
      <c r="G23" s="4">
        <v>2</v>
      </c>
      <c r="H23" s="4">
        <v>2</v>
      </c>
      <c r="I23" s="4">
        <v>2</v>
      </c>
      <c r="J23" s="4" t="s">
        <v>72</v>
      </c>
    </row>
    <row r="24" spans="1:10" x14ac:dyDescent="0.35">
      <c r="A24" s="3" t="s">
        <v>50</v>
      </c>
      <c r="B24" s="4">
        <v>54</v>
      </c>
      <c r="C24" s="4">
        <v>46</v>
      </c>
      <c r="D24" s="4">
        <v>62</v>
      </c>
      <c r="E24" s="4">
        <v>15</v>
      </c>
      <c r="F24" s="4">
        <v>10</v>
      </c>
      <c r="G24" s="4">
        <v>6</v>
      </c>
      <c r="H24" s="4">
        <v>5</v>
      </c>
      <c r="I24" s="4">
        <v>2</v>
      </c>
      <c r="J24" s="4" t="s">
        <v>72</v>
      </c>
    </row>
    <row r="25" spans="1:10" x14ac:dyDescent="0.35">
      <c r="A25"/>
      <c r="B25"/>
      <c r="C25"/>
      <c r="D25"/>
      <c r="E25"/>
      <c r="F25"/>
      <c r="G25"/>
      <c r="H25"/>
      <c r="I25"/>
      <c r="J25"/>
    </row>
    <row r="26" spans="1:10" x14ac:dyDescent="0.35">
      <c r="A26"/>
      <c r="B26"/>
      <c r="C26"/>
      <c r="D26"/>
      <c r="E26"/>
      <c r="F26"/>
      <c r="G26"/>
      <c r="H26"/>
      <c r="I26"/>
      <c r="J26"/>
    </row>
    <row r="27" spans="1:10" x14ac:dyDescent="0.35">
      <c r="A27"/>
      <c r="B27"/>
      <c r="C27"/>
      <c r="D27"/>
      <c r="E27"/>
      <c r="F27"/>
      <c r="G27"/>
      <c r="H27"/>
      <c r="I27"/>
      <c r="J27"/>
    </row>
    <row r="28" spans="1:10" x14ac:dyDescent="0.35">
      <c r="A28"/>
      <c r="B28"/>
      <c r="C28"/>
      <c r="D28"/>
      <c r="E28"/>
      <c r="F28"/>
      <c r="G28"/>
      <c r="H28"/>
      <c r="I28"/>
      <c r="J28"/>
    </row>
    <row r="29" spans="1:10" x14ac:dyDescent="0.35">
      <c r="A29"/>
      <c r="B29"/>
      <c r="C29"/>
      <c r="D29"/>
      <c r="E29"/>
      <c r="F29"/>
      <c r="G29"/>
      <c r="H29"/>
      <c r="I29"/>
      <c r="J29"/>
    </row>
    <row r="30" spans="1:10" x14ac:dyDescent="0.35">
      <c r="A30"/>
      <c r="B30"/>
      <c r="C30"/>
      <c r="D30"/>
      <c r="E30"/>
      <c r="F30"/>
      <c r="G30"/>
      <c r="H30"/>
      <c r="I30"/>
      <c r="J30"/>
    </row>
    <row r="31" spans="1:10" x14ac:dyDescent="0.35">
      <c r="A31"/>
      <c r="B31"/>
      <c r="C31"/>
      <c r="D31"/>
      <c r="E31"/>
      <c r="F31"/>
      <c r="G31"/>
      <c r="H31"/>
      <c r="I31"/>
      <c r="J31"/>
    </row>
    <row r="32" spans="1:10" x14ac:dyDescent="0.35">
      <c r="A32"/>
      <c r="B32"/>
      <c r="C32"/>
      <c r="D32"/>
      <c r="E32"/>
      <c r="F32"/>
      <c r="G32"/>
      <c r="H32"/>
      <c r="I32"/>
      <c r="J32"/>
    </row>
    <row r="33" spans="1:10" x14ac:dyDescent="0.35">
      <c r="A33"/>
      <c r="B33"/>
      <c r="C33"/>
      <c r="D33"/>
      <c r="E33"/>
      <c r="F33"/>
      <c r="G33"/>
      <c r="H33"/>
      <c r="I33"/>
      <c r="J33"/>
    </row>
    <row r="34" spans="1:10" x14ac:dyDescent="0.35">
      <c r="A34"/>
      <c r="B34"/>
      <c r="C34"/>
      <c r="D34"/>
      <c r="E34"/>
      <c r="F34"/>
      <c r="G34"/>
      <c r="H34"/>
      <c r="I34"/>
      <c r="J34"/>
    </row>
    <row r="35" spans="1:10" x14ac:dyDescent="0.35">
      <c r="A35"/>
      <c r="B35"/>
      <c r="C35"/>
      <c r="D35"/>
      <c r="E35"/>
      <c r="F35"/>
      <c r="G35"/>
      <c r="H35"/>
      <c r="I35"/>
      <c r="J35"/>
    </row>
    <row r="36" spans="1:10" x14ac:dyDescent="0.35">
      <c r="A36"/>
      <c r="B36"/>
      <c r="C36"/>
      <c r="D36"/>
      <c r="E36"/>
      <c r="F36"/>
      <c r="G36"/>
      <c r="H36"/>
      <c r="I36"/>
      <c r="J36"/>
    </row>
    <row r="37" spans="1:10" x14ac:dyDescent="0.35">
      <c r="A37"/>
      <c r="B37"/>
      <c r="C37"/>
      <c r="D37"/>
      <c r="E37"/>
      <c r="F37"/>
      <c r="G37"/>
      <c r="H37"/>
      <c r="I37"/>
      <c r="J37"/>
    </row>
    <row r="38" spans="1:10" x14ac:dyDescent="0.35">
      <c r="A38"/>
      <c r="B38"/>
      <c r="C38"/>
      <c r="D38"/>
      <c r="E38"/>
      <c r="F38"/>
      <c r="G38"/>
      <c r="H38"/>
      <c r="I38"/>
      <c r="J38"/>
    </row>
    <row r="39" spans="1:10" x14ac:dyDescent="0.35">
      <c r="A39"/>
      <c r="B39"/>
      <c r="C39"/>
      <c r="D39"/>
      <c r="E39"/>
      <c r="F39"/>
      <c r="G39"/>
      <c r="H39"/>
      <c r="I39"/>
      <c r="J39"/>
    </row>
    <row r="40" spans="1:10" x14ac:dyDescent="0.35">
      <c r="A40"/>
      <c r="B40"/>
      <c r="C40"/>
      <c r="D40"/>
      <c r="E40"/>
      <c r="F40"/>
      <c r="G40"/>
      <c r="H40"/>
      <c r="I40"/>
      <c r="J40"/>
    </row>
    <row r="41" spans="1:10" x14ac:dyDescent="0.35">
      <c r="A41"/>
      <c r="B41"/>
      <c r="C41"/>
      <c r="D41"/>
      <c r="E41"/>
      <c r="F41"/>
      <c r="G41"/>
      <c r="H41"/>
      <c r="I41"/>
      <c r="J41"/>
    </row>
    <row r="42" spans="1:10" x14ac:dyDescent="0.35">
      <c r="A42"/>
      <c r="B42"/>
      <c r="C42"/>
      <c r="D42"/>
      <c r="E42"/>
      <c r="F42"/>
      <c r="G42"/>
      <c r="H42"/>
      <c r="I42"/>
      <c r="J42"/>
    </row>
    <row r="43" spans="1:10" x14ac:dyDescent="0.35">
      <c r="A43"/>
      <c r="B43"/>
      <c r="C43"/>
      <c r="D43"/>
      <c r="E43"/>
      <c r="F43"/>
      <c r="G43"/>
      <c r="H43"/>
      <c r="I43"/>
      <c r="J43"/>
    </row>
    <row r="44" spans="1:10" x14ac:dyDescent="0.35">
      <c r="A44"/>
      <c r="B44"/>
      <c r="C44"/>
      <c r="D44"/>
      <c r="E44"/>
      <c r="F44"/>
      <c r="G44"/>
      <c r="H44"/>
      <c r="I44"/>
      <c r="J44"/>
    </row>
    <row r="45" spans="1:10" x14ac:dyDescent="0.35">
      <c r="A45"/>
      <c r="B45"/>
      <c r="C45"/>
      <c r="D45"/>
      <c r="E45"/>
      <c r="F45"/>
      <c r="G45"/>
      <c r="H45"/>
      <c r="I45"/>
      <c r="J45"/>
    </row>
    <row r="46" spans="1:10" x14ac:dyDescent="0.35">
      <c r="A46"/>
      <c r="B46"/>
      <c r="C46"/>
      <c r="D46"/>
      <c r="E46"/>
      <c r="F46"/>
      <c r="G46"/>
      <c r="H46"/>
      <c r="I46"/>
      <c r="J46"/>
    </row>
    <row r="47" spans="1:10" x14ac:dyDescent="0.35">
      <c r="A47"/>
      <c r="B47"/>
      <c r="C47"/>
      <c r="D47"/>
      <c r="E47"/>
      <c r="F47"/>
      <c r="G47"/>
      <c r="H47"/>
      <c r="I47"/>
      <c r="J47"/>
    </row>
    <row r="48" spans="1:10" x14ac:dyDescent="0.35">
      <c r="A48"/>
      <c r="B48"/>
      <c r="C48"/>
      <c r="D48"/>
      <c r="E48"/>
      <c r="F48"/>
      <c r="G48"/>
      <c r="H48"/>
      <c r="I48"/>
      <c r="J48"/>
    </row>
    <row r="49" spans="1:10" x14ac:dyDescent="0.35">
      <c r="A49"/>
      <c r="B49"/>
      <c r="C49"/>
      <c r="D49"/>
      <c r="E49"/>
      <c r="F49"/>
      <c r="G49"/>
      <c r="H49"/>
      <c r="I49"/>
      <c r="J49"/>
    </row>
    <row r="50" spans="1:10" x14ac:dyDescent="0.35">
      <c r="A50"/>
      <c r="B50"/>
      <c r="C50"/>
      <c r="D50"/>
      <c r="E50"/>
      <c r="F50"/>
      <c r="G50"/>
      <c r="H50"/>
      <c r="I50"/>
      <c r="J50"/>
    </row>
    <row r="51" spans="1:10" x14ac:dyDescent="0.35">
      <c r="A51"/>
      <c r="B51"/>
      <c r="C51"/>
      <c r="D51"/>
      <c r="E51"/>
      <c r="F51"/>
      <c r="G51"/>
      <c r="H51"/>
      <c r="I51"/>
      <c r="J51"/>
    </row>
    <row r="52" spans="1:10" x14ac:dyDescent="0.35">
      <c r="A52"/>
      <c r="B52"/>
      <c r="C52"/>
      <c r="D52"/>
      <c r="E52"/>
      <c r="F52"/>
      <c r="G52"/>
      <c r="H52"/>
      <c r="I52"/>
      <c r="J52"/>
    </row>
    <row r="53" spans="1:10" x14ac:dyDescent="0.35">
      <c r="A53"/>
      <c r="B53"/>
      <c r="C53"/>
      <c r="D53"/>
      <c r="E53"/>
      <c r="F53"/>
      <c r="G53"/>
      <c r="H53"/>
      <c r="I53"/>
      <c r="J53"/>
    </row>
    <row r="54" spans="1:10" x14ac:dyDescent="0.35">
      <c r="A54"/>
      <c r="B54"/>
      <c r="C54"/>
      <c r="D54"/>
      <c r="E54"/>
      <c r="F54"/>
      <c r="G54"/>
      <c r="H54"/>
      <c r="I54"/>
      <c r="J54"/>
    </row>
    <row r="55" spans="1:10" x14ac:dyDescent="0.35">
      <c r="A55"/>
      <c r="B55"/>
      <c r="C55"/>
      <c r="D55"/>
      <c r="E55"/>
      <c r="F55"/>
      <c r="G55"/>
      <c r="H55"/>
      <c r="I55"/>
      <c r="J55"/>
    </row>
    <row r="56" spans="1:10" x14ac:dyDescent="0.35">
      <c r="A56"/>
      <c r="B56"/>
      <c r="C56"/>
      <c r="D56"/>
      <c r="E56"/>
      <c r="F56"/>
      <c r="G56"/>
      <c r="H56"/>
      <c r="I56"/>
      <c r="J56"/>
    </row>
    <row r="57" spans="1:10" x14ac:dyDescent="0.35">
      <c r="A57"/>
      <c r="B57"/>
      <c r="C57"/>
      <c r="D57"/>
      <c r="E57"/>
      <c r="F57"/>
      <c r="G57"/>
      <c r="H57"/>
      <c r="I57"/>
      <c r="J57"/>
    </row>
    <row r="58" spans="1:10" x14ac:dyDescent="0.35">
      <c r="A58"/>
      <c r="B58"/>
      <c r="C58"/>
      <c r="D58"/>
      <c r="E58"/>
      <c r="F58"/>
      <c r="G58"/>
      <c r="H58"/>
      <c r="I58"/>
      <c r="J58"/>
    </row>
    <row r="59" spans="1:10" x14ac:dyDescent="0.35">
      <c r="A59"/>
      <c r="B59"/>
      <c r="C59"/>
      <c r="D59"/>
      <c r="E59"/>
      <c r="F59"/>
      <c r="G59"/>
      <c r="H59"/>
      <c r="I59"/>
      <c r="J59"/>
    </row>
    <row r="60" spans="1:10" x14ac:dyDescent="0.35">
      <c r="A60"/>
      <c r="B60"/>
      <c r="C60"/>
      <c r="D60"/>
      <c r="E60"/>
      <c r="F60"/>
      <c r="G60"/>
      <c r="H60"/>
      <c r="I60"/>
      <c r="J60"/>
    </row>
    <row r="61" spans="1:10" x14ac:dyDescent="0.35">
      <c r="A61"/>
      <c r="B61"/>
      <c r="C61"/>
      <c r="D61"/>
      <c r="E61"/>
      <c r="F61"/>
      <c r="G61"/>
      <c r="H61"/>
      <c r="I61"/>
      <c r="J61"/>
    </row>
    <row r="62" spans="1:10" x14ac:dyDescent="0.35">
      <c r="A62"/>
      <c r="B62"/>
      <c r="C62"/>
      <c r="D62"/>
      <c r="E62"/>
      <c r="F62"/>
      <c r="G62"/>
      <c r="H62"/>
      <c r="I62"/>
      <c r="J62"/>
    </row>
    <row r="63" spans="1:10" x14ac:dyDescent="0.35">
      <c r="A63"/>
      <c r="B63"/>
      <c r="C63"/>
      <c r="D63"/>
      <c r="E63"/>
      <c r="F63"/>
      <c r="G63"/>
      <c r="H63"/>
      <c r="I63"/>
      <c r="J63"/>
    </row>
    <row r="64" spans="1:10" x14ac:dyDescent="0.35">
      <c r="A64"/>
      <c r="B64"/>
      <c r="C64"/>
      <c r="D64"/>
      <c r="E64"/>
      <c r="F64"/>
      <c r="G64"/>
      <c r="H64"/>
      <c r="I64"/>
      <c r="J64"/>
    </row>
    <row r="65" spans="1:10" x14ac:dyDescent="0.35">
      <c r="A65"/>
      <c r="B65"/>
      <c r="C65"/>
      <c r="D65"/>
      <c r="E65"/>
      <c r="F65"/>
      <c r="G65"/>
      <c r="H65"/>
      <c r="I65"/>
      <c r="J65"/>
    </row>
    <row r="66" spans="1:10" x14ac:dyDescent="0.35">
      <c r="A66"/>
      <c r="B66"/>
      <c r="C66"/>
      <c r="D66"/>
      <c r="E66"/>
      <c r="F66"/>
      <c r="G66"/>
      <c r="H66"/>
      <c r="I66"/>
      <c r="J66"/>
    </row>
    <row r="67" spans="1:10" x14ac:dyDescent="0.35">
      <c r="A67"/>
      <c r="B67"/>
      <c r="C67"/>
      <c r="D67"/>
      <c r="E67"/>
      <c r="F67"/>
      <c r="G67"/>
      <c r="H67"/>
      <c r="I67"/>
      <c r="J67"/>
    </row>
    <row r="68" spans="1:10" x14ac:dyDescent="0.35">
      <c r="A68"/>
      <c r="B68"/>
      <c r="C68"/>
      <c r="D68"/>
      <c r="E68"/>
      <c r="F68"/>
      <c r="G68"/>
      <c r="H68"/>
      <c r="I68"/>
      <c r="J68"/>
    </row>
    <row r="69" spans="1:10" x14ac:dyDescent="0.35">
      <c r="A69"/>
      <c r="B69"/>
      <c r="C69"/>
      <c r="D69"/>
      <c r="E69"/>
      <c r="F69"/>
      <c r="G69"/>
      <c r="H69"/>
      <c r="I69"/>
      <c r="J69"/>
    </row>
    <row r="70" spans="1:10" x14ac:dyDescent="0.35">
      <c r="A70"/>
      <c r="B70"/>
      <c r="C70"/>
      <c r="D70"/>
      <c r="E70"/>
      <c r="F70"/>
      <c r="G70"/>
      <c r="H70"/>
      <c r="I70"/>
      <c r="J70"/>
    </row>
    <row r="71" spans="1:10" x14ac:dyDescent="0.35">
      <c r="A71"/>
      <c r="B71"/>
      <c r="C71"/>
      <c r="D71"/>
      <c r="E71"/>
      <c r="F71"/>
      <c r="G71"/>
      <c r="H71"/>
      <c r="I71"/>
      <c r="J71"/>
    </row>
    <row r="72" spans="1:10" x14ac:dyDescent="0.35">
      <c r="A72"/>
      <c r="B72"/>
      <c r="C72"/>
      <c r="D72"/>
      <c r="E72"/>
      <c r="F72"/>
      <c r="G72"/>
      <c r="H72"/>
      <c r="I72"/>
      <c r="J72"/>
    </row>
    <row r="73" spans="1:10" x14ac:dyDescent="0.35">
      <c r="A73"/>
      <c r="B73"/>
      <c r="C73"/>
      <c r="D73"/>
      <c r="E73"/>
      <c r="F73"/>
      <c r="G73"/>
      <c r="H73"/>
      <c r="I73"/>
      <c r="J73"/>
    </row>
    <row r="74" spans="1:10" x14ac:dyDescent="0.35">
      <c r="A74"/>
      <c r="B74"/>
      <c r="C74"/>
      <c r="D74"/>
      <c r="E74"/>
      <c r="F74"/>
      <c r="G74"/>
      <c r="H74"/>
      <c r="I74"/>
      <c r="J74"/>
    </row>
    <row r="75" spans="1:10" x14ac:dyDescent="0.35">
      <c r="A75"/>
      <c r="B75"/>
      <c r="C75"/>
      <c r="D75"/>
      <c r="E75"/>
      <c r="F75"/>
      <c r="G75"/>
      <c r="H75"/>
      <c r="I75"/>
      <c r="J75"/>
    </row>
    <row r="76" spans="1:10" x14ac:dyDescent="0.35">
      <c r="A76"/>
      <c r="B76"/>
      <c r="C76"/>
      <c r="D76"/>
      <c r="E76"/>
      <c r="F76"/>
      <c r="G76"/>
      <c r="H76"/>
      <c r="I76"/>
      <c r="J76"/>
    </row>
    <row r="77" spans="1:10" x14ac:dyDescent="0.35">
      <c r="A77"/>
      <c r="B77"/>
      <c r="C77"/>
      <c r="D77"/>
      <c r="E77"/>
      <c r="F77"/>
      <c r="G77"/>
      <c r="H77"/>
      <c r="I77"/>
      <c r="J77"/>
    </row>
    <row r="78" spans="1:10" x14ac:dyDescent="0.35">
      <c r="A78"/>
      <c r="B78"/>
      <c r="C78"/>
      <c r="D78"/>
      <c r="E78"/>
      <c r="F78"/>
      <c r="G78"/>
      <c r="H78"/>
      <c r="I78"/>
      <c r="J78"/>
    </row>
    <row r="79" spans="1:10" x14ac:dyDescent="0.35">
      <c r="A79"/>
      <c r="B79"/>
      <c r="C79"/>
      <c r="D79"/>
      <c r="E79"/>
      <c r="F79"/>
      <c r="G79"/>
      <c r="H79"/>
      <c r="I79"/>
      <c r="J79"/>
    </row>
    <row r="80" spans="1:10" x14ac:dyDescent="0.35">
      <c r="A80"/>
      <c r="B80"/>
      <c r="C80"/>
      <c r="D80"/>
      <c r="E80"/>
      <c r="F80"/>
      <c r="G80"/>
      <c r="H80"/>
      <c r="I80"/>
      <c r="J80"/>
    </row>
    <row r="81" spans="1:10" x14ac:dyDescent="0.35">
      <c r="A81"/>
      <c r="B81"/>
      <c r="C81"/>
      <c r="D81"/>
      <c r="E81"/>
      <c r="F81"/>
      <c r="G81"/>
      <c r="H81"/>
      <c r="I81"/>
      <c r="J81"/>
    </row>
    <row r="82" spans="1:10" x14ac:dyDescent="0.35">
      <c r="A82"/>
      <c r="B82"/>
      <c r="C82"/>
      <c r="D82"/>
      <c r="E82"/>
      <c r="F82"/>
      <c r="G82"/>
      <c r="H82"/>
      <c r="I82"/>
      <c r="J82"/>
    </row>
    <row r="83" spans="1:10" x14ac:dyDescent="0.35">
      <c r="A83"/>
      <c r="B83"/>
      <c r="C83"/>
      <c r="D83"/>
      <c r="E83"/>
      <c r="F83"/>
      <c r="G83"/>
      <c r="H83"/>
      <c r="I83"/>
      <c r="J83"/>
    </row>
    <row r="84" spans="1:10" x14ac:dyDescent="0.35">
      <c r="A84"/>
      <c r="B84"/>
      <c r="C84"/>
      <c r="D84"/>
      <c r="E84"/>
      <c r="F84"/>
      <c r="G84"/>
      <c r="H84"/>
      <c r="I84"/>
      <c r="J84"/>
    </row>
    <row r="85" spans="1:10" x14ac:dyDescent="0.35">
      <c r="A85"/>
      <c r="B85"/>
      <c r="C85"/>
      <c r="D85"/>
      <c r="E85"/>
      <c r="F85"/>
      <c r="G85"/>
      <c r="H85"/>
      <c r="I85"/>
      <c r="J85"/>
    </row>
    <row r="86" spans="1:10" x14ac:dyDescent="0.35">
      <c r="A86"/>
      <c r="B86"/>
      <c r="C86"/>
      <c r="D86"/>
      <c r="E86"/>
      <c r="F86"/>
      <c r="G86"/>
      <c r="H86"/>
      <c r="I86"/>
      <c r="J86"/>
    </row>
    <row r="87" spans="1:10" x14ac:dyDescent="0.35">
      <c r="A87"/>
      <c r="B87"/>
      <c r="C87"/>
      <c r="D87"/>
      <c r="E87"/>
      <c r="F87"/>
      <c r="G87"/>
      <c r="H87"/>
      <c r="I87"/>
      <c r="J87"/>
    </row>
    <row r="88" spans="1:10" x14ac:dyDescent="0.35">
      <c r="A88"/>
      <c r="B88"/>
      <c r="C88"/>
      <c r="D88"/>
      <c r="E88"/>
      <c r="F88"/>
      <c r="G88"/>
      <c r="H88"/>
      <c r="I88"/>
      <c r="J88"/>
    </row>
    <row r="89" spans="1:10" x14ac:dyDescent="0.35">
      <c r="A89"/>
      <c r="B89"/>
      <c r="C89"/>
      <c r="D89"/>
      <c r="E89"/>
      <c r="F89"/>
      <c r="G89"/>
      <c r="H89"/>
      <c r="I89"/>
      <c r="J89"/>
    </row>
    <row r="90" spans="1:10" x14ac:dyDescent="0.35">
      <c r="A90"/>
      <c r="B90"/>
      <c r="C90"/>
      <c r="D90"/>
      <c r="E90"/>
      <c r="F90"/>
      <c r="G90"/>
      <c r="H90"/>
      <c r="I90"/>
      <c r="J90"/>
    </row>
    <row r="91" spans="1:10" x14ac:dyDescent="0.35">
      <c r="A91"/>
      <c r="B91"/>
      <c r="C91"/>
      <c r="D91"/>
      <c r="E91"/>
      <c r="F91"/>
      <c r="G91"/>
      <c r="H91"/>
      <c r="I91"/>
      <c r="J91"/>
    </row>
    <row r="92" spans="1:10" x14ac:dyDescent="0.35">
      <c r="A92"/>
      <c r="B92"/>
      <c r="C92"/>
      <c r="D92"/>
      <c r="E92"/>
      <c r="F92"/>
      <c r="G92"/>
      <c r="H92"/>
      <c r="I92"/>
      <c r="J92"/>
    </row>
    <row r="93" spans="1:10" x14ac:dyDescent="0.35">
      <c r="A93"/>
      <c r="B93"/>
      <c r="C93"/>
      <c r="D93"/>
      <c r="E93"/>
      <c r="F93"/>
      <c r="G93"/>
      <c r="H93"/>
      <c r="I93"/>
      <c r="J93"/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M7" sqref="M7"/>
    </sheetView>
  </sheetViews>
  <sheetFormatPr defaultRowHeight="14.5" x14ac:dyDescent="0.35"/>
  <cols>
    <col min="2" max="2" width="15" style="3" customWidth="1"/>
    <col min="3" max="3" width="8.81640625" style="4" customWidth="1"/>
    <col min="4" max="10" width="8.7265625" style="4"/>
    <col min="11" max="11" width="12.54296875" style="4" customWidth="1"/>
  </cols>
  <sheetData>
    <row r="1" spans="1:11" x14ac:dyDescent="0.35">
      <c r="A1" s="3" t="s">
        <v>83</v>
      </c>
      <c r="B1" s="3" t="s">
        <v>53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 t="s">
        <v>92</v>
      </c>
      <c r="K1" s="4" t="s">
        <v>93</v>
      </c>
    </row>
    <row r="2" spans="1:11" x14ac:dyDescent="0.35">
      <c r="A2" s="3">
        <v>2018</v>
      </c>
      <c r="B2" s="3" t="s">
        <v>48</v>
      </c>
      <c r="C2" s="4">
        <v>41</v>
      </c>
      <c r="D2" s="4">
        <v>59</v>
      </c>
      <c r="E2" s="4">
        <v>50</v>
      </c>
      <c r="F2" s="4">
        <v>36</v>
      </c>
      <c r="G2" s="4">
        <v>7</v>
      </c>
      <c r="H2" s="4">
        <v>3</v>
      </c>
      <c r="I2" s="4">
        <v>3</v>
      </c>
      <c r="J2" s="4">
        <v>1</v>
      </c>
      <c r="K2" s="4" t="s">
        <v>72</v>
      </c>
    </row>
    <row r="3" spans="1:11" x14ac:dyDescent="0.35">
      <c r="A3" s="3">
        <v>2014</v>
      </c>
      <c r="B3" s="3" t="s">
        <v>34</v>
      </c>
      <c r="C3" s="4">
        <v>37</v>
      </c>
      <c r="D3" s="4">
        <v>63</v>
      </c>
      <c r="E3" s="4">
        <v>60</v>
      </c>
      <c r="F3" s="4">
        <v>13</v>
      </c>
      <c r="G3" s="4">
        <v>9</v>
      </c>
      <c r="H3" s="4">
        <v>15</v>
      </c>
      <c r="I3" s="4" t="s">
        <v>72</v>
      </c>
      <c r="J3" s="4">
        <v>3</v>
      </c>
      <c r="K3" s="4" t="s">
        <v>72</v>
      </c>
    </row>
    <row r="4" spans="1:11" x14ac:dyDescent="0.35">
      <c r="A4" s="3">
        <v>2016</v>
      </c>
      <c r="B4" s="3" t="s">
        <v>34</v>
      </c>
      <c r="C4" s="4">
        <v>37</v>
      </c>
      <c r="D4" s="4">
        <v>63</v>
      </c>
      <c r="E4" s="4">
        <v>60</v>
      </c>
      <c r="F4" s="4">
        <v>13</v>
      </c>
      <c r="G4" s="4">
        <v>9</v>
      </c>
      <c r="H4" s="4">
        <v>15</v>
      </c>
      <c r="I4" s="4" t="s">
        <v>72</v>
      </c>
      <c r="J4" s="4">
        <v>3</v>
      </c>
      <c r="K4" s="4" t="s">
        <v>72</v>
      </c>
    </row>
    <row r="5" spans="1:11" x14ac:dyDescent="0.35">
      <c r="A5" s="3">
        <v>2018</v>
      </c>
      <c r="B5" s="3" t="s">
        <v>34</v>
      </c>
      <c r="C5" s="4">
        <v>39</v>
      </c>
      <c r="D5" s="4">
        <v>61</v>
      </c>
      <c r="E5" s="4">
        <v>48</v>
      </c>
      <c r="F5" s="4">
        <v>13</v>
      </c>
      <c r="G5" s="4">
        <v>13</v>
      </c>
      <c r="H5" s="4">
        <v>21</v>
      </c>
      <c r="I5" s="4" t="s">
        <v>72</v>
      </c>
      <c r="J5" s="4">
        <v>5</v>
      </c>
      <c r="K5" s="4" t="s">
        <v>72</v>
      </c>
    </row>
    <row r="6" spans="1:11" x14ac:dyDescent="0.35">
      <c r="A6" s="3">
        <v>2015</v>
      </c>
      <c r="B6" s="3" t="s">
        <v>34</v>
      </c>
      <c r="C6" s="4">
        <v>37</v>
      </c>
      <c r="D6" s="4">
        <v>63</v>
      </c>
      <c r="E6" s="4">
        <v>60</v>
      </c>
      <c r="F6" s="4">
        <v>13</v>
      </c>
      <c r="G6" s="4">
        <v>9</v>
      </c>
      <c r="H6" s="4">
        <v>15</v>
      </c>
      <c r="I6" s="4" t="s">
        <v>72</v>
      </c>
      <c r="J6" s="4">
        <v>3</v>
      </c>
      <c r="K6" s="4" t="s">
        <v>72</v>
      </c>
    </row>
    <row r="7" spans="1:11" x14ac:dyDescent="0.35">
      <c r="A7" s="3">
        <v>2014</v>
      </c>
      <c r="B7" s="3" t="s">
        <v>24</v>
      </c>
      <c r="C7" s="4">
        <v>30</v>
      </c>
      <c r="D7" s="4">
        <v>70</v>
      </c>
      <c r="E7" s="4">
        <v>55</v>
      </c>
      <c r="F7" s="4">
        <v>15</v>
      </c>
      <c r="G7" s="4">
        <v>11</v>
      </c>
      <c r="H7" s="4">
        <v>7</v>
      </c>
      <c r="I7" s="4">
        <v>2</v>
      </c>
      <c r="J7" s="4">
        <v>1</v>
      </c>
      <c r="K7" s="4">
        <v>9</v>
      </c>
    </row>
    <row r="8" spans="1:11" x14ac:dyDescent="0.35">
      <c r="A8" s="3">
        <v>2016</v>
      </c>
      <c r="B8" s="3" t="s">
        <v>24</v>
      </c>
      <c r="C8" s="4">
        <v>32</v>
      </c>
      <c r="D8" s="4">
        <v>68</v>
      </c>
      <c r="E8" s="4">
        <v>56</v>
      </c>
      <c r="F8" s="4">
        <v>19</v>
      </c>
      <c r="G8" s="4">
        <v>12</v>
      </c>
      <c r="H8" s="4">
        <v>9</v>
      </c>
      <c r="I8" s="4">
        <v>2</v>
      </c>
      <c r="J8" s="4">
        <v>1</v>
      </c>
      <c r="K8" s="4">
        <v>2</v>
      </c>
    </row>
    <row r="9" spans="1:11" x14ac:dyDescent="0.35">
      <c r="A9" s="3">
        <v>2018</v>
      </c>
      <c r="B9" s="3" t="s">
        <v>24</v>
      </c>
      <c r="C9" s="4">
        <v>32</v>
      </c>
      <c r="D9" s="4">
        <v>68</v>
      </c>
      <c r="E9" s="4">
        <v>54</v>
      </c>
      <c r="F9" s="4">
        <v>21</v>
      </c>
      <c r="G9" s="4">
        <v>13</v>
      </c>
      <c r="H9" s="4">
        <v>9</v>
      </c>
      <c r="I9" s="4">
        <v>3</v>
      </c>
      <c r="J9" s="4">
        <v>1</v>
      </c>
      <c r="K9" s="4">
        <v>2</v>
      </c>
    </row>
    <row r="10" spans="1:11" x14ac:dyDescent="0.35">
      <c r="A10" s="3">
        <v>2015</v>
      </c>
      <c r="B10" s="3" t="s">
        <v>24</v>
      </c>
      <c r="C10" s="4">
        <v>31</v>
      </c>
      <c r="D10" s="4">
        <v>69</v>
      </c>
      <c r="E10" s="4">
        <v>54</v>
      </c>
      <c r="F10" s="4">
        <v>18</v>
      </c>
      <c r="G10" s="4">
        <v>11</v>
      </c>
      <c r="H10" s="4">
        <v>8</v>
      </c>
      <c r="I10" s="4">
        <v>2</v>
      </c>
      <c r="J10" s="4">
        <v>1</v>
      </c>
      <c r="K10" s="4">
        <v>6</v>
      </c>
    </row>
    <row r="11" spans="1:11" x14ac:dyDescent="0.35">
      <c r="A11" s="3">
        <v>2014</v>
      </c>
      <c r="B11" s="3" t="s">
        <v>25</v>
      </c>
      <c r="C11" s="4">
        <v>23</v>
      </c>
      <c r="D11" s="4">
        <v>77</v>
      </c>
      <c r="E11" s="4">
        <v>54</v>
      </c>
      <c r="F11" s="4" t="s">
        <v>72</v>
      </c>
      <c r="G11" s="4" t="s">
        <v>72</v>
      </c>
      <c r="H11" s="4" t="s">
        <v>72</v>
      </c>
      <c r="I11" s="4" t="s">
        <v>72</v>
      </c>
      <c r="J11" s="4" t="s">
        <v>72</v>
      </c>
      <c r="K11" s="4" t="s">
        <v>72</v>
      </c>
    </row>
    <row r="12" spans="1:11" x14ac:dyDescent="0.35">
      <c r="A12" s="3">
        <v>2016</v>
      </c>
      <c r="B12" s="3" t="s">
        <v>25</v>
      </c>
      <c r="C12" s="4">
        <v>23</v>
      </c>
      <c r="D12" s="4">
        <v>77</v>
      </c>
      <c r="E12" s="4">
        <v>54</v>
      </c>
      <c r="F12" s="4" t="s">
        <v>72</v>
      </c>
      <c r="G12" s="4" t="s">
        <v>72</v>
      </c>
      <c r="H12" s="4" t="s">
        <v>72</v>
      </c>
      <c r="I12" s="4" t="s">
        <v>72</v>
      </c>
      <c r="J12" s="4" t="s">
        <v>72</v>
      </c>
      <c r="K12" s="4" t="s">
        <v>72</v>
      </c>
    </row>
    <row r="13" spans="1:11" x14ac:dyDescent="0.35">
      <c r="A13" s="3">
        <v>2018</v>
      </c>
      <c r="B13" s="3" t="s">
        <v>25</v>
      </c>
      <c r="C13" s="4">
        <v>24</v>
      </c>
      <c r="D13" s="4">
        <v>76</v>
      </c>
      <c r="E13" s="4">
        <v>53</v>
      </c>
      <c r="F13" s="4">
        <v>37</v>
      </c>
      <c r="G13" s="4">
        <v>5</v>
      </c>
      <c r="H13" s="4">
        <v>4</v>
      </c>
      <c r="I13" s="4">
        <v>1</v>
      </c>
      <c r="J13" s="4" t="s">
        <v>72</v>
      </c>
      <c r="K13" s="4" t="s">
        <v>72</v>
      </c>
    </row>
    <row r="14" spans="1:11" x14ac:dyDescent="0.35">
      <c r="A14" s="3">
        <v>2015</v>
      </c>
      <c r="B14" s="3" t="s">
        <v>25</v>
      </c>
      <c r="C14" s="4">
        <v>23</v>
      </c>
      <c r="D14" s="4">
        <v>77</v>
      </c>
      <c r="E14" s="4">
        <v>54</v>
      </c>
      <c r="F14" s="4" t="s">
        <v>72</v>
      </c>
      <c r="G14" s="4" t="s">
        <v>72</v>
      </c>
      <c r="H14" s="4" t="s">
        <v>72</v>
      </c>
      <c r="I14" s="4" t="s">
        <v>72</v>
      </c>
      <c r="J14" s="4" t="s">
        <v>72</v>
      </c>
      <c r="K14" s="4" t="s">
        <v>72</v>
      </c>
    </row>
    <row r="15" spans="1:11" x14ac:dyDescent="0.35">
      <c r="A15" s="3">
        <v>2014</v>
      </c>
      <c r="B15" s="3" t="s">
        <v>30</v>
      </c>
      <c r="C15" s="4">
        <v>30</v>
      </c>
      <c r="D15" s="4">
        <v>70</v>
      </c>
      <c r="E15" s="4">
        <v>69</v>
      </c>
      <c r="F15" s="4">
        <v>9</v>
      </c>
      <c r="G15" s="4">
        <v>11</v>
      </c>
      <c r="H15" s="4">
        <v>10</v>
      </c>
      <c r="I15" s="4" t="s">
        <v>72</v>
      </c>
      <c r="J15" s="4">
        <v>1</v>
      </c>
      <c r="K15" s="4" t="s">
        <v>72</v>
      </c>
    </row>
    <row r="16" spans="1:11" x14ac:dyDescent="0.35">
      <c r="A16" s="3">
        <v>2016</v>
      </c>
      <c r="B16" s="3" t="s">
        <v>30</v>
      </c>
      <c r="C16" s="4">
        <v>30</v>
      </c>
      <c r="D16" s="4">
        <v>70</v>
      </c>
      <c r="E16" s="4">
        <v>69</v>
      </c>
      <c r="F16" s="4">
        <v>9</v>
      </c>
      <c r="G16" s="4">
        <v>11</v>
      </c>
      <c r="H16" s="4">
        <v>10</v>
      </c>
      <c r="I16" s="4" t="s">
        <v>72</v>
      </c>
      <c r="J16" s="4">
        <v>1</v>
      </c>
      <c r="K16" s="4" t="s">
        <v>72</v>
      </c>
    </row>
    <row r="17" spans="1:11" x14ac:dyDescent="0.35">
      <c r="A17" s="3">
        <v>2018</v>
      </c>
      <c r="B17" s="3" t="s">
        <v>30</v>
      </c>
      <c r="C17" s="4">
        <v>28</v>
      </c>
      <c r="D17" s="4">
        <v>72</v>
      </c>
      <c r="E17" s="4">
        <v>69</v>
      </c>
      <c r="F17" s="4">
        <v>9</v>
      </c>
      <c r="G17" s="4">
        <v>11</v>
      </c>
      <c r="H17" s="4">
        <v>10</v>
      </c>
      <c r="I17" s="4" t="s">
        <v>72</v>
      </c>
      <c r="J17" s="4">
        <v>1</v>
      </c>
      <c r="K17" s="4" t="s">
        <v>72</v>
      </c>
    </row>
    <row r="18" spans="1:11" x14ac:dyDescent="0.35">
      <c r="A18" s="3">
        <v>2015</v>
      </c>
      <c r="B18" s="3" t="s">
        <v>30</v>
      </c>
      <c r="C18" s="4">
        <v>30</v>
      </c>
      <c r="D18" s="4">
        <v>70</v>
      </c>
      <c r="E18" s="4">
        <v>69</v>
      </c>
      <c r="F18" s="4">
        <v>9</v>
      </c>
      <c r="G18" s="4">
        <v>11</v>
      </c>
      <c r="H18" s="4">
        <v>10</v>
      </c>
      <c r="I18" s="4" t="s">
        <v>72</v>
      </c>
      <c r="J18" s="4">
        <v>1</v>
      </c>
      <c r="K18" s="4" t="s">
        <v>72</v>
      </c>
    </row>
    <row r="19" spans="1:11" x14ac:dyDescent="0.35">
      <c r="A19" s="3">
        <v>2014</v>
      </c>
      <c r="B19" s="3" t="s">
        <v>26</v>
      </c>
      <c r="C19" s="4">
        <v>42</v>
      </c>
      <c r="D19" s="4">
        <v>58</v>
      </c>
      <c r="E19" s="4">
        <v>61</v>
      </c>
      <c r="F19" s="4">
        <v>24</v>
      </c>
      <c r="G19" s="4">
        <v>5</v>
      </c>
      <c r="H19" s="4">
        <v>7</v>
      </c>
      <c r="I19" s="4">
        <v>1</v>
      </c>
      <c r="J19" s="4">
        <v>1</v>
      </c>
      <c r="K19" s="4" t="s">
        <v>72</v>
      </c>
    </row>
    <row r="20" spans="1:11" x14ac:dyDescent="0.35">
      <c r="A20" s="3">
        <v>2016</v>
      </c>
      <c r="B20" s="3" t="s">
        <v>26</v>
      </c>
      <c r="C20" s="4">
        <v>43</v>
      </c>
      <c r="D20" s="4">
        <v>57</v>
      </c>
      <c r="E20" s="4">
        <v>60</v>
      </c>
      <c r="F20" s="4">
        <v>25</v>
      </c>
      <c r="G20" s="4">
        <v>5</v>
      </c>
      <c r="H20" s="4">
        <v>8</v>
      </c>
      <c r="I20" s="4">
        <v>1</v>
      </c>
      <c r="J20" s="4">
        <v>1</v>
      </c>
      <c r="K20" s="4" t="s">
        <v>72</v>
      </c>
    </row>
    <row r="21" spans="1:11" x14ac:dyDescent="0.35">
      <c r="A21" s="3">
        <v>2015</v>
      </c>
      <c r="B21" s="3" t="s">
        <v>26</v>
      </c>
      <c r="C21" s="4">
        <v>43</v>
      </c>
      <c r="D21" s="4">
        <v>57</v>
      </c>
      <c r="E21" s="4">
        <v>60</v>
      </c>
      <c r="F21" s="4">
        <v>25</v>
      </c>
      <c r="G21" s="4">
        <v>5</v>
      </c>
      <c r="H21" s="4">
        <v>8</v>
      </c>
      <c r="I21" s="4">
        <v>1</v>
      </c>
      <c r="J21" s="4">
        <v>1</v>
      </c>
      <c r="K21" s="4" t="s">
        <v>72</v>
      </c>
    </row>
    <row r="22" spans="1:11" x14ac:dyDescent="0.35">
      <c r="A22" s="3">
        <v>2018</v>
      </c>
      <c r="B22" s="3" t="s">
        <v>26</v>
      </c>
      <c r="C22" s="4">
        <v>40</v>
      </c>
      <c r="D22" s="4">
        <v>60</v>
      </c>
      <c r="E22" s="4">
        <v>50</v>
      </c>
      <c r="F22" s="4">
        <v>39</v>
      </c>
      <c r="G22" s="4">
        <v>6</v>
      </c>
      <c r="H22" s="4">
        <v>3</v>
      </c>
      <c r="I22" s="4">
        <v>1</v>
      </c>
      <c r="J22" s="4">
        <v>1</v>
      </c>
      <c r="K22" s="4" t="s">
        <v>72</v>
      </c>
    </row>
    <row r="23" spans="1:11" x14ac:dyDescent="0.35">
      <c r="A23" s="3">
        <v>2016</v>
      </c>
      <c r="B23" s="3" t="s">
        <v>45</v>
      </c>
      <c r="C23" s="4">
        <v>51</v>
      </c>
      <c r="D23" s="4">
        <v>49</v>
      </c>
      <c r="E23" s="4">
        <v>79</v>
      </c>
      <c r="F23" s="4">
        <v>11</v>
      </c>
      <c r="G23" s="4">
        <v>4</v>
      </c>
      <c r="H23" s="4">
        <v>3</v>
      </c>
      <c r="I23" s="4">
        <v>3</v>
      </c>
      <c r="J23" s="4" t="s">
        <v>72</v>
      </c>
      <c r="K23" s="4" t="s">
        <v>72</v>
      </c>
    </row>
    <row r="24" spans="1:11" x14ac:dyDescent="0.35">
      <c r="A24" s="3">
        <v>2018</v>
      </c>
      <c r="B24" s="3" t="s">
        <v>45</v>
      </c>
      <c r="C24" s="4">
        <v>54</v>
      </c>
      <c r="D24" s="4">
        <v>46</v>
      </c>
      <c r="E24" s="4">
        <v>79</v>
      </c>
      <c r="F24" s="4">
        <v>10</v>
      </c>
      <c r="G24" s="4">
        <v>4</v>
      </c>
      <c r="H24" s="4">
        <v>3</v>
      </c>
      <c r="I24" s="4">
        <v>4</v>
      </c>
      <c r="J24" s="4" t="s">
        <v>72</v>
      </c>
      <c r="K24" s="4" t="s">
        <v>72</v>
      </c>
    </row>
    <row r="25" spans="1:11" x14ac:dyDescent="0.35">
      <c r="A25" s="3">
        <v>2015</v>
      </c>
      <c r="B25" s="3" t="s">
        <v>45</v>
      </c>
      <c r="C25" s="4">
        <v>51</v>
      </c>
      <c r="D25" s="4">
        <v>49</v>
      </c>
      <c r="E25" s="4">
        <v>79</v>
      </c>
      <c r="F25" s="4">
        <v>11</v>
      </c>
      <c r="G25" s="4">
        <v>4</v>
      </c>
      <c r="H25" s="4">
        <v>3</v>
      </c>
      <c r="I25" s="4">
        <v>3</v>
      </c>
      <c r="J25" s="4" t="s">
        <v>72</v>
      </c>
      <c r="K25" s="4" t="s">
        <v>72</v>
      </c>
    </row>
    <row r="26" spans="1:11" x14ac:dyDescent="0.35">
      <c r="A26" s="3">
        <v>2014</v>
      </c>
      <c r="B26" s="3" t="s">
        <v>23</v>
      </c>
      <c r="C26" s="4">
        <v>30</v>
      </c>
      <c r="D26" s="4">
        <v>70</v>
      </c>
      <c r="E26" s="4">
        <v>61</v>
      </c>
      <c r="F26" s="4">
        <v>30</v>
      </c>
      <c r="G26" s="4">
        <v>3</v>
      </c>
      <c r="H26" s="4">
        <v>2</v>
      </c>
      <c r="I26" s="4">
        <v>4</v>
      </c>
      <c r="J26" s="4" t="s">
        <v>72</v>
      </c>
      <c r="K26" s="4" t="s">
        <v>72</v>
      </c>
    </row>
    <row r="27" spans="1:11" x14ac:dyDescent="0.35">
      <c r="A27" s="3">
        <v>2016</v>
      </c>
      <c r="B27" s="3" t="s">
        <v>23</v>
      </c>
      <c r="C27" s="4">
        <v>31</v>
      </c>
      <c r="D27" s="4">
        <v>69</v>
      </c>
      <c r="E27" s="4">
        <v>59</v>
      </c>
      <c r="F27" s="4">
        <v>32</v>
      </c>
      <c r="G27" s="4">
        <v>3</v>
      </c>
      <c r="H27" s="4">
        <v>2</v>
      </c>
      <c r="I27" s="4">
        <v>3</v>
      </c>
      <c r="J27" s="4">
        <v>1</v>
      </c>
      <c r="K27" s="4" t="s">
        <v>72</v>
      </c>
    </row>
    <row r="28" spans="1:11" x14ac:dyDescent="0.35">
      <c r="A28" s="3">
        <v>2018</v>
      </c>
      <c r="B28" s="3" t="s">
        <v>23</v>
      </c>
      <c r="C28" s="4">
        <v>31</v>
      </c>
      <c r="D28" s="4">
        <v>69</v>
      </c>
      <c r="E28" s="4">
        <v>56</v>
      </c>
      <c r="F28" s="4">
        <v>35</v>
      </c>
      <c r="G28" s="4">
        <v>4</v>
      </c>
      <c r="H28" s="4">
        <v>2</v>
      </c>
      <c r="I28" s="4">
        <v>4</v>
      </c>
      <c r="J28" s="4">
        <v>1</v>
      </c>
      <c r="K28" s="4" t="s">
        <v>72</v>
      </c>
    </row>
    <row r="29" spans="1:11" x14ac:dyDescent="0.35">
      <c r="A29" s="3">
        <v>2015</v>
      </c>
      <c r="B29" s="3" t="s">
        <v>23</v>
      </c>
      <c r="C29" s="4">
        <v>30</v>
      </c>
      <c r="D29" s="4">
        <v>70</v>
      </c>
      <c r="E29" s="4">
        <v>60</v>
      </c>
      <c r="F29" s="4">
        <v>31</v>
      </c>
      <c r="G29" s="4">
        <v>3</v>
      </c>
      <c r="H29" s="4">
        <v>2</v>
      </c>
      <c r="I29" s="4">
        <v>3</v>
      </c>
      <c r="J29" s="4">
        <v>1</v>
      </c>
      <c r="K29" s="4" t="s">
        <v>72</v>
      </c>
    </row>
    <row r="30" spans="1:11" x14ac:dyDescent="0.35">
      <c r="A30" s="3">
        <v>2014</v>
      </c>
      <c r="B30" s="3" t="s">
        <v>33</v>
      </c>
      <c r="C30" s="4">
        <v>47</v>
      </c>
      <c r="D30" s="4">
        <v>53</v>
      </c>
      <c r="E30" s="4">
        <v>71</v>
      </c>
      <c r="F30" s="4">
        <v>15</v>
      </c>
      <c r="G30" s="4">
        <v>5</v>
      </c>
      <c r="H30" s="4">
        <v>4</v>
      </c>
      <c r="I30" s="4" t="s">
        <v>72</v>
      </c>
      <c r="J30" s="4">
        <v>4</v>
      </c>
      <c r="K30" s="4" t="s">
        <v>72</v>
      </c>
    </row>
    <row r="31" spans="1:11" x14ac:dyDescent="0.35">
      <c r="A31" s="3">
        <v>2016</v>
      </c>
      <c r="B31" s="3" t="s">
        <v>33</v>
      </c>
      <c r="C31" s="4">
        <v>47</v>
      </c>
      <c r="D31" s="4">
        <v>53</v>
      </c>
      <c r="E31" s="4">
        <v>71</v>
      </c>
      <c r="F31" s="4">
        <v>15</v>
      </c>
      <c r="G31" s="4">
        <v>5</v>
      </c>
      <c r="H31" s="4">
        <v>4</v>
      </c>
      <c r="I31" s="4" t="s">
        <v>72</v>
      </c>
      <c r="J31" s="4">
        <v>4</v>
      </c>
      <c r="K31" s="4" t="s">
        <v>72</v>
      </c>
    </row>
    <row r="32" spans="1:11" x14ac:dyDescent="0.35">
      <c r="A32" s="3">
        <v>2018</v>
      </c>
      <c r="B32" s="3" t="s">
        <v>33</v>
      </c>
      <c r="C32" s="4">
        <v>44</v>
      </c>
      <c r="D32" s="4">
        <v>56</v>
      </c>
      <c r="E32" s="4">
        <v>62</v>
      </c>
      <c r="F32" s="4">
        <v>20</v>
      </c>
      <c r="G32" s="4">
        <v>8</v>
      </c>
      <c r="H32" s="4">
        <v>8</v>
      </c>
      <c r="I32" s="4" t="s">
        <v>72</v>
      </c>
      <c r="J32" s="4">
        <v>3</v>
      </c>
      <c r="K32" s="4" t="s">
        <v>72</v>
      </c>
    </row>
    <row r="33" spans="1:11" x14ac:dyDescent="0.35">
      <c r="A33" s="3">
        <v>2015</v>
      </c>
      <c r="B33" s="3" t="s">
        <v>33</v>
      </c>
      <c r="C33" s="4">
        <v>47</v>
      </c>
      <c r="D33" s="4">
        <v>53</v>
      </c>
      <c r="E33" s="4">
        <v>71</v>
      </c>
      <c r="F33" s="4">
        <v>15</v>
      </c>
      <c r="G33" s="4">
        <v>5</v>
      </c>
      <c r="H33" s="4">
        <v>4</v>
      </c>
      <c r="I33" s="4" t="s">
        <v>72</v>
      </c>
      <c r="J33" s="4">
        <v>4</v>
      </c>
      <c r="K33" s="4" t="s">
        <v>72</v>
      </c>
    </row>
    <row r="34" spans="1:11" x14ac:dyDescent="0.35">
      <c r="A34" s="3">
        <v>2014</v>
      </c>
      <c r="B34" s="3" t="s">
        <v>27</v>
      </c>
      <c r="C34" s="4">
        <v>33</v>
      </c>
      <c r="D34" s="4">
        <v>67</v>
      </c>
      <c r="E34" s="4">
        <v>72</v>
      </c>
      <c r="F34" s="4">
        <v>6</v>
      </c>
      <c r="G34" s="4">
        <v>14</v>
      </c>
      <c r="H34" s="4">
        <v>7</v>
      </c>
      <c r="I34" s="4">
        <v>1</v>
      </c>
      <c r="J34" s="4" t="s">
        <v>72</v>
      </c>
      <c r="K34" s="4" t="s">
        <v>72</v>
      </c>
    </row>
    <row r="35" spans="1:11" x14ac:dyDescent="0.35">
      <c r="A35" s="3">
        <v>2016</v>
      </c>
      <c r="B35" s="3" t="s">
        <v>27</v>
      </c>
      <c r="C35" s="4">
        <v>33</v>
      </c>
      <c r="D35" s="4">
        <v>67</v>
      </c>
      <c r="E35" s="4">
        <v>72</v>
      </c>
      <c r="F35" s="4">
        <v>6</v>
      </c>
      <c r="G35" s="4">
        <v>14</v>
      </c>
      <c r="H35" s="4">
        <v>7</v>
      </c>
      <c r="I35" s="4">
        <v>1</v>
      </c>
      <c r="J35" s="4" t="s">
        <v>72</v>
      </c>
      <c r="K35" s="4" t="s">
        <v>72</v>
      </c>
    </row>
    <row r="36" spans="1:11" x14ac:dyDescent="0.35">
      <c r="A36" s="3">
        <v>2018</v>
      </c>
      <c r="B36" s="3" t="s">
        <v>27</v>
      </c>
      <c r="C36" s="4">
        <v>37</v>
      </c>
      <c r="D36" s="4">
        <v>63</v>
      </c>
      <c r="E36" s="4">
        <v>73</v>
      </c>
      <c r="F36" s="4">
        <v>12</v>
      </c>
      <c r="G36" s="4">
        <v>8</v>
      </c>
      <c r="H36" s="4">
        <v>4</v>
      </c>
      <c r="I36" s="4">
        <v>2</v>
      </c>
      <c r="J36" s="4">
        <v>1</v>
      </c>
      <c r="K36" s="4" t="s">
        <v>72</v>
      </c>
    </row>
    <row r="37" spans="1:11" x14ac:dyDescent="0.35">
      <c r="A37" s="3">
        <v>2015</v>
      </c>
      <c r="B37" s="3" t="s">
        <v>27</v>
      </c>
      <c r="C37" s="4">
        <v>33</v>
      </c>
      <c r="D37" s="4">
        <v>67</v>
      </c>
      <c r="E37" s="4">
        <v>72</v>
      </c>
      <c r="F37" s="4">
        <v>6</v>
      </c>
      <c r="G37" s="4">
        <v>14</v>
      </c>
      <c r="H37" s="4">
        <v>7</v>
      </c>
      <c r="I37" s="4">
        <v>1</v>
      </c>
      <c r="J37" s="4" t="s">
        <v>72</v>
      </c>
      <c r="K37" s="4" t="s">
        <v>72</v>
      </c>
    </row>
    <row r="38" spans="1:11" x14ac:dyDescent="0.35">
      <c r="A38" s="3">
        <v>2014</v>
      </c>
      <c r="B38" s="3" t="s">
        <v>28</v>
      </c>
      <c r="C38" s="4">
        <v>45</v>
      </c>
      <c r="D38" s="4">
        <v>55</v>
      </c>
      <c r="E38" s="4">
        <v>64</v>
      </c>
      <c r="F38" s="4">
        <v>23</v>
      </c>
      <c r="G38" s="4">
        <v>8</v>
      </c>
      <c r="H38" s="4">
        <v>2</v>
      </c>
      <c r="I38" s="4" t="s">
        <v>72</v>
      </c>
      <c r="J38" s="4">
        <v>3</v>
      </c>
      <c r="K38" s="4" t="s">
        <v>72</v>
      </c>
    </row>
    <row r="39" spans="1:11" x14ac:dyDescent="0.35">
      <c r="A39" s="3">
        <v>2016</v>
      </c>
      <c r="B39" s="3" t="s">
        <v>28</v>
      </c>
      <c r="C39" s="4">
        <v>45</v>
      </c>
      <c r="D39" s="4">
        <v>55</v>
      </c>
      <c r="E39" s="4">
        <v>64</v>
      </c>
      <c r="F39" s="4">
        <v>23</v>
      </c>
      <c r="G39" s="4">
        <v>8</v>
      </c>
      <c r="H39" s="4">
        <v>2</v>
      </c>
      <c r="I39" s="4" t="s">
        <v>72</v>
      </c>
      <c r="J39" s="4">
        <v>3</v>
      </c>
      <c r="K39" s="4" t="s">
        <v>72</v>
      </c>
    </row>
    <row r="40" spans="1:11" x14ac:dyDescent="0.35">
      <c r="A40" s="3">
        <v>2018</v>
      </c>
      <c r="B40" s="3" t="s">
        <v>28</v>
      </c>
      <c r="C40" s="4">
        <v>50</v>
      </c>
      <c r="D40" s="4">
        <v>50</v>
      </c>
      <c r="E40" s="4">
        <v>58</v>
      </c>
      <c r="F40" s="4">
        <v>28</v>
      </c>
      <c r="G40" s="4">
        <v>7</v>
      </c>
      <c r="H40" s="4">
        <v>4</v>
      </c>
      <c r="I40" s="4" t="s">
        <v>72</v>
      </c>
      <c r="J40" s="4">
        <v>3</v>
      </c>
      <c r="K40" s="4" t="s">
        <v>72</v>
      </c>
    </row>
    <row r="41" spans="1:11" x14ac:dyDescent="0.35">
      <c r="A41" s="3">
        <v>2015</v>
      </c>
      <c r="B41" s="3" t="s">
        <v>28</v>
      </c>
      <c r="C41" s="4">
        <v>45</v>
      </c>
      <c r="D41" s="4">
        <v>55</v>
      </c>
      <c r="E41" s="4">
        <v>64</v>
      </c>
      <c r="F41" s="4">
        <v>23</v>
      </c>
      <c r="G41" s="4">
        <v>8</v>
      </c>
      <c r="H41" s="4">
        <v>2</v>
      </c>
      <c r="I41" s="4" t="s">
        <v>72</v>
      </c>
      <c r="J41" s="4">
        <v>3</v>
      </c>
      <c r="K41" s="4" t="s">
        <v>72</v>
      </c>
    </row>
    <row r="42" spans="1:11" x14ac:dyDescent="0.35">
      <c r="A42" s="3">
        <v>2014</v>
      </c>
      <c r="B42" s="3" t="s">
        <v>31</v>
      </c>
      <c r="C42" s="4">
        <v>42</v>
      </c>
      <c r="D42" s="4">
        <v>58</v>
      </c>
      <c r="E42" s="4">
        <v>63</v>
      </c>
      <c r="F42" s="4">
        <v>11</v>
      </c>
      <c r="G42" s="4">
        <v>16</v>
      </c>
      <c r="H42" s="4">
        <v>10</v>
      </c>
      <c r="I42" s="4" t="s">
        <v>72</v>
      </c>
      <c r="J42" s="4">
        <v>0</v>
      </c>
      <c r="K42" s="4" t="s">
        <v>72</v>
      </c>
    </row>
    <row r="43" spans="1:11" x14ac:dyDescent="0.35">
      <c r="A43" s="3">
        <v>2016</v>
      </c>
      <c r="B43" s="3" t="s">
        <v>31</v>
      </c>
      <c r="C43" s="4">
        <v>42</v>
      </c>
      <c r="D43" s="4">
        <v>58</v>
      </c>
      <c r="E43" s="4">
        <v>63</v>
      </c>
      <c r="F43" s="4">
        <v>11</v>
      </c>
      <c r="G43" s="4">
        <v>16</v>
      </c>
      <c r="H43" s="4">
        <v>10</v>
      </c>
      <c r="I43" s="4" t="s">
        <v>72</v>
      </c>
      <c r="J43" s="4">
        <v>0</v>
      </c>
      <c r="K43" s="4" t="s">
        <v>72</v>
      </c>
    </row>
    <row r="44" spans="1:11" x14ac:dyDescent="0.35">
      <c r="A44" s="3">
        <v>2018</v>
      </c>
      <c r="B44" s="3" t="s">
        <v>31</v>
      </c>
      <c r="C44" s="4">
        <v>31</v>
      </c>
      <c r="D44" s="4">
        <v>69</v>
      </c>
      <c r="E44" s="4">
        <v>52</v>
      </c>
      <c r="F44" s="4">
        <v>14</v>
      </c>
      <c r="G44" s="4">
        <v>19</v>
      </c>
      <c r="H44" s="4">
        <v>14</v>
      </c>
      <c r="I44" s="4">
        <v>1</v>
      </c>
      <c r="J44" s="4" t="s">
        <v>72</v>
      </c>
      <c r="K44" s="4" t="s">
        <v>72</v>
      </c>
    </row>
    <row r="45" spans="1:11" x14ac:dyDescent="0.35">
      <c r="A45" s="3">
        <v>2015</v>
      </c>
      <c r="B45" s="3" t="s">
        <v>31</v>
      </c>
      <c r="C45" s="4">
        <v>42</v>
      </c>
      <c r="D45" s="4">
        <v>58</v>
      </c>
      <c r="E45" s="4">
        <v>63</v>
      </c>
      <c r="F45" s="4">
        <v>11</v>
      </c>
      <c r="G45" s="4">
        <v>16</v>
      </c>
      <c r="H45" s="4">
        <v>10</v>
      </c>
      <c r="I45" s="4" t="s">
        <v>72</v>
      </c>
      <c r="J45" s="4">
        <v>0</v>
      </c>
      <c r="K45" s="4" t="s">
        <v>72</v>
      </c>
    </row>
    <row r="46" spans="1:11" x14ac:dyDescent="0.35">
      <c r="A46" s="3">
        <v>2014</v>
      </c>
      <c r="B46" s="3" t="s">
        <v>32</v>
      </c>
      <c r="C46" s="4">
        <v>25</v>
      </c>
      <c r="D46" s="4">
        <v>75</v>
      </c>
      <c r="E46" s="4">
        <v>61</v>
      </c>
      <c r="F46" s="4">
        <v>26</v>
      </c>
      <c r="G46" s="4">
        <v>9</v>
      </c>
      <c r="H46" s="4">
        <v>4</v>
      </c>
      <c r="I46" s="4" t="s">
        <v>72</v>
      </c>
      <c r="J46" s="4">
        <v>1</v>
      </c>
      <c r="K46" s="4" t="s">
        <v>72</v>
      </c>
    </row>
    <row r="47" spans="1:11" x14ac:dyDescent="0.35">
      <c r="A47" s="3">
        <v>2016</v>
      </c>
      <c r="B47" s="3" t="s">
        <v>32</v>
      </c>
      <c r="C47" s="4">
        <v>25</v>
      </c>
      <c r="D47" s="4">
        <v>75</v>
      </c>
      <c r="E47" s="4">
        <v>61</v>
      </c>
      <c r="F47" s="4">
        <v>26</v>
      </c>
      <c r="G47" s="4">
        <v>9</v>
      </c>
      <c r="H47" s="4">
        <v>4</v>
      </c>
      <c r="I47" s="4" t="s">
        <v>72</v>
      </c>
      <c r="J47" s="4">
        <v>1</v>
      </c>
      <c r="K47" s="4" t="s">
        <v>72</v>
      </c>
    </row>
    <row r="48" spans="1:11" x14ac:dyDescent="0.35">
      <c r="A48" s="3">
        <v>2018</v>
      </c>
      <c r="B48" s="3" t="s">
        <v>32</v>
      </c>
      <c r="C48" s="4">
        <v>26</v>
      </c>
      <c r="D48" s="4">
        <v>74</v>
      </c>
      <c r="E48" s="4">
        <v>48</v>
      </c>
      <c r="F48" s="4">
        <v>38</v>
      </c>
      <c r="G48" s="4">
        <v>9</v>
      </c>
      <c r="H48" s="4">
        <v>4</v>
      </c>
      <c r="I48" s="4">
        <v>1</v>
      </c>
      <c r="J48" s="4" t="s">
        <v>72</v>
      </c>
      <c r="K48" s="4" t="s">
        <v>72</v>
      </c>
    </row>
    <row r="49" spans="1:11" x14ac:dyDescent="0.35">
      <c r="A49" s="3">
        <v>2015</v>
      </c>
      <c r="B49" s="3" t="s">
        <v>32</v>
      </c>
      <c r="C49" s="4">
        <v>25</v>
      </c>
      <c r="D49" s="4">
        <v>75</v>
      </c>
      <c r="E49" s="4">
        <v>61</v>
      </c>
      <c r="F49" s="4">
        <v>26</v>
      </c>
      <c r="G49" s="4">
        <v>9</v>
      </c>
      <c r="H49" s="4">
        <v>4</v>
      </c>
      <c r="I49" s="4" t="s">
        <v>72</v>
      </c>
      <c r="J49" s="4">
        <v>1</v>
      </c>
      <c r="K49" s="4" t="s">
        <v>72</v>
      </c>
    </row>
    <row r="50" spans="1:11" x14ac:dyDescent="0.35">
      <c r="A50" s="3">
        <v>2014</v>
      </c>
      <c r="B50" s="3" t="s">
        <v>37</v>
      </c>
      <c r="C50" s="4">
        <v>29</v>
      </c>
      <c r="D50" s="4">
        <v>71</v>
      </c>
      <c r="E50" s="4">
        <v>61</v>
      </c>
      <c r="F50" s="4">
        <v>29</v>
      </c>
      <c r="G50" s="4">
        <v>5</v>
      </c>
      <c r="H50" s="4">
        <v>4</v>
      </c>
      <c r="I50" s="4">
        <v>1</v>
      </c>
      <c r="J50" s="4">
        <v>1</v>
      </c>
      <c r="K50" s="4" t="s">
        <v>72</v>
      </c>
    </row>
    <row r="51" spans="1:11" x14ac:dyDescent="0.35">
      <c r="A51" s="3">
        <v>2016</v>
      </c>
      <c r="B51" s="3" t="s">
        <v>37</v>
      </c>
      <c r="C51" s="4">
        <v>28</v>
      </c>
      <c r="D51" s="4">
        <v>72</v>
      </c>
      <c r="E51" s="4">
        <v>59</v>
      </c>
      <c r="F51" s="4">
        <v>29</v>
      </c>
      <c r="G51" s="4">
        <v>5</v>
      </c>
      <c r="H51" s="4">
        <v>4</v>
      </c>
      <c r="I51" s="4">
        <v>1</v>
      </c>
      <c r="J51" s="4">
        <v>1</v>
      </c>
      <c r="K51" s="4" t="s">
        <v>72</v>
      </c>
    </row>
    <row r="52" spans="1:11" x14ac:dyDescent="0.35">
      <c r="A52" s="3">
        <v>2018</v>
      </c>
      <c r="B52" s="3" t="s">
        <v>37</v>
      </c>
      <c r="C52" s="4">
        <v>26</v>
      </c>
      <c r="D52" s="4">
        <v>74</v>
      </c>
      <c r="E52" s="4">
        <v>56</v>
      </c>
      <c r="F52" s="4">
        <v>31</v>
      </c>
      <c r="G52" s="4">
        <v>6</v>
      </c>
      <c r="H52" s="4">
        <v>4</v>
      </c>
      <c r="I52" s="4">
        <v>2</v>
      </c>
      <c r="J52" s="4" t="s">
        <v>72</v>
      </c>
      <c r="K52" s="4" t="s">
        <v>72</v>
      </c>
    </row>
    <row r="53" spans="1:11" x14ac:dyDescent="0.35">
      <c r="A53" s="3">
        <v>2015</v>
      </c>
      <c r="B53" s="3" t="s">
        <v>37</v>
      </c>
      <c r="C53" s="4">
        <v>28</v>
      </c>
      <c r="D53" s="4">
        <v>72</v>
      </c>
      <c r="E53" s="4">
        <v>59</v>
      </c>
      <c r="F53" s="4">
        <v>29</v>
      </c>
      <c r="G53" s="4">
        <v>5</v>
      </c>
      <c r="H53" s="4">
        <v>4</v>
      </c>
      <c r="I53" s="4">
        <v>1</v>
      </c>
      <c r="J53" s="4">
        <v>1</v>
      </c>
      <c r="K53" s="4" t="s">
        <v>72</v>
      </c>
    </row>
    <row r="54" spans="1:11" x14ac:dyDescent="0.35">
      <c r="A54" s="3">
        <v>2018</v>
      </c>
      <c r="B54" s="3" t="s">
        <v>49</v>
      </c>
      <c r="C54" s="4">
        <v>43</v>
      </c>
      <c r="D54" s="4">
        <v>57</v>
      </c>
      <c r="E54" s="4">
        <v>49</v>
      </c>
      <c r="F54" s="4">
        <v>24</v>
      </c>
      <c r="G54" s="4">
        <v>6</v>
      </c>
      <c r="H54" s="4">
        <v>4</v>
      </c>
      <c r="I54" s="4" t="s">
        <v>72</v>
      </c>
      <c r="J54" s="4">
        <v>4</v>
      </c>
      <c r="K54" s="4">
        <v>13</v>
      </c>
    </row>
    <row r="55" spans="1:11" x14ac:dyDescent="0.35">
      <c r="A55" s="3">
        <v>2014</v>
      </c>
      <c r="B55" s="3" t="s">
        <v>29</v>
      </c>
      <c r="C55" s="4">
        <v>16</v>
      </c>
      <c r="D55" s="4">
        <v>84</v>
      </c>
      <c r="E55" s="4">
        <v>38</v>
      </c>
      <c r="F55" s="4">
        <v>44</v>
      </c>
      <c r="G55" s="4">
        <v>3</v>
      </c>
      <c r="H55" s="4">
        <v>1</v>
      </c>
      <c r="I55" s="4">
        <v>14</v>
      </c>
      <c r="J55" s="4" t="s">
        <v>72</v>
      </c>
      <c r="K55" s="4" t="s">
        <v>72</v>
      </c>
    </row>
    <row r="56" spans="1:11" x14ac:dyDescent="0.35">
      <c r="A56" s="3">
        <v>2016</v>
      </c>
      <c r="B56" s="3" t="s">
        <v>29</v>
      </c>
      <c r="C56" s="4">
        <v>16</v>
      </c>
      <c r="D56" s="4">
        <v>84</v>
      </c>
      <c r="E56" s="4">
        <v>38</v>
      </c>
      <c r="F56" s="4">
        <v>44</v>
      </c>
      <c r="G56" s="4">
        <v>3</v>
      </c>
      <c r="H56" s="4">
        <v>1</v>
      </c>
      <c r="I56" s="4">
        <v>14</v>
      </c>
      <c r="J56" s="4" t="s">
        <v>72</v>
      </c>
      <c r="K56" s="4" t="s">
        <v>72</v>
      </c>
    </row>
    <row r="57" spans="1:11" x14ac:dyDescent="0.35">
      <c r="A57" s="3">
        <v>2018</v>
      </c>
      <c r="B57" s="3" t="s">
        <v>29</v>
      </c>
      <c r="C57" s="4">
        <v>17</v>
      </c>
      <c r="D57" s="4">
        <v>83</v>
      </c>
      <c r="E57" s="4">
        <v>37</v>
      </c>
      <c r="F57" s="4">
        <v>45</v>
      </c>
      <c r="G57" s="4">
        <v>3</v>
      </c>
      <c r="H57" s="4">
        <v>1</v>
      </c>
      <c r="I57" s="4">
        <v>14</v>
      </c>
      <c r="J57" s="4" t="s">
        <v>72</v>
      </c>
      <c r="K57" s="4" t="s">
        <v>72</v>
      </c>
    </row>
    <row r="58" spans="1:11" x14ac:dyDescent="0.35">
      <c r="A58" s="3">
        <v>2015</v>
      </c>
      <c r="B58" s="3" t="s">
        <v>29</v>
      </c>
      <c r="C58" s="4">
        <v>16</v>
      </c>
      <c r="D58" s="4">
        <v>84</v>
      </c>
      <c r="E58" s="4">
        <v>38</v>
      </c>
      <c r="F58" s="4">
        <v>44</v>
      </c>
      <c r="G58" s="4">
        <v>3</v>
      </c>
      <c r="H58" s="4">
        <v>1</v>
      </c>
      <c r="I58" s="4">
        <v>14</v>
      </c>
      <c r="J58" s="4" t="s">
        <v>72</v>
      </c>
      <c r="K58" s="4" t="s">
        <v>72</v>
      </c>
    </row>
    <row r="59" spans="1:11" x14ac:dyDescent="0.35">
      <c r="A59" s="3">
        <v>2014</v>
      </c>
      <c r="B59" s="3" t="s">
        <v>36</v>
      </c>
      <c r="C59" s="4">
        <v>49</v>
      </c>
      <c r="D59" s="4">
        <v>51</v>
      </c>
      <c r="E59" s="4">
        <v>71</v>
      </c>
      <c r="F59" s="4">
        <v>12</v>
      </c>
      <c r="G59" s="4">
        <v>7</v>
      </c>
      <c r="H59" s="4">
        <v>3</v>
      </c>
      <c r="I59" s="4">
        <v>6</v>
      </c>
      <c r="J59" s="4">
        <v>1</v>
      </c>
      <c r="K59" s="4" t="s">
        <v>72</v>
      </c>
    </row>
    <row r="60" spans="1:11" x14ac:dyDescent="0.35">
      <c r="A60" s="3">
        <v>2016</v>
      </c>
      <c r="B60" s="3" t="s">
        <v>36</v>
      </c>
      <c r="C60" s="4">
        <v>49</v>
      </c>
      <c r="D60" s="4">
        <v>51</v>
      </c>
      <c r="E60" s="4">
        <v>71</v>
      </c>
      <c r="F60" s="4">
        <v>12</v>
      </c>
      <c r="G60" s="4">
        <v>7</v>
      </c>
      <c r="H60" s="4">
        <v>3</v>
      </c>
      <c r="I60" s="4">
        <v>6</v>
      </c>
      <c r="J60" s="4">
        <v>1</v>
      </c>
      <c r="K60" s="4" t="s">
        <v>72</v>
      </c>
    </row>
    <row r="61" spans="1:11" x14ac:dyDescent="0.35">
      <c r="A61" s="3">
        <v>2018</v>
      </c>
      <c r="B61" s="3" t="s">
        <v>36</v>
      </c>
      <c r="C61" s="4">
        <v>49</v>
      </c>
      <c r="D61" s="4">
        <v>51</v>
      </c>
      <c r="E61" s="4">
        <v>65</v>
      </c>
      <c r="F61" s="4">
        <v>16</v>
      </c>
      <c r="G61" s="4">
        <v>8</v>
      </c>
      <c r="H61" s="4">
        <v>5</v>
      </c>
      <c r="I61" s="4">
        <v>5</v>
      </c>
      <c r="J61" s="4">
        <v>1</v>
      </c>
      <c r="K61" s="4" t="s">
        <v>72</v>
      </c>
    </row>
    <row r="62" spans="1:11" x14ac:dyDescent="0.35">
      <c r="A62" s="3">
        <v>2015</v>
      </c>
      <c r="B62" s="3" t="s">
        <v>36</v>
      </c>
      <c r="C62" s="4">
        <v>49</v>
      </c>
      <c r="D62" s="4">
        <v>51</v>
      </c>
      <c r="E62" s="4">
        <v>71</v>
      </c>
      <c r="F62" s="4">
        <v>12</v>
      </c>
      <c r="G62" s="4">
        <v>7</v>
      </c>
      <c r="H62" s="4">
        <v>3</v>
      </c>
      <c r="I62" s="4">
        <v>6</v>
      </c>
      <c r="J62" s="4">
        <v>1</v>
      </c>
      <c r="K62" s="4" t="s">
        <v>72</v>
      </c>
    </row>
    <row r="63" spans="1:11" x14ac:dyDescent="0.35">
      <c r="A63" s="3">
        <v>2014</v>
      </c>
      <c r="B63" s="3" t="s">
        <v>35</v>
      </c>
      <c r="C63" s="4">
        <v>29</v>
      </c>
      <c r="D63" s="4">
        <v>71</v>
      </c>
      <c r="E63" s="4">
        <v>67</v>
      </c>
      <c r="F63" s="4">
        <v>22</v>
      </c>
      <c r="G63" s="4">
        <v>4</v>
      </c>
      <c r="H63" s="4">
        <v>2</v>
      </c>
      <c r="I63" s="4">
        <v>2</v>
      </c>
      <c r="J63" s="4">
        <v>3</v>
      </c>
      <c r="K63" s="4" t="s">
        <v>72</v>
      </c>
    </row>
    <row r="64" spans="1:11" x14ac:dyDescent="0.35">
      <c r="A64" s="3">
        <v>2016</v>
      </c>
      <c r="B64" s="3" t="s">
        <v>35</v>
      </c>
      <c r="C64" s="4">
        <v>29</v>
      </c>
      <c r="D64" s="4">
        <v>71</v>
      </c>
      <c r="E64" s="4">
        <v>67</v>
      </c>
      <c r="F64" s="4">
        <v>22</v>
      </c>
      <c r="G64" s="4">
        <v>4</v>
      </c>
      <c r="H64" s="4">
        <v>2</v>
      </c>
      <c r="I64" s="4">
        <v>2</v>
      </c>
      <c r="J64" s="4">
        <v>3</v>
      </c>
      <c r="K64" s="4" t="s">
        <v>72</v>
      </c>
    </row>
    <row r="65" spans="1:11" x14ac:dyDescent="0.35">
      <c r="A65" s="3">
        <v>2018</v>
      </c>
      <c r="B65" s="3" t="s">
        <v>35</v>
      </c>
      <c r="C65" s="4">
        <v>31</v>
      </c>
      <c r="D65" s="4">
        <v>69</v>
      </c>
      <c r="E65" s="4">
        <v>65</v>
      </c>
      <c r="F65" s="4">
        <v>24</v>
      </c>
      <c r="G65" s="4">
        <v>4</v>
      </c>
      <c r="H65" s="4">
        <v>3</v>
      </c>
      <c r="I65" s="4">
        <v>3</v>
      </c>
      <c r="J65" s="4" t="s">
        <v>72</v>
      </c>
      <c r="K65" s="4">
        <v>2</v>
      </c>
    </row>
    <row r="66" spans="1:11" x14ac:dyDescent="0.35">
      <c r="A66" s="3">
        <v>2015</v>
      </c>
      <c r="B66" s="3" t="s">
        <v>35</v>
      </c>
      <c r="C66" s="4">
        <v>29</v>
      </c>
      <c r="D66" s="4">
        <v>71</v>
      </c>
      <c r="E66" s="4">
        <v>67</v>
      </c>
      <c r="F66" s="4">
        <v>22</v>
      </c>
      <c r="G66" s="4">
        <v>4</v>
      </c>
      <c r="H66" s="4">
        <v>2</v>
      </c>
      <c r="I66" s="4">
        <v>2</v>
      </c>
      <c r="J66" s="4">
        <v>3</v>
      </c>
      <c r="K66" s="4" t="s">
        <v>72</v>
      </c>
    </row>
    <row r="67" spans="1:11" x14ac:dyDescent="0.35">
      <c r="A67" s="3">
        <v>2018</v>
      </c>
      <c r="B67" s="3" t="s">
        <v>47</v>
      </c>
      <c r="C67" s="4">
        <v>45</v>
      </c>
      <c r="D67" s="4">
        <v>55</v>
      </c>
      <c r="E67" s="4">
        <v>59</v>
      </c>
      <c r="F67" s="4">
        <v>24</v>
      </c>
      <c r="G67" s="4">
        <v>7</v>
      </c>
      <c r="H67" s="4">
        <v>5</v>
      </c>
      <c r="I67" s="4">
        <v>4</v>
      </c>
      <c r="J67" s="4">
        <v>1</v>
      </c>
      <c r="K67" s="4" t="s">
        <v>72</v>
      </c>
    </row>
    <row r="68" spans="1:11" x14ac:dyDescent="0.35">
      <c r="A68" s="3">
        <v>2016</v>
      </c>
      <c r="B68" s="3" t="s">
        <v>46</v>
      </c>
      <c r="C68" s="4">
        <v>36</v>
      </c>
      <c r="D68" s="4">
        <v>64</v>
      </c>
      <c r="E68" s="4">
        <v>50</v>
      </c>
      <c r="F68" s="4">
        <v>31</v>
      </c>
      <c r="G68" s="4">
        <v>6</v>
      </c>
      <c r="H68" s="4">
        <v>9</v>
      </c>
      <c r="I68" s="4">
        <v>4</v>
      </c>
      <c r="J68" s="4">
        <v>1</v>
      </c>
      <c r="K68" s="4" t="s">
        <v>72</v>
      </c>
    </row>
    <row r="69" spans="1:11" x14ac:dyDescent="0.35">
      <c r="A69" s="3">
        <v>2018</v>
      </c>
      <c r="B69" s="3" t="s">
        <v>46</v>
      </c>
      <c r="C69" s="4">
        <v>36</v>
      </c>
      <c r="D69" s="4">
        <v>64</v>
      </c>
      <c r="E69" s="4">
        <v>50</v>
      </c>
      <c r="F69" s="4">
        <v>31</v>
      </c>
      <c r="G69" s="4">
        <v>6</v>
      </c>
      <c r="H69" s="4">
        <v>9</v>
      </c>
      <c r="I69" s="4">
        <v>4</v>
      </c>
      <c r="J69" s="4">
        <v>1</v>
      </c>
      <c r="K69" s="4" t="s">
        <v>72</v>
      </c>
    </row>
    <row r="70" spans="1:11" x14ac:dyDescent="0.35">
      <c r="A70" s="3">
        <v>2014</v>
      </c>
      <c r="B70" s="3" t="s">
        <v>22</v>
      </c>
      <c r="C70" s="4">
        <v>37</v>
      </c>
      <c r="D70" s="4">
        <v>62</v>
      </c>
      <c r="E70" s="4">
        <v>50</v>
      </c>
      <c r="F70" s="4">
        <v>39</v>
      </c>
      <c r="G70" s="4">
        <v>4</v>
      </c>
      <c r="H70" s="4">
        <v>2</v>
      </c>
      <c r="I70" s="4">
        <v>2</v>
      </c>
      <c r="J70" s="4">
        <v>2</v>
      </c>
      <c r="K70" s="4" t="s">
        <v>72</v>
      </c>
    </row>
    <row r="71" spans="1:11" x14ac:dyDescent="0.35">
      <c r="A71" s="3">
        <v>2016</v>
      </c>
      <c r="B71" s="3" t="s">
        <v>22</v>
      </c>
      <c r="C71" s="4">
        <v>37</v>
      </c>
      <c r="D71" s="4">
        <v>62</v>
      </c>
      <c r="E71" s="4">
        <v>47</v>
      </c>
      <c r="F71" s="4">
        <v>43</v>
      </c>
      <c r="G71" s="4">
        <v>4</v>
      </c>
      <c r="H71" s="4">
        <v>2</v>
      </c>
      <c r="I71" s="4">
        <v>2</v>
      </c>
      <c r="J71" s="4">
        <v>3</v>
      </c>
      <c r="K71" s="4" t="s">
        <v>72</v>
      </c>
    </row>
    <row r="72" spans="1:11" x14ac:dyDescent="0.35">
      <c r="A72" s="3">
        <v>2018</v>
      </c>
      <c r="B72" s="3" t="s">
        <v>22</v>
      </c>
      <c r="C72" s="4">
        <v>37</v>
      </c>
      <c r="D72" s="4">
        <v>63</v>
      </c>
      <c r="E72" s="4">
        <v>45</v>
      </c>
      <c r="F72" s="4">
        <v>44</v>
      </c>
      <c r="G72" s="4">
        <v>4</v>
      </c>
      <c r="H72" s="4">
        <v>2</v>
      </c>
      <c r="I72" s="4">
        <v>2</v>
      </c>
      <c r="J72" s="4">
        <v>3</v>
      </c>
      <c r="K72" s="4" t="s">
        <v>72</v>
      </c>
    </row>
    <row r="73" spans="1:11" x14ac:dyDescent="0.35">
      <c r="A73" s="3">
        <v>2015</v>
      </c>
      <c r="B73" s="3" t="s">
        <v>22</v>
      </c>
      <c r="C73" s="4">
        <v>37</v>
      </c>
      <c r="D73" s="4">
        <v>62</v>
      </c>
      <c r="E73" s="4">
        <v>50</v>
      </c>
      <c r="F73" s="4">
        <v>39</v>
      </c>
      <c r="G73" s="4">
        <v>4</v>
      </c>
      <c r="H73" s="4">
        <v>2</v>
      </c>
      <c r="I73" s="4">
        <v>2</v>
      </c>
      <c r="J73" s="4">
        <v>2</v>
      </c>
      <c r="K73" s="4">
        <v>1</v>
      </c>
    </row>
    <row r="74" spans="1:11" x14ac:dyDescent="0.35">
      <c r="A74" s="3">
        <v>2018</v>
      </c>
      <c r="B74" s="3" t="s">
        <v>50</v>
      </c>
      <c r="C74" s="4">
        <v>54</v>
      </c>
      <c r="D74" s="4">
        <v>46</v>
      </c>
      <c r="E74" s="4">
        <v>62</v>
      </c>
      <c r="F74" s="4">
        <v>15</v>
      </c>
      <c r="G74" s="4">
        <v>10</v>
      </c>
      <c r="H74" s="4">
        <v>6</v>
      </c>
      <c r="I74" s="4">
        <v>5</v>
      </c>
      <c r="J74" s="4">
        <v>2</v>
      </c>
      <c r="K74" s="4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employee_diversity_in_tech</vt:lpstr>
      <vt:lpstr>DATA WRANGLING 1</vt:lpstr>
      <vt:lpstr>DATA WRANGLING 2</vt:lpstr>
      <vt:lpstr>CLEAN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CHINASA OKARO</dc:creator>
  <cp:lastModifiedBy>chunasa.okaro@outlook.com</cp:lastModifiedBy>
  <dcterms:created xsi:type="dcterms:W3CDTF">2022-09-07T06:32:55Z</dcterms:created>
  <dcterms:modified xsi:type="dcterms:W3CDTF">2022-09-08T19:11:16Z</dcterms:modified>
</cp:coreProperties>
</file>