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VisualStudio\Personal\Roberto-Conjuntos\ProyectoConjuntos\"/>
    </mc:Choice>
  </mc:AlternateContent>
  <xr:revisionPtr revIDLastSave="0" documentId="13_ncr:1_{8512B017-9979-49C5-A89E-8372BB0A942B}" xr6:coauthVersionLast="47" xr6:coauthVersionMax="47" xr10:uidLastSave="{00000000-0000-0000-0000-000000000000}"/>
  <bookViews>
    <workbookView xWindow="3945" yWindow="-11640" windowWidth="20730" windowHeight="11160" xr2:uid="{3156AAED-AD50-4D70-98B1-0E489F982C8D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1" l="1"/>
  <c r="B36" i="1"/>
  <c r="A36" i="1"/>
  <c r="B35" i="1"/>
  <c r="A35" i="1"/>
  <c r="B32" i="1"/>
  <c r="A32" i="1"/>
  <c r="M6" i="1"/>
  <c r="B33" i="1"/>
  <c r="B27" i="1"/>
  <c r="B30" i="1"/>
  <c r="A33" i="1"/>
  <c r="A27" i="1"/>
  <c r="A30" i="1"/>
  <c r="K3" i="1"/>
  <c r="M5" i="1"/>
  <c r="K4" i="1"/>
  <c r="O3" i="1"/>
  <c r="L3" i="1"/>
  <c r="B22" i="1"/>
  <c r="F32" i="1"/>
  <c r="D33" i="1"/>
  <c r="C33" i="1"/>
  <c r="D32" i="1"/>
  <c r="C32" i="1"/>
  <c r="D30" i="1"/>
  <c r="D29" i="1"/>
  <c r="A29" i="1"/>
  <c r="C30" i="1"/>
  <c r="C29" i="1"/>
  <c r="B29" i="1"/>
  <c r="F29" i="1"/>
  <c r="O4" i="1" s="1"/>
  <c r="G27" i="1"/>
  <c r="D27" i="1"/>
  <c r="C27" i="1"/>
  <c r="F26" i="1"/>
  <c r="D26" i="1"/>
  <c r="C26" i="1"/>
  <c r="B26" i="1"/>
  <c r="A26" i="1"/>
  <c r="A14" i="1"/>
  <c r="C21" i="1"/>
  <c r="F23" i="1"/>
  <c r="L4" i="1" s="1"/>
  <c r="D23" i="1"/>
  <c r="C23" i="1"/>
  <c r="B23" i="1"/>
  <c r="A23" i="1"/>
  <c r="F22" i="1"/>
  <c r="B21" i="1"/>
  <c r="A21" i="1"/>
  <c r="D9" i="1"/>
  <c r="C9" i="1"/>
  <c r="C22" i="1"/>
  <c r="A22" i="1"/>
  <c r="A13" i="1"/>
  <c r="G21" i="1" l="1"/>
  <c r="F24" i="1" s="1"/>
  <c r="J3" i="1" s="1"/>
  <c r="G24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Usuario01</author>
  </authors>
  <commentList>
    <comment ref="C8" authorId="0" shapeId="0" xr:uid="{A4FC8A6B-9041-499E-A52B-6B28E058EDEA}">
      <text>
        <r>
          <rPr>
            <b/>
            <sz val="9"/>
            <color indexed="81"/>
            <rFont val="Tahoma"/>
            <family val="2"/>
          </rPr>
          <t>Usuario01:</t>
        </r>
        <r>
          <rPr>
            <sz val="9"/>
            <color indexed="81"/>
            <rFont val="Tahoma"/>
            <family val="2"/>
          </rPr>
          <t xml:space="preserve">
Solo cuentas de movimiento</t>
        </r>
      </text>
    </comment>
    <comment ref="A21" authorId="0" shapeId="0" xr:uid="{B60A89FA-E3C6-4F29-8E9D-03DB2895267F}">
      <text>
        <r>
          <rPr>
            <b/>
            <sz val="9"/>
            <color indexed="81"/>
            <rFont val="Tahoma"/>
            <family val="2"/>
          </rPr>
          <t>Usuario01:</t>
        </r>
        <r>
          <rPr>
            <sz val="9"/>
            <color indexed="81"/>
            <rFont val="Tahoma"/>
            <family val="2"/>
          </rPr>
          <t xml:space="preserve">
Cuando se genera los comprobantes se crea una sola cabecera y en el detalle se crea un detalle por cada adeudo y una cuenta en el debe con el total</t>
        </r>
      </text>
    </comment>
  </commentList>
</comments>
</file>

<file path=xl/sharedStrings.xml><?xml version="1.0" encoding="utf-8"?>
<sst xmlns="http://schemas.openxmlformats.org/spreadsheetml/2006/main" count="65" uniqueCount="52">
  <si>
    <t>Ingreso</t>
  </si>
  <si>
    <t>Egreso</t>
  </si>
  <si>
    <t>Diario</t>
  </si>
  <si>
    <t>Adeudo</t>
  </si>
  <si>
    <t>Tipos</t>
  </si>
  <si>
    <t>Parametros</t>
  </si>
  <si>
    <t>ID</t>
  </si>
  <si>
    <t>Nombre</t>
  </si>
  <si>
    <t>Cuenta 1</t>
  </si>
  <si>
    <t>Cuenta 2</t>
  </si>
  <si>
    <t>Cabecera</t>
  </si>
  <si>
    <t>Fecha</t>
  </si>
  <si>
    <t>Tipo</t>
  </si>
  <si>
    <t># Comprobante</t>
  </si>
  <si>
    <t>Concepto</t>
  </si>
  <si>
    <t>Generación de agosto</t>
  </si>
  <si>
    <t>Cuenta Contable</t>
  </si>
  <si>
    <t>CON_MST</t>
  </si>
  <si>
    <t>Cuenta_Con</t>
  </si>
  <si>
    <t>Nombre_Cuenta</t>
  </si>
  <si>
    <t>Adeudos Por cobrar</t>
  </si>
  <si>
    <t>PEDRO SANDOVAL</t>
  </si>
  <si>
    <t>Agosto</t>
  </si>
  <si>
    <t>Pagado</t>
  </si>
  <si>
    <t>Pendite</t>
  </si>
  <si>
    <t>Código Cliente</t>
  </si>
  <si>
    <t>RODRIGO CARRIÓN</t>
  </si>
  <si>
    <t>Debe</t>
  </si>
  <si>
    <t>Haber</t>
  </si>
  <si>
    <t>Detalle (Generación)</t>
  </si>
  <si>
    <t>Cuando viene a pagar</t>
  </si>
  <si>
    <t># Generado</t>
  </si>
  <si>
    <t>Pago de Rodrigo Carrión</t>
  </si>
  <si>
    <t>Banco Pinchincha</t>
  </si>
  <si>
    <t>-</t>
  </si>
  <si>
    <t>Pago de Pedro Sandoval</t>
  </si>
  <si>
    <t>Mes+secuencial</t>
  </si>
  <si>
    <t>Activo</t>
  </si>
  <si>
    <t>Bancos</t>
  </si>
  <si>
    <t># 1</t>
  </si>
  <si>
    <t># 2</t>
  </si>
  <si>
    <t># 3</t>
  </si>
  <si>
    <t># 4</t>
  </si>
  <si>
    <t>CAJA</t>
  </si>
  <si>
    <t>Caja</t>
  </si>
  <si>
    <t>Deposito</t>
  </si>
  <si>
    <t>Efectivo de Pedro Sandoval</t>
  </si>
  <si>
    <t>#5</t>
  </si>
  <si>
    <t>Alicuotas</t>
  </si>
  <si>
    <t>11020101</t>
  </si>
  <si>
    <t>Ctas.por Cobrar Clientes</t>
  </si>
  <si>
    <t>GeneraciónAdeudo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</si>
</sst>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5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0" fontId="1" fillId="0" borderId="0" xfId="0" applyFon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2" xfId="0" applyBorder="1"/>
    <xf numFmtId="0" fontId="0" fillId="0" borderId="3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A3F21E-1B0E-4FCA-92AD-C360CB3777B3}">
  <dimension ref="A1:P40"/>
  <sheetViews>
    <sheetView tabSelected="1" zoomScale="80" zoomScaleNormal="80" workbookViewId="0">
      <selection activeCell="B6" sqref="B6"/>
    </sheetView>
  </sheetViews>
  <sheetFormatPr baseColWidth="10" defaultRowHeight="15" x14ac:dyDescent="0.25"/>
  <cols>
    <col min="1" max="1" width="15.7109375" bestFit="1" customWidth="1"/>
    <col min="2" max="2" width="26.28515625" customWidth="1"/>
    <col min="3" max="3" width="27" customWidth="1"/>
    <col min="4" max="4" width="25" customWidth="1"/>
    <col min="5" max="5" width="14.5703125" bestFit="1" customWidth="1"/>
    <col min="6" max="6" width="14.140625" customWidth="1"/>
    <col min="7" max="7" width="24.42578125" bestFit="1" customWidth="1"/>
  </cols>
  <sheetData>
    <row r="1" spans="1:16" x14ac:dyDescent="0.25">
      <c r="A1" s="13" t="s">
        <v>4</v>
      </c>
      <c r="B1" s="13"/>
      <c r="F1" s="13" t="s">
        <v>17</v>
      </c>
      <c r="G1" s="13"/>
    </row>
    <row r="2" spans="1:16" ht="15.75" thickBot="1" x14ac:dyDescent="0.3">
      <c r="A2">
        <v>1</v>
      </c>
      <c r="B2" t="s">
        <v>0</v>
      </c>
      <c r="F2" s="2" t="s">
        <v>18</v>
      </c>
      <c r="G2" s="2" t="s">
        <v>19</v>
      </c>
      <c r="I2" s="14" t="str">
        <f>G7</f>
        <v>Alicuotas</v>
      </c>
      <c r="J2" s="14"/>
      <c r="L2" s="14" t="s">
        <v>20</v>
      </c>
      <c r="M2" s="14"/>
      <c r="O2" s="14" t="s">
        <v>33</v>
      </c>
      <c r="P2" s="14"/>
    </row>
    <row r="3" spans="1:16" x14ac:dyDescent="0.25">
      <c r="A3">
        <v>2</v>
      </c>
      <c r="B3" t="s">
        <v>1</v>
      </c>
      <c r="F3" s="1">
        <v>113</v>
      </c>
      <c r="G3" t="s">
        <v>20</v>
      </c>
      <c r="H3" t="s">
        <v>37</v>
      </c>
      <c r="I3" s="11"/>
      <c r="J3" s="1">
        <f>F24</f>
        <v>111.16999999999999</v>
      </c>
      <c r="K3">
        <f>F4</f>
        <v>113.1</v>
      </c>
      <c r="L3" s="10">
        <f>F22</f>
        <v>63.23</v>
      </c>
      <c r="M3" s="1"/>
      <c r="O3" s="8">
        <f>F26</f>
        <v>47.94</v>
      </c>
    </row>
    <row r="4" spans="1:16" x14ac:dyDescent="0.25">
      <c r="A4">
        <v>3</v>
      </c>
      <c r="B4" t="s">
        <v>2</v>
      </c>
      <c r="F4" s="12">
        <v>113.1</v>
      </c>
      <c r="G4" s="12" t="s">
        <v>21</v>
      </c>
      <c r="I4" s="11"/>
      <c r="J4" s="1"/>
      <c r="K4">
        <f>F5</f>
        <v>113.2</v>
      </c>
      <c r="L4" s="11">
        <f>F23</f>
        <v>47.94</v>
      </c>
      <c r="M4" s="1">
        <v>47.94</v>
      </c>
      <c r="O4" s="9">
        <f>F29</f>
        <v>43.23</v>
      </c>
    </row>
    <row r="5" spans="1:16" x14ac:dyDescent="0.25">
      <c r="A5">
        <v>4</v>
      </c>
      <c r="B5" t="s">
        <v>51</v>
      </c>
      <c r="F5" s="12">
        <v>113.2</v>
      </c>
      <c r="G5" s="12" t="s">
        <v>26</v>
      </c>
      <c r="I5" s="11"/>
      <c r="J5" s="1"/>
      <c r="L5" s="11"/>
      <c r="M5" s="1">
        <f>G30</f>
        <v>43.23</v>
      </c>
      <c r="O5" s="9">
        <v>20</v>
      </c>
    </row>
    <row r="6" spans="1:16" x14ac:dyDescent="0.25">
      <c r="I6" s="11"/>
      <c r="J6" s="1"/>
      <c r="L6" s="11"/>
      <c r="M6" s="1">
        <f>G33</f>
        <v>20</v>
      </c>
      <c r="O6" s="9"/>
    </row>
    <row r="7" spans="1:16" x14ac:dyDescent="0.25">
      <c r="A7" s="13" t="s">
        <v>5</v>
      </c>
      <c r="B7" s="13"/>
      <c r="C7" s="13"/>
      <c r="D7" s="13"/>
      <c r="F7" s="1">
        <v>4</v>
      </c>
      <c r="G7" t="s">
        <v>48</v>
      </c>
      <c r="I7" s="11"/>
      <c r="J7" s="1"/>
      <c r="L7" s="11"/>
      <c r="M7" s="1"/>
      <c r="O7" s="9"/>
    </row>
    <row r="8" spans="1:16" x14ac:dyDescent="0.25">
      <c r="A8" s="5" t="s">
        <v>6</v>
      </c>
      <c r="B8" s="5" t="s">
        <v>7</v>
      </c>
      <c r="C8" s="5" t="s">
        <v>8</v>
      </c>
      <c r="D8" s="5" t="s">
        <v>9</v>
      </c>
      <c r="I8" s="11"/>
      <c r="J8" s="1"/>
      <c r="L8" s="11"/>
      <c r="M8" s="1"/>
      <c r="O8" s="9"/>
    </row>
    <row r="9" spans="1:16" x14ac:dyDescent="0.25">
      <c r="A9" s="1">
        <v>1</v>
      </c>
      <c r="B9" s="1" t="s">
        <v>3</v>
      </c>
      <c r="C9" s="1">
        <f>F3</f>
        <v>113</v>
      </c>
      <c r="D9" s="1">
        <f>F7</f>
        <v>4</v>
      </c>
      <c r="F9">
        <v>110102</v>
      </c>
      <c r="G9" t="s">
        <v>38</v>
      </c>
      <c r="I9" s="11"/>
      <c r="J9" s="1"/>
      <c r="L9" s="11"/>
      <c r="M9" s="1"/>
      <c r="O9" s="9"/>
    </row>
    <row r="10" spans="1:16" x14ac:dyDescent="0.25">
      <c r="F10">
        <v>110102.01</v>
      </c>
      <c r="G10" t="s">
        <v>33</v>
      </c>
    </row>
    <row r="11" spans="1:16" x14ac:dyDescent="0.25">
      <c r="A11" s="13" t="s">
        <v>10</v>
      </c>
      <c r="B11" s="13"/>
      <c r="C11" s="13"/>
      <c r="D11" s="13"/>
    </row>
    <row r="12" spans="1:16" ht="15.75" thickBot="1" x14ac:dyDescent="0.3">
      <c r="A12" s="2" t="s">
        <v>12</v>
      </c>
      <c r="B12" s="2" t="s">
        <v>13</v>
      </c>
      <c r="C12" s="2" t="s">
        <v>11</v>
      </c>
      <c r="D12" s="2" t="s">
        <v>14</v>
      </c>
      <c r="E12" s="2"/>
      <c r="F12">
        <v>110101</v>
      </c>
      <c r="G12" t="s">
        <v>43</v>
      </c>
      <c r="M12" s="14" t="s">
        <v>44</v>
      </c>
      <c r="N12" s="14"/>
    </row>
    <row r="13" spans="1:16" x14ac:dyDescent="0.25">
      <c r="A13" s="1">
        <f>A5</f>
        <v>4</v>
      </c>
      <c r="B13" s="1" t="s">
        <v>36</v>
      </c>
      <c r="C13" s="3">
        <v>45139</v>
      </c>
      <c r="D13" s="1" t="s">
        <v>15</v>
      </c>
      <c r="E13" s="1"/>
      <c r="F13" s="1"/>
      <c r="M13" s="10">
        <v>20</v>
      </c>
      <c r="N13" s="1">
        <v>20</v>
      </c>
    </row>
    <row r="14" spans="1:16" x14ac:dyDescent="0.25">
      <c r="A14" s="1">
        <f>A2</f>
        <v>1</v>
      </c>
      <c r="B14" s="1" t="s">
        <v>31</v>
      </c>
      <c r="C14" s="3">
        <v>45163</v>
      </c>
      <c r="D14" s="1" t="s">
        <v>32</v>
      </c>
      <c r="E14" s="1"/>
      <c r="F14" s="1">
        <v>2200025787</v>
      </c>
      <c r="G14" t="s">
        <v>21</v>
      </c>
      <c r="H14">
        <v>63.23</v>
      </c>
      <c r="I14" t="s">
        <v>22</v>
      </c>
      <c r="J14" t="s">
        <v>23</v>
      </c>
      <c r="K14" t="s">
        <v>24</v>
      </c>
      <c r="M14" s="11"/>
      <c r="N14" s="1"/>
    </row>
    <row r="15" spans="1:16" x14ac:dyDescent="0.25">
      <c r="A15" s="1">
        <v>1</v>
      </c>
      <c r="B15" s="1" t="s">
        <v>31</v>
      </c>
      <c r="C15" s="3">
        <v>45166</v>
      </c>
      <c r="D15" s="1" t="s">
        <v>35</v>
      </c>
      <c r="E15" s="1"/>
      <c r="F15" s="1">
        <v>172354545</v>
      </c>
      <c r="G15" t="s">
        <v>26</v>
      </c>
      <c r="H15">
        <v>47.94</v>
      </c>
      <c r="I15" t="s">
        <v>22</v>
      </c>
      <c r="M15" s="11"/>
      <c r="N15" s="1"/>
    </row>
    <row r="16" spans="1:16" x14ac:dyDescent="0.25">
      <c r="A16" s="1">
        <v>1</v>
      </c>
      <c r="B16" s="1" t="s">
        <v>31</v>
      </c>
      <c r="C16" s="3">
        <v>45166</v>
      </c>
      <c r="D16" s="1" t="s">
        <v>35</v>
      </c>
      <c r="M16" s="11"/>
      <c r="N16" s="1"/>
    </row>
    <row r="17" spans="1:14" x14ac:dyDescent="0.25">
      <c r="A17" s="1">
        <v>1</v>
      </c>
      <c r="B17" s="1" t="s">
        <v>31</v>
      </c>
      <c r="C17" s="3">
        <v>45166</v>
      </c>
      <c r="D17" s="1" t="s">
        <v>45</v>
      </c>
      <c r="M17" s="11"/>
      <c r="N17" s="1"/>
    </row>
    <row r="18" spans="1:14" x14ac:dyDescent="0.25">
      <c r="A18" s="1"/>
      <c r="B18" s="1"/>
      <c r="C18" s="3"/>
      <c r="D18" s="1"/>
      <c r="M18" s="11"/>
      <c r="N18" s="1"/>
    </row>
    <row r="19" spans="1:14" x14ac:dyDescent="0.25">
      <c r="A19" s="13" t="s">
        <v>29</v>
      </c>
      <c r="B19" s="13"/>
      <c r="C19" s="13"/>
      <c r="D19" s="13"/>
      <c r="E19" s="13"/>
      <c r="F19" s="13"/>
      <c r="G19" s="13"/>
      <c r="M19" s="11"/>
      <c r="N19" s="1"/>
    </row>
    <row r="20" spans="1:14" x14ac:dyDescent="0.25">
      <c r="A20" s="2" t="s">
        <v>16</v>
      </c>
      <c r="B20" s="2" t="s">
        <v>19</v>
      </c>
      <c r="C20" s="2" t="s">
        <v>14</v>
      </c>
      <c r="D20" s="2" t="s">
        <v>25</v>
      </c>
      <c r="E20" s="2" t="s">
        <v>13</v>
      </c>
      <c r="F20" s="2" t="s">
        <v>27</v>
      </c>
      <c r="G20" s="2" t="s">
        <v>28</v>
      </c>
      <c r="M20" s="11"/>
      <c r="N20" s="1"/>
    </row>
    <row r="21" spans="1:14" x14ac:dyDescent="0.25">
      <c r="A21" s="1">
        <f>F7</f>
        <v>4</v>
      </c>
      <c r="B21" s="6" t="str">
        <f>G7</f>
        <v>Alicuotas</v>
      </c>
      <c r="C21" s="6" t="str">
        <f>D13</f>
        <v>Generación de agosto</v>
      </c>
      <c r="G21" s="1">
        <f>F22+F23</f>
        <v>111.16999999999999</v>
      </c>
      <c r="H21" s="15" t="s">
        <v>39</v>
      </c>
    </row>
    <row r="22" spans="1:14" x14ac:dyDescent="0.25">
      <c r="A22" s="1">
        <f>F3</f>
        <v>113</v>
      </c>
      <c r="B22" t="str">
        <f>G3</f>
        <v>Adeudos Por cobrar</v>
      </c>
      <c r="C22" t="str">
        <f>D13</f>
        <v>Generación de agosto</v>
      </c>
      <c r="D22" s="1">
        <v>2200025787</v>
      </c>
      <c r="E22" s="1">
        <v>1</v>
      </c>
      <c r="F22" s="4">
        <f>H14</f>
        <v>63.23</v>
      </c>
      <c r="H22" s="15"/>
    </row>
    <row r="23" spans="1:14" x14ac:dyDescent="0.25">
      <c r="A23" s="1">
        <f>F3</f>
        <v>113</v>
      </c>
      <c r="B23" t="str">
        <f>G3</f>
        <v>Adeudos Por cobrar</v>
      </c>
      <c r="C23" t="str">
        <f>D13</f>
        <v>Generación de agosto</v>
      </c>
      <c r="D23" s="1">
        <f>F15</f>
        <v>172354545</v>
      </c>
      <c r="E23" s="1">
        <v>2</v>
      </c>
      <c r="F23" s="4">
        <f>H15</f>
        <v>47.94</v>
      </c>
      <c r="H23" s="15"/>
    </row>
    <row r="24" spans="1:14" x14ac:dyDescent="0.25">
      <c r="D24" s="1"/>
      <c r="F24">
        <f>SUM(F21:F23)</f>
        <v>111.16999999999999</v>
      </c>
      <c r="G24">
        <f>SUM(G21:G23)</f>
        <v>111.16999999999999</v>
      </c>
      <c r="H24" s="15"/>
    </row>
    <row r="25" spans="1:14" x14ac:dyDescent="0.25">
      <c r="A25" s="1"/>
      <c r="B25" s="7" t="s">
        <v>30</v>
      </c>
      <c r="C25" s="1"/>
      <c r="D25" s="1"/>
      <c r="E25" s="1"/>
    </row>
    <row r="26" spans="1:14" x14ac:dyDescent="0.25">
      <c r="A26" s="1">
        <f>F10</f>
        <v>110102.01</v>
      </c>
      <c r="B26" s="6" t="str">
        <f>G10</f>
        <v>Banco Pinchincha</v>
      </c>
      <c r="C26" s="1" t="str">
        <f>D14</f>
        <v>Pago de Rodrigo Carrión</v>
      </c>
      <c r="D26" s="1">
        <f>F15</f>
        <v>172354545</v>
      </c>
      <c r="E26" s="1" t="s">
        <v>34</v>
      </c>
      <c r="F26">
        <f>H15</f>
        <v>47.94</v>
      </c>
      <c r="H26" s="15" t="s">
        <v>40</v>
      </c>
    </row>
    <row r="27" spans="1:14" x14ac:dyDescent="0.25">
      <c r="A27" s="1">
        <f>F5</f>
        <v>113.2</v>
      </c>
      <c r="B27" s="6" t="str">
        <f>G5</f>
        <v>RODRIGO CARRIÓN</v>
      </c>
      <c r="C27" s="1" t="str">
        <f>D14</f>
        <v>Pago de Rodrigo Carrión</v>
      </c>
      <c r="D27" s="1">
        <f>F15</f>
        <v>172354545</v>
      </c>
      <c r="E27" s="1"/>
      <c r="G27" s="1">
        <f>H15</f>
        <v>47.94</v>
      </c>
      <c r="H27" s="15"/>
    </row>
    <row r="28" spans="1:14" x14ac:dyDescent="0.25">
      <c r="D28" s="1"/>
    </row>
    <row r="29" spans="1:14" x14ac:dyDescent="0.25">
      <c r="A29" s="1">
        <f>$F$10</f>
        <v>110102.01</v>
      </c>
      <c r="B29" t="str">
        <f>$G$10</f>
        <v>Banco Pinchincha</v>
      </c>
      <c r="C29" t="str">
        <f>$D$15</f>
        <v>Pago de Pedro Sandoval</v>
      </c>
      <c r="D29" s="1">
        <f>$F$14</f>
        <v>2200025787</v>
      </c>
      <c r="F29">
        <f>H14-20</f>
        <v>43.23</v>
      </c>
      <c r="H29" s="15" t="s">
        <v>41</v>
      </c>
    </row>
    <row r="30" spans="1:14" x14ac:dyDescent="0.25">
      <c r="A30" s="1">
        <f>F4</f>
        <v>113.1</v>
      </c>
      <c r="B30" s="6" t="str">
        <f>G4</f>
        <v>PEDRO SANDOVAL</v>
      </c>
      <c r="C30" t="str">
        <f>$D$15</f>
        <v>Pago de Pedro Sandoval</v>
      </c>
      <c r="D30" s="1">
        <f>$F$14</f>
        <v>2200025787</v>
      </c>
      <c r="G30">
        <v>43.23</v>
      </c>
      <c r="H30" s="15"/>
    </row>
    <row r="31" spans="1:14" x14ac:dyDescent="0.25">
      <c r="A31" s="1"/>
      <c r="B31" s="6"/>
      <c r="D31" s="1"/>
    </row>
    <row r="32" spans="1:14" x14ac:dyDescent="0.25">
      <c r="A32" s="1">
        <f>F12</f>
        <v>110101</v>
      </c>
      <c r="B32" t="str">
        <f>G12</f>
        <v>CAJA</v>
      </c>
      <c r="C32" t="str">
        <f>$D$15</f>
        <v>Pago de Pedro Sandoval</v>
      </c>
      <c r="D32" s="1">
        <f>$F$14</f>
        <v>2200025787</v>
      </c>
      <c r="F32">
        <f>20</f>
        <v>20</v>
      </c>
      <c r="H32" s="15" t="s">
        <v>42</v>
      </c>
    </row>
    <row r="33" spans="1:8" x14ac:dyDescent="0.25">
      <c r="A33" s="1">
        <f>F4</f>
        <v>113.1</v>
      </c>
      <c r="B33" s="6" t="str">
        <f>G4</f>
        <v>PEDRO SANDOVAL</v>
      </c>
      <c r="C33" t="str">
        <f>$D$15</f>
        <v>Pago de Pedro Sandoval</v>
      </c>
      <c r="D33" s="1">
        <f>$F$14</f>
        <v>2200025787</v>
      </c>
      <c r="G33">
        <v>20</v>
      </c>
      <c r="H33" s="15"/>
    </row>
    <row r="35" spans="1:8" x14ac:dyDescent="0.25">
      <c r="A35" s="1">
        <f>F10</f>
        <v>110102.01</v>
      </c>
      <c r="B35" t="str">
        <f>G10</f>
        <v>Banco Pinchincha</v>
      </c>
      <c r="C35" t="s">
        <v>45</v>
      </c>
      <c r="F35">
        <v>20</v>
      </c>
      <c r="H35" s="15" t="s">
        <v>47</v>
      </c>
    </row>
    <row r="36" spans="1:8" x14ac:dyDescent="0.25">
      <c r="A36">
        <f>F12</f>
        <v>110101</v>
      </c>
      <c r="B36" t="str">
        <f>G12</f>
        <v>CAJA</v>
      </c>
      <c r="C36" t="s">
        <v>46</v>
      </c>
      <c r="G36">
        <v>20</v>
      </c>
      <c r="H36" s="15"/>
    </row>
    <row r="40" spans="1:8" x14ac:dyDescent="0.25">
      <c r="C40" t="s">
        <v>49</v>
      </c>
      <c r="D40" t="s">
        <v>50</v>
      </c>
    </row>
  </sheetData>
  <mergeCells count="14">
    <mergeCell ref="H29:H30"/>
    <mergeCell ref="H32:H33"/>
    <mergeCell ref="M12:N12"/>
    <mergeCell ref="H35:H36"/>
    <mergeCell ref="L2:M2"/>
    <mergeCell ref="I2:J2"/>
    <mergeCell ref="H21:H24"/>
    <mergeCell ref="H26:H27"/>
    <mergeCell ref="A19:G19"/>
    <mergeCell ref="O2:P2"/>
    <mergeCell ref="A1:B1"/>
    <mergeCell ref="A7:D7"/>
    <mergeCell ref="A11:D11"/>
    <mergeCell ref="F1:G1"/>
  </mergeCells>
  <pageMargins left="0.7" right="0.7" top="0.75" bottom="0.75" header="0.3" footer="0.3"/>
  <pageSetup paperSize="9" orientation="portrait" horizontalDpi="1200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Usuario01</dc:creator>
  <cp:lastModifiedBy>Patricio Cordova</cp:lastModifiedBy>
  <dcterms:created xsi:type="dcterms:W3CDTF">2023-08-25T23:10:22Z</dcterms:created>
  <dcterms:modified xsi:type="dcterms:W3CDTF">2024-03-05T04:41:26Z</dcterms:modified>
</cp:coreProperties>
</file>